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5480" windowHeight="8460" tabRatio="601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'Hoja1'!$A$1:$H$44</definedName>
  </definedNames>
  <calcPr fullCalcOnLoad="1"/>
</workbook>
</file>

<file path=xl/sharedStrings.xml><?xml version="1.0" encoding="utf-8"?>
<sst xmlns="http://schemas.openxmlformats.org/spreadsheetml/2006/main" count="126" uniqueCount="52">
  <si>
    <t>MES</t>
  </si>
  <si>
    <t>ACUMULADO</t>
  </si>
  <si>
    <t>B. RECURSOS DE CAPITAL</t>
  </si>
  <si>
    <t xml:space="preserve"> </t>
  </si>
  <si>
    <t>Otros  Ingresos</t>
  </si>
  <si>
    <t>C O N C E P T O</t>
  </si>
  <si>
    <t>NUMERAL</t>
  </si>
  <si>
    <t>AFORO</t>
  </si>
  <si>
    <t>VIGENTE</t>
  </si>
  <si>
    <t xml:space="preserve">DERECHOS POR </t>
  </si>
  <si>
    <t>COBRAR MES</t>
  </si>
  <si>
    <t>DERECHOS POR</t>
  </si>
  <si>
    <t>COBRAR ACUM.</t>
  </si>
  <si>
    <t>RECAUDO EFECTIVO</t>
  </si>
  <si>
    <t>PENDIENTE</t>
  </si>
  <si>
    <t>DE COBRO</t>
  </si>
  <si>
    <t>TOTAL DE LA SECCION</t>
  </si>
  <si>
    <t>A. INGRESOS CORRIENTES</t>
  </si>
  <si>
    <t>REPUBLICA DE COLOMBIA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</si>
  <si>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</si>
  <si>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</si>
  <si>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</si>
  <si>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</si>
  <si>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</si>
  <si>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</si>
  <si>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</si>
  <si>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</si>
  <si>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</si>
  <si>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</si>
  <si>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</si>
  <si>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</si>
  <si>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</si>
  <si>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MAYO</t>
  </si>
  <si>
    <t>I-INGRESOS DE LOS ESTABLECIMIENTOS PUBLICOS</t>
  </si>
  <si>
    <t>Rendimientos  Financieros</t>
  </si>
  <si>
    <t>No Tributarios</t>
  </si>
  <si>
    <t>Recursos del Balance</t>
  </si>
  <si>
    <t>Excedentes Financieros</t>
  </si>
  <si>
    <t>Recuperaciòn de Cartera-Subsidios y Contribuciones</t>
  </si>
  <si>
    <t>Venta de Bienes y Servicios-Vigencia 2008</t>
  </si>
  <si>
    <t>Recuperaciòn de Cartera-Venta de Bienes y Servicios</t>
  </si>
  <si>
    <t>VIGENCIA FISCAL:   2009</t>
  </si>
  <si>
    <t>Venta de Bienes y Servicios-Vigencia 2009</t>
  </si>
  <si>
    <t>Inversion</t>
  </si>
  <si>
    <t>Aportes de Otras Entidades-Subsidios y Contribuciones</t>
  </si>
  <si>
    <t>Aportes de Otras Entidades-Intranet Gubernamental</t>
  </si>
  <si>
    <t>FONDO DE TECNOLOGIAS DE LA INFORMACION Y LAS COMUNICACIONES</t>
  </si>
  <si>
    <t xml:space="preserve">                           INFORME DE EJECUCION PRESUPUESTAL DE INGRESOS</t>
  </si>
  <si>
    <t>SECCION:        2306</t>
  </si>
  <si>
    <t>MES:   DICIEMBRE</t>
  </si>
  <si>
    <t>II- APORTES DE LA NACION</t>
  </si>
  <si>
    <t>Fuente: Coordinación Grupo de Presupuesto/Subdirección Financiera</t>
  </si>
</sst>
</file>

<file path=xl/styles.xml><?xml version="1.0" encoding="utf-8"?>
<styleSheet xmlns="http://schemas.openxmlformats.org/spreadsheetml/2006/main">
  <numFmts count="6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&quot;N$&quot;#,##0_);\(&quot;N$&quot;#,##0\)"/>
    <numFmt numFmtId="209" formatCode="&quot;N$&quot;#,##0_);[Red]\(&quot;N$&quot;#,##0\)"/>
    <numFmt numFmtId="210" formatCode="&quot;N$&quot;#,##0.00_);\(&quot;N$&quot;#,##0.00\)"/>
    <numFmt numFmtId="211" formatCode="&quot;N$&quot;#,##0.00_);[Red]\(&quot;N$&quot;#,##0.00\)"/>
    <numFmt numFmtId="212" formatCode="_(&quot;N$&quot;* #,##0_);_(&quot;N$&quot;* \(#,##0\);_(&quot;N$&quot;* &quot;-&quot;_);_(@_)"/>
    <numFmt numFmtId="213" formatCode="_(&quot;N$&quot;* #,##0.00_);_(&quot;N$&quot;* \(#,##0.00\);_(&quot;N$&quot;* &quot;-&quot;??_);_(@_)"/>
    <numFmt numFmtId="214" formatCode="#,##0&quot;Pts&quot;_);\(#,##0&quot;Pts&quot;\)"/>
    <numFmt numFmtId="215" formatCode="#,##0&quot;Pts&quot;_);[Red]\(#,##0&quot;Pts&quot;\)"/>
    <numFmt numFmtId="216" formatCode="#,##0.00&quot;Pts&quot;_);\(#,##0.00&quot;Pts&quot;\)"/>
    <numFmt numFmtId="217" formatCode="#,##0.00&quot;Pts&quot;_);[Red]\(#,##0.00&quot;Pts&quot;\)"/>
    <numFmt numFmtId="218" formatCode="_ * #,##0_)&quot;Pts&quot;_ ;_ * \(#,##0\)&quot;Pts&quot;_ ;_ * &quot;-&quot;_)&quot;Pts&quot;_ ;_ @_ "/>
    <numFmt numFmtId="219" formatCode="_ * #,##0_)_P_t_s_ ;_ * \(#,##0\)_P_t_s_ ;_ * &quot;-&quot;_)_P_t_s_ ;_ @_ "/>
    <numFmt numFmtId="220" formatCode="_ * #,##0.00_)&quot;Pts&quot;_ ;_ * \(#,##0.00\)&quot;Pts&quot;_ ;_ * &quot;-&quot;??_)&quot;Pts&quot;_ ;_ @_ "/>
    <numFmt numFmtId="221" formatCode="_ * #,##0.00_)_P_t_s_ ;_ * \(#,##0.00\)_P_t_s_ ;_ * &quot;-&quot;??_)_P_t_s_ ;_ @_ "/>
    <numFmt numFmtId="222" formatCode="#,##0.0"/>
    <numFmt numFmtId="223" formatCode="#,##0.00_ ;\-#,##0.00\ 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i/>
      <sz val="10"/>
      <name val="Bookman Old Style"/>
      <family val="1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10"/>
      <name val="MS Sans Serif"/>
      <family val="2"/>
    </font>
    <font>
      <b/>
      <sz val="11"/>
      <name val="Times New Roman"/>
      <family val="1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b/>
      <sz val="18"/>
      <name val="MS Sans Serif"/>
      <family val="2"/>
    </font>
    <font>
      <b/>
      <sz val="18"/>
      <name val="Bookman Old Style"/>
      <family val="1"/>
    </font>
    <font>
      <b/>
      <sz val="11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0" xfId="0" applyFont="1" applyAlignment="1">
      <alignment horizontal="left"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0" fillId="0" borderId="22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4" fontId="10" fillId="0" borderId="22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left"/>
    </xf>
    <xf numFmtId="4" fontId="4" fillId="0" borderId="26" xfId="0" applyNumberFormat="1" applyFont="1" applyFill="1" applyBorder="1" applyAlignment="1">
      <alignment/>
    </xf>
    <xf numFmtId="0" fontId="9" fillId="0" borderId="28" xfId="0" applyFont="1" applyFill="1" applyBorder="1" applyAlignment="1">
      <alignment horizontal="left"/>
    </xf>
    <xf numFmtId="4" fontId="7" fillId="0" borderId="23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7" fillId="0" borderId="2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4" fontId="7" fillId="0" borderId="29" xfId="0" applyNumberFormat="1" applyFont="1" applyFill="1" applyBorder="1" applyAlignment="1">
      <alignment horizontal="right"/>
    </xf>
    <xf numFmtId="4" fontId="4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12" fillId="0" borderId="0" xfId="0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7" fillId="0" borderId="33" xfId="0" applyNumberFormat="1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10" fillId="0" borderId="0" xfId="0" applyNumberFormat="1" applyFont="1" applyAlignment="1">
      <alignment/>
    </xf>
    <xf numFmtId="4" fontId="10" fillId="0" borderId="34" xfId="0" applyNumberFormat="1" applyFont="1" applyBorder="1" applyAlignment="1">
      <alignment/>
    </xf>
    <xf numFmtId="4" fontId="10" fillId="0" borderId="29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" fillId="0" borderId="22" xfId="0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0" fontId="23" fillId="0" borderId="13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647700</xdr:colOff>
      <xdr:row>13</xdr:row>
      <xdr:rowOff>66675</xdr:rowOff>
    </xdr:from>
    <xdr:to>
      <xdr:col>45</xdr:col>
      <xdr:colOff>390525</xdr:colOff>
      <xdr:row>13</xdr:row>
      <xdr:rowOff>66675</xdr:rowOff>
    </xdr:to>
    <xdr:sp>
      <xdr:nvSpPr>
        <xdr:cNvPr id="1" name="Line 1"/>
        <xdr:cNvSpPr>
          <a:spLocks/>
        </xdr:cNvSpPr>
      </xdr:nvSpPr>
      <xdr:spPr>
        <a:xfrm>
          <a:off x="15982950" y="2847975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66675</xdr:colOff>
      <xdr:row>10</xdr:row>
      <xdr:rowOff>152400</xdr:rowOff>
    </xdr:from>
    <xdr:to>
      <xdr:col>51</xdr:col>
      <xdr:colOff>723900</xdr:colOff>
      <xdr:row>10</xdr:row>
      <xdr:rowOff>152400</xdr:rowOff>
    </xdr:to>
    <xdr:sp>
      <xdr:nvSpPr>
        <xdr:cNvPr id="2" name="Line 4"/>
        <xdr:cNvSpPr>
          <a:spLocks/>
        </xdr:cNvSpPr>
      </xdr:nvSpPr>
      <xdr:spPr>
        <a:xfrm>
          <a:off x="24545925" y="23717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752475</xdr:colOff>
      <xdr:row>15</xdr:row>
      <xdr:rowOff>38100</xdr:rowOff>
    </xdr:from>
    <xdr:to>
      <xdr:col>52</xdr:col>
      <xdr:colOff>171450</xdr:colOff>
      <xdr:row>15</xdr:row>
      <xdr:rowOff>38100</xdr:rowOff>
    </xdr:to>
    <xdr:sp>
      <xdr:nvSpPr>
        <xdr:cNvPr id="3" name="Line 6"/>
        <xdr:cNvSpPr>
          <a:spLocks/>
        </xdr:cNvSpPr>
      </xdr:nvSpPr>
      <xdr:spPr>
        <a:xfrm>
          <a:off x="24469725" y="32099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</xdr:row>
      <xdr:rowOff>38100</xdr:rowOff>
    </xdr:from>
    <xdr:to>
      <xdr:col>0</xdr:col>
      <xdr:colOff>885825</xdr:colOff>
      <xdr:row>4</xdr:row>
      <xdr:rowOff>0</xdr:rowOff>
    </xdr:to>
    <xdr:pic>
      <xdr:nvPicPr>
        <xdr:cNvPr id="4" name="Imagen 59"/>
        <xdr:cNvPicPr preferRelativeResize="1">
          <a:picLocks noChangeAspect="0"/>
        </xdr:cNvPicPr>
      </xdr:nvPicPr>
      <xdr:blipFill>
        <a:blip r:embed="rId1"/>
        <a:srcRect r="21249"/>
        <a:stretch>
          <a:fillRect/>
        </a:stretch>
      </xdr:blipFill>
      <xdr:spPr>
        <a:xfrm>
          <a:off x="114300" y="200025"/>
          <a:ext cx="771525" cy="8477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93"/>
  <sheetViews>
    <sheetView tabSelected="1" zoomScalePageLayoutView="0" workbookViewId="0" topLeftCell="A1">
      <selection activeCell="B48" sqref="B48"/>
    </sheetView>
  </sheetViews>
  <sheetFormatPr defaultColWidth="11.421875" defaultRowHeight="12.75"/>
  <cols>
    <col min="1" max="1" width="14.00390625" style="0" customWidth="1"/>
    <col min="2" max="2" width="48.28125" style="0" customWidth="1"/>
    <col min="3" max="3" width="17.421875" style="0" customWidth="1"/>
    <col min="4" max="4" width="17.7109375" style="0" customWidth="1"/>
    <col min="5" max="5" width="17.421875" style="0" customWidth="1"/>
    <col min="6" max="6" width="17.7109375" style="0" customWidth="1"/>
    <col min="7" max="7" width="17.421875" style="0" customWidth="1"/>
    <col min="8" max="8" width="17.57421875" style="0" customWidth="1"/>
    <col min="9" max="9" width="16.7109375" style="0" customWidth="1"/>
    <col min="10" max="10" width="17.140625" style="0" hidden="1" customWidth="1"/>
    <col min="11" max="11" width="17.28125" style="0" hidden="1" customWidth="1"/>
    <col min="12" max="12" width="16.57421875" style="0" hidden="1" customWidth="1"/>
    <col min="13" max="13" width="17.421875" style="0" hidden="1" customWidth="1"/>
    <col min="14" max="14" width="17.00390625" style="0" hidden="1" customWidth="1"/>
    <col min="15" max="18" width="16.421875" style="0" hidden="1" customWidth="1"/>
    <col min="19" max="19" width="17.140625" style="0" hidden="1" customWidth="1"/>
    <col min="20" max="20" width="17.421875" style="0" hidden="1" customWidth="1"/>
    <col min="21" max="21" width="16.421875" style="0" hidden="1" customWidth="1"/>
    <col min="22" max="22" width="13.7109375" style="57" hidden="1" customWidth="1"/>
    <col min="23" max="23" width="17.421875" style="0" hidden="1" customWidth="1"/>
    <col min="24" max="24" width="17.7109375" style="0" hidden="1" customWidth="1"/>
    <col min="25" max="25" width="16.28125" style="0" hidden="1" customWidth="1"/>
    <col min="26" max="26" width="17.00390625" style="0" hidden="1" customWidth="1"/>
    <col min="27" max="27" width="17.28125" style="0" hidden="1" customWidth="1"/>
    <col min="28" max="28" width="17.57421875" style="0" hidden="1" customWidth="1"/>
    <col min="29" max="29" width="16.28125" style="0" hidden="1" customWidth="1"/>
    <col min="30" max="30" width="17.57421875" style="0" hidden="1" customWidth="1"/>
    <col min="31" max="31" width="16.28125" style="0" hidden="1" customWidth="1"/>
    <col min="32" max="32" width="17.00390625" style="0" hidden="1" customWidth="1"/>
    <col min="33" max="33" width="17.57421875" style="0" hidden="1" customWidth="1"/>
    <col min="34" max="34" width="16.28125" style="0" hidden="1" customWidth="1"/>
    <col min="35" max="35" width="0" style="0" hidden="1" customWidth="1"/>
  </cols>
  <sheetData>
    <row r="2" spans="2:8" ht="23.25">
      <c r="B2" s="91" t="s">
        <v>46</v>
      </c>
      <c r="C2" s="91"/>
      <c r="D2" s="91"/>
      <c r="E2" s="91"/>
      <c r="F2" s="91"/>
      <c r="G2" s="91"/>
      <c r="H2" s="91"/>
    </row>
    <row r="3" spans="2:9" ht="23.25">
      <c r="B3" s="94" t="s">
        <v>47</v>
      </c>
      <c r="C3" s="94"/>
      <c r="D3" s="94"/>
      <c r="E3" s="94"/>
      <c r="F3" s="94"/>
      <c r="G3" s="94"/>
      <c r="H3" s="94"/>
      <c r="I3" s="62"/>
    </row>
    <row r="4" ht="23.25">
      <c r="I4" s="63"/>
    </row>
    <row r="5" spans="1:8" ht="15" customHeight="1">
      <c r="A5" s="57"/>
      <c r="B5" s="57"/>
      <c r="C5" s="57"/>
      <c r="D5" s="57"/>
      <c r="E5" s="57"/>
      <c r="F5" s="57"/>
      <c r="G5" s="57"/>
      <c r="H5" s="58"/>
    </row>
    <row r="6" spans="1:9" ht="15.75" customHeight="1">
      <c r="A6" s="92" t="s">
        <v>18</v>
      </c>
      <c r="B6" s="92"/>
      <c r="C6" s="57"/>
      <c r="D6" s="57"/>
      <c r="E6" s="57"/>
      <c r="F6" s="57"/>
      <c r="G6" s="57"/>
      <c r="H6" s="64"/>
      <c r="I6" s="58"/>
    </row>
    <row r="7" spans="1:9" ht="16.5" customHeight="1">
      <c r="A7" s="60"/>
      <c r="B7" s="60"/>
      <c r="C7" s="60"/>
      <c r="D7" s="60"/>
      <c r="E7" s="60"/>
      <c r="F7" s="60"/>
      <c r="G7" s="57"/>
      <c r="H7" s="57"/>
      <c r="I7" s="62"/>
    </row>
    <row r="8" spans="1:13" ht="14.25" customHeight="1">
      <c r="A8" s="93" t="s">
        <v>48</v>
      </c>
      <c r="B8" s="93"/>
      <c r="C8" s="60"/>
      <c r="D8" s="60"/>
      <c r="E8" s="81" t="s">
        <v>3</v>
      </c>
      <c r="F8" s="57"/>
      <c r="G8" s="81" t="s">
        <v>49</v>
      </c>
      <c r="H8" s="57"/>
      <c r="I8" s="64"/>
      <c r="J8" s="19"/>
      <c r="K8" s="19"/>
      <c r="L8" s="19"/>
      <c r="M8" s="19"/>
    </row>
    <row r="9" spans="1:13" ht="13.5" customHeight="1">
      <c r="A9" s="60"/>
      <c r="B9" s="60"/>
      <c r="C9" s="60"/>
      <c r="D9" s="60"/>
      <c r="E9" s="59"/>
      <c r="F9" s="57"/>
      <c r="G9" s="59"/>
      <c r="H9" s="57"/>
      <c r="I9" s="57"/>
      <c r="J9" s="15"/>
      <c r="K9" s="15"/>
      <c r="L9" s="15"/>
      <c r="M9" s="15"/>
    </row>
    <row r="10" spans="1:13" ht="17.25" customHeight="1">
      <c r="A10" s="92" t="s">
        <v>3</v>
      </c>
      <c r="B10" s="92"/>
      <c r="C10" s="60"/>
      <c r="D10" s="60"/>
      <c r="E10" s="93" t="s">
        <v>3</v>
      </c>
      <c r="F10" s="93"/>
      <c r="G10" s="93" t="s">
        <v>41</v>
      </c>
      <c r="H10" s="93"/>
      <c r="I10" s="57"/>
      <c r="J10" s="15"/>
      <c r="K10" s="15"/>
      <c r="L10" s="15"/>
      <c r="M10" s="15"/>
    </row>
    <row r="11" spans="1:13" ht="12.75" customHeight="1">
      <c r="A11" s="92" t="s">
        <v>3</v>
      </c>
      <c r="B11" s="92"/>
      <c r="C11" s="60"/>
      <c r="D11" s="60"/>
      <c r="E11" s="60"/>
      <c r="F11" s="60"/>
      <c r="G11" s="57"/>
      <c r="H11" s="90"/>
      <c r="I11" s="61"/>
      <c r="J11" s="15"/>
      <c r="K11" s="15"/>
      <c r="L11" s="15"/>
      <c r="M11" s="15"/>
    </row>
    <row r="12" spans="1:34" ht="15.75" customHeight="1">
      <c r="A12" s="20"/>
      <c r="B12" s="36"/>
      <c r="C12" s="4" t="s">
        <v>7</v>
      </c>
      <c r="D12" s="4" t="s">
        <v>9</v>
      </c>
      <c r="E12" s="4" t="s">
        <v>11</v>
      </c>
      <c r="F12" s="4" t="s">
        <v>13</v>
      </c>
      <c r="G12" s="4" t="s">
        <v>13</v>
      </c>
      <c r="H12" s="4" t="s">
        <v>14</v>
      </c>
      <c r="I12" s="42"/>
      <c r="J12" s="4" t="s">
        <v>9</v>
      </c>
      <c r="K12" s="4" t="s">
        <v>9</v>
      </c>
      <c r="L12" s="4" t="s">
        <v>9</v>
      </c>
      <c r="M12" s="4" t="s">
        <v>9</v>
      </c>
      <c r="N12" s="4" t="s">
        <v>9</v>
      </c>
      <c r="O12" s="4" t="s">
        <v>9</v>
      </c>
      <c r="P12" s="4" t="s">
        <v>9</v>
      </c>
      <c r="Q12" s="4" t="s">
        <v>9</v>
      </c>
      <c r="R12" s="4" t="s">
        <v>9</v>
      </c>
      <c r="S12" s="4" t="s">
        <v>9</v>
      </c>
      <c r="T12" s="4" t="s">
        <v>9</v>
      </c>
      <c r="U12" s="68" t="s">
        <v>9</v>
      </c>
      <c r="V12" s="42"/>
      <c r="W12" s="36" t="s">
        <v>13</v>
      </c>
      <c r="X12" s="4" t="s">
        <v>13</v>
      </c>
      <c r="Y12" s="4" t="s">
        <v>13</v>
      </c>
      <c r="Z12" s="4" t="s">
        <v>13</v>
      </c>
      <c r="AA12" s="4" t="s">
        <v>13</v>
      </c>
      <c r="AB12" s="4" t="s">
        <v>13</v>
      </c>
      <c r="AC12" s="4" t="s">
        <v>13</v>
      </c>
      <c r="AD12" s="4" t="s">
        <v>13</v>
      </c>
      <c r="AE12" s="4" t="s">
        <v>13</v>
      </c>
      <c r="AF12" s="4" t="s">
        <v>13</v>
      </c>
      <c r="AG12" s="4" t="s">
        <v>13</v>
      </c>
      <c r="AH12" s="4" t="s">
        <v>13</v>
      </c>
    </row>
    <row r="13" spans="1:34" ht="15.75" customHeight="1">
      <c r="A13" s="6" t="s">
        <v>6</v>
      </c>
      <c r="B13" s="3" t="s">
        <v>5</v>
      </c>
      <c r="C13" s="5" t="s">
        <v>8</v>
      </c>
      <c r="D13" s="5" t="s">
        <v>10</v>
      </c>
      <c r="E13" s="5" t="s">
        <v>12</v>
      </c>
      <c r="F13" s="5" t="s">
        <v>0</v>
      </c>
      <c r="G13" s="5" t="s">
        <v>1</v>
      </c>
      <c r="H13" s="5" t="s">
        <v>15</v>
      </c>
      <c r="I13" s="42"/>
      <c r="J13" s="5" t="s">
        <v>10</v>
      </c>
      <c r="K13" s="5" t="s">
        <v>10</v>
      </c>
      <c r="L13" s="5" t="s">
        <v>10</v>
      </c>
      <c r="M13" s="5" t="s">
        <v>10</v>
      </c>
      <c r="N13" s="5" t="s">
        <v>10</v>
      </c>
      <c r="O13" s="5" t="s">
        <v>10</v>
      </c>
      <c r="P13" s="5" t="s">
        <v>10</v>
      </c>
      <c r="Q13" s="5" t="s">
        <v>10</v>
      </c>
      <c r="R13" s="5" t="s">
        <v>10</v>
      </c>
      <c r="S13" s="5" t="s">
        <v>10</v>
      </c>
      <c r="T13" s="5" t="s">
        <v>10</v>
      </c>
      <c r="U13" s="69" t="s">
        <v>10</v>
      </c>
      <c r="V13" s="42"/>
      <c r="W13" s="71" t="s">
        <v>0</v>
      </c>
      <c r="X13" s="5" t="s">
        <v>0</v>
      </c>
      <c r="Y13" s="5" t="s">
        <v>0</v>
      </c>
      <c r="Z13" s="5" t="s">
        <v>0</v>
      </c>
      <c r="AA13" s="5" t="s">
        <v>0</v>
      </c>
      <c r="AB13" s="5" t="s">
        <v>0</v>
      </c>
      <c r="AC13" s="5" t="s">
        <v>0</v>
      </c>
      <c r="AD13" s="5" t="s">
        <v>0</v>
      </c>
      <c r="AE13" s="5" t="s">
        <v>0</v>
      </c>
      <c r="AF13" s="5" t="s">
        <v>0</v>
      </c>
      <c r="AG13" s="5" t="s">
        <v>0</v>
      </c>
      <c r="AH13" s="5" t="s">
        <v>0</v>
      </c>
    </row>
    <row r="14" spans="1:34" ht="9.75" customHeight="1">
      <c r="A14" s="54">
        <v>1</v>
      </c>
      <c r="B14" s="55" t="s">
        <v>3</v>
      </c>
      <c r="C14" s="56">
        <v>2</v>
      </c>
      <c r="D14" s="56">
        <v>3</v>
      </c>
      <c r="E14" s="56">
        <v>4</v>
      </c>
      <c r="F14" s="56">
        <v>5</v>
      </c>
      <c r="G14" s="56">
        <v>6</v>
      </c>
      <c r="H14" s="56">
        <v>9</v>
      </c>
      <c r="I14" s="66"/>
      <c r="J14" s="56" t="s">
        <v>19</v>
      </c>
      <c r="K14" s="56" t="s">
        <v>20</v>
      </c>
      <c r="L14" s="56" t="s">
        <v>21</v>
      </c>
      <c r="M14" s="56" t="s">
        <v>22</v>
      </c>
      <c r="N14" s="56" t="s">
        <v>23</v>
      </c>
      <c r="O14" s="56" t="s">
        <v>24</v>
      </c>
      <c r="P14" s="56" t="s">
        <v>25</v>
      </c>
      <c r="Q14" s="56" t="s">
        <v>26</v>
      </c>
      <c r="R14" s="56" t="s">
        <v>27</v>
      </c>
      <c r="S14" s="56" t="s">
        <v>28</v>
      </c>
      <c r="T14" s="56" t="s">
        <v>29</v>
      </c>
      <c r="U14" s="70" t="s">
        <v>30</v>
      </c>
      <c r="V14" s="66"/>
      <c r="W14" s="72" t="s">
        <v>19</v>
      </c>
      <c r="X14" s="56" t="s">
        <v>20</v>
      </c>
      <c r="Y14" s="56" t="s">
        <v>21</v>
      </c>
      <c r="Z14" s="56" t="s">
        <v>31</v>
      </c>
      <c r="AA14" s="56" t="s">
        <v>32</v>
      </c>
      <c r="AB14" s="56" t="s">
        <v>24</v>
      </c>
      <c r="AC14" s="56" t="s">
        <v>25</v>
      </c>
      <c r="AD14" s="56" t="s">
        <v>26</v>
      </c>
      <c r="AE14" s="56" t="s">
        <v>27</v>
      </c>
      <c r="AF14" s="56" t="s">
        <v>28</v>
      </c>
      <c r="AG14" s="56" t="s">
        <v>29</v>
      </c>
      <c r="AH14" s="56" t="s">
        <v>30</v>
      </c>
    </row>
    <row r="15" spans="1:34" ht="21" customHeight="1">
      <c r="A15" s="24">
        <v>3000</v>
      </c>
      <c r="B15" s="40" t="s">
        <v>33</v>
      </c>
      <c r="C15" s="41">
        <f aca="true" t="shared" si="0" ref="C15:H15">SUM(C17+C26)</f>
        <v>840846787867</v>
      </c>
      <c r="D15" s="41">
        <f t="shared" si="0"/>
        <v>3859220003.8599997</v>
      </c>
      <c r="E15" s="41">
        <f t="shared" si="0"/>
        <v>841502978733.81</v>
      </c>
      <c r="F15" s="41">
        <f t="shared" si="0"/>
        <v>4542218654.86</v>
      </c>
      <c r="G15" s="41">
        <f t="shared" si="0"/>
        <v>845547374331.81</v>
      </c>
      <c r="H15" s="41">
        <f t="shared" si="0"/>
        <v>2492035327</v>
      </c>
      <c r="I15" s="43"/>
      <c r="J15" s="41">
        <f aca="true" t="shared" si="1" ref="J15:U15">SUM(J17+J26)</f>
        <v>153328897188.97</v>
      </c>
      <c r="K15" s="41">
        <f t="shared" si="1"/>
        <v>109471531111.23001</v>
      </c>
      <c r="L15" s="41">
        <f t="shared" si="1"/>
        <v>14229843810.619999</v>
      </c>
      <c r="M15" s="41">
        <f t="shared" si="1"/>
        <v>127533058778.51</v>
      </c>
      <c r="N15" s="41">
        <f t="shared" si="1"/>
        <v>100636773938.4</v>
      </c>
      <c r="O15" s="41">
        <f t="shared" si="1"/>
        <v>14141884752.89</v>
      </c>
      <c r="P15" s="41">
        <f t="shared" si="1"/>
        <v>8839300327.15</v>
      </c>
      <c r="Q15" s="41">
        <f t="shared" si="1"/>
        <v>93893211335.59999</v>
      </c>
      <c r="R15" s="41">
        <f t="shared" si="1"/>
        <v>4995018495.809999</v>
      </c>
      <c r="S15" s="41">
        <f t="shared" si="1"/>
        <v>53978794875.58</v>
      </c>
      <c r="T15" s="41">
        <f t="shared" si="1"/>
        <v>156595444115.19</v>
      </c>
      <c r="U15" s="41">
        <f t="shared" si="1"/>
        <v>5242107870.86</v>
      </c>
      <c r="V15" s="43"/>
      <c r="W15" s="73">
        <f>SUM(W17+W26)</f>
        <v>152544806270.97</v>
      </c>
      <c r="X15" s="41">
        <f>SUM(X17+X26+X30)</f>
        <v>101839613478.23001</v>
      </c>
      <c r="Y15" s="41">
        <f aca="true" t="shared" si="2" ref="Y15:AH15">SUM(Y17+Y26)</f>
        <v>16062451985.619999</v>
      </c>
      <c r="Z15" s="41">
        <f t="shared" si="2"/>
        <v>131181298484.51</v>
      </c>
      <c r="AA15" s="41">
        <f t="shared" si="2"/>
        <v>101543694338.4</v>
      </c>
      <c r="AB15" s="41">
        <f t="shared" si="2"/>
        <v>13776320091.89</v>
      </c>
      <c r="AC15" s="41">
        <f t="shared" si="2"/>
        <v>11604243887.15</v>
      </c>
      <c r="AD15" s="41">
        <f t="shared" si="2"/>
        <v>94257149092.59999</v>
      </c>
      <c r="AE15" s="41">
        <f t="shared" si="2"/>
        <v>5858086391.809999</v>
      </c>
      <c r="AF15" s="41">
        <f t="shared" si="2"/>
        <v>54560404572.58</v>
      </c>
      <c r="AG15" s="41">
        <f t="shared" si="2"/>
        <v>157291096633.19</v>
      </c>
      <c r="AH15" s="41">
        <f t="shared" si="2"/>
        <v>5422441563.86</v>
      </c>
    </row>
    <row r="16" spans="1:34" ht="15" customHeight="1">
      <c r="A16" s="49"/>
      <c r="B16" s="50"/>
      <c r="C16" s="51"/>
      <c r="D16" s="51"/>
      <c r="E16" s="51"/>
      <c r="F16" s="51"/>
      <c r="G16" s="51"/>
      <c r="H16" s="51"/>
      <c r="I16" s="43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43"/>
      <c r="W16" s="74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pans="1:34" ht="18" customHeight="1">
      <c r="A17" s="88">
        <v>3100</v>
      </c>
      <c r="B17" s="26" t="s">
        <v>17</v>
      </c>
      <c r="C17" s="34">
        <f aca="true" t="shared" si="3" ref="C17:H17">SUM(C19)</f>
        <v>634441587867</v>
      </c>
      <c r="D17" s="83">
        <f t="shared" si="3"/>
        <v>2626051943.35</v>
      </c>
      <c r="E17" s="83">
        <f t="shared" si="3"/>
        <v>589996065811.87</v>
      </c>
      <c r="F17" s="83">
        <f t="shared" si="3"/>
        <v>2806385636.35</v>
      </c>
      <c r="G17" s="83">
        <f t="shared" si="3"/>
        <v>589537735568.87</v>
      </c>
      <c r="H17" s="83">
        <f t="shared" si="3"/>
        <v>2492035327</v>
      </c>
      <c r="I17" s="44"/>
      <c r="J17" s="39">
        <f>SUM(J19)</f>
        <v>13218622317.7</v>
      </c>
      <c r="K17" s="39">
        <f aca="true" t="shared" si="4" ref="K17:T17">SUM(K19)</f>
        <v>109132313955.74</v>
      </c>
      <c r="L17" s="39">
        <f t="shared" si="4"/>
        <v>13384161873.38</v>
      </c>
      <c r="M17" s="39">
        <f t="shared" si="4"/>
        <v>127128592029.98</v>
      </c>
      <c r="N17" s="39">
        <f t="shared" si="4"/>
        <v>99947974937.9</v>
      </c>
      <c r="O17" s="39">
        <f t="shared" si="4"/>
        <v>9411967377.48</v>
      </c>
      <c r="P17" s="39">
        <f t="shared" si="4"/>
        <v>8224968026</v>
      </c>
      <c r="Q17" s="39">
        <f t="shared" si="4"/>
        <v>93621422914.51</v>
      </c>
      <c r="R17" s="39">
        <f t="shared" si="4"/>
        <v>4250442844.83</v>
      </c>
      <c r="S17" s="39">
        <f t="shared" si="4"/>
        <v>9760290107</v>
      </c>
      <c r="T17" s="39">
        <f t="shared" si="4"/>
        <v>99289257484</v>
      </c>
      <c r="U17" s="39">
        <f>SUM(U19)</f>
        <v>4008939810.35</v>
      </c>
      <c r="V17" s="44"/>
      <c r="W17" s="75">
        <f aca="true" t="shared" si="5" ref="W17:AB17">SUM(W19)</f>
        <v>11534954540.7</v>
      </c>
      <c r="X17" s="39">
        <f t="shared" si="5"/>
        <v>101163973776.74</v>
      </c>
      <c r="Y17" s="39">
        <f t="shared" si="5"/>
        <v>14971425388.38</v>
      </c>
      <c r="Z17" s="39">
        <f t="shared" si="5"/>
        <v>130604380188.98</v>
      </c>
      <c r="AA17" s="39">
        <f t="shared" si="5"/>
        <v>100672940021.9</v>
      </c>
      <c r="AB17" s="39">
        <f t="shared" si="5"/>
        <v>8766911983.48</v>
      </c>
      <c r="AC17" s="39">
        <f aca="true" t="shared" si="6" ref="AC17:AH17">SUM(AC19)</f>
        <v>10255180692</v>
      </c>
      <c r="AD17" s="39">
        <f>SUM(AD19)</f>
        <v>93962528844.51</v>
      </c>
      <c r="AE17" s="39">
        <f>SUM(AE19)</f>
        <v>4575199121.83</v>
      </c>
      <c r="AF17" s="39">
        <f>SUM(AF19)</f>
        <v>10238945372</v>
      </c>
      <c r="AG17" s="39">
        <f t="shared" si="6"/>
        <v>99984910002</v>
      </c>
      <c r="AH17" s="39">
        <f t="shared" si="6"/>
        <v>4189273503.35</v>
      </c>
    </row>
    <row r="18" spans="1:34" ht="15" customHeight="1">
      <c r="A18" s="37"/>
      <c r="B18" s="38"/>
      <c r="C18" s="39"/>
      <c r="D18" s="39"/>
      <c r="E18" s="39"/>
      <c r="F18" s="39"/>
      <c r="G18" s="39"/>
      <c r="H18" s="39"/>
      <c r="I18" s="44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44"/>
      <c r="W18" s="75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</row>
    <row r="19" spans="1:34" ht="15" customHeight="1">
      <c r="A19" s="82">
        <v>3120</v>
      </c>
      <c r="B19" s="28" t="s">
        <v>35</v>
      </c>
      <c r="C19" s="34">
        <f aca="true" t="shared" si="7" ref="C19:H19">SUM(C20:C24)</f>
        <v>634441587867</v>
      </c>
      <c r="D19" s="34">
        <f t="shared" si="7"/>
        <v>2626051943.35</v>
      </c>
      <c r="E19" s="34">
        <f t="shared" si="7"/>
        <v>589996065811.87</v>
      </c>
      <c r="F19" s="34">
        <f t="shared" si="7"/>
        <v>2806385636.35</v>
      </c>
      <c r="G19" s="34">
        <f t="shared" si="7"/>
        <v>589537735568.87</v>
      </c>
      <c r="H19" s="34">
        <f t="shared" si="7"/>
        <v>2492035327</v>
      </c>
      <c r="I19" s="44"/>
      <c r="J19" s="34">
        <f aca="true" t="shared" si="8" ref="J19:U19">SUM(J20:J24)</f>
        <v>13218622317.7</v>
      </c>
      <c r="K19" s="34">
        <f t="shared" si="8"/>
        <v>109132313955.74</v>
      </c>
      <c r="L19" s="34">
        <f t="shared" si="8"/>
        <v>13384161873.38</v>
      </c>
      <c r="M19" s="34">
        <f t="shared" si="8"/>
        <v>127128592029.98</v>
      </c>
      <c r="N19" s="34">
        <f t="shared" si="8"/>
        <v>99947974937.9</v>
      </c>
      <c r="O19" s="34">
        <f t="shared" si="8"/>
        <v>9411967377.48</v>
      </c>
      <c r="P19" s="34">
        <f t="shared" si="8"/>
        <v>8224968026</v>
      </c>
      <c r="Q19" s="34">
        <f t="shared" si="8"/>
        <v>93621422914.51</v>
      </c>
      <c r="R19" s="34">
        <f t="shared" si="8"/>
        <v>4250442844.83</v>
      </c>
      <c r="S19" s="34">
        <f t="shared" si="8"/>
        <v>9760290107</v>
      </c>
      <c r="T19" s="34">
        <f t="shared" si="8"/>
        <v>99289257484</v>
      </c>
      <c r="U19" s="34">
        <f t="shared" si="8"/>
        <v>4008939810.35</v>
      </c>
      <c r="V19" s="44"/>
      <c r="W19" s="76">
        <f aca="true" t="shared" si="9" ref="W19:AH19">SUM(W20:W24)</f>
        <v>11534954540.7</v>
      </c>
      <c r="X19" s="34">
        <f t="shared" si="9"/>
        <v>101163973776.74</v>
      </c>
      <c r="Y19" s="34">
        <f t="shared" si="9"/>
        <v>14971425388.38</v>
      </c>
      <c r="Z19" s="34">
        <f t="shared" si="9"/>
        <v>130604380188.98</v>
      </c>
      <c r="AA19" s="34">
        <f t="shared" si="9"/>
        <v>100672940021.9</v>
      </c>
      <c r="AB19" s="34">
        <f t="shared" si="9"/>
        <v>8766911983.48</v>
      </c>
      <c r="AC19" s="34">
        <f t="shared" si="9"/>
        <v>10255180692</v>
      </c>
      <c r="AD19" s="34">
        <f t="shared" si="9"/>
        <v>93962528844.51</v>
      </c>
      <c r="AE19" s="34">
        <f t="shared" si="9"/>
        <v>4575199121.83</v>
      </c>
      <c r="AF19" s="34">
        <f t="shared" si="9"/>
        <v>10238945372</v>
      </c>
      <c r="AG19" s="34">
        <f t="shared" si="9"/>
        <v>99984910002</v>
      </c>
      <c r="AH19" s="34">
        <f t="shared" si="9"/>
        <v>4189273503.35</v>
      </c>
    </row>
    <row r="20" spans="1:34" ht="15" customHeight="1">
      <c r="A20" s="25">
        <v>3121</v>
      </c>
      <c r="B20" s="27" t="s">
        <v>42</v>
      </c>
      <c r="C20" s="30">
        <v>631081700000</v>
      </c>
      <c r="D20" s="31">
        <f>SUM(U20)</f>
        <v>2898662621</v>
      </c>
      <c r="E20" s="31">
        <f>SUM(J20:U20)</f>
        <v>578032212970.66</v>
      </c>
      <c r="F20" s="31">
        <f>SUM(AH20)</f>
        <v>2991434424</v>
      </c>
      <c r="G20" s="31">
        <f>SUM(W20:AH20)</f>
        <v>575540177643.66</v>
      </c>
      <c r="H20" s="30">
        <f>SUM(E20-G20)</f>
        <v>2492035327</v>
      </c>
      <c r="I20" s="45"/>
      <c r="J20" s="31">
        <v>12288431348</v>
      </c>
      <c r="K20" s="31">
        <v>109027740383.66</v>
      </c>
      <c r="L20" s="31">
        <v>13223127112</v>
      </c>
      <c r="M20" s="31">
        <v>126964395306</v>
      </c>
      <c r="N20" s="31">
        <v>99843800389</v>
      </c>
      <c r="O20" s="31">
        <v>3569604329</v>
      </c>
      <c r="P20" s="31">
        <v>8033285052</v>
      </c>
      <c r="Q20" s="31">
        <v>93563052426</v>
      </c>
      <c r="R20" s="31">
        <v>1194464784</v>
      </c>
      <c r="S20" s="31">
        <v>9607248136</v>
      </c>
      <c r="T20" s="31">
        <v>97818401084</v>
      </c>
      <c r="U20" s="31">
        <v>2898662621</v>
      </c>
      <c r="V20" s="45"/>
      <c r="W20" s="78">
        <v>10393743318</v>
      </c>
      <c r="X20" s="79">
        <v>100787226868.66</v>
      </c>
      <c r="Y20" s="31">
        <v>14651524716</v>
      </c>
      <c r="Z20" s="31">
        <v>130288595888</v>
      </c>
      <c r="AA20" s="31">
        <v>100423761132</v>
      </c>
      <c r="AB20" s="31">
        <v>2873290871</v>
      </c>
      <c r="AC20" s="31">
        <v>9954880445</v>
      </c>
      <c r="AD20" s="31">
        <v>93845801861</v>
      </c>
      <c r="AE20" s="31">
        <v>1388751241</v>
      </c>
      <c r="AF20" s="31">
        <v>10029588540</v>
      </c>
      <c r="AG20" s="78">
        <v>97911578339</v>
      </c>
      <c r="AH20" s="31">
        <v>2991434424</v>
      </c>
    </row>
    <row r="21" spans="1:34" ht="15" customHeight="1">
      <c r="A21" s="25">
        <v>3121</v>
      </c>
      <c r="B21" s="27" t="s">
        <v>39</v>
      </c>
      <c r="C21" s="30">
        <v>0</v>
      </c>
      <c r="D21" s="31">
        <f>SUM(U21)</f>
        <v>0</v>
      </c>
      <c r="E21" s="31">
        <f>SUM(K21)</f>
        <v>0</v>
      </c>
      <c r="F21" s="31">
        <f>SUM(AH21)</f>
        <v>87561890</v>
      </c>
      <c r="G21" s="31">
        <f>SUM(W21:AH21)</f>
        <v>2033705084</v>
      </c>
      <c r="H21" s="30">
        <v>0</v>
      </c>
      <c r="I21" s="45"/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45"/>
      <c r="W21" s="78">
        <v>211020253</v>
      </c>
      <c r="X21" s="79">
        <v>272173336</v>
      </c>
      <c r="Y21" s="31">
        <v>158865911</v>
      </c>
      <c r="Z21" s="31">
        <v>151587577</v>
      </c>
      <c r="AA21" s="31">
        <v>145004341</v>
      </c>
      <c r="AB21" s="31">
        <v>51258064</v>
      </c>
      <c r="AC21" s="31">
        <v>108617273</v>
      </c>
      <c r="AD21" s="31">
        <v>58356495</v>
      </c>
      <c r="AE21" s="31">
        <v>130469820</v>
      </c>
      <c r="AF21" s="31">
        <v>56314861</v>
      </c>
      <c r="AG21" s="78">
        <v>602475263</v>
      </c>
      <c r="AH21" s="31">
        <v>87561890</v>
      </c>
    </row>
    <row r="22" spans="1:34" ht="15" customHeight="1">
      <c r="A22" s="25">
        <v>3126</v>
      </c>
      <c r="B22" s="27" t="s">
        <v>44</v>
      </c>
      <c r="C22" s="30">
        <v>455000000</v>
      </c>
      <c r="D22" s="31">
        <f>SUM(U22)</f>
        <v>0</v>
      </c>
      <c r="E22" s="31">
        <f>SUM(J22:U22)</f>
        <v>0</v>
      </c>
      <c r="F22" s="31">
        <f>SUM(AH22)</f>
        <v>0</v>
      </c>
      <c r="G22" s="31">
        <f>SUM(W22:AH22)</f>
        <v>0</v>
      </c>
      <c r="H22" s="30">
        <v>0</v>
      </c>
      <c r="I22" s="45"/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45"/>
      <c r="W22" s="78">
        <v>0</v>
      </c>
      <c r="X22" s="79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78">
        <v>0</v>
      </c>
      <c r="AH22" s="31">
        <v>0</v>
      </c>
    </row>
    <row r="23" spans="1:34" ht="15" customHeight="1">
      <c r="A23" s="25"/>
      <c r="B23" s="27" t="s">
        <v>45</v>
      </c>
      <c r="C23" s="30">
        <v>0</v>
      </c>
      <c r="D23" s="31">
        <v>-1382887867</v>
      </c>
      <c r="E23" s="31">
        <v>0</v>
      </c>
      <c r="F23" s="31">
        <v>-1382887867</v>
      </c>
      <c r="G23" s="31">
        <v>0</v>
      </c>
      <c r="H23" s="30">
        <v>0</v>
      </c>
      <c r="I23" s="4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>
        <v>1382887867</v>
      </c>
      <c r="U23" s="31">
        <v>0</v>
      </c>
      <c r="V23" s="45"/>
      <c r="W23" s="78"/>
      <c r="X23" s="79"/>
      <c r="Y23" s="31"/>
      <c r="Z23" s="31"/>
      <c r="AA23" s="31"/>
      <c r="AB23" s="31"/>
      <c r="AC23" s="31"/>
      <c r="AD23" s="31"/>
      <c r="AE23" s="31"/>
      <c r="AF23" s="31"/>
      <c r="AG23" s="78">
        <v>1382887867</v>
      </c>
      <c r="AH23" s="31">
        <v>0</v>
      </c>
    </row>
    <row r="24" spans="1:34" ht="15" customHeight="1">
      <c r="A24" s="23">
        <v>3128</v>
      </c>
      <c r="B24" s="7" t="s">
        <v>4</v>
      </c>
      <c r="C24" s="32">
        <v>2904887867</v>
      </c>
      <c r="D24" s="31">
        <f>SUM(U24)</f>
        <v>1110277189.35</v>
      </c>
      <c r="E24" s="31">
        <f>SUM(J24:U24)</f>
        <v>11963852841.210001</v>
      </c>
      <c r="F24" s="31">
        <f>SUM(AH24)</f>
        <v>1110277189.35</v>
      </c>
      <c r="G24" s="31">
        <f>SUM(W24:AH24)</f>
        <v>11963852841.210001</v>
      </c>
      <c r="H24" s="30">
        <f>SUM(E24-G24)</f>
        <v>0</v>
      </c>
      <c r="I24" s="45"/>
      <c r="J24" s="31">
        <v>930190969.7</v>
      </c>
      <c r="K24" s="31">
        <v>104573572.08</v>
      </c>
      <c r="L24" s="31">
        <v>161034761.38</v>
      </c>
      <c r="M24" s="31">
        <v>164196723.98</v>
      </c>
      <c r="N24" s="31">
        <v>104174548.9</v>
      </c>
      <c r="O24" s="31">
        <v>5842363048.48</v>
      </c>
      <c r="P24" s="31">
        <v>191682974</v>
      </c>
      <c r="Q24" s="31">
        <v>58370488.51</v>
      </c>
      <c r="R24" s="31">
        <v>3055978060.83</v>
      </c>
      <c r="S24" s="31">
        <v>153041971</v>
      </c>
      <c r="T24" s="31">
        <v>87968533</v>
      </c>
      <c r="U24" s="31">
        <v>1110277189.35</v>
      </c>
      <c r="V24" s="45"/>
      <c r="W24" s="78">
        <v>930190969.7</v>
      </c>
      <c r="X24" s="79">
        <v>104573572.08</v>
      </c>
      <c r="Y24" s="31">
        <v>161034761.38</v>
      </c>
      <c r="Z24" s="31">
        <v>164196723.98</v>
      </c>
      <c r="AA24" s="31">
        <v>104174548.9</v>
      </c>
      <c r="AB24" s="31">
        <v>5842363048.48</v>
      </c>
      <c r="AC24" s="31">
        <v>191682974</v>
      </c>
      <c r="AD24" s="31">
        <v>58370488.51</v>
      </c>
      <c r="AE24" s="31">
        <v>3055978060.83</v>
      </c>
      <c r="AF24" s="31">
        <v>153041971</v>
      </c>
      <c r="AG24" s="78">
        <v>87968533</v>
      </c>
      <c r="AH24" s="31">
        <v>1110277189.35</v>
      </c>
    </row>
    <row r="25" spans="1:34" ht="15" customHeight="1">
      <c r="A25" s="23"/>
      <c r="B25" s="7"/>
      <c r="C25" s="32"/>
      <c r="D25" s="53"/>
      <c r="E25" s="53"/>
      <c r="F25" s="53"/>
      <c r="G25" s="53"/>
      <c r="H25" s="30" t="s">
        <v>3</v>
      </c>
      <c r="I25" s="45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46"/>
      <c r="W25" s="78" t="s">
        <v>3</v>
      </c>
      <c r="X25" s="80"/>
      <c r="Y25" s="53"/>
      <c r="Z25" s="53"/>
      <c r="AA25" s="53"/>
      <c r="AB25" s="53"/>
      <c r="AC25" s="53"/>
      <c r="AD25" s="53"/>
      <c r="AE25" s="53"/>
      <c r="AF25" s="53"/>
      <c r="AG25" s="67"/>
      <c r="AH25" s="53"/>
    </row>
    <row r="26" spans="1:34" ht="18" customHeight="1">
      <c r="A26" s="89">
        <v>3200</v>
      </c>
      <c r="B26" s="26" t="s">
        <v>2</v>
      </c>
      <c r="C26" s="84">
        <f>SUM(C28+C30)</f>
        <v>206405200000</v>
      </c>
      <c r="D26" s="84">
        <f aca="true" t="shared" si="10" ref="D26:AH26">SUM(D28+D30)</f>
        <v>1233168060.51</v>
      </c>
      <c r="E26" s="84">
        <f t="shared" si="10"/>
        <v>251506912921.94</v>
      </c>
      <c r="F26" s="84">
        <f t="shared" si="10"/>
        <v>1735833018.51</v>
      </c>
      <c r="G26" s="84">
        <f t="shared" si="10"/>
        <v>256009638762.94</v>
      </c>
      <c r="H26" s="84">
        <f t="shared" si="10"/>
        <v>0</v>
      </c>
      <c r="I26" s="84">
        <f t="shared" si="10"/>
        <v>0</v>
      </c>
      <c r="J26" s="84">
        <f t="shared" si="10"/>
        <v>140110274871.27</v>
      </c>
      <c r="K26" s="84">
        <f t="shared" si="10"/>
        <v>339217155.49</v>
      </c>
      <c r="L26" s="84">
        <f t="shared" si="10"/>
        <v>845681937.24</v>
      </c>
      <c r="M26" s="84">
        <f t="shared" si="10"/>
        <v>404466748.53</v>
      </c>
      <c r="N26" s="84">
        <f t="shared" si="10"/>
        <v>688799000.5</v>
      </c>
      <c r="O26" s="84">
        <f t="shared" si="10"/>
        <v>4729917375.41</v>
      </c>
      <c r="P26" s="84">
        <f t="shared" si="10"/>
        <v>614332301.15</v>
      </c>
      <c r="Q26" s="84">
        <f t="shared" si="10"/>
        <v>271788421.09</v>
      </c>
      <c r="R26" s="84">
        <f t="shared" si="10"/>
        <v>744575650.98</v>
      </c>
      <c r="S26" s="84">
        <f t="shared" si="10"/>
        <v>44218504768.58</v>
      </c>
      <c r="T26" s="84">
        <f t="shared" si="10"/>
        <v>57306186631.19</v>
      </c>
      <c r="U26" s="84">
        <f t="shared" si="10"/>
        <v>1233168060.51</v>
      </c>
      <c r="V26" s="84">
        <f t="shared" si="10"/>
        <v>0</v>
      </c>
      <c r="W26" s="84">
        <f t="shared" si="10"/>
        <v>141009851730.27</v>
      </c>
      <c r="X26" s="84">
        <f t="shared" si="10"/>
        <v>507428428.49</v>
      </c>
      <c r="Y26" s="84">
        <f t="shared" si="10"/>
        <v>1091026597.24</v>
      </c>
      <c r="Z26" s="84">
        <f t="shared" si="10"/>
        <v>576918295.53</v>
      </c>
      <c r="AA26" s="84">
        <f t="shared" si="10"/>
        <v>870754316.5</v>
      </c>
      <c r="AB26" s="84">
        <f t="shared" si="10"/>
        <v>5009408108.41</v>
      </c>
      <c r="AC26" s="84">
        <f t="shared" si="10"/>
        <v>1349063195.15</v>
      </c>
      <c r="AD26" s="84">
        <f t="shared" si="10"/>
        <v>294620248.09</v>
      </c>
      <c r="AE26" s="84">
        <f t="shared" si="10"/>
        <v>1282887269.98</v>
      </c>
      <c r="AF26" s="84">
        <f t="shared" si="10"/>
        <v>44321459200.58</v>
      </c>
      <c r="AG26" s="84">
        <f t="shared" si="10"/>
        <v>57306186631.19</v>
      </c>
      <c r="AH26" s="84">
        <f t="shared" si="10"/>
        <v>1233168060.51</v>
      </c>
    </row>
    <row r="27" spans="1:34" ht="15" customHeight="1">
      <c r="A27" s="22"/>
      <c r="B27" s="26"/>
      <c r="C27" s="35"/>
      <c r="D27" s="52"/>
      <c r="E27" s="52"/>
      <c r="F27" s="52"/>
      <c r="G27" s="52"/>
      <c r="H27" s="35"/>
      <c r="I27" s="47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47"/>
      <c r="W27" s="78" t="s">
        <v>3</v>
      </c>
      <c r="X27" s="80" t="s">
        <v>3</v>
      </c>
      <c r="Y27" s="52"/>
      <c r="Z27" s="52"/>
      <c r="AA27" s="52"/>
      <c r="AB27" s="52"/>
      <c r="AC27" s="52"/>
      <c r="AD27" s="52"/>
      <c r="AE27" s="52"/>
      <c r="AF27" s="52"/>
      <c r="AG27" s="67" t="s">
        <v>3</v>
      </c>
      <c r="AH27" s="52"/>
    </row>
    <row r="28" spans="1:34" ht="15" customHeight="1">
      <c r="A28" s="22">
        <v>3230</v>
      </c>
      <c r="B28" s="87" t="s">
        <v>34</v>
      </c>
      <c r="C28" s="35">
        <v>66405200000</v>
      </c>
      <c r="D28" s="31">
        <f>SUM(U28)</f>
        <v>1233168060.51</v>
      </c>
      <c r="E28" s="76">
        <f>SUM(J28:U28)</f>
        <v>111506912921.94</v>
      </c>
      <c r="F28" s="31">
        <f>SUM(AH28)</f>
        <v>1233168060.51</v>
      </c>
      <c r="G28" s="76">
        <f>SUM(W28:AH28)</f>
        <v>111506912921.94</v>
      </c>
      <c r="H28" s="34">
        <f>SUM(E28-G28)</f>
        <v>0</v>
      </c>
      <c r="I28" s="45"/>
      <c r="J28" s="31">
        <v>110274871.27</v>
      </c>
      <c r="K28" s="31">
        <v>339217155.49</v>
      </c>
      <c r="L28" s="31">
        <v>845681937.24</v>
      </c>
      <c r="M28" s="31">
        <v>404466748.53</v>
      </c>
      <c r="N28" s="31">
        <v>688799000.5</v>
      </c>
      <c r="O28" s="31">
        <v>4729917375.41</v>
      </c>
      <c r="P28" s="31">
        <v>614332301.15</v>
      </c>
      <c r="Q28" s="31">
        <v>271788421.09</v>
      </c>
      <c r="R28" s="31">
        <v>744575650.98</v>
      </c>
      <c r="S28" s="31">
        <v>44218504768.58</v>
      </c>
      <c r="T28" s="31">
        <v>57306186631.19</v>
      </c>
      <c r="U28" s="31">
        <v>1233168060.51</v>
      </c>
      <c r="V28" s="45"/>
      <c r="W28" s="78">
        <v>110274871.27</v>
      </c>
      <c r="X28" s="79">
        <v>339217155.49</v>
      </c>
      <c r="Y28" s="31">
        <v>845681937.24</v>
      </c>
      <c r="Z28" s="31">
        <v>404466748.53</v>
      </c>
      <c r="AA28" s="31">
        <v>688799000.5</v>
      </c>
      <c r="AB28" s="31">
        <v>4729917375.41</v>
      </c>
      <c r="AC28" s="31">
        <v>614332301.15</v>
      </c>
      <c r="AD28" s="31">
        <v>271788421.09</v>
      </c>
      <c r="AE28" s="31">
        <v>744575650.98</v>
      </c>
      <c r="AF28" s="31">
        <v>44218504768.58</v>
      </c>
      <c r="AG28" s="78">
        <v>57306186631.19</v>
      </c>
      <c r="AH28" s="31">
        <v>1233168060.51</v>
      </c>
    </row>
    <row r="29" spans="1:34" ht="15" customHeight="1">
      <c r="A29" s="22"/>
      <c r="B29" s="87"/>
      <c r="C29" s="35"/>
      <c r="D29" s="76"/>
      <c r="E29" s="76"/>
      <c r="F29" s="76"/>
      <c r="G29" s="76"/>
      <c r="H29" s="34"/>
      <c r="I29" s="45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45"/>
      <c r="W29" s="78"/>
      <c r="X29" s="79"/>
      <c r="Y29" s="31"/>
      <c r="Z29" s="31"/>
      <c r="AA29" s="31"/>
      <c r="AB29" s="31"/>
      <c r="AC29" s="31"/>
      <c r="AD29" s="31"/>
      <c r="AE29" s="31"/>
      <c r="AF29" s="31"/>
      <c r="AG29" s="78"/>
      <c r="AH29" s="31"/>
    </row>
    <row r="30" spans="1:34" ht="15" customHeight="1">
      <c r="A30" s="22">
        <v>3250</v>
      </c>
      <c r="B30" s="87" t="s">
        <v>36</v>
      </c>
      <c r="C30" s="35">
        <f>SUM(C31:C33)</f>
        <v>140000000000</v>
      </c>
      <c r="D30" s="35">
        <f>SUM(D31+D32)</f>
        <v>0</v>
      </c>
      <c r="E30" s="35">
        <f>SUM(E31+E32)</f>
        <v>140000000000</v>
      </c>
      <c r="F30" s="76">
        <f>SUM(F31:F38)</f>
        <v>502664958</v>
      </c>
      <c r="G30" s="76">
        <f>SUM(G31:G38)</f>
        <v>144502725841</v>
      </c>
      <c r="H30" s="34">
        <v>0</v>
      </c>
      <c r="I30" s="45"/>
      <c r="J30" s="84">
        <f>SUM(J31)</f>
        <v>140000000000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5"/>
      <c r="W30" s="84">
        <f>SUM(W31+W32+W33)</f>
        <v>140899576859</v>
      </c>
      <c r="X30" s="84">
        <f aca="true" t="shared" si="11" ref="X30:AE30">SUM(X32)</f>
        <v>168211273</v>
      </c>
      <c r="Y30" s="84">
        <f t="shared" si="11"/>
        <v>245344660</v>
      </c>
      <c r="Z30" s="84">
        <f t="shared" si="11"/>
        <v>172451547</v>
      </c>
      <c r="AA30" s="84">
        <f t="shared" si="11"/>
        <v>181955316</v>
      </c>
      <c r="AB30" s="84">
        <f>SUM(AB32+AB33)</f>
        <v>279490733</v>
      </c>
      <c r="AC30" s="84">
        <f t="shared" si="11"/>
        <v>734730894</v>
      </c>
      <c r="AD30" s="84">
        <f t="shared" si="11"/>
        <v>22831827</v>
      </c>
      <c r="AE30" s="84">
        <f t="shared" si="11"/>
        <v>538311619</v>
      </c>
      <c r="AF30" s="84">
        <f>SUM(AF32+AF33)</f>
        <v>102954432</v>
      </c>
      <c r="AG30" s="78"/>
      <c r="AH30" s="31"/>
    </row>
    <row r="31" spans="1:34" ht="15" customHeight="1">
      <c r="A31" s="23">
        <v>3252</v>
      </c>
      <c r="B31" s="85" t="s">
        <v>37</v>
      </c>
      <c r="C31" s="32">
        <v>140000000000</v>
      </c>
      <c r="D31" s="31">
        <f>SUM(U31)</f>
        <v>0</v>
      </c>
      <c r="E31" s="31">
        <f>SUM(J31:U31)</f>
        <v>140000000000</v>
      </c>
      <c r="F31" s="31">
        <f>SUM(AH31)</f>
        <v>0</v>
      </c>
      <c r="G31" s="31">
        <f>SUM(W31:AH31)</f>
        <v>140000000000</v>
      </c>
      <c r="H31" s="30">
        <v>0</v>
      </c>
      <c r="I31" s="45"/>
      <c r="J31" s="31">
        <v>140000000000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45"/>
      <c r="W31" s="78">
        <v>140000000000</v>
      </c>
      <c r="X31" s="79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78">
        <v>0</v>
      </c>
      <c r="AH31" s="31">
        <v>0</v>
      </c>
    </row>
    <row r="32" spans="1:34" ht="15" customHeight="1">
      <c r="A32" s="22">
        <v>3254</v>
      </c>
      <c r="B32" s="85" t="s">
        <v>40</v>
      </c>
      <c r="C32" s="32">
        <v>0</v>
      </c>
      <c r="D32" s="31">
        <f>SUM(U32)</f>
        <v>0</v>
      </c>
      <c r="E32" s="31">
        <f>SUM(K32)</f>
        <v>0</v>
      </c>
      <c r="F32" s="31">
        <f>SUM(AH32)</f>
        <v>31205730</v>
      </c>
      <c r="G32" s="31">
        <f>SUM(W32:AH32)</f>
        <v>2869496661</v>
      </c>
      <c r="H32" s="30">
        <v>0</v>
      </c>
      <c r="I32" s="45"/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45"/>
      <c r="W32" s="78">
        <v>428073250</v>
      </c>
      <c r="X32" s="79">
        <v>168211273</v>
      </c>
      <c r="Y32" s="31">
        <v>245344660</v>
      </c>
      <c r="Z32" s="31">
        <v>172451547</v>
      </c>
      <c r="AA32" s="31">
        <v>181955316</v>
      </c>
      <c r="AB32" s="31">
        <v>115264606</v>
      </c>
      <c r="AC32" s="31">
        <v>734730894</v>
      </c>
      <c r="AD32" s="31">
        <v>22831827</v>
      </c>
      <c r="AE32" s="31">
        <v>538311619</v>
      </c>
      <c r="AF32" s="31">
        <v>97860973</v>
      </c>
      <c r="AG32" s="78">
        <v>133254966</v>
      </c>
      <c r="AH32" s="31">
        <v>31205730</v>
      </c>
    </row>
    <row r="33" spans="1:34" ht="15" customHeight="1">
      <c r="A33" s="22"/>
      <c r="B33" s="85" t="s">
        <v>38</v>
      </c>
      <c r="C33" s="32">
        <v>0</v>
      </c>
      <c r="D33" s="31">
        <f>SUM(U33)</f>
        <v>0</v>
      </c>
      <c r="E33" s="31">
        <f>SUM(K33)</f>
        <v>0</v>
      </c>
      <c r="F33" s="31">
        <f>SUM(AH33)</f>
        <v>471459228</v>
      </c>
      <c r="G33" s="31">
        <f>SUM(W33:AH33)</f>
        <v>1633229180</v>
      </c>
      <c r="H33" s="30">
        <v>0</v>
      </c>
      <c r="I33" s="45"/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/>
      <c r="P33" s="31">
        <v>0</v>
      </c>
      <c r="Q33" s="31">
        <v>0</v>
      </c>
      <c r="R33" s="31"/>
      <c r="S33" s="31">
        <v>0</v>
      </c>
      <c r="T33" s="31">
        <v>0</v>
      </c>
      <c r="U33" s="31">
        <v>0</v>
      </c>
      <c r="V33" s="45"/>
      <c r="W33" s="78">
        <v>471503609</v>
      </c>
      <c r="X33" s="79">
        <v>44130378</v>
      </c>
      <c r="Y33" s="31">
        <v>0</v>
      </c>
      <c r="Z33" s="31">
        <v>142430123</v>
      </c>
      <c r="AA33" s="31">
        <v>0</v>
      </c>
      <c r="AB33" s="31">
        <v>164226127</v>
      </c>
      <c r="AC33" s="31">
        <v>261681239</v>
      </c>
      <c r="AD33" s="31">
        <v>71025372</v>
      </c>
      <c r="AE33" s="31">
        <v>1679645</v>
      </c>
      <c r="AF33" s="31">
        <v>5093459</v>
      </c>
      <c r="AG33" s="78">
        <v>0</v>
      </c>
      <c r="AH33" s="31">
        <v>471459228</v>
      </c>
    </row>
    <row r="34" spans="1:34" ht="15" customHeight="1">
      <c r="A34" s="22"/>
      <c r="B34" s="85"/>
      <c r="C34" s="32"/>
      <c r="D34" s="31"/>
      <c r="E34" s="31"/>
      <c r="F34" s="31"/>
      <c r="G34" s="31"/>
      <c r="H34" s="30"/>
      <c r="I34" s="45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45"/>
      <c r="W34" s="78"/>
      <c r="X34" s="79"/>
      <c r="Y34" s="31"/>
      <c r="Z34" s="31"/>
      <c r="AA34" s="31"/>
      <c r="AB34" s="31"/>
      <c r="AC34" s="31"/>
      <c r="AD34" s="31"/>
      <c r="AE34" s="31"/>
      <c r="AF34" s="31"/>
      <c r="AG34" s="78"/>
      <c r="AH34" s="31"/>
    </row>
    <row r="35" spans="1:34" ht="15" customHeight="1">
      <c r="A35" s="22">
        <v>4000</v>
      </c>
      <c r="B35" s="26" t="s">
        <v>50</v>
      </c>
      <c r="C35" s="84">
        <f>SUM(C37)</f>
        <v>9489000000</v>
      </c>
      <c r="D35" s="31">
        <f>SUM(L35)</f>
        <v>0</v>
      </c>
      <c r="E35" s="31">
        <f>SUM(K35)</f>
        <v>0</v>
      </c>
      <c r="F35" s="31">
        <f>SUM(Y35)</f>
        <v>0</v>
      </c>
      <c r="G35" s="31">
        <f>SUM(W35:AH35)</f>
        <v>0</v>
      </c>
      <c r="H35" s="30">
        <v>0</v>
      </c>
      <c r="I35" s="45"/>
      <c r="J35" s="84">
        <f>SUM(J37)</f>
        <v>0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45"/>
      <c r="W35" s="31">
        <f>SUM(AP35)</f>
        <v>0</v>
      </c>
      <c r="X35" s="79">
        <v>0</v>
      </c>
      <c r="Y35" s="79">
        <v>0</v>
      </c>
      <c r="Z35" s="31">
        <v>0</v>
      </c>
      <c r="AA35" s="31">
        <v>0</v>
      </c>
      <c r="AB35" s="31">
        <v>0</v>
      </c>
      <c r="AC35" s="31"/>
      <c r="AD35" s="31"/>
      <c r="AE35" s="31"/>
      <c r="AF35" s="31">
        <v>0</v>
      </c>
      <c r="AG35" s="78">
        <v>0</v>
      </c>
      <c r="AH35" s="31">
        <v>0</v>
      </c>
    </row>
    <row r="36" spans="1:34" ht="15" customHeight="1">
      <c r="A36" s="22"/>
      <c r="B36" s="85"/>
      <c r="C36" s="32"/>
      <c r="D36" s="31"/>
      <c r="E36" s="31"/>
      <c r="F36" s="31"/>
      <c r="G36" s="31"/>
      <c r="H36" s="30"/>
      <c r="I36" s="45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45"/>
      <c r="W36" s="78"/>
      <c r="X36" s="79"/>
      <c r="Y36" s="31"/>
      <c r="Z36" s="31"/>
      <c r="AA36" s="31"/>
      <c r="AB36" s="31"/>
      <c r="AC36" s="31"/>
      <c r="AD36" s="31"/>
      <c r="AE36" s="31"/>
      <c r="AF36" s="31"/>
      <c r="AG36" s="78"/>
      <c r="AH36" s="31"/>
    </row>
    <row r="37" spans="1:34" ht="15" customHeight="1">
      <c r="A37" s="23">
        <v>4300</v>
      </c>
      <c r="B37" s="87" t="s">
        <v>43</v>
      </c>
      <c r="C37" s="32">
        <v>9489000000</v>
      </c>
      <c r="D37" s="31">
        <f>SUM(U37)</f>
        <v>0</v>
      </c>
      <c r="E37" s="31">
        <f>SUM(K37)</f>
        <v>0</v>
      </c>
      <c r="F37" s="31">
        <f>SUM(AH37)</f>
        <v>0</v>
      </c>
      <c r="G37" s="31">
        <f>SUM(W37:AH37)</f>
        <v>0</v>
      </c>
      <c r="H37" s="30">
        <v>0</v>
      </c>
      <c r="I37" s="45"/>
      <c r="J37" s="31">
        <v>0</v>
      </c>
      <c r="K37" s="31"/>
      <c r="L37" s="31"/>
      <c r="M37" s="31"/>
      <c r="N37" s="31">
        <v>0</v>
      </c>
      <c r="O37" s="31"/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45"/>
      <c r="W37" s="78">
        <v>0</v>
      </c>
      <c r="X37" s="79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78">
        <v>0</v>
      </c>
      <c r="AH37" s="31">
        <v>0</v>
      </c>
    </row>
    <row r="38" spans="1:34" ht="15" customHeight="1">
      <c r="A38" s="22"/>
      <c r="B38" s="85"/>
      <c r="C38" s="32"/>
      <c r="D38" s="31"/>
      <c r="E38" s="31"/>
      <c r="F38" s="31"/>
      <c r="G38" s="31"/>
      <c r="H38" s="30"/>
      <c r="I38" s="45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45"/>
      <c r="W38" s="78"/>
      <c r="X38" s="79"/>
      <c r="Y38" s="31"/>
      <c r="Z38" s="31"/>
      <c r="AA38" s="31"/>
      <c r="AB38" s="31"/>
      <c r="AC38" s="31"/>
      <c r="AD38" s="31"/>
      <c r="AE38" s="31"/>
      <c r="AF38" s="31"/>
      <c r="AG38" s="78"/>
      <c r="AH38" s="31"/>
    </row>
    <row r="39" spans="1:34" ht="24.75" customHeight="1" thickBot="1">
      <c r="A39" s="86"/>
      <c r="B39" s="21" t="s">
        <v>16</v>
      </c>
      <c r="C39" s="33">
        <f>SUM(C17+C26+C35)</f>
        <v>850335787867</v>
      </c>
      <c r="D39" s="33">
        <f>SUM(D17+D26)</f>
        <v>3859220003.8599997</v>
      </c>
      <c r="E39" s="33">
        <f>SUM(E17+E26)</f>
        <v>841502978733.81</v>
      </c>
      <c r="F39" s="33">
        <f>SUM(F17+F26)</f>
        <v>4542218654.86</v>
      </c>
      <c r="G39" s="33">
        <f>SUM(G17+G26)</f>
        <v>845547374331.81</v>
      </c>
      <c r="H39" s="33">
        <f>SUM(H17+H26)</f>
        <v>2492035327</v>
      </c>
      <c r="I39" s="48"/>
      <c r="J39" s="33">
        <f aca="true" t="shared" si="12" ref="J39:U39">SUM(J17+J26)</f>
        <v>153328897188.97</v>
      </c>
      <c r="K39" s="33">
        <f t="shared" si="12"/>
        <v>109471531111.23001</v>
      </c>
      <c r="L39" s="33">
        <f t="shared" si="12"/>
        <v>14229843810.619999</v>
      </c>
      <c r="M39" s="33">
        <f t="shared" si="12"/>
        <v>127533058778.51</v>
      </c>
      <c r="N39" s="33">
        <f t="shared" si="12"/>
        <v>100636773938.4</v>
      </c>
      <c r="O39" s="33">
        <f t="shared" si="12"/>
        <v>14141884752.89</v>
      </c>
      <c r="P39" s="33">
        <f t="shared" si="12"/>
        <v>8839300327.15</v>
      </c>
      <c r="Q39" s="33">
        <f t="shared" si="12"/>
        <v>93893211335.59999</v>
      </c>
      <c r="R39" s="33">
        <f t="shared" si="12"/>
        <v>4995018495.809999</v>
      </c>
      <c r="S39" s="33">
        <f t="shared" si="12"/>
        <v>53978794875.58</v>
      </c>
      <c r="T39" s="33">
        <f t="shared" si="12"/>
        <v>156595444115.19</v>
      </c>
      <c r="U39" s="33">
        <f t="shared" si="12"/>
        <v>5242107870.86</v>
      </c>
      <c r="V39" s="48"/>
      <c r="W39" s="33">
        <f>SUM(W17+W26)</f>
        <v>152544806270.97</v>
      </c>
      <c r="X39" s="33">
        <f>SUM(X17+X26+X30)</f>
        <v>101839613478.23001</v>
      </c>
      <c r="Y39" s="33">
        <f aca="true" t="shared" si="13" ref="Y39:AH39">SUM(Y17+Y26)</f>
        <v>16062451985.619999</v>
      </c>
      <c r="Z39" s="33">
        <f t="shared" si="13"/>
        <v>131181298484.51</v>
      </c>
      <c r="AA39" s="33">
        <f t="shared" si="13"/>
        <v>101543694338.4</v>
      </c>
      <c r="AB39" s="33">
        <f t="shared" si="13"/>
        <v>13776320091.89</v>
      </c>
      <c r="AC39" s="33">
        <f t="shared" si="13"/>
        <v>11604243887.15</v>
      </c>
      <c r="AD39" s="33">
        <f t="shared" si="13"/>
        <v>94257149092.59999</v>
      </c>
      <c r="AE39" s="33">
        <f t="shared" si="13"/>
        <v>5858086391.809999</v>
      </c>
      <c r="AF39" s="33">
        <f t="shared" si="13"/>
        <v>54560404572.58</v>
      </c>
      <c r="AG39" s="33">
        <f t="shared" si="13"/>
        <v>157291096633.19</v>
      </c>
      <c r="AH39" s="33">
        <f t="shared" si="13"/>
        <v>5422441563.86</v>
      </c>
    </row>
    <row r="40" spans="1:20" ht="13.5" thickTop="1">
      <c r="A40" s="12" t="s">
        <v>3</v>
      </c>
      <c r="B40" s="8"/>
      <c r="C40" s="9"/>
      <c r="D40" s="9"/>
      <c r="E40" s="9"/>
      <c r="F40" s="9"/>
      <c r="G40" s="9"/>
      <c r="H40" s="16"/>
      <c r="I40" s="9"/>
      <c r="J40" s="9"/>
      <c r="K40" s="9"/>
      <c r="L40" s="9"/>
      <c r="M40" s="9"/>
      <c r="N40" s="2"/>
      <c r="O40" s="1"/>
      <c r="P40" s="1"/>
      <c r="Q40" s="1"/>
      <c r="R40" s="1"/>
      <c r="T40" s="29" t="s">
        <v>3</v>
      </c>
    </row>
    <row r="41" spans="1:22" ht="12.75">
      <c r="A41" s="13" t="s">
        <v>3</v>
      </c>
      <c r="B41" s="8"/>
      <c r="C41" s="9"/>
      <c r="D41" s="9" t="s">
        <v>3</v>
      </c>
      <c r="E41" s="9"/>
      <c r="F41" s="9"/>
      <c r="G41" s="9"/>
      <c r="H41" s="17"/>
      <c r="I41" s="9"/>
      <c r="J41" s="9"/>
      <c r="K41" s="9"/>
      <c r="L41" s="9"/>
      <c r="M41" s="9"/>
      <c r="N41" s="2"/>
      <c r="O41" s="1"/>
      <c r="P41" s="1"/>
      <c r="Q41" s="1"/>
      <c r="R41" s="1"/>
      <c r="T41" s="65" t="s">
        <v>3</v>
      </c>
      <c r="U41" s="65" t="s">
        <v>3</v>
      </c>
      <c r="V41" s="77"/>
    </row>
    <row r="42" spans="1:18" ht="12.75">
      <c r="A42" s="13" t="s">
        <v>51</v>
      </c>
      <c r="B42" s="8"/>
      <c r="C42" s="9"/>
      <c r="D42" s="9"/>
      <c r="E42" s="9"/>
      <c r="F42" s="9"/>
      <c r="G42" s="9"/>
      <c r="H42" s="17"/>
      <c r="I42" s="9"/>
      <c r="J42" s="9"/>
      <c r="K42" s="9"/>
      <c r="L42" s="9"/>
      <c r="M42" s="9"/>
      <c r="N42" s="2"/>
      <c r="O42" s="1"/>
      <c r="P42" s="1"/>
      <c r="Q42" s="1"/>
      <c r="R42" s="1"/>
    </row>
    <row r="43" spans="1:18" ht="12.75">
      <c r="A43" s="13"/>
      <c r="B43" s="8"/>
      <c r="C43" s="9"/>
      <c r="D43" s="9"/>
      <c r="E43" s="9"/>
      <c r="F43" s="9"/>
      <c r="G43" s="9"/>
      <c r="H43" s="17"/>
      <c r="I43" s="9"/>
      <c r="J43" s="9"/>
      <c r="K43" s="9"/>
      <c r="L43" s="9"/>
      <c r="M43" s="9"/>
      <c r="N43" s="2"/>
      <c r="O43" s="1"/>
      <c r="P43" s="1"/>
      <c r="Q43" s="1"/>
      <c r="R43" s="1"/>
    </row>
    <row r="44" spans="1:18" ht="7.5" customHeight="1" thickBot="1">
      <c r="A44" s="14"/>
      <c r="B44" s="10"/>
      <c r="C44" s="11"/>
      <c r="D44" s="11"/>
      <c r="E44" s="11"/>
      <c r="F44" s="11"/>
      <c r="G44" s="11"/>
      <c r="H44" s="18"/>
      <c r="I44" s="9"/>
      <c r="J44" s="9"/>
      <c r="K44" s="9"/>
      <c r="L44" s="9"/>
      <c r="M44" s="9"/>
      <c r="N44" s="2"/>
      <c r="O44" s="1"/>
      <c r="P44" s="1"/>
      <c r="Q44" s="1"/>
      <c r="R44" s="1"/>
    </row>
    <row r="45" spans="1:18" ht="12.75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</row>
    <row r="46" spans="1:18" ht="12.75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</row>
    <row r="47" spans="1:18" ht="12.75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</row>
    <row r="48" spans="1:18" ht="12.75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</row>
    <row r="49" spans="1:18" ht="12.75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</row>
    <row r="50" spans="1:18" ht="12.75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</row>
    <row r="51" spans="1:18" ht="12.75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</row>
    <row r="52" spans="1:18" ht="12.75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/>
      <c r="P52" s="1"/>
      <c r="Q52" s="1"/>
      <c r="R52" s="1"/>
    </row>
    <row r="53" spans="1:18" ht="12.75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/>
      <c r="P53" s="1"/>
      <c r="Q53" s="1"/>
      <c r="R53" s="1"/>
    </row>
    <row r="54" spans="1:18" ht="12.75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/>
      <c r="P54" s="1"/>
      <c r="Q54" s="1"/>
      <c r="R54" s="1"/>
    </row>
    <row r="55" spans="1:18" ht="12.75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  <c r="P55" s="1"/>
      <c r="Q55" s="1"/>
      <c r="R55" s="1"/>
    </row>
    <row r="56" spans="1:18" ht="12.75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  <c r="P56" s="1"/>
      <c r="Q56" s="1"/>
      <c r="R56" s="1"/>
    </row>
    <row r="57" spans="1:18" ht="12.75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  <c r="P57" s="1"/>
      <c r="Q57" s="1"/>
      <c r="R57" s="1"/>
    </row>
    <row r="58" spans="1:18" ht="12.75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  <c r="P58" s="1"/>
      <c r="Q58" s="1"/>
      <c r="R58" s="1"/>
    </row>
    <row r="59" spans="1:18" ht="12.75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  <c r="P59" s="1"/>
      <c r="Q59" s="1"/>
      <c r="R59" s="1"/>
    </row>
    <row r="60" spans="1:18" ht="12.75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  <c r="P60" s="1"/>
      <c r="Q60" s="1"/>
      <c r="R60" s="1"/>
    </row>
    <row r="61" spans="1:18" ht="12.7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  <c r="P61" s="1"/>
      <c r="Q61" s="1"/>
      <c r="R61" s="1"/>
    </row>
    <row r="62" spans="1:18" ht="12.75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  <c r="P62" s="1"/>
      <c r="Q62" s="1"/>
      <c r="R62" s="1"/>
    </row>
    <row r="63" spans="1:18" ht="12.75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  <c r="P63" s="1"/>
      <c r="Q63" s="1"/>
      <c r="R63" s="1"/>
    </row>
    <row r="64" spans="1:18" ht="12.75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  <c r="P64" s="1"/>
      <c r="Q64" s="1"/>
      <c r="R64" s="1"/>
    </row>
    <row r="65" spans="1:18" ht="12.75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  <c r="P65" s="1"/>
      <c r="Q65" s="1"/>
      <c r="R65" s="1"/>
    </row>
    <row r="66" spans="1:18" ht="12.75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  <c r="P66" s="1"/>
      <c r="Q66" s="1"/>
      <c r="R66" s="1"/>
    </row>
    <row r="67" spans="1:18" ht="12.75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</row>
    <row r="68" spans="1:18" ht="12.75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  <c r="P68" s="1"/>
      <c r="Q68" s="1"/>
      <c r="R68" s="1"/>
    </row>
    <row r="69" spans="1:18" ht="12.75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/>
      <c r="P69" s="1"/>
      <c r="Q69" s="1"/>
      <c r="R69" s="1"/>
    </row>
    <row r="70" spans="1:18" ht="12.75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  <c r="P70" s="1"/>
      <c r="Q70" s="1"/>
      <c r="R70" s="1"/>
    </row>
    <row r="71" spans="1:18" ht="12.75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  <c r="P71" s="1"/>
      <c r="Q71" s="1"/>
      <c r="R71" s="1"/>
    </row>
    <row r="72" spans="1:18" ht="12.75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  <c r="P72" s="1"/>
      <c r="Q72" s="1"/>
      <c r="R72" s="1"/>
    </row>
    <row r="73" spans="1:18" ht="12.75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  <c r="P73" s="1"/>
      <c r="Q73" s="1"/>
      <c r="R73" s="1"/>
    </row>
    <row r="74" spans="1:18" ht="12.75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/>
      <c r="P74" s="1"/>
      <c r="Q74" s="1"/>
      <c r="R74" s="1"/>
    </row>
    <row r="75" spans="1:18" ht="12.7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  <c r="P75" s="1"/>
      <c r="Q75" s="1"/>
      <c r="R75" s="1"/>
    </row>
    <row r="76" spans="1:18" ht="12.75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/>
      <c r="P76" s="1"/>
      <c r="Q76" s="1"/>
      <c r="R76" s="1"/>
    </row>
    <row r="77" spans="1:18" ht="12.75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/>
      <c r="P77" s="1"/>
      <c r="Q77" s="1"/>
      <c r="R77" s="1"/>
    </row>
    <row r="78" spans="1:18" ht="12.75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/>
      <c r="P78" s="1"/>
      <c r="Q78" s="1"/>
      <c r="R78" s="1"/>
    </row>
    <row r="79" spans="1:18" ht="12.75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  <c r="P79" s="1"/>
      <c r="Q79" s="1"/>
      <c r="R79" s="1"/>
    </row>
    <row r="80" spans="1:18" ht="12.75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/>
      <c r="P80" s="1"/>
      <c r="Q80" s="1"/>
      <c r="R80" s="1"/>
    </row>
    <row r="81" spans="1:18" ht="12.75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/>
      <c r="P81" s="1"/>
      <c r="Q81" s="1"/>
      <c r="R81" s="1"/>
    </row>
    <row r="82" spans="1:18" ht="12.75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/>
      <c r="P82" s="1"/>
      <c r="Q82" s="1"/>
      <c r="R82" s="1"/>
    </row>
    <row r="83" spans="1:18" ht="12.75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/>
      <c r="P83" s="1"/>
      <c r="Q83" s="1"/>
      <c r="R83" s="1"/>
    </row>
    <row r="84" spans="1:18" ht="12.75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/>
      <c r="P84" s="1"/>
      <c r="Q84" s="1"/>
      <c r="R84" s="1"/>
    </row>
    <row r="85" spans="1:18" ht="12.75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/>
      <c r="P85" s="1"/>
      <c r="Q85" s="1"/>
      <c r="R85" s="1"/>
    </row>
    <row r="86" spans="1:18" ht="12.75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/>
      <c r="P86" s="1"/>
      <c r="Q86" s="1"/>
      <c r="R86" s="1"/>
    </row>
    <row r="87" spans="1:18" ht="12.75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/>
      <c r="P87" s="1"/>
      <c r="Q87" s="1"/>
      <c r="R87" s="1"/>
    </row>
    <row r="88" spans="1:18" ht="12.75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/>
      <c r="P88" s="1"/>
      <c r="Q88" s="1"/>
      <c r="R88" s="1"/>
    </row>
    <row r="89" spans="1:18" ht="12.75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/>
      <c r="P89" s="1"/>
      <c r="Q89" s="1"/>
      <c r="R89" s="1"/>
    </row>
    <row r="90" spans="1:18" ht="12.7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/>
      <c r="P90" s="1"/>
      <c r="Q90" s="1"/>
      <c r="R90" s="1"/>
    </row>
    <row r="91" spans="1:18" ht="12.75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/>
      <c r="P91" s="1"/>
      <c r="Q91" s="1"/>
      <c r="R91" s="1"/>
    </row>
    <row r="92" spans="1:18" ht="12.75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</sheetData>
  <sheetProtection/>
  <mergeCells count="8">
    <mergeCell ref="A11:B11"/>
    <mergeCell ref="B2:H2"/>
    <mergeCell ref="A6:B6"/>
    <mergeCell ref="A10:B10"/>
    <mergeCell ref="E10:F10"/>
    <mergeCell ref="G10:H10"/>
    <mergeCell ref="B3:H3"/>
    <mergeCell ref="A8:B8"/>
  </mergeCells>
  <printOptions horizontalCentered="1" verticalCentered="1"/>
  <pageMargins left="1.062992125984252" right="0.3937007874015748" top="0.8661417322834646" bottom="0.5905511811023623" header="0.8267716535433072" footer="0.31496062992125984"/>
  <pageSetup horizontalDpi="600" verticalDpi="600" orientation="landscape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Finanzas</dc:creator>
  <cp:keywords/>
  <dc:description/>
  <cp:lastModifiedBy>grnunez</cp:lastModifiedBy>
  <cp:lastPrinted>2010-01-07T23:39:50Z</cp:lastPrinted>
  <dcterms:created xsi:type="dcterms:W3CDTF">1997-11-10T20:17:17Z</dcterms:created>
  <dcterms:modified xsi:type="dcterms:W3CDTF">2012-05-11T22:50:21Z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