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wbautista\Downloads\"/>
    </mc:Choice>
  </mc:AlternateContent>
  <xr:revisionPtr revIDLastSave="0" documentId="13_ncr:1_{E1CDF176-5E4E-4B97-AD88-5EFE0603B989}" xr6:coauthVersionLast="44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Detalle" sheetId="1" r:id="rId1"/>
    <sheet name="cartera" sheetId="2" state="hidden" r:id="rId2"/>
  </sheets>
  <definedNames>
    <definedName name="_xlnm.Print_Area" localSheetId="0">Detalle!$A$1:$F$91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5" i="2" l="1"/>
  <c r="F18" i="2" l="1"/>
  <c r="F12" i="2" l="1"/>
  <c r="F53" i="2"/>
  <c r="F42" i="2"/>
  <c r="F41" i="2"/>
  <c r="F36" i="2"/>
  <c r="F35" i="2"/>
  <c r="F30" i="2"/>
  <c r="F11" i="2"/>
  <c r="F10" i="2"/>
  <c r="F9" i="2"/>
  <c r="F8" i="2"/>
  <c r="F43" i="2" l="1"/>
  <c r="F37" i="2"/>
  <c r="F32" i="2"/>
  <c r="F55" i="2" l="1"/>
  <c r="F7" i="2"/>
  <c r="J1" i="2" s="1"/>
  <c r="F13" i="2" l="1"/>
  <c r="F57" i="2" s="1"/>
  <c r="F20" i="2" l="1"/>
  <c r="F59" i="2" l="1"/>
  <c r="F61" i="2" s="1"/>
</calcChain>
</file>

<file path=xl/sharedStrings.xml><?xml version="1.0" encoding="utf-8"?>
<sst xmlns="http://schemas.openxmlformats.org/spreadsheetml/2006/main" count="251" uniqueCount="108">
  <si>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</si>
  <si>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</si>
  <si>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</si>
  <si>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</si>
  <si>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</si>
  <si>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</si>
  <si>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</si>
  <si>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</si>
  <si>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</si>
  <si>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</si>
  <si>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</si>
  <si>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</si>
  <si>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</si>
  <si>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</si>
  <si>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</si>
  <si>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NOTAS EXPLICATIVAS</t>
  </si>
  <si>
    <t>Excedentes financieros</t>
  </si>
  <si>
    <t>3-1-01</t>
  </si>
  <si>
    <t>RECURSOS PROPIOS DE ESTABLECIMIENTOS PÚBLICOS</t>
  </si>
  <si>
    <t>3-1-01-1</t>
  </si>
  <si>
    <t>3-1-01-2</t>
  </si>
  <si>
    <t>3-1-01-2-05-1-02</t>
  </si>
  <si>
    <t>Depósitos</t>
  </si>
  <si>
    <t>3-1-01-2-13</t>
  </si>
  <si>
    <t>TASAS Y DERECHOS ADMINISTRATIVOS</t>
  </si>
  <si>
    <t>3-1-01-1-02-2</t>
  </si>
  <si>
    <t>3-1-01-1-02-2-42</t>
  </si>
  <si>
    <t>3-1-01-1-02-2-74</t>
  </si>
  <si>
    <t>Habilitacion para provision de redes</t>
  </si>
  <si>
    <t>Permiso para el uso del espectro</t>
  </si>
  <si>
    <t>3-1-01-1-02-3</t>
  </si>
  <si>
    <t>MULTAS, SANCIONES E INTERESES DE MORA</t>
  </si>
  <si>
    <t>3-1-01-1-02-3-01-05</t>
  </si>
  <si>
    <t>3-1-01-1-02-3-01-04</t>
  </si>
  <si>
    <t>3-1-01-1-02-3-02</t>
  </si>
  <si>
    <t>3-1-01-1-02-5-01</t>
  </si>
  <si>
    <t>VENTAS DE ESTABLECIMIENTOS DE MERCADO</t>
  </si>
  <si>
    <t>3-1-01-1-02-5-01-08-9-1</t>
  </si>
  <si>
    <t>RECURSOS DE CAPITAL</t>
  </si>
  <si>
    <t>3-1-01-2-01</t>
  </si>
  <si>
    <t>Sanciones contractuales</t>
  </si>
  <si>
    <t>Sanciones administrativas</t>
  </si>
  <si>
    <t>Intereses de mora</t>
  </si>
  <si>
    <t>Servicios de edición,impresión y reproducción</t>
  </si>
  <si>
    <t>REINTEGROS Y OTROS RECURSOS NO APROPIADOS</t>
  </si>
  <si>
    <t>Radioaficionados-Banda ciudadana</t>
  </si>
  <si>
    <t>*  Con  afectación en Cartera</t>
  </si>
  <si>
    <t>*  Sin  afectación en Cartera</t>
  </si>
  <si>
    <t>3-1-01-1-02</t>
  </si>
  <si>
    <t>INGRESOS NO TRIBUTARIOS</t>
  </si>
  <si>
    <t>3-1-01-1-02-5</t>
  </si>
  <si>
    <t>VENTA DE BIENES Y SERVICIOS</t>
  </si>
  <si>
    <t>3-1-01-1-02-5-01-07-2-1</t>
  </si>
  <si>
    <t>Servicios inmobiliarios (arriendos)</t>
  </si>
  <si>
    <t>Reintegro gastos de funcionamiento</t>
  </si>
  <si>
    <t>Reintegro gastos de inversion</t>
  </si>
  <si>
    <t>3-1-01-2-13-1-05</t>
  </si>
  <si>
    <t>DEVOLUCIONES</t>
  </si>
  <si>
    <t>3-1-01-2-05-1-02-01</t>
  </si>
  <si>
    <t>INTERESES SOBRE DEPOSTOS EN INSTITUCIONES FINANCIERAS</t>
  </si>
  <si>
    <t>3-1-01-1-02-2-51</t>
  </si>
  <si>
    <t>Explotación de Concesiones de Televisión-Antv</t>
  </si>
  <si>
    <t>3-1-01-2-02-1</t>
  </si>
  <si>
    <t>ESTABLECIMIENTOS PÚBLICOS  (Exc -financ)</t>
  </si>
  <si>
    <t>FONDO UNICO DE TECNOLOGIA DE LA INFORMACION Y LA COMUNICACIONES</t>
  </si>
  <si>
    <t>GIT de Tesoreria.  Perfil Gestion Ingresos</t>
  </si>
  <si>
    <t>REINTEGROS Y OTROS RECURSOS NO APRPIADOS</t>
  </si>
  <si>
    <t>SECCION:        230600</t>
  </si>
  <si>
    <t xml:space="preserve">Excedentes financieros trasladados a la nacion </t>
  </si>
  <si>
    <t>3-1-01-2-01-2-03</t>
  </si>
  <si>
    <t>VENTA DE OTROS ACTIVOS NO FINANCIEROS</t>
  </si>
  <si>
    <t>Venta de otros activos no financieros</t>
  </si>
  <si>
    <t>|</t>
  </si>
  <si>
    <t>ANALISIS DEL CUADRO DE RECAUDO  2020 -  PUBLICACION EN LA WEB</t>
  </si>
  <si>
    <t>RUBRO PRESUPUESTAL</t>
  </si>
  <si>
    <t>DATOS DEL INFORME QUE AFECTA CARTERA</t>
  </si>
  <si>
    <t>VALORES</t>
  </si>
  <si>
    <t>Sanciones administrativas - Con afectacion en cartera</t>
  </si>
  <si>
    <t>TOTAL INFORMACION PARA CRUZAR CON CARTERA</t>
  </si>
  <si>
    <t>Subtotal 1</t>
  </si>
  <si>
    <t>DATOS DEL INFORME SIN AFECTACION EN  CARTERA</t>
  </si>
  <si>
    <t>Sanciones administrativas - Sin afectacion en cartera</t>
  </si>
  <si>
    <t>TOTAL INFORMACION SIN AFECTACION EN  CARTERA</t>
  </si>
  <si>
    <t>Subtotal 2</t>
  </si>
  <si>
    <t xml:space="preserve">TOTAL DE LA EJECUCION PRESUPUESTAL DE INGRESOS </t>
  </si>
  <si>
    <t>Subtotales 1 y 2</t>
  </si>
  <si>
    <t>Excedentes financieros - Capitalizados</t>
  </si>
  <si>
    <t xml:space="preserve">Excedentes financieros </t>
  </si>
  <si>
    <t>3-1-01-2-05-3-01</t>
  </si>
  <si>
    <t>RENDIMIENTOS RECURSOS ENTREGADOS EN ADMINISTRACION</t>
  </si>
  <si>
    <t>3-1-01-2-05-3-06</t>
  </si>
  <si>
    <t>RENDIMIENTOS FINANCIEROSSOBRE TRANSFERENCIAS OSUBVENCIONESCONDICIONADAS</t>
  </si>
  <si>
    <t>3-1-01-2-05-1-02-04</t>
  </si>
  <si>
    <t>VIGENCIA FISCAL:   2022</t>
  </si>
  <si>
    <t>RENDIMIENTOS FINANCIEROS SOBRE TRANSFERENCIAS
O SUBVENCIONES CONDICIONADAS</t>
  </si>
  <si>
    <t>Intereses sobre depostos en instituciones financieras</t>
  </si>
  <si>
    <t>Rendimientos recursos entregados en administracion</t>
  </si>
  <si>
    <t>Rendimientos financierossobre transferencias osubvencionescondicionadas</t>
  </si>
  <si>
    <t>3-1-01-2-13-1-03</t>
  </si>
  <si>
    <t>3-1-01-2-13-1-14</t>
  </si>
  <si>
    <t>Reintegros de Subvenciones Condicionadas</t>
  </si>
  <si>
    <t>MAYO</t>
  </si>
  <si>
    <t>3-1-01-2-05-1-02-05</t>
  </si>
  <si>
    <t>Ganancias por Derechos en Fideicomisos</t>
  </si>
  <si>
    <t>3-1-01-2-13-1-15</t>
  </si>
  <si>
    <t>3-1-01-2-13-1-17</t>
  </si>
  <si>
    <t>Reintegro total o parcial de recursos en administración.</t>
  </si>
  <si>
    <t>Reintegro total o parcila de encago en Fideicomiso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</si>
</sst>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7" formatCode="_(* #,##0_);_(* \(#,##0\);_(* &quot;-&quot;_);_(@_)"/>
    <numFmt numFmtId="168" formatCode="_-* #.##0.00_-;\-* #.##0.00_-;_-* &quot;-&quot;??_-;_-@_-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Arial Narrow"/>
      <family val="2"/>
    </font>
    <font>
      <sz val="11"/>
      <name val="Calibri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3"/>
      <name val="Bookman Old Style"/>
      <family val="1"/>
    </font>
    <font>
      <b/>
      <u/>
      <sz val="9"/>
      <name val="Arial"/>
      <family val="2"/>
    </font>
    <font>
      <b/>
      <sz val="7"/>
      <name val="Arial Narrow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1" xfId="0" applyNumberFormat="1" applyFont="1" applyFill="1" applyBorder="1"/>
    <xf numFmtId="165" fontId="13" fillId="0" borderId="0" xfId="1" applyFont="1" applyFill="1" applyBorder="1"/>
    <xf numFmtId="0" fontId="3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/>
    <xf numFmtId="3" fontId="13" fillId="0" borderId="0" xfId="0" applyNumberFormat="1" applyFont="1" applyFill="1" applyBorder="1"/>
    <xf numFmtId="3" fontId="3" fillId="0" borderId="0" xfId="1" applyNumberFormat="1" applyFont="1" applyFill="1" applyBorder="1"/>
    <xf numFmtId="3" fontId="15" fillId="0" borderId="0" xfId="0" applyNumberFormat="1" applyFont="1" applyFill="1" applyBorder="1"/>
    <xf numFmtId="3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5" fontId="19" fillId="0" borderId="0" xfId="1" applyFont="1" applyFill="1" applyBorder="1" applyAlignment="1"/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3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 readingOrder="1"/>
    </xf>
    <xf numFmtId="3" fontId="2" fillId="0" borderId="0" xfId="0" applyNumberFormat="1" applyFont="1" applyFill="1" applyAlignment="1" applyProtection="1">
      <alignment vertical="top"/>
      <protection locked="0"/>
    </xf>
    <xf numFmtId="0" fontId="24" fillId="0" borderId="0" xfId="0" applyFont="1" applyFill="1" applyAlignment="1">
      <alignment vertical="top" wrapText="1"/>
    </xf>
    <xf numFmtId="0" fontId="25" fillId="0" borderId="0" xfId="0" applyFont="1" applyFill="1"/>
    <xf numFmtId="0" fontId="2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6" xfId="0" applyFont="1" applyFill="1" applyBorder="1"/>
    <xf numFmtId="167" fontId="3" fillId="0" borderId="0" xfId="1" applyNumberFormat="1" applyFont="1" applyFill="1" applyBorder="1"/>
    <xf numFmtId="4" fontId="3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3" fontId="25" fillId="0" borderId="8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top"/>
    </xf>
    <xf numFmtId="0" fontId="19" fillId="0" borderId="0" xfId="1" applyNumberFormat="1" applyFont="1" applyFill="1" applyBorder="1" applyAlignment="1"/>
    <xf numFmtId="0" fontId="2" fillId="0" borderId="5" xfId="0" applyFont="1" applyFill="1" applyBorder="1" applyAlignment="1">
      <alignment horizontal="left"/>
    </xf>
    <xf numFmtId="0" fontId="13" fillId="0" borderId="0" xfId="1" applyNumberFormat="1" applyFont="1" applyFill="1" applyBorder="1"/>
    <xf numFmtId="0" fontId="13" fillId="0" borderId="0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3" fillId="0" borderId="0" xfId="0" applyNumberFormat="1" applyFont="1" applyFill="1" applyBorder="1"/>
    <xf numFmtId="3" fontId="3" fillId="0" borderId="8" xfId="0" applyNumberFormat="1" applyFont="1" applyFill="1" applyBorder="1"/>
    <xf numFmtId="3" fontId="3" fillId="0" borderId="8" xfId="1" applyNumberFormat="1" applyFont="1" applyFill="1" applyBorder="1"/>
    <xf numFmtId="0" fontId="25" fillId="0" borderId="0" xfId="0" applyFont="1" applyFill="1" applyBorder="1"/>
    <xf numFmtId="165" fontId="25" fillId="0" borderId="12" xfId="1" applyFont="1" applyFill="1" applyBorder="1"/>
    <xf numFmtId="165" fontId="12" fillId="0" borderId="10" xfId="1" applyFont="1" applyFill="1" applyBorder="1"/>
    <xf numFmtId="4" fontId="2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vertical="top"/>
    </xf>
    <xf numFmtId="3" fontId="3" fillId="0" borderId="12" xfId="0" applyNumberFormat="1" applyFont="1" applyFill="1" applyBorder="1" applyAlignment="1">
      <alignment vertical="top"/>
    </xf>
    <xf numFmtId="0" fontId="12" fillId="0" borderId="0" xfId="0" applyFont="1" applyFill="1"/>
    <xf numFmtId="3" fontId="12" fillId="0" borderId="10" xfId="0" applyNumberFormat="1" applyFont="1" applyFill="1" applyBorder="1"/>
    <xf numFmtId="165" fontId="12" fillId="0" borderId="0" xfId="1" applyFont="1" applyFill="1"/>
    <xf numFmtId="0" fontId="12" fillId="0" borderId="2" xfId="0" applyFont="1" applyFill="1" applyBorder="1"/>
    <xf numFmtId="0" fontId="12" fillId="0" borderId="3" xfId="0" applyFont="1" applyFill="1" applyBorder="1"/>
    <xf numFmtId="0" fontId="12" fillId="0" borderId="4" xfId="0" applyFont="1" applyFill="1" applyBorder="1"/>
    <xf numFmtId="0" fontId="12" fillId="0" borderId="5" xfId="0" applyFont="1" applyFill="1" applyBorder="1"/>
    <xf numFmtId="0" fontId="12" fillId="0" borderId="6" xfId="0" applyFont="1" applyFill="1" applyBorder="1"/>
    <xf numFmtId="0" fontId="2" fillId="0" borderId="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/>
    </xf>
    <xf numFmtId="0" fontId="23" fillId="0" borderId="5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3" fontId="12" fillId="0" borderId="0" xfId="0" applyNumberFormat="1" applyFont="1" applyFill="1" applyBorder="1"/>
    <xf numFmtId="3" fontId="12" fillId="0" borderId="0" xfId="0" applyNumberFormat="1" applyFont="1" applyFill="1"/>
    <xf numFmtId="0" fontId="12" fillId="0" borderId="9" xfId="0" applyFont="1" applyFill="1" applyBorder="1"/>
    <xf numFmtId="0" fontId="12" fillId="0" borderId="10" xfId="0" applyFont="1" applyFill="1" applyBorder="1"/>
    <xf numFmtId="0" fontId="12" fillId="0" borderId="11" xfId="0" applyFont="1" applyFill="1" applyBorder="1"/>
    <xf numFmtId="168" fontId="12" fillId="0" borderId="0" xfId="0" applyNumberFormat="1" applyFont="1" applyFill="1"/>
    <xf numFmtId="3" fontId="12" fillId="0" borderId="3" xfId="0" applyNumberFormat="1" applyFont="1" applyFill="1" applyBorder="1"/>
    <xf numFmtId="4" fontId="23" fillId="0" borderId="0" xfId="0" applyNumberFormat="1" applyFont="1" applyFill="1" applyBorder="1" applyAlignment="1">
      <alignment vertical="top"/>
    </xf>
    <xf numFmtId="3" fontId="3" fillId="0" borderId="8" xfId="0" applyNumberFormat="1" applyFont="1" applyFill="1" applyBorder="1" applyAlignment="1">
      <alignment vertical="top"/>
    </xf>
    <xf numFmtId="165" fontId="2" fillId="0" borderId="0" xfId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 readingOrder="1"/>
    </xf>
    <xf numFmtId="3" fontId="2" fillId="0" borderId="0" xfId="0" applyNumberFormat="1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 readingOrder="1"/>
    </xf>
    <xf numFmtId="3" fontId="2" fillId="0" borderId="0" xfId="0" applyNumberFormat="1" applyFont="1" applyFill="1" applyBorder="1" applyAlignment="1">
      <alignment vertical="top"/>
    </xf>
    <xf numFmtId="3" fontId="12" fillId="0" borderId="8" xfId="0" applyNumberFormat="1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>
      <alignment vertical="center"/>
    </xf>
    <xf numFmtId="3" fontId="14" fillId="0" borderId="0" xfId="0" applyNumberFormat="1" applyFont="1" applyFill="1" applyBorder="1" applyAlignment="1">
      <alignment vertical="top" wrapText="1" readingOrder="1"/>
    </xf>
    <xf numFmtId="3" fontId="17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vertical="top" wrapText="1" readingOrder="1"/>
    </xf>
    <xf numFmtId="3" fontId="17" fillId="0" borderId="0" xfId="0" applyNumberFormat="1" applyFont="1" applyFill="1" applyBorder="1"/>
    <xf numFmtId="3" fontId="17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Alignment="1">
      <alignment vertical="top" wrapText="1"/>
    </xf>
    <xf numFmtId="3" fontId="19" fillId="0" borderId="0" xfId="1" applyNumberFormat="1" applyFont="1" applyFill="1" applyBorder="1" applyAlignment="1"/>
    <xf numFmtId="3" fontId="3" fillId="0" borderId="0" xfId="0" applyNumberFormat="1" applyFont="1" applyFill="1" applyAlignment="1">
      <alignment vertical="top" wrapText="1"/>
    </xf>
    <xf numFmtId="3" fontId="3" fillId="0" borderId="0" xfId="0" applyNumberFormat="1" applyFont="1" applyFill="1" applyAlignment="1">
      <alignment vertical="top" wrapText="1" readingOrder="1"/>
    </xf>
    <xf numFmtId="3" fontId="23" fillId="0" borderId="0" xfId="0" applyNumberFormat="1" applyFont="1" applyFill="1" applyAlignment="1">
      <alignment vertical="top" wrapText="1" readingOrder="1"/>
    </xf>
    <xf numFmtId="3" fontId="23" fillId="0" borderId="0" xfId="0" applyNumberFormat="1" applyFont="1" applyFill="1" applyAlignment="1">
      <alignment vertical="top"/>
    </xf>
    <xf numFmtId="3" fontId="2" fillId="0" borderId="0" xfId="1" applyNumberFormat="1" applyFont="1" applyFill="1" applyAlignment="1">
      <alignment vertical="top"/>
    </xf>
    <xf numFmtId="3" fontId="13" fillId="0" borderId="0" xfId="1" applyNumberFormat="1" applyFont="1" applyFill="1" applyBorder="1"/>
    <xf numFmtId="3" fontId="2" fillId="0" borderId="0" xfId="0" applyNumberFormat="1" applyFont="1" applyFill="1" applyAlignment="1">
      <alignment vertical="top" wrapText="1" readingOrder="1"/>
    </xf>
    <xf numFmtId="0" fontId="8" fillId="0" borderId="0" xfId="0" applyFont="1" applyFill="1" applyBorder="1" applyAlignment="1">
      <alignment horizontal="center"/>
    </xf>
    <xf numFmtId="3" fontId="21" fillId="0" borderId="1" xfId="0" applyNumberFormat="1" applyFont="1" applyFill="1" applyBorder="1" applyAlignment="1">
      <alignment vertical="top" wrapText="1" readingOrder="1"/>
    </xf>
    <xf numFmtId="3" fontId="16" fillId="0" borderId="1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6">
    <cellStyle name="Millares" xfId="1" builtinId="3"/>
    <cellStyle name="Millares 2" xfId="3" xr:uid="{00000000-0005-0000-0000-00002F000000}"/>
    <cellStyle name="Millares 3" xfId="5" xr:uid="{89322889-0545-48A0-9123-5178BBC1B907}"/>
    <cellStyle name="Moneda 2" xfId="4" xr:uid="{00000000-0005-0000-0000-000031000000}"/>
    <cellStyle name="Normal" xfId="0" builtinId="0"/>
    <cellStyle name="Normal 2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79376</xdr:colOff>
      <xdr:row>0</xdr:row>
      <xdr:rowOff>59531</xdr:rowOff>
    </xdr:from>
    <xdr:to>
      <xdr:col>1</xdr:col>
      <xdr:colOff>2605485</xdr:colOff>
      <xdr:row>7</xdr:row>
      <xdr:rowOff>3969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80ADAB9-5BD6-442F-ABCC-C845FD2D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6" y="59531"/>
          <a:ext cx="4054078" cy="1075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8"/>
  <sheetViews>
    <sheetView tabSelected="1" zoomScale="115" zoomScaleNormal="115" workbookViewId="0">
      <selection activeCell="D14" sqref="D14"/>
    </sheetView>
  </sheetViews>
  <sheetFormatPr baseColWidth="10" defaultColWidth="11.5703125" defaultRowHeight="12" x14ac:dyDescent="0.2"/>
  <cols>
    <col min="1" max="1" width="22.85546875" style="21" customWidth="1"/>
    <col min="2" max="2" width="54.5703125" style="7" customWidth="1"/>
    <col min="3" max="3" width="19" style="3" customWidth="1"/>
    <col min="4" max="4" width="19.140625" style="3" customWidth="1"/>
    <col min="5" max="5" width="22.85546875" style="7" customWidth="1"/>
    <col min="6" max="6" width="32.5703125" style="3" customWidth="1"/>
    <col min="7" max="7" width="11.85546875" style="7" bestFit="1" customWidth="1"/>
    <col min="8" max="16384" width="11.5703125" style="7"/>
  </cols>
  <sheetData>
    <row r="1" spans="1:6" s="28" customFormat="1" ht="15.75" x14ac:dyDescent="0.25">
      <c r="A1" s="125" t="s">
        <v>2</v>
      </c>
      <c r="B1" s="125"/>
      <c r="C1" s="125"/>
      <c r="D1" s="126"/>
      <c r="E1" s="126"/>
      <c r="F1" s="68"/>
    </row>
    <row r="2" spans="1:6" s="28" customFormat="1" ht="15.75" x14ac:dyDescent="0.25">
      <c r="A2" s="126"/>
      <c r="B2" s="126"/>
      <c r="C2" s="126"/>
      <c r="D2" s="126"/>
      <c r="E2" s="126"/>
      <c r="F2" s="68"/>
    </row>
    <row r="3" spans="1:6" s="28" customFormat="1" ht="8.1" customHeight="1" x14ac:dyDescent="0.2">
      <c r="A3" s="29"/>
    </row>
    <row r="4" spans="1:6" s="28" customFormat="1" ht="12.75" x14ac:dyDescent="0.2">
      <c r="A4" s="29"/>
    </row>
    <row r="5" spans="1:6" s="28" customFormat="1" ht="12.75" x14ac:dyDescent="0.2">
      <c r="A5" s="29"/>
    </row>
    <row r="6" spans="1:6" s="28" customFormat="1" ht="12.75" x14ac:dyDescent="0.2">
      <c r="A6" s="29"/>
    </row>
    <row r="7" spans="1:6" s="28" customFormat="1" ht="12.75" x14ac:dyDescent="0.2">
      <c r="A7" s="29"/>
      <c r="E7" s="28" t="s">
        <v>2</v>
      </c>
    </row>
    <row r="8" spans="1:6" s="28" customFormat="1" ht="29.1" customHeight="1" x14ac:dyDescent="0.25">
      <c r="A8" s="29"/>
      <c r="B8" s="127" t="s">
        <v>64</v>
      </c>
      <c r="C8" s="127"/>
      <c r="D8" s="127"/>
      <c r="E8" s="127"/>
    </row>
    <row r="9" spans="1:6" s="28" customFormat="1" ht="18" x14ac:dyDescent="0.25">
      <c r="A9" s="29" t="s">
        <v>2</v>
      </c>
      <c r="B9" s="122" t="s">
        <v>10</v>
      </c>
      <c r="C9" s="122"/>
      <c r="D9" s="122"/>
      <c r="E9" s="122"/>
    </row>
    <row r="10" spans="1:6" s="28" customFormat="1" ht="12.75" x14ac:dyDescent="0.2">
      <c r="A10" s="23"/>
      <c r="B10" s="23"/>
      <c r="C10" s="23"/>
    </row>
    <row r="11" spans="1:6" s="28" customFormat="1" ht="15" x14ac:dyDescent="0.25">
      <c r="A11" s="123" t="s">
        <v>67</v>
      </c>
      <c r="B11" s="123"/>
      <c r="C11" s="23"/>
      <c r="D11" s="24"/>
      <c r="F11" s="119" t="s">
        <v>101</v>
      </c>
    </row>
    <row r="12" spans="1:6" s="28" customFormat="1" ht="18" x14ac:dyDescent="0.25">
      <c r="A12" s="23"/>
      <c r="B12" s="23"/>
      <c r="C12" s="23"/>
      <c r="D12" s="25"/>
      <c r="F12" s="25"/>
    </row>
    <row r="13" spans="1:6" s="28" customFormat="1" ht="15" x14ac:dyDescent="0.25">
      <c r="A13" s="124" t="s">
        <v>2</v>
      </c>
      <c r="B13" s="124"/>
      <c r="C13" s="23"/>
      <c r="D13" s="26"/>
      <c r="F13" s="26" t="s">
        <v>93</v>
      </c>
    </row>
    <row r="14" spans="1:6" s="28" customFormat="1" ht="12.75" x14ac:dyDescent="0.2">
      <c r="A14" s="23"/>
      <c r="B14" s="27"/>
      <c r="C14" s="27"/>
    </row>
    <row r="15" spans="1:6" ht="13.5" x14ac:dyDescent="0.25">
      <c r="A15" s="20"/>
      <c r="B15" s="1"/>
      <c r="C15" s="8" t="s">
        <v>5</v>
      </c>
      <c r="D15" s="8" t="s">
        <v>7</v>
      </c>
      <c r="E15" s="1" t="s">
        <v>11</v>
      </c>
      <c r="F15" s="8" t="s">
        <v>7</v>
      </c>
    </row>
    <row r="16" spans="1:6" ht="13.5" x14ac:dyDescent="0.25">
      <c r="A16" s="20" t="s">
        <v>4</v>
      </c>
      <c r="B16" s="1" t="s">
        <v>3</v>
      </c>
      <c r="C16" s="8" t="s">
        <v>6</v>
      </c>
      <c r="D16" s="8" t="s">
        <v>0</v>
      </c>
      <c r="E16" s="18" t="s">
        <v>12</v>
      </c>
      <c r="F16" s="8" t="s">
        <v>13</v>
      </c>
    </row>
    <row r="17" spans="1:6" ht="13.5" x14ac:dyDescent="0.25">
      <c r="A17" s="20">
        <v>1</v>
      </c>
      <c r="B17" s="1" t="s">
        <v>2</v>
      </c>
      <c r="C17" s="8">
        <v>2</v>
      </c>
      <c r="D17" s="8">
        <v>6</v>
      </c>
      <c r="E17" s="8">
        <v>7</v>
      </c>
      <c r="F17" s="8">
        <v>8</v>
      </c>
    </row>
    <row r="18" spans="1:6" ht="13.5" x14ac:dyDescent="0.2">
      <c r="A18" s="30" t="s">
        <v>17</v>
      </c>
      <c r="B18" s="105" t="s">
        <v>18</v>
      </c>
      <c r="C18" s="31">
        <v>2104491000000</v>
      </c>
      <c r="D18" s="31">
        <v>1309734599548.74</v>
      </c>
      <c r="E18" s="31">
        <v>1001995</v>
      </c>
      <c r="F18" s="31">
        <v>1309733597553.74</v>
      </c>
    </row>
    <row r="19" spans="1:6" x14ac:dyDescent="0.2">
      <c r="A19" s="17"/>
      <c r="B19" s="16"/>
      <c r="C19" s="31"/>
      <c r="D19" s="31"/>
      <c r="E19" s="31"/>
      <c r="F19" s="31"/>
    </row>
    <row r="20" spans="1:6" x14ac:dyDescent="0.2">
      <c r="A20" s="30" t="s">
        <v>19</v>
      </c>
      <c r="B20" s="16" t="s">
        <v>9</v>
      </c>
      <c r="C20" s="4">
        <v>1657782000000</v>
      </c>
      <c r="D20" s="4">
        <v>843011291069.63</v>
      </c>
      <c r="E20" s="4">
        <v>1001995</v>
      </c>
      <c r="F20" s="4">
        <v>843010289074.63</v>
      </c>
    </row>
    <row r="21" spans="1:6" x14ac:dyDescent="0.2">
      <c r="A21" s="30"/>
      <c r="B21" s="16"/>
      <c r="C21" s="4"/>
      <c r="D21" s="4"/>
      <c r="E21" s="4"/>
    </row>
    <row r="22" spans="1:6" x14ac:dyDescent="0.2">
      <c r="A22" s="30" t="s">
        <v>48</v>
      </c>
      <c r="B22" s="16" t="s">
        <v>49</v>
      </c>
      <c r="C22" s="4">
        <v>1657782000000</v>
      </c>
      <c r="D22" s="4">
        <v>843011291069.63</v>
      </c>
      <c r="E22" s="4">
        <v>1001995</v>
      </c>
      <c r="F22" s="4">
        <v>843010289074.63</v>
      </c>
    </row>
    <row r="23" spans="1:6" x14ac:dyDescent="0.2">
      <c r="A23" s="30" t="s">
        <v>25</v>
      </c>
      <c r="B23" s="106" t="s">
        <v>24</v>
      </c>
      <c r="C23" s="13"/>
      <c r="D23" s="13">
        <v>839901424100.32996</v>
      </c>
      <c r="E23" s="32">
        <v>1001995</v>
      </c>
      <c r="F23" s="3">
        <v>839900422105.32996</v>
      </c>
    </row>
    <row r="24" spans="1:6" x14ac:dyDescent="0.2">
      <c r="A24" s="30" t="s">
        <v>30</v>
      </c>
      <c r="B24" s="106" t="s">
        <v>31</v>
      </c>
      <c r="C24" s="13">
        <v>0</v>
      </c>
      <c r="D24" s="13">
        <v>3108261469.3000002</v>
      </c>
      <c r="E24" s="32">
        <v>0</v>
      </c>
      <c r="F24" s="3">
        <v>3108261469.3000002</v>
      </c>
    </row>
    <row r="25" spans="1:6" x14ac:dyDescent="0.2">
      <c r="A25" s="30" t="s">
        <v>50</v>
      </c>
      <c r="B25" s="106" t="s">
        <v>51</v>
      </c>
      <c r="C25" s="13"/>
      <c r="D25" s="13">
        <v>1605500</v>
      </c>
      <c r="E25" s="4"/>
      <c r="F25" s="3">
        <v>1605500</v>
      </c>
    </row>
    <row r="26" spans="1:6" x14ac:dyDescent="0.2">
      <c r="A26" s="17" t="s">
        <v>2</v>
      </c>
      <c r="B26" s="120"/>
      <c r="C26" s="121"/>
      <c r="D26" s="121"/>
      <c r="E26" s="5" t="s">
        <v>2</v>
      </c>
      <c r="F26" s="5"/>
    </row>
    <row r="27" spans="1:6" ht="15" x14ac:dyDescent="0.25">
      <c r="A27" s="30"/>
      <c r="B27" s="107"/>
      <c r="C27" s="14"/>
      <c r="D27" s="14"/>
      <c r="E27" s="3"/>
    </row>
    <row r="28" spans="1:6" x14ac:dyDescent="0.2">
      <c r="A28" s="30" t="s">
        <v>20</v>
      </c>
      <c r="B28" s="16" t="s">
        <v>1</v>
      </c>
      <c r="C28" s="4">
        <v>446709000000</v>
      </c>
      <c r="D28" s="4">
        <v>466723308479.10999</v>
      </c>
      <c r="E28" s="4">
        <v>0</v>
      </c>
      <c r="F28" s="4">
        <v>466723308479.10999</v>
      </c>
    </row>
    <row r="29" spans="1:6" x14ac:dyDescent="0.2">
      <c r="B29" s="3"/>
      <c r="C29" s="102"/>
      <c r="D29" s="102"/>
      <c r="E29" s="102"/>
      <c r="F29" s="102"/>
    </row>
    <row r="30" spans="1:6" x14ac:dyDescent="0.2">
      <c r="A30" s="100" t="s">
        <v>62</v>
      </c>
      <c r="B30" s="106" t="s">
        <v>63</v>
      </c>
      <c r="C30" s="102">
        <v>446709000000</v>
      </c>
      <c r="D30" s="102">
        <v>446709000000</v>
      </c>
      <c r="E30" s="102"/>
      <c r="F30" s="102">
        <v>446709000000</v>
      </c>
    </row>
    <row r="31" spans="1:6" x14ac:dyDescent="0.2">
      <c r="A31" s="101" t="s">
        <v>69</v>
      </c>
      <c r="B31" s="108" t="s">
        <v>70</v>
      </c>
      <c r="C31" s="102"/>
      <c r="D31" s="102">
        <v>0</v>
      </c>
      <c r="E31" s="102"/>
      <c r="F31" s="102">
        <v>0</v>
      </c>
    </row>
    <row r="32" spans="1:6" x14ac:dyDescent="0.2">
      <c r="A32" s="100" t="s">
        <v>58</v>
      </c>
      <c r="B32" s="106" t="s">
        <v>59</v>
      </c>
      <c r="C32" s="102">
        <v>0</v>
      </c>
      <c r="D32" s="103">
        <v>488693337.63</v>
      </c>
      <c r="E32" s="102"/>
      <c r="F32" s="102">
        <v>488693337.63</v>
      </c>
    </row>
    <row r="33" spans="1:7" x14ac:dyDescent="0.2">
      <c r="A33" s="100" t="s">
        <v>92</v>
      </c>
      <c r="B33" s="106" t="s">
        <v>89</v>
      </c>
      <c r="C33" s="102"/>
      <c r="D33" s="103">
        <v>3430738231.7299995</v>
      </c>
      <c r="E33" s="102"/>
      <c r="F33" s="102">
        <v>3430738231.7299995</v>
      </c>
    </row>
    <row r="34" spans="1:7" x14ac:dyDescent="0.2">
      <c r="A34" s="100" t="s">
        <v>102</v>
      </c>
      <c r="B34" s="106"/>
      <c r="C34" s="102"/>
      <c r="D34" s="103">
        <v>709540415.09000003</v>
      </c>
      <c r="E34" s="102"/>
      <c r="F34" s="102">
        <v>709540415.09000003</v>
      </c>
    </row>
    <row r="35" spans="1:7" ht="18.75" x14ac:dyDescent="0.2">
      <c r="A35" s="100" t="s">
        <v>90</v>
      </c>
      <c r="B35" s="109" t="s">
        <v>94</v>
      </c>
      <c r="C35" s="102"/>
      <c r="D35" s="103">
        <v>492603306.41999996</v>
      </c>
      <c r="E35" s="102"/>
      <c r="F35" s="102">
        <v>492603306.41999996</v>
      </c>
    </row>
    <row r="36" spans="1:7" x14ac:dyDescent="0.2">
      <c r="A36" s="30" t="s">
        <v>23</v>
      </c>
      <c r="B36" s="106" t="s">
        <v>66</v>
      </c>
      <c r="C36" s="102">
        <v>0</v>
      </c>
      <c r="D36" s="104">
        <v>14892733188.239998</v>
      </c>
      <c r="E36" s="102">
        <v>0</v>
      </c>
      <c r="F36" s="102">
        <v>14892733188.239998</v>
      </c>
    </row>
    <row r="37" spans="1:7" x14ac:dyDescent="0.2">
      <c r="B37" s="15" t="s">
        <v>8</v>
      </c>
      <c r="C37" s="4">
        <v>2104491000000</v>
      </c>
      <c r="D37" s="4">
        <v>1309734599548.74</v>
      </c>
      <c r="E37" s="4">
        <v>1001995</v>
      </c>
      <c r="F37" s="4">
        <v>1309733597553.74</v>
      </c>
    </row>
    <row r="38" spans="1:7" x14ac:dyDescent="0.2">
      <c r="A38" s="17" t="s">
        <v>14</v>
      </c>
      <c r="B38" s="15"/>
      <c r="C38" s="4"/>
      <c r="D38" s="4"/>
      <c r="E38" s="4"/>
      <c r="F38" s="4"/>
    </row>
    <row r="39" spans="1:7" x14ac:dyDescent="0.2">
      <c r="A39" s="17" t="s">
        <v>65</v>
      </c>
      <c r="B39" s="15"/>
      <c r="C39" s="4"/>
      <c r="D39" s="4" t="s">
        <v>2</v>
      </c>
      <c r="E39" s="4"/>
      <c r="F39" s="4"/>
    </row>
    <row r="40" spans="1:7" x14ac:dyDescent="0.2">
      <c r="A40" s="17"/>
      <c r="B40" s="15"/>
      <c r="C40" s="4"/>
      <c r="D40" s="4"/>
      <c r="E40" s="4"/>
      <c r="F40" s="4"/>
    </row>
    <row r="41" spans="1:7" x14ac:dyDescent="0.2">
      <c r="A41" s="17"/>
      <c r="B41" s="15"/>
      <c r="C41" s="4"/>
      <c r="D41" s="4" t="s">
        <v>2</v>
      </c>
      <c r="E41" s="4"/>
      <c r="F41" s="4"/>
    </row>
    <row r="42" spans="1:7" x14ac:dyDescent="0.2">
      <c r="A42" s="17"/>
      <c r="B42" s="4" t="s">
        <v>15</v>
      </c>
      <c r="C42" s="4"/>
      <c r="D42" s="4"/>
      <c r="E42" s="4"/>
      <c r="F42" s="4"/>
    </row>
    <row r="43" spans="1:7" x14ac:dyDescent="0.2">
      <c r="A43" s="17"/>
      <c r="B43" s="4"/>
      <c r="C43" s="4"/>
      <c r="D43" s="4"/>
      <c r="E43" s="4"/>
      <c r="F43" s="4"/>
    </row>
    <row r="44" spans="1:7" x14ac:dyDescent="0.2">
      <c r="A44" s="30" t="s">
        <v>19</v>
      </c>
      <c r="B44" s="16" t="s">
        <v>9</v>
      </c>
      <c r="E44" s="3" t="s">
        <v>2</v>
      </c>
      <c r="F44" s="4">
        <v>1309733597553.74</v>
      </c>
    </row>
    <row r="45" spans="1:7" x14ac:dyDescent="0.2">
      <c r="A45" s="17" t="s">
        <v>2</v>
      </c>
      <c r="B45" s="3"/>
      <c r="C45" s="15"/>
      <c r="D45" s="15"/>
      <c r="E45" s="4" t="s">
        <v>2</v>
      </c>
      <c r="F45" s="4"/>
    </row>
    <row r="46" spans="1:7" x14ac:dyDescent="0.2">
      <c r="A46" s="33" t="s">
        <v>25</v>
      </c>
      <c r="B46" s="110" t="s">
        <v>24</v>
      </c>
      <c r="C46" s="4"/>
      <c r="E46" s="3" t="s">
        <v>2</v>
      </c>
      <c r="F46" s="4">
        <v>839900422105.32996</v>
      </c>
    </row>
    <row r="47" spans="1:7" ht="15" x14ac:dyDescent="0.25">
      <c r="A47" s="34" t="s">
        <v>26</v>
      </c>
      <c r="B47" s="3" t="s">
        <v>29</v>
      </c>
      <c r="D47" s="32" t="s">
        <v>2</v>
      </c>
      <c r="E47" s="32"/>
      <c r="F47" s="111">
        <v>478170315735</v>
      </c>
      <c r="G47" s="9" t="s">
        <v>2</v>
      </c>
    </row>
    <row r="48" spans="1:7" x14ac:dyDescent="0.2">
      <c r="A48" s="34"/>
      <c r="B48" s="3" t="s">
        <v>45</v>
      </c>
      <c r="D48" s="32"/>
      <c r="E48" s="13" t="s">
        <v>2</v>
      </c>
      <c r="F48" s="13">
        <v>28704826.329999998</v>
      </c>
      <c r="G48" s="9"/>
    </row>
    <row r="49" spans="1:7" x14ac:dyDescent="0.2">
      <c r="A49" s="34" t="s">
        <v>60</v>
      </c>
      <c r="B49" s="3" t="s">
        <v>61</v>
      </c>
      <c r="D49" s="32"/>
      <c r="E49" s="32" t="s">
        <v>2</v>
      </c>
      <c r="F49" s="32">
        <v>39524249769</v>
      </c>
      <c r="G49" s="9"/>
    </row>
    <row r="50" spans="1:7" x14ac:dyDescent="0.2">
      <c r="A50" s="34" t="s">
        <v>27</v>
      </c>
      <c r="B50" s="3" t="s">
        <v>28</v>
      </c>
      <c r="D50" s="32"/>
      <c r="E50" s="13" t="s">
        <v>2</v>
      </c>
      <c r="F50" s="13">
        <v>322178153770</v>
      </c>
      <c r="G50" s="9"/>
    </row>
    <row r="51" spans="1:7" x14ac:dyDescent="0.2">
      <c r="A51" s="34"/>
      <c r="B51" s="3"/>
      <c r="D51" s="32"/>
      <c r="E51" s="32" t="s">
        <v>2</v>
      </c>
      <c r="G51" s="9"/>
    </row>
    <row r="52" spans="1:7" x14ac:dyDescent="0.2">
      <c r="A52" s="33" t="s">
        <v>2</v>
      </c>
      <c r="B52" s="4" t="s">
        <v>57</v>
      </c>
      <c r="D52" s="32"/>
      <c r="E52" s="32" t="s">
        <v>2</v>
      </c>
      <c r="F52" s="35">
        <v>1001995</v>
      </c>
      <c r="G52" s="9"/>
    </row>
    <row r="53" spans="1:7" x14ac:dyDescent="0.2">
      <c r="A53" s="34" t="s">
        <v>26</v>
      </c>
      <c r="B53" s="3" t="s">
        <v>29</v>
      </c>
      <c r="D53" s="32"/>
      <c r="E53" s="3"/>
      <c r="F53" s="32">
        <v>1001995</v>
      </c>
      <c r="G53" s="9"/>
    </row>
    <row r="54" spans="1:7" x14ac:dyDescent="0.2">
      <c r="A54" s="34" t="s">
        <v>60</v>
      </c>
      <c r="B54" s="3" t="s">
        <v>61</v>
      </c>
      <c r="D54" s="32"/>
      <c r="E54" s="13" t="s">
        <v>2</v>
      </c>
      <c r="F54" s="32"/>
      <c r="G54" s="9"/>
    </row>
    <row r="55" spans="1:7" x14ac:dyDescent="0.2">
      <c r="A55" s="34" t="s">
        <v>27</v>
      </c>
      <c r="B55" s="3" t="s">
        <v>28</v>
      </c>
      <c r="D55" s="32"/>
      <c r="E55" s="3"/>
      <c r="F55" s="32"/>
      <c r="G55" s="9"/>
    </row>
    <row r="56" spans="1:7" x14ac:dyDescent="0.2">
      <c r="A56" s="34" t="s">
        <v>32</v>
      </c>
      <c r="B56" s="112" t="s">
        <v>41</v>
      </c>
      <c r="D56" s="32"/>
      <c r="E56" s="32"/>
      <c r="F56" s="32"/>
      <c r="G56" s="9"/>
    </row>
    <row r="57" spans="1:7" x14ac:dyDescent="0.2">
      <c r="A57" s="34" t="s">
        <v>34</v>
      </c>
      <c r="B57" s="112" t="s">
        <v>42</v>
      </c>
      <c r="D57" s="32"/>
      <c r="E57" s="32"/>
      <c r="F57" s="32">
        <v>0</v>
      </c>
      <c r="G57" s="9"/>
    </row>
    <row r="58" spans="1:7" x14ac:dyDescent="0.2">
      <c r="A58" s="37" t="s">
        <v>56</v>
      </c>
      <c r="B58" s="113" t="s">
        <v>55</v>
      </c>
      <c r="D58" s="32"/>
      <c r="E58" s="32"/>
      <c r="F58" s="32">
        <v>0</v>
      </c>
      <c r="G58" s="9"/>
    </row>
    <row r="59" spans="1:7" x14ac:dyDescent="0.2">
      <c r="A59" s="38"/>
      <c r="B59" s="114"/>
      <c r="D59" s="32"/>
      <c r="E59" s="32"/>
      <c r="F59" s="32"/>
      <c r="G59" s="9"/>
    </row>
    <row r="60" spans="1:7" x14ac:dyDescent="0.2">
      <c r="A60" s="33" t="s">
        <v>30</v>
      </c>
      <c r="B60" s="110" t="s">
        <v>31</v>
      </c>
      <c r="D60" s="32"/>
      <c r="E60" s="32"/>
      <c r="F60" s="4">
        <v>3108261469.3000002</v>
      </c>
      <c r="G60" s="9"/>
    </row>
    <row r="61" spans="1:7" x14ac:dyDescent="0.2">
      <c r="A61" s="34" t="s">
        <v>33</v>
      </c>
      <c r="B61" s="112" t="s">
        <v>40</v>
      </c>
      <c r="D61" s="32"/>
      <c r="E61" s="32"/>
      <c r="F61" s="115">
        <v>0</v>
      </c>
      <c r="G61" s="9"/>
    </row>
    <row r="62" spans="1:7" x14ac:dyDescent="0.2">
      <c r="A62" s="34" t="s">
        <v>32</v>
      </c>
      <c r="B62" s="112" t="s">
        <v>41</v>
      </c>
      <c r="D62" s="32"/>
      <c r="E62" s="32" t="s">
        <v>2</v>
      </c>
      <c r="F62" s="32">
        <v>962112393</v>
      </c>
      <c r="G62" s="9"/>
    </row>
    <row r="63" spans="1:7" x14ac:dyDescent="0.2">
      <c r="A63" s="34"/>
      <c r="B63" s="112" t="s">
        <v>46</v>
      </c>
      <c r="D63" s="32"/>
      <c r="E63" s="32" t="s">
        <v>2</v>
      </c>
      <c r="F63" s="32">
        <v>942191393</v>
      </c>
      <c r="G63" s="9"/>
    </row>
    <row r="64" spans="1:7" x14ac:dyDescent="0.2">
      <c r="A64" s="34" t="s">
        <v>2</v>
      </c>
      <c r="B64" s="112" t="s">
        <v>47</v>
      </c>
      <c r="D64" s="32"/>
      <c r="E64" s="32" t="s">
        <v>2</v>
      </c>
      <c r="F64" s="32">
        <v>19921000</v>
      </c>
      <c r="G64" s="9"/>
    </row>
    <row r="65" spans="1:7" x14ac:dyDescent="0.2">
      <c r="A65" s="34" t="s">
        <v>34</v>
      </c>
      <c r="B65" s="112" t="s">
        <v>42</v>
      </c>
      <c r="D65" s="32"/>
      <c r="E65" s="32" t="s">
        <v>2</v>
      </c>
      <c r="F65" s="32">
        <v>2146149076.3</v>
      </c>
      <c r="G65" s="9"/>
    </row>
    <row r="66" spans="1:7" x14ac:dyDescent="0.2">
      <c r="A66" s="38"/>
      <c r="B66" s="112"/>
      <c r="D66" s="32"/>
      <c r="E66" s="32"/>
      <c r="F66" s="32"/>
      <c r="G66" s="9"/>
    </row>
    <row r="67" spans="1:7" x14ac:dyDescent="0.2">
      <c r="A67" s="34"/>
      <c r="B67" s="110" t="s">
        <v>2</v>
      </c>
      <c r="D67" s="32"/>
      <c r="E67" s="32"/>
      <c r="F67" s="116" t="s">
        <v>2</v>
      </c>
      <c r="G67" s="9"/>
    </row>
    <row r="68" spans="1:7" x14ac:dyDescent="0.2">
      <c r="A68" s="33" t="s">
        <v>35</v>
      </c>
      <c r="B68" s="110" t="s">
        <v>36</v>
      </c>
      <c r="D68" s="32"/>
      <c r="E68" s="32"/>
      <c r="F68" s="4">
        <v>1605500</v>
      </c>
      <c r="G68" s="9"/>
    </row>
    <row r="69" spans="1:7" x14ac:dyDescent="0.2">
      <c r="A69" s="34" t="s">
        <v>52</v>
      </c>
      <c r="B69" s="112" t="s">
        <v>53</v>
      </c>
      <c r="D69" s="32"/>
      <c r="E69" s="32" t="s">
        <v>2</v>
      </c>
      <c r="F69" s="32">
        <v>1447000</v>
      </c>
      <c r="G69" s="9"/>
    </row>
    <row r="70" spans="1:7" ht="15" x14ac:dyDescent="0.25">
      <c r="A70" s="34" t="s">
        <v>37</v>
      </c>
      <c r="B70" s="113" t="s">
        <v>43</v>
      </c>
      <c r="D70" s="32"/>
      <c r="E70" s="111" t="s">
        <v>2</v>
      </c>
      <c r="F70" s="111">
        <v>158500</v>
      </c>
      <c r="G70" s="9"/>
    </row>
    <row r="71" spans="1:7" x14ac:dyDescent="0.2">
      <c r="A71" s="17" t="s">
        <v>2</v>
      </c>
      <c r="B71" s="3"/>
      <c r="E71" s="117" t="s">
        <v>2</v>
      </c>
      <c r="F71" s="3" t="s">
        <v>2</v>
      </c>
    </row>
    <row r="72" spans="1:7" x14ac:dyDescent="0.2">
      <c r="A72" s="33" t="s">
        <v>20</v>
      </c>
      <c r="B72" s="110" t="s">
        <v>38</v>
      </c>
      <c r="E72" s="12"/>
      <c r="F72" s="4">
        <v>466723308479.10999</v>
      </c>
    </row>
    <row r="73" spans="1:7" x14ac:dyDescent="0.2">
      <c r="A73" s="21" t="s">
        <v>69</v>
      </c>
      <c r="B73" s="3" t="s">
        <v>71</v>
      </c>
      <c r="D73" s="3" t="s">
        <v>2</v>
      </c>
      <c r="E73" s="3"/>
      <c r="F73" s="3">
        <v>0</v>
      </c>
    </row>
    <row r="74" spans="1:7" x14ac:dyDescent="0.2">
      <c r="A74" s="34" t="s">
        <v>39</v>
      </c>
      <c r="B74" s="112" t="s">
        <v>87</v>
      </c>
      <c r="E74" s="12"/>
      <c r="F74" s="4">
        <v>446709000000</v>
      </c>
    </row>
    <row r="75" spans="1:7" x14ac:dyDescent="0.2">
      <c r="A75" s="34"/>
      <c r="B75" s="3" t="s">
        <v>68</v>
      </c>
      <c r="E75" s="12" t="s">
        <v>2</v>
      </c>
      <c r="F75" s="3">
        <v>312090000000</v>
      </c>
    </row>
    <row r="76" spans="1:7" x14ac:dyDescent="0.2">
      <c r="A76" s="34"/>
      <c r="B76" s="112" t="s">
        <v>86</v>
      </c>
      <c r="E76" s="12"/>
      <c r="F76" s="3">
        <v>134619000000</v>
      </c>
    </row>
    <row r="77" spans="1:7" x14ac:dyDescent="0.2">
      <c r="A77" s="34"/>
      <c r="B77" s="112"/>
      <c r="E77" s="12"/>
      <c r="F77" s="4"/>
    </row>
    <row r="78" spans="1:7" x14ac:dyDescent="0.2">
      <c r="A78" s="33" t="s">
        <v>21</v>
      </c>
      <c r="B78" s="110" t="s">
        <v>22</v>
      </c>
      <c r="C78" s="16"/>
      <c r="E78" s="12"/>
      <c r="F78" s="40">
        <v>5121575290.8699999</v>
      </c>
    </row>
    <row r="79" spans="1:7" x14ac:dyDescent="0.2">
      <c r="A79" s="21" t="s">
        <v>58</v>
      </c>
      <c r="B79" s="3" t="s">
        <v>95</v>
      </c>
      <c r="E79" s="3" t="s">
        <v>2</v>
      </c>
      <c r="F79" s="3">
        <v>488693337.63</v>
      </c>
    </row>
    <row r="80" spans="1:7" x14ac:dyDescent="0.2">
      <c r="A80" s="21" t="s">
        <v>92</v>
      </c>
      <c r="B80" s="3" t="s">
        <v>96</v>
      </c>
      <c r="E80" s="3"/>
      <c r="F80" s="3">
        <v>3430738231.7299995</v>
      </c>
    </row>
    <row r="81" spans="1:18" x14ac:dyDescent="0.2">
      <c r="A81" s="21" t="s">
        <v>102</v>
      </c>
      <c r="B81" s="3" t="s">
        <v>103</v>
      </c>
      <c r="E81" s="3"/>
      <c r="F81" s="3">
        <v>709540415.09000003</v>
      </c>
    </row>
    <row r="82" spans="1:18" x14ac:dyDescent="0.2">
      <c r="A82" s="21" t="s">
        <v>90</v>
      </c>
      <c r="B82" s="3" t="s">
        <v>97</v>
      </c>
      <c r="E82" s="3"/>
      <c r="F82" s="3">
        <v>492603306.41999996</v>
      </c>
    </row>
    <row r="83" spans="1:18" x14ac:dyDescent="0.2">
      <c r="A83" s="38"/>
      <c r="B83" s="114"/>
      <c r="E83" s="117"/>
      <c r="F83" s="117"/>
    </row>
    <row r="84" spans="1:18" x14ac:dyDescent="0.2">
      <c r="A84" s="33" t="s">
        <v>23</v>
      </c>
      <c r="B84" s="118" t="s">
        <v>44</v>
      </c>
      <c r="E84" s="3"/>
      <c r="F84" s="35">
        <v>14892733188.24</v>
      </c>
    </row>
    <row r="85" spans="1:18" x14ac:dyDescent="0.2">
      <c r="A85" s="21" t="s">
        <v>98</v>
      </c>
      <c r="B85" s="3" t="s">
        <v>54</v>
      </c>
      <c r="E85" s="3"/>
      <c r="F85" s="3">
        <v>1192681185.8299999</v>
      </c>
    </row>
    <row r="86" spans="1:18" x14ac:dyDescent="0.2">
      <c r="A86" s="21" t="s">
        <v>56</v>
      </c>
      <c r="B86" s="3" t="s">
        <v>55</v>
      </c>
      <c r="E86" s="3" t="s">
        <v>2</v>
      </c>
      <c r="F86" s="3">
        <v>12695360138.889999</v>
      </c>
    </row>
    <row r="87" spans="1:18" x14ac:dyDescent="0.2">
      <c r="A87" s="21" t="s">
        <v>99</v>
      </c>
      <c r="B87" s="3" t="s">
        <v>100</v>
      </c>
      <c r="E87" s="3"/>
      <c r="F87" s="3">
        <v>483284209</v>
      </c>
    </row>
    <row r="88" spans="1:18" x14ac:dyDescent="0.2">
      <c r="A88" s="21" t="s">
        <v>104</v>
      </c>
      <c r="B88" s="3" t="s">
        <v>106</v>
      </c>
      <c r="E88" s="3"/>
      <c r="F88" s="3">
        <v>171213417</v>
      </c>
    </row>
    <row r="89" spans="1:18" x14ac:dyDescent="0.2">
      <c r="A89" s="21" t="s">
        <v>105</v>
      </c>
      <c r="B89" s="3" t="s">
        <v>107</v>
      </c>
      <c r="E89" s="3"/>
      <c r="F89" s="3">
        <v>350194237.51999998</v>
      </c>
    </row>
    <row r="90" spans="1:18" x14ac:dyDescent="0.2">
      <c r="A90" s="21" t="s">
        <v>72</v>
      </c>
      <c r="B90" s="3" t="s">
        <v>2</v>
      </c>
      <c r="E90" s="12"/>
      <c r="F90" s="4" t="s">
        <v>2</v>
      </c>
    </row>
    <row r="91" spans="1:18" x14ac:dyDescent="0.2">
      <c r="B91" s="3" t="s">
        <v>2</v>
      </c>
      <c r="E91" s="117" t="s">
        <v>2</v>
      </c>
      <c r="F91" s="4">
        <v>1309733597553.74</v>
      </c>
    </row>
    <row r="92" spans="1:18" x14ac:dyDescent="0.2">
      <c r="A92" s="17"/>
      <c r="B92" s="10"/>
      <c r="C92" s="16"/>
      <c r="E92" s="11"/>
      <c r="F92" s="4"/>
    </row>
    <row r="93" spans="1:18" x14ac:dyDescent="0.2">
      <c r="A93" s="17"/>
      <c r="E93" s="11"/>
    </row>
    <row r="94" spans="1:18" x14ac:dyDescent="0.2">
      <c r="A94" s="22"/>
      <c r="C94" s="12"/>
      <c r="D94" s="12"/>
      <c r="E94" s="11"/>
      <c r="F94" s="4" t="s">
        <v>2</v>
      </c>
    </row>
    <row r="95" spans="1:18" x14ac:dyDescent="0.2">
      <c r="A95" s="22"/>
      <c r="B95" s="11"/>
      <c r="C95" s="12"/>
      <c r="D95" s="12"/>
      <c r="E95" s="11"/>
      <c r="F95" s="12" t="s">
        <v>2</v>
      </c>
      <c r="G95" s="11"/>
      <c r="H95" s="11"/>
      <c r="I95" s="11"/>
      <c r="J95" s="11"/>
      <c r="K95" s="11"/>
      <c r="L95" s="11"/>
      <c r="M95" s="11"/>
      <c r="N95" s="11"/>
      <c r="O95" s="12"/>
      <c r="P95" s="11"/>
      <c r="Q95" s="11"/>
      <c r="R95" s="11"/>
    </row>
    <row r="96" spans="1:18" x14ac:dyDescent="0.2">
      <c r="A96" s="22"/>
      <c r="B96" s="11"/>
      <c r="C96" s="12"/>
      <c r="D96" s="12"/>
      <c r="E96" s="11"/>
      <c r="F96" s="3" t="s">
        <v>2</v>
      </c>
      <c r="G96" s="11"/>
      <c r="H96" s="11"/>
      <c r="I96" s="11"/>
      <c r="J96" s="11"/>
      <c r="K96" s="11"/>
      <c r="L96" s="11"/>
      <c r="M96" s="11"/>
      <c r="N96" s="11"/>
      <c r="O96" s="12"/>
      <c r="P96" s="11"/>
      <c r="Q96" s="11"/>
      <c r="R96" s="11"/>
    </row>
    <row r="98" spans="6:6" x14ac:dyDescent="0.2">
      <c r="F98" s="3" t="s">
        <v>2</v>
      </c>
    </row>
  </sheetData>
  <mergeCells count="9">
    <mergeCell ref="B26:D26"/>
    <mergeCell ref="B9:E9"/>
    <mergeCell ref="A11:B11"/>
    <mergeCell ref="A13:B13"/>
    <mergeCell ref="A1:C1"/>
    <mergeCell ref="D1:E1"/>
    <mergeCell ref="A2:C2"/>
    <mergeCell ref="D2:E2"/>
    <mergeCell ref="B8:E8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5A29-485E-4B99-A18E-2CF9DB1A9E44}">
  <dimension ref="A1:K61"/>
  <sheetViews>
    <sheetView topLeftCell="B1" workbookViewId="0">
      <selection activeCell="D12" sqref="D12"/>
    </sheetView>
  </sheetViews>
  <sheetFormatPr baseColWidth="10" defaultRowHeight="12.75" x14ac:dyDescent="0.2"/>
  <cols>
    <col min="1" max="1" width="21.7109375" style="71" bestFit="1" customWidth="1"/>
    <col min="2" max="2" width="54.28515625" style="71" bestFit="1" customWidth="1"/>
    <col min="3" max="3" width="11.42578125" style="71"/>
    <col min="4" max="4" width="14.28515625" style="71" bestFit="1" customWidth="1"/>
    <col min="5" max="5" width="14.7109375" style="71" bestFit="1" customWidth="1"/>
    <col min="6" max="6" width="21.5703125" style="71" bestFit="1" customWidth="1"/>
    <col min="7" max="7" width="11.42578125" style="71"/>
    <col min="8" max="9" width="20.140625" style="71" bestFit="1" customWidth="1"/>
    <col min="10" max="10" width="16.42578125" style="71" bestFit="1" customWidth="1"/>
    <col min="11" max="11" width="20.140625" style="71" bestFit="1" customWidth="1"/>
    <col min="12" max="16384" width="11.42578125" style="71"/>
  </cols>
  <sheetData>
    <row r="1" spans="1:11" ht="13.5" thickBot="1" x14ac:dyDescent="0.25">
      <c r="J1" s="72">
        <f>F7+F8+F9+F12</f>
        <v>839901424100.32996</v>
      </c>
    </row>
    <row r="2" spans="1:11" ht="13.5" thickBot="1" x14ac:dyDescent="0.25">
      <c r="B2" s="42" t="s">
        <v>73</v>
      </c>
      <c r="F2" s="73"/>
      <c r="H2" s="73"/>
      <c r="I2" s="73"/>
      <c r="J2" s="73"/>
    </row>
    <row r="3" spans="1:11" x14ac:dyDescent="0.2">
      <c r="A3" s="74"/>
      <c r="B3" s="75"/>
      <c r="C3" s="75"/>
      <c r="D3" s="75"/>
      <c r="E3" s="75"/>
      <c r="F3" s="75"/>
      <c r="G3" s="76"/>
    </row>
    <row r="4" spans="1:11" x14ac:dyDescent="0.2">
      <c r="A4" s="77"/>
      <c r="B4" s="28"/>
      <c r="C4" s="28"/>
      <c r="D4" s="28"/>
      <c r="E4" s="28"/>
      <c r="F4" s="28"/>
      <c r="G4" s="78"/>
    </row>
    <row r="5" spans="1:11" s="42" customFormat="1" x14ac:dyDescent="0.2">
      <c r="A5" s="43" t="s">
        <v>74</v>
      </c>
      <c r="B5" s="44" t="s">
        <v>75</v>
      </c>
      <c r="C5" s="45"/>
      <c r="D5" s="45"/>
      <c r="E5" s="45"/>
      <c r="F5" s="44" t="s">
        <v>76</v>
      </c>
      <c r="G5" s="46"/>
    </row>
    <row r="6" spans="1:11" x14ac:dyDescent="0.2">
      <c r="A6" s="79" t="s">
        <v>25</v>
      </c>
      <c r="B6" s="80" t="s">
        <v>24</v>
      </c>
      <c r="C6" s="4"/>
      <c r="D6" s="3"/>
      <c r="E6" s="3" t="s">
        <v>2</v>
      </c>
      <c r="F6" s="4" t="s">
        <v>2</v>
      </c>
      <c r="G6" s="78"/>
      <c r="I6" s="73"/>
      <c r="J6" s="73"/>
      <c r="K6" s="73"/>
    </row>
    <row r="7" spans="1:11" ht="15" x14ac:dyDescent="0.25">
      <c r="A7" s="81" t="s">
        <v>26</v>
      </c>
      <c r="B7" s="7" t="s">
        <v>29</v>
      </c>
      <c r="C7" s="3"/>
      <c r="D7" s="69" t="s">
        <v>2</v>
      </c>
      <c r="E7" s="19" t="s">
        <v>2</v>
      </c>
      <c r="F7" s="19">
        <f>Detalle!F47</f>
        <v>478170315735</v>
      </c>
      <c r="G7" s="78"/>
      <c r="H7" s="19"/>
      <c r="I7" s="73"/>
      <c r="K7" s="73"/>
    </row>
    <row r="8" spans="1:11" x14ac:dyDescent="0.2">
      <c r="A8" s="81" t="s">
        <v>60</v>
      </c>
      <c r="B8" s="7" t="s">
        <v>61</v>
      </c>
      <c r="C8" s="3"/>
      <c r="D8" s="69"/>
      <c r="E8" s="69" t="s">
        <v>2</v>
      </c>
      <c r="F8" s="69">
        <f>Detalle!F49</f>
        <v>39524249769</v>
      </c>
      <c r="G8" s="78"/>
      <c r="H8" s="69"/>
      <c r="I8" s="73"/>
      <c r="J8" s="73"/>
    </row>
    <row r="9" spans="1:11" x14ac:dyDescent="0.2">
      <c r="A9" s="81" t="s">
        <v>27</v>
      </c>
      <c r="B9" s="7" t="s">
        <v>28</v>
      </c>
      <c r="C9" s="3"/>
      <c r="D9" s="69"/>
      <c r="E9" s="47" t="s">
        <v>2</v>
      </c>
      <c r="F9" s="73">
        <f>Detalle!F50</f>
        <v>322178153770</v>
      </c>
      <c r="G9" s="78"/>
      <c r="H9" s="47"/>
      <c r="I9" s="73"/>
      <c r="J9" s="73"/>
    </row>
    <row r="10" spans="1:11" x14ac:dyDescent="0.2">
      <c r="A10" s="82" t="s">
        <v>34</v>
      </c>
      <c r="B10" s="83" t="s">
        <v>42</v>
      </c>
      <c r="C10" s="3"/>
      <c r="D10" s="69"/>
      <c r="E10" s="48" t="s">
        <v>2</v>
      </c>
      <c r="F10" s="69">
        <f>Detalle!F65</f>
        <v>2146149076.3</v>
      </c>
      <c r="G10" s="78"/>
      <c r="H10" s="69"/>
      <c r="I10" s="73"/>
      <c r="J10" s="73"/>
      <c r="K10" s="73"/>
    </row>
    <row r="11" spans="1:11" x14ac:dyDescent="0.2">
      <c r="A11" s="81" t="s">
        <v>32</v>
      </c>
      <c r="B11" s="83" t="s">
        <v>77</v>
      </c>
      <c r="C11" s="28"/>
      <c r="D11" s="28"/>
      <c r="E11" s="28"/>
      <c r="F11" s="13">
        <f>Detalle!F63</f>
        <v>942191393</v>
      </c>
      <c r="G11" s="78"/>
      <c r="H11" s="13"/>
      <c r="I11" s="73"/>
      <c r="J11" s="73"/>
    </row>
    <row r="12" spans="1:11" x14ac:dyDescent="0.2">
      <c r="A12" s="81" t="s">
        <v>26</v>
      </c>
      <c r="B12" s="7" t="s">
        <v>45</v>
      </c>
      <c r="C12" s="3"/>
      <c r="D12" s="69"/>
      <c r="E12" s="48" t="s">
        <v>2</v>
      </c>
      <c r="F12" s="48">
        <f>Detalle!F48</f>
        <v>28704826.329999998</v>
      </c>
      <c r="G12" s="78"/>
      <c r="H12" s="48"/>
      <c r="I12" s="73"/>
      <c r="J12" s="73"/>
    </row>
    <row r="13" spans="1:11" ht="13.5" thickBot="1" x14ac:dyDescent="0.25">
      <c r="A13" s="77"/>
      <c r="B13" s="2" t="s">
        <v>78</v>
      </c>
      <c r="C13" s="28"/>
      <c r="D13" s="28"/>
      <c r="E13" s="49" t="s">
        <v>79</v>
      </c>
      <c r="F13" s="50">
        <f>SUM(F7:F12)</f>
        <v>842989764569.63</v>
      </c>
      <c r="G13" s="78"/>
      <c r="H13" s="73"/>
      <c r="I13" s="73"/>
      <c r="J13" s="73"/>
      <c r="K13" s="73"/>
    </row>
    <row r="14" spans="1:11" ht="13.5" thickTop="1" x14ac:dyDescent="0.2">
      <c r="A14" s="77"/>
      <c r="B14" s="63" t="s">
        <v>57</v>
      </c>
      <c r="C14" s="28"/>
      <c r="D14" s="28"/>
      <c r="E14" s="28"/>
      <c r="F14" s="84"/>
      <c r="G14" s="78"/>
      <c r="I14" s="85"/>
    </row>
    <row r="15" spans="1:11" x14ac:dyDescent="0.2">
      <c r="A15" s="34" t="s">
        <v>26</v>
      </c>
      <c r="B15" s="7" t="s">
        <v>29</v>
      </c>
      <c r="C15" s="28"/>
      <c r="D15" s="28"/>
      <c r="E15" s="28"/>
      <c r="F15" s="32">
        <v>17047000</v>
      </c>
      <c r="G15" s="78"/>
      <c r="I15" s="85"/>
    </row>
    <row r="16" spans="1:11" x14ac:dyDescent="0.2">
      <c r="A16" s="34" t="s">
        <v>27</v>
      </c>
      <c r="B16" s="7" t="s">
        <v>28</v>
      </c>
      <c r="C16" s="28"/>
      <c r="D16" s="28"/>
      <c r="E16" s="28"/>
      <c r="F16" s="32">
        <v>1601000</v>
      </c>
      <c r="G16" s="78"/>
      <c r="I16" s="85"/>
    </row>
    <row r="17" spans="1:9" ht="13.5" thickBot="1" x14ac:dyDescent="0.25">
      <c r="A17" s="34" t="s">
        <v>32</v>
      </c>
      <c r="B17" s="36" t="s">
        <v>41</v>
      </c>
      <c r="C17" s="28"/>
      <c r="D17" s="28"/>
      <c r="E17" s="28"/>
      <c r="F17" s="32">
        <v>3777000</v>
      </c>
      <c r="G17" s="78"/>
      <c r="I17" s="85"/>
    </row>
    <row r="18" spans="1:9" ht="13.5" thickBot="1" x14ac:dyDescent="0.25">
      <c r="A18" s="34"/>
      <c r="B18" s="36"/>
      <c r="C18" s="28"/>
      <c r="D18" s="28"/>
      <c r="E18" s="28"/>
      <c r="F18" s="70">
        <f>SUM(F15:F17)</f>
        <v>22425000</v>
      </c>
      <c r="G18" s="78"/>
      <c r="I18" s="85"/>
    </row>
    <row r="19" spans="1:9" x14ac:dyDescent="0.2">
      <c r="A19" s="34"/>
      <c r="B19" s="36"/>
      <c r="C19" s="28"/>
      <c r="D19" s="28"/>
      <c r="E19" s="28"/>
      <c r="F19" s="69"/>
      <c r="G19" s="78"/>
      <c r="I19" s="85"/>
    </row>
    <row r="20" spans="1:9" ht="13.5" thickBot="1" x14ac:dyDescent="0.25">
      <c r="A20" s="86"/>
      <c r="B20" s="87"/>
      <c r="C20" s="87"/>
      <c r="D20" s="87"/>
      <c r="E20" s="87"/>
      <c r="F20" s="72">
        <f>F13-F18</f>
        <v>842967339569.63</v>
      </c>
      <c r="G20" s="88"/>
      <c r="H20" s="85"/>
      <c r="I20" s="73"/>
    </row>
    <row r="21" spans="1:9" x14ac:dyDescent="0.2">
      <c r="A21" s="28"/>
      <c r="B21" s="28"/>
      <c r="C21" s="28"/>
      <c r="D21" s="28"/>
      <c r="E21" s="28"/>
      <c r="F21" s="84"/>
      <c r="I21" s="89"/>
    </row>
    <row r="22" spans="1:9" x14ac:dyDescent="0.2">
      <c r="A22" s="28"/>
      <c r="B22" s="28"/>
      <c r="C22" s="28"/>
      <c r="D22" s="28"/>
      <c r="E22" s="28"/>
      <c r="F22" s="84"/>
    </row>
    <row r="23" spans="1:9" ht="13.5" thickBot="1" x14ac:dyDescent="0.25">
      <c r="A23" s="28"/>
      <c r="B23" s="28"/>
      <c r="C23" s="28"/>
      <c r="D23" s="28"/>
      <c r="E23" s="28"/>
      <c r="F23" s="84"/>
    </row>
    <row r="24" spans="1:9" x14ac:dyDescent="0.2">
      <c r="A24" s="74"/>
      <c r="B24" s="75"/>
      <c r="C24" s="75"/>
      <c r="D24" s="75"/>
      <c r="E24" s="75"/>
      <c r="F24" s="90"/>
      <c r="G24" s="76"/>
    </row>
    <row r="25" spans="1:9" ht="13.5" thickBot="1" x14ac:dyDescent="0.25">
      <c r="A25" s="77"/>
      <c r="B25" s="28"/>
      <c r="C25" s="28"/>
      <c r="D25" s="28"/>
      <c r="E25" s="28"/>
      <c r="F25" s="84"/>
      <c r="G25" s="78"/>
    </row>
    <row r="26" spans="1:9" ht="13.5" thickBot="1" x14ac:dyDescent="0.25">
      <c r="A26" s="51" t="s">
        <v>74</v>
      </c>
      <c r="B26" s="52" t="s">
        <v>80</v>
      </c>
      <c r="C26" s="45"/>
      <c r="D26" s="45"/>
      <c r="E26" s="45"/>
      <c r="F26" s="52" t="s">
        <v>76</v>
      </c>
      <c r="G26" s="78"/>
    </row>
    <row r="27" spans="1:9" x14ac:dyDescent="0.2">
      <c r="A27" s="53"/>
      <c r="B27" s="45"/>
      <c r="C27" s="45"/>
      <c r="D27" s="45"/>
      <c r="E27" s="45"/>
      <c r="F27" s="45"/>
      <c r="G27" s="78"/>
    </row>
    <row r="28" spans="1:9" x14ac:dyDescent="0.2">
      <c r="A28" s="79" t="s">
        <v>30</v>
      </c>
      <c r="B28" s="80" t="s">
        <v>31</v>
      </c>
      <c r="C28" s="3"/>
      <c r="D28" s="69"/>
      <c r="E28" s="48"/>
      <c r="F28" s="4" t="s">
        <v>2</v>
      </c>
      <c r="G28" s="78"/>
    </row>
    <row r="29" spans="1:9" x14ac:dyDescent="0.2">
      <c r="A29" s="81" t="s">
        <v>33</v>
      </c>
      <c r="B29" s="83" t="s">
        <v>40</v>
      </c>
      <c r="C29" s="3"/>
      <c r="D29" s="69"/>
      <c r="E29" s="48"/>
      <c r="G29" s="78"/>
    </row>
    <row r="30" spans="1:9" x14ac:dyDescent="0.2">
      <c r="A30" s="81" t="s">
        <v>32</v>
      </c>
      <c r="B30" s="83" t="s">
        <v>81</v>
      </c>
      <c r="C30" s="3"/>
      <c r="D30" s="69"/>
      <c r="E30" s="48" t="s">
        <v>2</v>
      </c>
      <c r="F30" s="91">
        <f>Detalle!F64</f>
        <v>19921000</v>
      </c>
      <c r="G30" s="78"/>
    </row>
    <row r="31" spans="1:9" x14ac:dyDescent="0.2">
      <c r="G31" s="78"/>
    </row>
    <row r="32" spans="1:9" ht="13.5" thickBot="1" x14ac:dyDescent="0.25">
      <c r="A32" s="82"/>
      <c r="B32" s="83"/>
      <c r="C32" s="3"/>
      <c r="D32" s="69"/>
      <c r="E32" s="54">
        <v>1</v>
      </c>
      <c r="F32" s="92">
        <f>SUM(F30:F31)</f>
        <v>19921000</v>
      </c>
      <c r="G32" s="78"/>
    </row>
    <row r="33" spans="1:7" ht="13.5" thickTop="1" x14ac:dyDescent="0.2">
      <c r="A33" s="81"/>
      <c r="B33" s="80" t="s">
        <v>2</v>
      </c>
      <c r="C33" s="3"/>
      <c r="D33" s="69"/>
      <c r="E33" s="54"/>
      <c r="F33" s="93" t="s">
        <v>2</v>
      </c>
      <c r="G33" s="78"/>
    </row>
    <row r="34" spans="1:7" x14ac:dyDescent="0.2">
      <c r="A34" s="79" t="s">
        <v>35</v>
      </c>
      <c r="B34" s="80" t="s">
        <v>36</v>
      </c>
      <c r="C34" s="3"/>
      <c r="D34" s="69"/>
      <c r="E34" s="54"/>
      <c r="F34" s="4" t="s">
        <v>2</v>
      </c>
      <c r="G34" s="78"/>
    </row>
    <row r="35" spans="1:7" x14ac:dyDescent="0.2">
      <c r="A35" s="81" t="s">
        <v>52</v>
      </c>
      <c r="B35" s="83" t="s">
        <v>53</v>
      </c>
      <c r="C35" s="3"/>
      <c r="D35" s="69"/>
      <c r="E35" s="54" t="s">
        <v>2</v>
      </c>
      <c r="F35" s="3">
        <f>Detalle!F69</f>
        <v>1447000</v>
      </c>
      <c r="G35" s="78"/>
    </row>
    <row r="36" spans="1:7" ht="15" x14ac:dyDescent="0.25">
      <c r="A36" s="81" t="s">
        <v>37</v>
      </c>
      <c r="B36" s="94" t="s">
        <v>43</v>
      </c>
      <c r="C36" s="3"/>
      <c r="D36" s="69"/>
      <c r="E36" s="55" t="s">
        <v>2</v>
      </c>
      <c r="F36" s="69">
        <f>Detalle!F70</f>
        <v>158500</v>
      </c>
      <c r="G36" s="78"/>
    </row>
    <row r="37" spans="1:7" ht="13.5" thickBot="1" x14ac:dyDescent="0.25">
      <c r="A37" s="81"/>
      <c r="B37" s="94"/>
      <c r="C37" s="3"/>
      <c r="D37" s="69"/>
      <c r="E37" s="54">
        <v>2</v>
      </c>
      <c r="F37" s="92">
        <f>SUM(F35:F36)</f>
        <v>1605500</v>
      </c>
      <c r="G37" s="78"/>
    </row>
    <row r="38" spans="1:7" ht="15.75" thickTop="1" x14ac:dyDescent="0.25">
      <c r="A38" s="81"/>
      <c r="B38" s="94"/>
      <c r="C38" s="3"/>
      <c r="D38" s="69"/>
      <c r="E38" s="55"/>
      <c r="F38" s="69"/>
      <c r="G38" s="78"/>
    </row>
    <row r="39" spans="1:7" x14ac:dyDescent="0.2">
      <c r="A39" s="56" t="s">
        <v>2</v>
      </c>
      <c r="B39" s="7"/>
      <c r="C39" s="3"/>
      <c r="D39" s="3"/>
      <c r="E39" s="57" t="s">
        <v>2</v>
      </c>
      <c r="F39" s="3" t="s">
        <v>2</v>
      </c>
      <c r="G39" s="78"/>
    </row>
    <row r="40" spans="1:7" x14ac:dyDescent="0.2">
      <c r="A40" s="79" t="s">
        <v>20</v>
      </c>
      <c r="B40" s="80" t="s">
        <v>38</v>
      </c>
      <c r="C40" s="3"/>
      <c r="D40" s="3"/>
      <c r="E40" s="58"/>
      <c r="F40" s="4" t="s">
        <v>2</v>
      </c>
      <c r="G40" s="78"/>
    </row>
    <row r="41" spans="1:7" x14ac:dyDescent="0.2">
      <c r="A41" s="59" t="s">
        <v>69</v>
      </c>
      <c r="B41" s="7" t="s">
        <v>71</v>
      </c>
      <c r="C41" s="3"/>
      <c r="D41" s="3" t="s">
        <v>2</v>
      </c>
      <c r="E41" s="60"/>
      <c r="F41" s="3">
        <f>Detalle!F73</f>
        <v>0</v>
      </c>
      <c r="G41" s="78"/>
    </row>
    <row r="42" spans="1:7" x14ac:dyDescent="0.2">
      <c r="A42" s="81" t="s">
        <v>39</v>
      </c>
      <c r="B42" s="83" t="s">
        <v>16</v>
      </c>
      <c r="C42" s="3"/>
      <c r="D42" s="3"/>
      <c r="E42" s="58"/>
      <c r="F42" s="3">
        <f>Detalle!F74</f>
        <v>446709000000</v>
      </c>
      <c r="G42" s="78"/>
    </row>
    <row r="43" spans="1:7" ht="13.5" thickBot="1" x14ac:dyDescent="0.25">
      <c r="A43" s="81"/>
      <c r="B43" s="83"/>
      <c r="C43" s="3"/>
      <c r="D43" s="3"/>
      <c r="E43" s="54">
        <v>3</v>
      </c>
      <c r="F43" s="61">
        <f>SUM(F41:F42)</f>
        <v>446709000000</v>
      </c>
      <c r="G43" s="78"/>
    </row>
    <row r="44" spans="1:7" ht="13.5" thickTop="1" x14ac:dyDescent="0.2">
      <c r="A44" s="81"/>
      <c r="B44" s="7"/>
      <c r="C44" s="3"/>
      <c r="D44" s="3"/>
      <c r="E44" s="58"/>
      <c r="F44" s="4"/>
      <c r="G44" s="78"/>
    </row>
    <row r="45" spans="1:7" x14ac:dyDescent="0.2">
      <c r="A45" s="79" t="s">
        <v>21</v>
      </c>
      <c r="B45" s="80" t="s">
        <v>22</v>
      </c>
      <c r="C45" s="16"/>
      <c r="D45" s="3"/>
      <c r="E45" s="58"/>
      <c r="F45" s="95">
        <f>F48+F47+F46+F49</f>
        <v>6479160495.2999954</v>
      </c>
      <c r="G45" s="78"/>
    </row>
    <row r="46" spans="1:7" x14ac:dyDescent="0.2">
      <c r="A46" s="34" t="s">
        <v>58</v>
      </c>
      <c r="B46" s="41" t="s">
        <v>59</v>
      </c>
      <c r="C46" s="3"/>
      <c r="D46" s="3"/>
      <c r="E46" s="6" t="s">
        <v>2</v>
      </c>
      <c r="F46" s="6">
        <v>2647065050.3499951</v>
      </c>
      <c r="G46" s="78"/>
    </row>
    <row r="47" spans="1:7" x14ac:dyDescent="0.2">
      <c r="A47" s="38" t="s">
        <v>92</v>
      </c>
      <c r="B47" s="39" t="s">
        <v>89</v>
      </c>
      <c r="C47" s="3"/>
      <c r="D47" s="3"/>
      <c r="E47" s="6"/>
      <c r="F47" s="6">
        <v>2799156030.6799998</v>
      </c>
      <c r="G47" s="78"/>
    </row>
    <row r="48" spans="1:7" x14ac:dyDescent="0.2">
      <c r="A48" s="38" t="s">
        <v>88</v>
      </c>
      <c r="B48" s="39" t="s">
        <v>89</v>
      </c>
      <c r="C48" s="3"/>
      <c r="D48" s="3"/>
      <c r="E48" s="6"/>
      <c r="F48" s="6">
        <v>725652375.46000016</v>
      </c>
      <c r="G48" s="78"/>
    </row>
    <row r="49" spans="1:7" ht="22.5" x14ac:dyDescent="0.2">
      <c r="A49" s="38" t="s">
        <v>90</v>
      </c>
      <c r="B49" s="39" t="s">
        <v>91</v>
      </c>
      <c r="C49" s="3"/>
      <c r="D49" s="3"/>
      <c r="E49" s="6"/>
      <c r="F49" s="6">
        <v>307287038.81</v>
      </c>
      <c r="G49" s="78"/>
    </row>
    <row r="50" spans="1:7" x14ac:dyDescent="0.2">
      <c r="A50" s="81"/>
      <c r="B50" s="96"/>
      <c r="C50" s="3"/>
      <c r="D50" s="3"/>
      <c r="E50" s="54"/>
      <c r="F50" s="3"/>
      <c r="G50" s="78"/>
    </row>
    <row r="51" spans="1:7" x14ac:dyDescent="0.2">
      <c r="A51" s="81"/>
      <c r="B51" s="96"/>
      <c r="C51" s="3"/>
      <c r="D51" s="3"/>
      <c r="E51" s="54"/>
      <c r="F51" s="3"/>
      <c r="G51" s="78"/>
    </row>
    <row r="52" spans="1:7" x14ac:dyDescent="0.2">
      <c r="A52" s="79" t="s">
        <v>23</v>
      </c>
      <c r="B52" s="97" t="s">
        <v>44</v>
      </c>
      <c r="C52" s="3"/>
      <c r="D52" s="3"/>
      <c r="E52" s="60"/>
      <c r="F52" s="98" t="s">
        <v>2</v>
      </c>
      <c r="G52" s="78"/>
    </row>
    <row r="53" spans="1:7" ht="13.5" thickBot="1" x14ac:dyDescent="0.25">
      <c r="A53" s="81" t="s">
        <v>56</v>
      </c>
      <c r="B53" s="67" t="s">
        <v>55</v>
      </c>
      <c r="C53" s="3"/>
      <c r="D53" s="3"/>
      <c r="E53" s="54">
        <v>5</v>
      </c>
      <c r="F53" s="62">
        <f>Detalle!F86</f>
        <v>12695360138.889999</v>
      </c>
      <c r="G53" s="78"/>
    </row>
    <row r="54" spans="1:7" ht="13.5" thickTop="1" x14ac:dyDescent="0.2">
      <c r="A54" s="77"/>
      <c r="B54" s="28"/>
      <c r="C54" s="28"/>
      <c r="D54" s="28"/>
      <c r="E54" s="28"/>
      <c r="F54" s="28"/>
      <c r="G54" s="78"/>
    </row>
    <row r="55" spans="1:7" ht="13.5" thickBot="1" x14ac:dyDescent="0.25">
      <c r="A55" s="77"/>
      <c r="B55" s="7" t="s">
        <v>82</v>
      </c>
      <c r="C55" s="28"/>
      <c r="D55" s="28"/>
      <c r="E55" s="49" t="s">
        <v>83</v>
      </c>
      <c r="F55" s="99">
        <f>F32+F37+F42+F45+F53</f>
        <v>465905047134.19</v>
      </c>
      <c r="G55" s="78"/>
    </row>
    <row r="56" spans="1:7" ht="14.25" thickTop="1" thickBot="1" x14ac:dyDescent="0.25">
      <c r="A56" s="77"/>
      <c r="B56" s="28"/>
      <c r="C56" s="28"/>
      <c r="D56" s="28"/>
      <c r="E56" s="28"/>
      <c r="F56" s="28"/>
      <c r="G56" s="78"/>
    </row>
    <row r="57" spans="1:7" ht="13.5" thickBot="1" x14ac:dyDescent="0.25">
      <c r="A57" s="77"/>
      <c r="B57" s="63" t="s">
        <v>84</v>
      </c>
      <c r="C57" s="63"/>
      <c r="D57" s="63"/>
      <c r="E57" s="63" t="s">
        <v>85</v>
      </c>
      <c r="F57" s="64">
        <f>F13-F18+F55</f>
        <v>1308872386703.8201</v>
      </c>
      <c r="G57" s="78"/>
    </row>
    <row r="58" spans="1:7" x14ac:dyDescent="0.2">
      <c r="A58" s="77"/>
      <c r="B58" s="28"/>
      <c r="C58" s="28"/>
      <c r="D58" s="28"/>
      <c r="E58" s="28"/>
      <c r="F58" s="28"/>
      <c r="G58" s="78"/>
    </row>
    <row r="59" spans="1:7" ht="21.75" customHeight="1" x14ac:dyDescent="0.2">
      <c r="A59" s="77"/>
      <c r="B59" s="28"/>
      <c r="C59" s="28"/>
      <c r="D59" s="28"/>
      <c r="E59" s="28"/>
      <c r="F59" s="66">
        <f>Detalle!F44</f>
        <v>1309733597553.74</v>
      </c>
      <c r="G59" s="78"/>
    </row>
    <row r="60" spans="1:7" x14ac:dyDescent="0.2">
      <c r="A60" s="77"/>
      <c r="B60" s="28"/>
      <c r="C60" s="28"/>
      <c r="D60" s="28"/>
      <c r="E60" s="28"/>
      <c r="F60" s="28"/>
      <c r="G60" s="78"/>
    </row>
    <row r="61" spans="1:7" ht="13.5" thickBot="1" x14ac:dyDescent="0.25">
      <c r="A61" s="86"/>
      <c r="B61" s="87"/>
      <c r="C61" s="87"/>
      <c r="D61" s="87"/>
      <c r="E61" s="87"/>
      <c r="F61" s="65">
        <f>F57-F59</f>
        <v>-861210849.91992188</v>
      </c>
      <c r="G61" s="88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8BCEC9E4758B4F84540E16AE0A99A0" ma:contentTypeVersion="11" ma:contentTypeDescription="Crear nuevo documento." ma:contentTypeScope="" ma:versionID="feced937f0df66e3cd7ac85259262fef">
  <xsd:schema xmlns:xsd="http://www.w3.org/2001/XMLSchema" xmlns:xs="http://www.w3.org/2001/XMLSchema" xmlns:p="http://schemas.microsoft.com/office/2006/metadata/properties" xmlns:ns3="be4da831-41e5-4a27-8463-f52404d629ae" xmlns:ns4="b17221c6-4c78-4db3-8140-58dc70740a93" targetNamespace="http://schemas.microsoft.com/office/2006/metadata/properties" ma:root="true" ma:fieldsID="5c8550870cc4c7aaef7e59ca93805c3f" ns3:_="" ns4:_="">
    <xsd:import namespace="be4da831-41e5-4a27-8463-f52404d629ae"/>
    <xsd:import namespace="b17221c6-4c78-4db3-8140-58dc70740a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a831-41e5-4a27-8463-f52404d629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221c6-4c78-4db3-8140-58dc70740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8F55C9-0236-4C4D-99A3-E415C82C4F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da831-41e5-4a27-8463-f52404d629ae"/>
    <ds:schemaRef ds:uri="b17221c6-4c78-4db3-8140-58dc70740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FFF1AD-4612-456E-BC6C-E8310DEA6A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8E3E26-2640-4BC1-88AC-8E7139684120}">
  <ds:schemaRefs>
    <ds:schemaRef ds:uri="http://schemas.microsoft.com/office/2006/documentManagement/types"/>
    <ds:schemaRef ds:uri="http://purl.org/dc/elements/1.1/"/>
    <ds:schemaRef ds:uri="b17221c6-4c78-4db3-8140-58dc70740a93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be4da831-41e5-4a27-8463-f52404d629ae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Detalle</vt:lpstr>
      <vt:lpstr>cartera</vt:lpstr>
      <vt:lpstr>Detalle!Área_de_impresión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Wilson David Bautista Juan de Dios</cp:lastModifiedBy>
  <cp:lastPrinted>2021-05-13T16:26:48Z</cp:lastPrinted>
  <dcterms:created xsi:type="dcterms:W3CDTF">1997-11-10T20:17:17Z</dcterms:created>
  <dcterms:modified xsi:type="dcterms:W3CDTF">2022-06-14T17:04:31Z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0x0101003C8BCEC9E4758B4F84540E16AE0A99A0</vt:lpwstr>
  </property>
</Properties>
</file>