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lreyes_mintic_gov_co1/Documents/PRESUPUESTO 2023/PLAN MEJORAMIENTO/CRONOGRAMA ACTIVIDADES MIG/INDICADORES &amp; ACTIVIDAD/10. NOVIEMBRE 2023/"/>
    </mc:Choice>
  </mc:AlternateContent>
  <xr:revisionPtr revIDLastSave="0" documentId="8_{8052C2C8-DD75-4C88-9FB0-14C9ED787689}" xr6:coauthVersionLast="47" xr6:coauthVersionMax="47" xr10:uidLastSave="{00000000-0000-0000-0000-000000000000}"/>
  <bookViews>
    <workbookView xWindow="-28920" yWindow="-1935" windowWidth="29040" windowHeight="15840" xr2:uid="{301DDEA2-F51A-4833-9A7F-58FAA76B3014}"/>
  </bookViews>
  <sheets>
    <sheet name="INFORME" sheetId="1" r:id="rId1"/>
  </sheets>
  <definedNames>
    <definedName name="_xlnm._FilterDatabase" localSheetId="0" hidden="1">INFORME!$A$7:$S$175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75" i="1" l="1"/>
  <c r="R175" i="1"/>
  <c r="P175" i="1"/>
  <c r="T174" i="1"/>
  <c r="R174" i="1"/>
  <c r="P174" i="1"/>
  <c r="T173" i="1"/>
  <c r="R173" i="1"/>
  <c r="P173" i="1"/>
  <c r="T172" i="1"/>
  <c r="R172" i="1"/>
  <c r="P172" i="1"/>
  <c r="T171" i="1"/>
  <c r="R171" i="1"/>
  <c r="P171" i="1"/>
  <c r="T170" i="1"/>
  <c r="R170" i="1"/>
  <c r="P170" i="1"/>
  <c r="T169" i="1"/>
  <c r="R169" i="1"/>
  <c r="P169" i="1"/>
  <c r="T168" i="1"/>
  <c r="R168" i="1"/>
  <c r="P168" i="1"/>
  <c r="T167" i="1"/>
  <c r="R167" i="1"/>
  <c r="P167" i="1"/>
  <c r="T166" i="1"/>
  <c r="R166" i="1"/>
  <c r="P166" i="1"/>
  <c r="T165" i="1"/>
  <c r="R165" i="1"/>
  <c r="P165" i="1"/>
  <c r="T164" i="1"/>
  <c r="R164" i="1"/>
  <c r="P164" i="1"/>
  <c r="T163" i="1"/>
  <c r="R163" i="1"/>
  <c r="P163" i="1"/>
  <c r="T162" i="1"/>
  <c r="R162" i="1"/>
  <c r="P162" i="1"/>
  <c r="T161" i="1"/>
  <c r="R161" i="1"/>
  <c r="P161" i="1"/>
  <c r="T160" i="1"/>
  <c r="R160" i="1"/>
  <c r="P160" i="1"/>
  <c r="T159" i="1"/>
  <c r="R159" i="1"/>
  <c r="P159" i="1"/>
  <c r="T158" i="1"/>
  <c r="R158" i="1"/>
  <c r="P158" i="1"/>
  <c r="T157" i="1"/>
  <c r="R157" i="1"/>
  <c r="P157" i="1"/>
  <c r="T156" i="1"/>
  <c r="R156" i="1"/>
  <c r="P156" i="1"/>
  <c r="T155" i="1"/>
  <c r="R155" i="1"/>
  <c r="P155" i="1"/>
  <c r="T154" i="1"/>
  <c r="R154" i="1"/>
  <c r="P154" i="1"/>
  <c r="T153" i="1"/>
  <c r="R153" i="1"/>
  <c r="P153" i="1"/>
  <c r="T152" i="1"/>
  <c r="R152" i="1"/>
  <c r="P152" i="1"/>
  <c r="T151" i="1"/>
  <c r="R151" i="1"/>
  <c r="P151" i="1"/>
  <c r="T150" i="1"/>
  <c r="R150" i="1"/>
  <c r="P150" i="1"/>
  <c r="T149" i="1"/>
  <c r="R149" i="1"/>
  <c r="P149" i="1"/>
  <c r="T148" i="1"/>
  <c r="R148" i="1"/>
  <c r="P148" i="1"/>
  <c r="T147" i="1"/>
  <c r="R147" i="1"/>
  <c r="P147" i="1"/>
  <c r="T146" i="1"/>
  <c r="R146" i="1"/>
  <c r="P146" i="1"/>
  <c r="T145" i="1"/>
  <c r="R145" i="1"/>
  <c r="P145" i="1"/>
  <c r="T144" i="1"/>
  <c r="R144" i="1"/>
  <c r="P144" i="1"/>
  <c r="T143" i="1"/>
  <c r="R143" i="1"/>
  <c r="P143" i="1"/>
  <c r="T142" i="1"/>
  <c r="R142" i="1"/>
  <c r="P142" i="1"/>
  <c r="T141" i="1"/>
  <c r="R141" i="1"/>
  <c r="P141" i="1"/>
  <c r="T140" i="1"/>
  <c r="R140" i="1"/>
  <c r="P140" i="1"/>
  <c r="T139" i="1"/>
  <c r="R139" i="1"/>
  <c r="P139" i="1"/>
  <c r="T138" i="1"/>
  <c r="R138" i="1"/>
  <c r="P138" i="1"/>
  <c r="T137" i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S68" i="1"/>
  <c r="Q68" i="1"/>
  <c r="R68" i="1" s="1"/>
  <c r="O68" i="1"/>
  <c r="N68" i="1"/>
  <c r="M68" i="1"/>
  <c r="L68" i="1"/>
  <c r="K68" i="1"/>
  <c r="T67" i="1"/>
  <c r="R67" i="1"/>
  <c r="P67" i="1"/>
  <c r="S66" i="1"/>
  <c r="Q66" i="1"/>
  <c r="O66" i="1"/>
  <c r="N66" i="1"/>
  <c r="M66" i="1"/>
  <c r="L66" i="1"/>
  <c r="K66" i="1"/>
  <c r="T65" i="1"/>
  <c r="R65" i="1"/>
  <c r="P65" i="1"/>
  <c r="T64" i="1"/>
  <c r="R64" i="1"/>
  <c r="P64" i="1"/>
  <c r="T63" i="1"/>
  <c r="R63" i="1"/>
  <c r="P63" i="1"/>
  <c r="T62" i="1"/>
  <c r="R62" i="1"/>
  <c r="P62" i="1"/>
  <c r="S61" i="1"/>
  <c r="Q61" i="1"/>
  <c r="O61" i="1"/>
  <c r="N61" i="1"/>
  <c r="N9" i="1" s="1"/>
  <c r="N8" i="1" s="1"/>
  <c r="M61" i="1"/>
  <c r="L61" i="1"/>
  <c r="K61" i="1"/>
  <c r="T60" i="1"/>
  <c r="R60" i="1"/>
  <c r="P60" i="1"/>
  <c r="T59" i="1"/>
  <c r="R59" i="1"/>
  <c r="P59" i="1"/>
  <c r="T58" i="1"/>
  <c r="R58" i="1"/>
  <c r="P58" i="1"/>
  <c r="T57" i="1"/>
  <c r="R57" i="1"/>
  <c r="P57" i="1"/>
  <c r="T56" i="1"/>
  <c r="R56" i="1"/>
  <c r="P56" i="1"/>
  <c r="T55" i="1"/>
  <c r="R55" i="1"/>
  <c r="P55" i="1"/>
  <c r="T54" i="1"/>
  <c r="R54" i="1"/>
  <c r="P54" i="1"/>
  <c r="T53" i="1"/>
  <c r="R53" i="1"/>
  <c r="P53" i="1"/>
  <c r="T52" i="1"/>
  <c r="R52" i="1"/>
  <c r="P52" i="1"/>
  <c r="T51" i="1"/>
  <c r="R51" i="1"/>
  <c r="P51" i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S42" i="1"/>
  <c r="Q42" i="1"/>
  <c r="R42" i="1" s="1"/>
  <c r="O42" i="1"/>
  <c r="N42" i="1"/>
  <c r="M42" i="1"/>
  <c r="L42" i="1"/>
  <c r="K42" i="1"/>
  <c r="T41" i="1"/>
  <c r="R41" i="1"/>
  <c r="P41" i="1"/>
  <c r="T40" i="1"/>
  <c r="R40" i="1"/>
  <c r="P40" i="1"/>
  <c r="T39" i="1"/>
  <c r="R39" i="1"/>
  <c r="P39" i="1"/>
  <c r="T38" i="1"/>
  <c r="R38" i="1"/>
  <c r="P38" i="1"/>
  <c r="T37" i="1"/>
  <c r="R37" i="1"/>
  <c r="P37" i="1"/>
  <c r="T36" i="1"/>
  <c r="R36" i="1"/>
  <c r="P36" i="1"/>
  <c r="T35" i="1"/>
  <c r="R35" i="1"/>
  <c r="P35" i="1"/>
  <c r="T34" i="1"/>
  <c r="R34" i="1"/>
  <c r="P34" i="1"/>
  <c r="T33" i="1"/>
  <c r="R33" i="1"/>
  <c r="P33" i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P66" i="1" l="1"/>
  <c r="L9" i="1"/>
  <c r="T66" i="1"/>
  <c r="L8" i="1"/>
  <c r="P61" i="1"/>
  <c r="S9" i="1"/>
  <c r="S8" i="1" s="1"/>
  <c r="M9" i="1"/>
  <c r="M8" i="1" s="1"/>
  <c r="R66" i="1"/>
  <c r="P42" i="1"/>
  <c r="T68" i="1"/>
  <c r="T42" i="1"/>
  <c r="R61" i="1"/>
  <c r="P68" i="1"/>
  <c r="O9" i="1"/>
  <c r="K9" i="1"/>
  <c r="K8" i="1" s="1"/>
  <c r="Q9" i="1"/>
  <c r="T61" i="1"/>
  <c r="T8" i="1" l="1"/>
  <c r="R9" i="1"/>
  <c r="Q8" i="1"/>
  <c r="R8" i="1" s="1"/>
  <c r="P9" i="1"/>
  <c r="O8" i="1"/>
  <c r="P8" i="1" s="1"/>
  <c r="T9" i="1"/>
</calcChain>
</file>

<file path=xl/sharedStrings.xml><?xml version="1.0" encoding="utf-8"?>
<sst xmlns="http://schemas.openxmlformats.org/spreadsheetml/2006/main" count="1399" uniqueCount="299">
  <si>
    <t>FONDO ÚNICO DE TECNOLOGÍAS DE LA INFORMACIÓN Y LAS COMUNICACIONES</t>
  </si>
  <si>
    <t>SECCIÓN 23-06-00</t>
  </si>
  <si>
    <t>INFORME DE EJECUCIÓN DEL PRESUPUESTO DE GASTOS</t>
  </si>
  <si>
    <t>VIGENCIA FISCAL 2023</t>
  </si>
  <si>
    <t>OCTUBRE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</si>
  <si>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</si>
  <si>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</si>
  <si>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</si>
  <si>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</si>
  <si>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</si>
  <si>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</si>
  <si>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</si>
  <si>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</si>
  <si>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</si>
  <si>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</si>
  <si>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</si>
  <si>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</si>
  <si>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</si>
  <si>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</si>
  <si>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</si>
  <si>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</si>
  <si>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</si>
  <si>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</si>
  <si>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</si>
  <si>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</si>
  <si>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</si>
  <si>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</si>
  <si>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</si>
  <si>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</si>
  <si>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</si>
  <si>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</si>
  <si>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</si>
  <si>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</si>
  <si>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</si>
  <si>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</si>
  <si>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</si>
  <si>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</si>
  <si>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</si>
  <si>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009</t>
  </si>
  <si>
    <t>EQUIPO DE TRANSPORTE</t>
  </si>
  <si>
    <t>002</t>
  </si>
  <si>
    <t>ARTÍCULOS TEXTILES (EXCEPTO PRENDAS DE VESTIR)</t>
  </si>
  <si>
    <t>DOTACIÓN (PRENDAS DE VESTIR Y CALZADO)</t>
  </si>
  <si>
    <t>PASTA O PULPA, PAPEL Y PRODUCTOS DE PAPEL; IMPRESOS Y ARTÍCULOS SIMILARES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</si>
  <si>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</si>
  <si>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</si>
  <si>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</si>
  <si>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</si>
  <si>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</si>
  <si>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</si>
  <si>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</si>
  <si>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PARA USO GENERAL</t>
  </si>
  <si>
    <t>MAQUINARIA PARA USOS ESPECIALES</t>
  </si>
  <si>
    <t>MAQUINARIA DE OFICINA, CONTABILIDAD E INFORMÁTICA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</si>
  <si>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</si>
  <si>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</si>
  <si>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</si>
  <si>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</si>
  <si>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</si>
  <si>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001</t>
  </si>
  <si>
    <t>SERVICIOS FINANCIEROS Y SERVICIOS CONEXOS</t>
  </si>
  <si>
    <t>SERVICIOS INMOBILIARIOS</t>
  </si>
  <si>
    <t>SERVICIOS DE ARRENDAMIENTO O ALQUILER SIN OPERARIO</t>
  </si>
  <si>
    <t>SERVICIOS JURÍDICOS Y CONTABLES</t>
  </si>
  <si>
    <t>SERVICIOS PROFESIONALES, CIENTÍFICOS Y TÉCNICOS (EXCEPTO LOS SERVICIOS DE INVESTIGACION, URBANISMO, JURÍDICOS Y DE CONTABILIDAD)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</si>
  <si>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</si>
  <si>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</si>
  <si>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</si>
  <si>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</si>
  <si>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</si>
  <si>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</si>
  <si>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</si>
  <si>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</si>
  <si>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</si>
  <si>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</si>
  <si>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</si>
  <si>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</si>
  <si>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</si>
  <si>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</si>
  <si>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</si>
  <si>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</si>
  <si>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</si>
  <si>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</si>
  <si>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</si>
  <si>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</si>
  <si>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</si>
  <si>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</si>
  <si>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</si>
  <si>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</si>
  <si>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</si>
  <si>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</si>
  <si>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</si>
  <si>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</si>
  <si>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</si>
  <si>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</si>
  <si>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</si>
  <si>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</si>
  <si>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</si>
  <si>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</si>
  <si>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LAUDOS ARBITRALES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</si>
  <si>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</si>
  <si>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</si>
  <si>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</si>
  <si>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</si>
  <si>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</si>
  <si>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</si>
  <si>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</si>
  <si>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</si>
  <si>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</si>
  <si>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</si>
  <si>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</si>
  <si>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B</t>
  </si>
  <si>
    <t>SERVICIO DE LA DEUDA</t>
  </si>
  <si>
    <t>APORTES AL FONDO DE CONTINGENCIAS</t>
  </si>
  <si>
    <t>C</t>
  </si>
  <si>
    <t>INVERSIÓN</t>
  </si>
  <si>
    <t>2301</t>
  </si>
  <si>
    <t>0400</t>
  </si>
  <si>
    <t>12</t>
  </si>
  <si>
    <t>AMPLIACIÓN PROGRAMA DE TELECOMUNICACIONES SOCIALES  NACIONAL</t>
  </si>
  <si>
    <t>0</t>
  </si>
  <si>
    <t>2301028</t>
  </si>
  <si>
    <t>ADQUISICIÓN DE BIENES Y SERVICIOS - SERVICIO DE CONEXIONES A REDES DE SERVICIO PORTADOR - AMPLIACIÓN PROGRAMA DE TELECOMUNICACIONES SOCIALES  NACIONAL</t>
  </si>
  <si>
    <t>2301031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</si>
  <si>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</si>
  <si>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</si>
  <si>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</si>
  <si>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TRANSFERENCIAS CORRIENTES - SERVICIO DE EDUCACIÓN INFORMAL EN USO BÁSICO DE TECNOLOGÍAS DE LA INFORMACIÓN Y LAS COMUNICACIONES - AMPLIACIÓN PROGRAMA DE TELECOMUNICACIONES SOCIALES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</si>
  <si>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</si>
  <si>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</si>
  <si>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</si>
  <si>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</si>
  <si>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</si>
  <si>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</si>
  <si>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</si>
  <si>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</si>
  <si>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</si>
  <si>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</si>
  <si>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</si>
  <si>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</si>
  <si>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</si>
  <si>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</si>
  <si>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</si>
  <si>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</si>
  <si>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</si>
  <si>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</si>
  <si>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</si>
  <si>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</si>
  <si>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</si>
  <si>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</si>
  <si>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</si>
  <si>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</si>
  <si>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</si>
  <si>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</si>
  <si>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</si>
  <si>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ASISTENCIA TÉCNICA PARA PROYECTOS EN TECNOLOGÍAS DE LA INFORMACIÓN Y LAS COMUNICACIONES - FORTALECIMIENTO DE CAPACIDADES REGIONALES EN DESARROLLO DE POLITICA PUBLICA TIC ORIENTADA HACIA EL CIERRE DE BRECHA DIGI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</si>
  <si>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</si>
  <si>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</si>
  <si>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</si>
  <si>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</si>
  <si>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</si>
  <si>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</si>
  <si>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</si>
  <si>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</si>
  <si>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</si>
  <si>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</si>
  <si>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</si>
  <si>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</si>
  <si>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27</t>
  </si>
  <si>
    <t>TRANSFORMACIÓN DEL MODELO DE VIGILANCIA, INSPECCIÓN Y CONTROL DEL SECTOR TIC NACIONAL</t>
  </si>
  <si>
    <t>2301082</t>
  </si>
  <si>
    <t>ADQUISICIÓN DE BIENES Y SERVICIOS - SERVICIO DE VIGILANCIA Y CONTROL - TRANSFORMACIÓN DEL MODELO DE VIGILANCIA, INSPECCIÓN Y CONTROL DEL SECTOR TIC NACIONAL</t>
  </si>
  <si>
    <t>ADQUISICIÓN DE BIENES Y SERVICIOS - DOCUMENTOS DE INSPECCIÓN Y VIGILANCIA - TRANSFORMACIÓN DEL MODELO DE VIGILANCIA, INSPECCIÓN Y CONTROL DEL SECTOR TIC NACIONAL</t>
  </si>
  <si>
    <t>TRANSFERENCIAS CORRIENTES - DOCUMENTOS DE INSPECCIÓN Y VIGILANCIA - TRANSFORMACIÓN DEL MODELO DE VIGILANCIA, INSPECCIÓN Y CONTROL DEL SECTOR TIC NACIONAL</t>
  </si>
  <si>
    <t>28</t>
  </si>
  <si>
    <t>APOYO FINANCIERO PARA EL PROGRAMA COMPUTADORES PARA EDUCAR NACIONAL</t>
  </si>
  <si>
    <t>2301066</t>
  </si>
  <si>
    <t>TRANSFERENCIAS CORRIENTES - SERVICIO DE APOYO FINANCIERO PARA ELACCESO A TERMINALES DE CÓMPUTO Y CONTENIDOS DIGITALES - APOYO FINANCIERO PARA EL PROGRAMA COMPUTADORES PARA EDUCAR NACIONAL</t>
  </si>
  <si>
    <t>31</t>
  </si>
  <si>
    <t>FORTALECIMIENTO DE POLÍTICAS SECTORIALES PARA EL DESARROLLO DE LA INDUSTRIA DE COMUNICACIONES NACIONAL</t>
  </si>
  <si>
    <t>ADQUISICIÓN DE BIENES Y SERVICIOS - DOCUMENTOS NORMATIVOS - FORTALECIMIENTO DE POLÍTICAS SECTORIALES PARA EL DESARROLLO DE LA INDUSTRIA DE COMUNICACIONES NACIONAL</t>
  </si>
  <si>
    <t>2302</t>
  </si>
  <si>
    <t>14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</si>
  <si>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</si>
  <si>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</si>
  <si>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</si>
  <si>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</si>
  <si>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</si>
  <si>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</si>
  <si>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</si>
  <si>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</si>
  <si>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</si>
  <si>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</si>
  <si>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</si>
  <si>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</si>
  <si>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</si>
  <si>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</si>
  <si>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</si>
  <si>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</si>
  <si>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</si>
  <si>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</si>
  <si>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</si>
  <si>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</si>
  <si>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</si>
  <si>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</si>
  <si>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</si>
  <si>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</si>
  <si>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</si>
  <si>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</si>
  <si>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</si>
  <si>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</si>
  <si>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</si>
  <si>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</si>
  <si>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</si>
  <si>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</si>
  <si>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</si>
  <si>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</si>
  <si>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</si>
  <si>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</si>
  <si>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</si>
  <si>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</si>
  <si>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</si>
  <si>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</si>
  <si>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</si>
  <si>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</si>
  <si>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</si>
  <si>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</si>
  <si>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</si>
  <si>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</si>
  <si>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</si>
  <si>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</si>
  <si>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</si>
  <si>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</si>
  <si>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</si>
  <si>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</si>
  <si>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</si>
  <si>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</si>
  <si>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</si>
  <si>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</si>
  <si>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</si>
  <si>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</si>
  <si>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</si>
  <si>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</si>
  <si>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24</t>
  </si>
  <si>
    <t>FORTALECIMIENTO DE LAS CAPACIDADES DE PREVENCION, DETECCION Y RECUPERACION DE INCIDENTES DE SEGURIDAD DIGITAL DE LOS CIUDADANOS, DEL SECTOR PUBLICO Y DEL SECTOR PRIVADO.  NACIONAL</t>
  </si>
  <si>
    <t>2302004</t>
  </si>
  <si>
    <t>ADQUISICIÓN DE BIENES Y SERVICIOS  - DOCUMENTOS DE EVALUACIÓN - FORTALECIMIENTO DE LAS CAPACIDADES DE PREVENCION, DETECCION Y RECUPERACION DE INCIDENTES DE SEGURIDAD DIGITAL DE LOS CIUDADANOS, DEL SECTOR PUBLICO Y DEL SECTOR PRIVADO.  NACIONAL</t>
  </si>
  <si>
    <t>2302007</t>
  </si>
  <si>
    <t>2302091</t>
  </si>
  <si>
    <t>ADQUISICIÓN DE BIENES Y SERVICIOS  - SERVICIO DE INFORMACIÓN IMPLEMENTADO - FORTALECIMIENTO DE LAS CAPACIDADES DE PREVENCION, DETECCION Y RECUPERACION DE INCIDENTES DE SEGURIDAD DIGITAL DE LOS CIUDADANOS, DEL SECTOR PUBLICO Y DEL SECTOR PRIVADO.  NAC</t>
  </si>
  <si>
    <t>2302093</t>
  </si>
  <si>
    <t>ADQUISICIÓN DE BIENES Y SERVICIOS  - SERVICIO DE ATENCIÓN A INCIDENTES DE SEGURIDAD DIGITAL - FORTALECIMIENTO DE LAS CAPACIDADES DE PREVENCION, DETECCION Y RECUPERACION DE INCIDENTES DE SEGURIDAD DIGITAL DE LOS CIUDADANOS, DEL SECTOR PUBLICO Y DEL SE</t>
  </si>
  <si>
    <t>TRANSFERENCIAS CORRIENTES - DOCUMENTOS DE EVALUACIÓN - FORTALECIMIENTO DE LAS CAPACIDADES DE PREVENCION, DETECCION Y RECUPERACION DE INCIDENTES DE SEGURIDAD DIGITAL DE LOS CIUDADANOS, DEL SECTOR PUBLICO Y DEL SECTOR PRIVADO. NACIONAL</t>
  </si>
  <si>
    <t>TRANSFERENCIAS CORRIENTES - DOCUMENTOS METODOLÓGICOS - FORTALECIMIENTO DE LAS CAPACIDADES DE PREVENCION, DETECCION Y RECUPERACION DE INCIDENTES DE SEGURIDAD DIGITAL DE LOS CIUDADANOS, DEL SECTOR PUBLICO Y DEL SECTOR PRIVADO. NACIONAL</t>
  </si>
  <si>
    <t>TRANSFERENCIAS CORRIENTES - SERVICIO DE INFORMACIÓN IMPLEMENTADO - FORTALECIMIENTO DE LAS CAPACIDADES DE PREVENCION, DETECCION Y RECUPERACION DE INCIDENTES DE SEGURIDAD DIGITAL DE LOS CIUDADANOS, DEL SECTOR PUBLICO Y DEL SECTOR PRIVADO. NACIONAL</t>
  </si>
  <si>
    <t>FORTALECIMIENTO DE LAS TECNOLOGÍAS DE LA INFORMACIÓN Y LAS COMUNICACIONES EN LAS ENTIDADES DEL ESTADO PARA LA TRANSFORMACIÓN DIGITAL DEL SECTOR PÚBLICO A NIVEL   NACIONAL</t>
  </si>
  <si>
    <t>ADQUISCIÓN DE BIENES Y SERVICIOS - SERVICIOS DE INFORMACIÓN PARA LA IMPLEMENTACIÓN DE LA ESTRATEGIA DE GOBIERNO DIGITAL - FORTALECIMIENTO DE LAS TECNOLOGÍAS DE LA INFORMACIÓN Y LAS COMUNICACIONES EN LAS ENTIDADES DEL ESTADO PARA LA TRANSFORMACIÓN DIG</t>
  </si>
  <si>
    <t>FORTALECIMIENTO A LA ECONOMÍA DIGITAL A NIVEL NACIONAL</t>
  </si>
  <si>
    <t>2302097</t>
  </si>
  <si>
    <t>ADQUISICIÓN DE BIENES Y SERVICIOS - SERVICIO DE EDUCACIÓN INFORMAL - FORTALECIMIENTO A LA ECONOMÍA DIGITAL A NIVEL NACIONAL</t>
  </si>
  <si>
    <t>TRANSFERENCIAS CORRIENTES - SERVICIO DE EDUCACIÓN INFORMAL - FORTALECIMIENTO A LA ECONOMÍA DIGITAL A NIVEL NACIONAL</t>
  </si>
  <si>
    <t>2302099</t>
  </si>
  <si>
    <t>TRANSFERENCIAS CORRIENTES - SERVICIO DE ASISTENCIA TÉCNICA (PRODUCTO PRINCIPAL DEL PROYECTO) - FORTALECIMIENTO A LA ECONOMÍA DIGITAL A NIVEL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</si>
  <si>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</si>
  <si>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</si>
  <si>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</si>
  <si>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</si>
  <si>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</si>
  <si>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</si>
  <si>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</si>
  <si>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</si>
  <si>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</si>
  <si>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</si>
  <si>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</si>
  <si>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</si>
  <si>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</si>
  <si>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</si>
  <si>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</si>
  <si>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</si>
  <si>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</si>
  <si>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</si>
  <si>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</si>
  <si>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</si>
  <si>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</si>
  <si>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</si>
  <si>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</si>
  <si>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</si>
  <si>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</si>
  <si>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</si>
  <si>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</si>
  <si>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</si>
  <si>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</si>
  <si>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</si>
  <si>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</si>
  <si>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</si>
  <si>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FORTALECIMIENTO DEL PORTAFOLIO DE SERVICIOS DE TECNOLOGÍAS DE INFORMACIÓN PARA LA TRANSFORMACIÓN DIGITAL EN EL MINISTERIO DE TECNOLOGÍAS DE LA INFORMACIÓN Y LAS COMUNICACIONES - MINTIC.  NACIONAL</t>
  </si>
  <si>
    <t>ADQUISICIONES DE BIENES Y SERVICIOS - SERVICIOS DE INFORMACIÓN IMPLEMENTADOS - FORTALECIMIENTO DEL PORTAFOLIO DE SERVICIOS DE TECNOLOGÍAS DE INFORMACIÓN PARA LA TRANSFORMACIÓN DIGITAL EN EL MINISTERIO DE TECNOLOGÍAS DE LA INFORMACIÓN Y LAS COMUNICACI</t>
  </si>
  <si>
    <t>2399065</t>
  </si>
  <si>
    <t>ADQUISICIONES DE BIENES Y SERVICIOS - SERVICIOS TECNOLÓGICOS - FORTALECIMIENTO DEL PORTAFOLIO DE SERVICIOS DE TECNOLOGÍAS DE INFORMACIÓN PARA LA TRANSFORMACIÓN DIGITAL EN EL MINISTERIO DE TECNOLOGÍAS DE LA INFORMACIÓN Y LAS COMUNICACIONES - MINTIC.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</si>
</sst>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sz val="11"/>
      <name val="Calibri"/>
      <family val="2"/>
    </font>
    <font>
      <b/>
      <i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i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9" xfId="0" applyFont="1" applyBorder="1" applyAlignment="1">
      <alignment horizontal="center" vertical="center" wrapText="1" readingOrder="1"/>
    </xf>
    <xf numFmtId="0" fontId="6" fillId="0" borderId="0" xfId="0" applyFont="1"/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0" fontId="10" fillId="2" borderId="9" xfId="0" applyFont="1" applyFill="1" applyBorder="1" applyAlignment="1">
      <alignment horizontal="center" vertical="center" wrapText="1" readingOrder="1"/>
    </xf>
    <xf numFmtId="0" fontId="10" fillId="2" borderId="9" xfId="0" applyFont="1" applyFill="1" applyBorder="1" applyAlignment="1">
      <alignment horizontal="left" vertical="center" wrapText="1" readingOrder="1"/>
    </xf>
    <xf numFmtId="164" fontId="10" fillId="2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</cellXfs>
  <cellStyles count="3">
    <cellStyle name="Normal" xfId="0" builtinId="0"/>
    <cellStyle name="Normal 5" xfId="2" xr:uid="{43C9BBEC-10C9-421C-867C-A52F8253DE2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148167</xdr:rowOff>
    </xdr:from>
    <xdr:to>
      <xdr:col>5</xdr:col>
      <xdr:colOff>370416</xdr:colOff>
      <xdr:row>4</xdr:row>
      <xdr:rowOff>122767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E337FB41-2D1C-4448-9B65-83C1D73375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148167"/>
          <a:ext cx="1818215" cy="917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53C8-CB3F-4D58-8C6B-8BCF52B224D4}">
  <dimension ref="A1:T175"/>
  <sheetViews>
    <sheetView showGridLines="0" tabSelected="1" zoomScale="90" zoomScaleNormal="90" workbookViewId="0">
      <pane ySplit="7" topLeftCell="A8" activePane="bottomLeft" state="frozen"/>
      <selection pane="bottomLeft" activeCell="P10" sqref="P10"/>
    </sheetView>
  </sheetViews>
  <sheetFormatPr baseColWidth="10" defaultRowHeight="15" x14ac:dyDescent="0.25"/>
  <cols>
    <col min="1" max="5" width="5.42578125" style="4" customWidth="1"/>
    <col min="6" max="6" width="8.28515625" style="4" customWidth="1"/>
    <col min="7" max="8" width="5.42578125" style="4" customWidth="1"/>
    <col min="9" max="9" width="8" style="4" customWidth="1"/>
    <col min="10" max="10" width="40.7109375" style="4" customWidth="1"/>
    <col min="11" max="15" width="22.5703125" style="4" customWidth="1"/>
    <col min="16" max="16" width="12.85546875" style="4" bestFit="1" customWidth="1"/>
    <col min="17" max="17" width="22.5703125" style="4" customWidth="1"/>
    <col min="18" max="18" width="13" style="4" bestFit="1" customWidth="1"/>
    <col min="19" max="19" width="22.5703125" style="4" customWidth="1"/>
    <col min="20" max="20" width="13" style="4" bestFit="1" customWidth="1"/>
    <col min="21" max="21" width="6.42578125" style="4" customWidth="1"/>
    <col min="22" max="16384" width="11.42578125" style="4"/>
  </cols>
  <sheetData>
    <row r="1" spans="1:20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s="1" customFormat="1" ht="18" customHeight="1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1" customFormat="1" ht="18.7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7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  <c r="R7" s="3" t="s">
        <v>22</v>
      </c>
      <c r="S7" s="3" t="s">
        <v>23</v>
      </c>
      <c r="T7" s="3" t="s">
        <v>24</v>
      </c>
    </row>
    <row r="8" spans="1:20" ht="15.75" x14ac:dyDescent="0.25">
      <c r="A8" s="5"/>
      <c r="B8" s="5"/>
      <c r="C8" s="5"/>
      <c r="D8" s="5"/>
      <c r="E8" s="5"/>
      <c r="F8" s="5"/>
      <c r="G8" s="5"/>
      <c r="H8" s="5"/>
      <c r="I8" s="5"/>
      <c r="J8" s="6" t="s">
        <v>25</v>
      </c>
      <c r="K8" s="7">
        <f>+K9+K66+K68</f>
        <v>2162628646034</v>
      </c>
      <c r="L8" s="7">
        <f t="shared" ref="L8:S8" si="0">+L9+L66+L68</f>
        <v>7528986679</v>
      </c>
      <c r="M8" s="7">
        <f t="shared" si="0"/>
        <v>2079698240983.2502</v>
      </c>
      <c r="N8" s="7">
        <f t="shared" si="0"/>
        <v>75401418371.75</v>
      </c>
      <c r="O8" s="7">
        <f t="shared" si="0"/>
        <v>2011995414472.3203</v>
      </c>
      <c r="P8" s="8">
        <f>+O8/K8</f>
        <v>0.93034715791917266</v>
      </c>
      <c r="Q8" s="7">
        <f t="shared" si="0"/>
        <v>1609181938738.8896</v>
      </c>
      <c r="R8" s="8">
        <f>+Q8/K8</f>
        <v>0.74408611098809552</v>
      </c>
      <c r="S8" s="7">
        <f t="shared" si="0"/>
        <v>1313860585857.8198</v>
      </c>
      <c r="T8" s="8">
        <f>+S8/K8</f>
        <v>0.60752944721567503</v>
      </c>
    </row>
    <row r="9" spans="1:20" ht="15.75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10" t="s">
        <v>27</v>
      </c>
      <c r="K9" s="11">
        <f>+K10+K42+K61</f>
        <v>851114307679</v>
      </c>
      <c r="L9" s="11">
        <f t="shared" ref="L9:S9" si="1">+L10+L42+L61</f>
        <v>7528986679</v>
      </c>
      <c r="M9" s="11">
        <f t="shared" si="1"/>
        <v>810775551087</v>
      </c>
      <c r="N9" s="11">
        <f t="shared" si="1"/>
        <v>32809769913</v>
      </c>
      <c r="O9" s="11">
        <f t="shared" si="1"/>
        <v>800573815992.73999</v>
      </c>
      <c r="P9" s="12">
        <f t="shared" ref="P9:P71" si="2">+O9/K9</f>
        <v>0.94061844427914199</v>
      </c>
      <c r="Q9" s="11">
        <f t="shared" si="1"/>
        <v>775668304517.83997</v>
      </c>
      <c r="R9" s="12">
        <f t="shared" ref="R9:R71" si="3">+Q9/K9</f>
        <v>0.9113562038841736</v>
      </c>
      <c r="S9" s="11">
        <f t="shared" si="1"/>
        <v>775626273540.83997</v>
      </c>
      <c r="T9" s="12">
        <f t="shared" ref="T9:T71" si="4">+S9/K9</f>
        <v>0.91130682041520727</v>
      </c>
    </row>
    <row r="10" spans="1:20" ht="15.75" x14ac:dyDescent="0.25">
      <c r="A10" s="9" t="s">
        <v>26</v>
      </c>
      <c r="B10" s="9" t="s">
        <v>28</v>
      </c>
      <c r="C10" s="9"/>
      <c r="D10" s="9"/>
      <c r="E10" s="9"/>
      <c r="F10" s="9"/>
      <c r="G10" s="9"/>
      <c r="H10" s="9"/>
      <c r="I10" s="9" t="s">
        <v>29</v>
      </c>
      <c r="J10" s="10" t="s">
        <v>30</v>
      </c>
      <c r="K10" s="11">
        <v>20648458111</v>
      </c>
      <c r="L10" s="11">
        <v>0</v>
      </c>
      <c r="M10" s="11">
        <v>15453392472.280001</v>
      </c>
      <c r="N10" s="11">
        <v>5195065638.7200003</v>
      </c>
      <c r="O10" s="11">
        <v>12706507088.48</v>
      </c>
      <c r="P10" s="12">
        <f t="shared" si="2"/>
        <v>0.61537316830988431</v>
      </c>
      <c r="Q10" s="11">
        <v>9035128397.5799999</v>
      </c>
      <c r="R10" s="12">
        <f t="shared" si="3"/>
        <v>0.43756915644789668</v>
      </c>
      <c r="S10" s="11">
        <v>8993097420.5799999</v>
      </c>
      <c r="T10" s="12">
        <f t="shared" si="4"/>
        <v>0.43553360605599556</v>
      </c>
    </row>
    <row r="11" spans="1:20" ht="47.25" x14ac:dyDescent="0.25">
      <c r="A11" s="13" t="s">
        <v>26</v>
      </c>
      <c r="B11" s="13" t="s">
        <v>28</v>
      </c>
      <c r="C11" s="13" t="s">
        <v>31</v>
      </c>
      <c r="D11" s="13" t="s">
        <v>31</v>
      </c>
      <c r="E11" s="13" t="s">
        <v>32</v>
      </c>
      <c r="F11" s="13" t="s">
        <v>33</v>
      </c>
      <c r="G11" s="13"/>
      <c r="H11" s="13"/>
      <c r="I11" s="13" t="s">
        <v>29</v>
      </c>
      <c r="J11" s="14" t="s">
        <v>34</v>
      </c>
      <c r="K11" s="15">
        <v>79904930</v>
      </c>
      <c r="L11" s="15">
        <v>0</v>
      </c>
      <c r="M11" s="15">
        <v>79615165</v>
      </c>
      <c r="N11" s="15">
        <v>289765</v>
      </c>
      <c r="O11" s="15">
        <v>79615165</v>
      </c>
      <c r="P11" s="12">
        <f t="shared" si="2"/>
        <v>0.99637362801018658</v>
      </c>
      <c r="Q11" s="15">
        <v>79615165</v>
      </c>
      <c r="R11" s="12">
        <f t="shared" si="3"/>
        <v>0.99637362801018658</v>
      </c>
      <c r="S11" s="15">
        <v>79615165</v>
      </c>
      <c r="T11" s="12">
        <f t="shared" si="4"/>
        <v>0.99637362801018658</v>
      </c>
    </row>
    <row r="12" spans="1:20" ht="31.5" x14ac:dyDescent="0.25">
      <c r="A12" s="13" t="s">
        <v>26</v>
      </c>
      <c r="B12" s="13" t="s">
        <v>28</v>
      </c>
      <c r="C12" s="13" t="s">
        <v>31</v>
      </c>
      <c r="D12" s="13" t="s">
        <v>31</v>
      </c>
      <c r="E12" s="13" t="s">
        <v>35</v>
      </c>
      <c r="F12" s="13" t="s">
        <v>36</v>
      </c>
      <c r="G12" s="13"/>
      <c r="H12" s="13"/>
      <c r="I12" s="13" t="s">
        <v>29</v>
      </c>
      <c r="J12" s="14" t="s">
        <v>37</v>
      </c>
      <c r="K12" s="15">
        <v>9000000</v>
      </c>
      <c r="L12" s="15">
        <v>0</v>
      </c>
      <c r="M12" s="15">
        <v>9000000</v>
      </c>
      <c r="N12" s="15">
        <v>0</v>
      </c>
      <c r="O12" s="15">
        <v>6849960</v>
      </c>
      <c r="P12" s="12">
        <f t="shared" si="2"/>
        <v>0.76110666666666671</v>
      </c>
      <c r="Q12" s="15">
        <v>6849960</v>
      </c>
      <c r="R12" s="12">
        <f t="shared" si="3"/>
        <v>0.76110666666666671</v>
      </c>
      <c r="S12" s="15">
        <v>6849960</v>
      </c>
      <c r="T12" s="12">
        <f t="shared" si="4"/>
        <v>0.76110666666666671</v>
      </c>
    </row>
    <row r="13" spans="1:20" ht="15.75" x14ac:dyDescent="0.25">
      <c r="A13" s="13" t="s">
        <v>26</v>
      </c>
      <c r="B13" s="13" t="s">
        <v>28</v>
      </c>
      <c r="C13" s="13" t="s">
        <v>31</v>
      </c>
      <c r="D13" s="13" t="s">
        <v>31</v>
      </c>
      <c r="E13" s="13" t="s">
        <v>35</v>
      </c>
      <c r="F13" s="13" t="s">
        <v>38</v>
      </c>
      <c r="G13" s="13"/>
      <c r="H13" s="13"/>
      <c r="I13" s="13" t="s">
        <v>29</v>
      </c>
      <c r="J13" s="14" t="s">
        <v>39</v>
      </c>
      <c r="K13" s="15">
        <v>1385518967</v>
      </c>
      <c r="L13" s="15">
        <v>0</v>
      </c>
      <c r="M13" s="15">
        <v>1251751408</v>
      </c>
      <c r="N13" s="15">
        <v>133767559</v>
      </c>
      <c r="O13" s="15">
        <v>0</v>
      </c>
      <c r="P13" s="12">
        <f t="shared" si="2"/>
        <v>0</v>
      </c>
      <c r="Q13" s="15">
        <v>0</v>
      </c>
      <c r="R13" s="12">
        <f t="shared" si="3"/>
        <v>0</v>
      </c>
      <c r="S13" s="15">
        <v>0</v>
      </c>
      <c r="T13" s="12">
        <f t="shared" si="4"/>
        <v>0</v>
      </c>
    </row>
    <row r="14" spans="1:20" ht="31.5" x14ac:dyDescent="0.25">
      <c r="A14" s="13" t="s">
        <v>26</v>
      </c>
      <c r="B14" s="13" t="s">
        <v>28</v>
      </c>
      <c r="C14" s="13" t="s">
        <v>28</v>
      </c>
      <c r="D14" s="13" t="s">
        <v>31</v>
      </c>
      <c r="E14" s="13" t="s">
        <v>40</v>
      </c>
      <c r="F14" s="13" t="s">
        <v>36</v>
      </c>
      <c r="G14" s="13"/>
      <c r="H14" s="13"/>
      <c r="I14" s="13" t="s">
        <v>29</v>
      </c>
      <c r="J14" s="14" t="s">
        <v>41</v>
      </c>
      <c r="K14" s="15">
        <v>81372676</v>
      </c>
      <c r="L14" s="15">
        <v>0</v>
      </c>
      <c r="M14" s="15">
        <v>81091542</v>
      </c>
      <c r="N14" s="15">
        <v>281134</v>
      </c>
      <c r="O14" s="15">
        <v>0</v>
      </c>
      <c r="P14" s="12">
        <f t="shared" si="2"/>
        <v>0</v>
      </c>
      <c r="Q14" s="15">
        <v>0</v>
      </c>
      <c r="R14" s="12">
        <f t="shared" si="3"/>
        <v>0</v>
      </c>
      <c r="S14" s="15">
        <v>0</v>
      </c>
      <c r="T14" s="12">
        <f t="shared" si="4"/>
        <v>0</v>
      </c>
    </row>
    <row r="15" spans="1:20" ht="31.5" x14ac:dyDescent="0.25">
      <c r="A15" s="13" t="s">
        <v>26</v>
      </c>
      <c r="B15" s="13" t="s">
        <v>28</v>
      </c>
      <c r="C15" s="13" t="s">
        <v>28</v>
      </c>
      <c r="D15" s="13" t="s">
        <v>31</v>
      </c>
      <c r="E15" s="13" t="s">
        <v>40</v>
      </c>
      <c r="F15" s="13" t="s">
        <v>33</v>
      </c>
      <c r="G15" s="13"/>
      <c r="H15" s="13"/>
      <c r="I15" s="13" t="s">
        <v>29</v>
      </c>
      <c r="J15" s="14" t="s">
        <v>42</v>
      </c>
      <c r="K15" s="15">
        <v>65973913</v>
      </c>
      <c r="L15" s="15">
        <v>0</v>
      </c>
      <c r="M15" s="15">
        <v>65973913</v>
      </c>
      <c r="N15" s="15">
        <v>0</v>
      </c>
      <c r="O15" s="15">
        <v>65973913</v>
      </c>
      <c r="P15" s="12">
        <f t="shared" si="2"/>
        <v>1</v>
      </c>
      <c r="Q15" s="15">
        <v>0</v>
      </c>
      <c r="R15" s="12">
        <f t="shared" si="3"/>
        <v>0</v>
      </c>
      <c r="S15" s="15">
        <v>0</v>
      </c>
      <c r="T15" s="12">
        <f t="shared" si="4"/>
        <v>0</v>
      </c>
    </row>
    <row r="16" spans="1:20" ht="47.25" x14ac:dyDescent="0.25">
      <c r="A16" s="13" t="s">
        <v>26</v>
      </c>
      <c r="B16" s="13" t="s">
        <v>28</v>
      </c>
      <c r="C16" s="13" t="s">
        <v>28</v>
      </c>
      <c r="D16" s="13" t="s">
        <v>31</v>
      </c>
      <c r="E16" s="13" t="s">
        <v>32</v>
      </c>
      <c r="F16" s="13" t="s">
        <v>40</v>
      </c>
      <c r="G16" s="13"/>
      <c r="H16" s="13"/>
      <c r="I16" s="13" t="s">
        <v>29</v>
      </c>
      <c r="J16" s="14" t="s">
        <v>43</v>
      </c>
      <c r="K16" s="15">
        <v>3549790</v>
      </c>
      <c r="L16" s="15">
        <v>0</v>
      </c>
      <c r="M16" s="15">
        <v>3549628.8</v>
      </c>
      <c r="N16" s="15">
        <v>161.19999999999999</v>
      </c>
      <c r="O16" s="15">
        <v>0</v>
      </c>
      <c r="P16" s="12">
        <f t="shared" si="2"/>
        <v>0</v>
      </c>
      <c r="Q16" s="15">
        <v>0</v>
      </c>
      <c r="R16" s="12">
        <f t="shared" si="3"/>
        <v>0</v>
      </c>
      <c r="S16" s="15">
        <v>0</v>
      </c>
      <c r="T16" s="12">
        <f t="shared" si="4"/>
        <v>0</v>
      </c>
    </row>
    <row r="17" spans="1:20" ht="47.25" x14ac:dyDescent="0.25">
      <c r="A17" s="13" t="s">
        <v>26</v>
      </c>
      <c r="B17" s="13" t="s">
        <v>28</v>
      </c>
      <c r="C17" s="13" t="s">
        <v>28</v>
      </c>
      <c r="D17" s="13" t="s">
        <v>31</v>
      </c>
      <c r="E17" s="13" t="s">
        <v>32</v>
      </c>
      <c r="F17" s="13" t="s">
        <v>32</v>
      </c>
      <c r="G17" s="13"/>
      <c r="H17" s="13"/>
      <c r="I17" s="13" t="s">
        <v>29</v>
      </c>
      <c r="J17" s="14" t="s">
        <v>44</v>
      </c>
      <c r="K17" s="15">
        <v>191947489</v>
      </c>
      <c r="L17" s="15">
        <v>0</v>
      </c>
      <c r="M17" s="15">
        <v>191421042</v>
      </c>
      <c r="N17" s="15">
        <v>526447</v>
      </c>
      <c r="O17" s="15">
        <v>135387896</v>
      </c>
      <c r="P17" s="12">
        <f t="shared" si="2"/>
        <v>0.70533819799018049</v>
      </c>
      <c r="Q17" s="15">
        <v>71381769.659999996</v>
      </c>
      <c r="R17" s="12">
        <f t="shared" si="3"/>
        <v>0.3718817580364388</v>
      </c>
      <c r="S17" s="15">
        <v>62700909.659999996</v>
      </c>
      <c r="T17" s="12">
        <f t="shared" si="4"/>
        <v>0.32665657668488696</v>
      </c>
    </row>
    <row r="18" spans="1:20" ht="47.25" x14ac:dyDescent="0.25">
      <c r="A18" s="13" t="s">
        <v>26</v>
      </c>
      <c r="B18" s="13" t="s">
        <v>28</v>
      </c>
      <c r="C18" s="13" t="s">
        <v>28</v>
      </c>
      <c r="D18" s="13" t="s">
        <v>31</v>
      </c>
      <c r="E18" s="13" t="s">
        <v>32</v>
      </c>
      <c r="F18" s="13" t="s">
        <v>45</v>
      </c>
      <c r="G18" s="13"/>
      <c r="H18" s="13"/>
      <c r="I18" s="13" t="s">
        <v>29</v>
      </c>
      <c r="J18" s="14" t="s">
        <v>46</v>
      </c>
      <c r="K18" s="15">
        <v>76236875.030000001</v>
      </c>
      <c r="L18" s="15">
        <v>0</v>
      </c>
      <c r="M18" s="15">
        <v>76119136.950000003</v>
      </c>
      <c r="N18" s="15">
        <v>117738.08</v>
      </c>
      <c r="O18" s="15">
        <v>74836874.950000003</v>
      </c>
      <c r="P18" s="12">
        <f t="shared" si="2"/>
        <v>0.98163618223531479</v>
      </c>
      <c r="Q18" s="15">
        <v>56242524.960000001</v>
      </c>
      <c r="R18" s="12">
        <f t="shared" si="3"/>
        <v>0.73773387140892099</v>
      </c>
      <c r="S18" s="15">
        <v>56242524.960000001</v>
      </c>
      <c r="T18" s="12">
        <f t="shared" si="4"/>
        <v>0.73773387140892099</v>
      </c>
    </row>
    <row r="19" spans="1:20" ht="15.75" x14ac:dyDescent="0.25">
      <c r="A19" s="13" t="s">
        <v>26</v>
      </c>
      <c r="B19" s="13" t="s">
        <v>28</v>
      </c>
      <c r="C19" s="13" t="s">
        <v>28</v>
      </c>
      <c r="D19" s="13" t="s">
        <v>31</v>
      </c>
      <c r="E19" s="13" t="s">
        <v>32</v>
      </c>
      <c r="F19" s="13" t="s">
        <v>47</v>
      </c>
      <c r="G19" s="13"/>
      <c r="H19" s="13"/>
      <c r="I19" s="13" t="s">
        <v>29</v>
      </c>
      <c r="J19" s="14" t="s">
        <v>48</v>
      </c>
      <c r="K19" s="15">
        <v>6053464</v>
      </c>
      <c r="L19" s="15">
        <v>0</v>
      </c>
      <c r="M19" s="15">
        <v>6024197</v>
      </c>
      <c r="N19" s="15">
        <v>29267</v>
      </c>
      <c r="O19" s="15">
        <v>3572004</v>
      </c>
      <c r="P19" s="12">
        <f t="shared" si="2"/>
        <v>0.59007602919584556</v>
      </c>
      <c r="Q19" s="15">
        <v>111468.99</v>
      </c>
      <c r="R19" s="12">
        <f t="shared" si="3"/>
        <v>1.8414083242256005E-2</v>
      </c>
      <c r="S19" s="15">
        <v>111468.99</v>
      </c>
      <c r="T19" s="12">
        <f t="shared" si="4"/>
        <v>1.8414083242256005E-2</v>
      </c>
    </row>
    <row r="20" spans="1:20" ht="15.75" x14ac:dyDescent="0.25">
      <c r="A20" s="13" t="s">
        <v>26</v>
      </c>
      <c r="B20" s="13" t="s">
        <v>28</v>
      </c>
      <c r="C20" s="13" t="s">
        <v>28</v>
      </c>
      <c r="D20" s="13" t="s">
        <v>31</v>
      </c>
      <c r="E20" s="13" t="s">
        <v>32</v>
      </c>
      <c r="F20" s="13" t="s">
        <v>33</v>
      </c>
      <c r="G20" s="13"/>
      <c r="H20" s="13"/>
      <c r="I20" s="13" t="s">
        <v>29</v>
      </c>
      <c r="J20" s="14" t="s">
        <v>49</v>
      </c>
      <c r="K20" s="15">
        <v>2050832</v>
      </c>
      <c r="L20" s="15">
        <v>0</v>
      </c>
      <c r="M20" s="15">
        <v>1916472</v>
      </c>
      <c r="N20" s="15">
        <v>134360</v>
      </c>
      <c r="O20" s="15">
        <v>375000</v>
      </c>
      <c r="P20" s="12">
        <f t="shared" si="2"/>
        <v>0.18285261786435944</v>
      </c>
      <c r="Q20" s="15">
        <v>375000</v>
      </c>
      <c r="R20" s="12">
        <f t="shared" si="3"/>
        <v>0.18285261786435944</v>
      </c>
      <c r="S20" s="15">
        <v>375000</v>
      </c>
      <c r="T20" s="12">
        <f t="shared" si="4"/>
        <v>0.18285261786435944</v>
      </c>
    </row>
    <row r="21" spans="1:20" ht="31.5" x14ac:dyDescent="0.25">
      <c r="A21" s="13" t="s">
        <v>26</v>
      </c>
      <c r="B21" s="13" t="s">
        <v>28</v>
      </c>
      <c r="C21" s="13" t="s">
        <v>28</v>
      </c>
      <c r="D21" s="13" t="s">
        <v>31</v>
      </c>
      <c r="E21" s="13" t="s">
        <v>35</v>
      </c>
      <c r="F21" s="13" t="s">
        <v>40</v>
      </c>
      <c r="G21" s="13"/>
      <c r="H21" s="13"/>
      <c r="I21" s="13" t="s">
        <v>29</v>
      </c>
      <c r="J21" s="14" t="s">
        <v>50</v>
      </c>
      <c r="K21" s="15">
        <v>152671720.03999999</v>
      </c>
      <c r="L21" s="15">
        <v>0</v>
      </c>
      <c r="M21" s="15">
        <v>152670900.03999999</v>
      </c>
      <c r="N21" s="15">
        <v>820</v>
      </c>
      <c r="O21" s="15">
        <v>80110978.040000007</v>
      </c>
      <c r="P21" s="12">
        <f t="shared" si="2"/>
        <v>0.52472702881064637</v>
      </c>
      <c r="Q21" s="15">
        <v>18864225.120000001</v>
      </c>
      <c r="R21" s="12">
        <f t="shared" si="3"/>
        <v>0.1235607034168317</v>
      </c>
      <c r="S21" s="15">
        <v>18864225.120000001</v>
      </c>
      <c r="T21" s="12">
        <f t="shared" si="4"/>
        <v>0.1235607034168317</v>
      </c>
    </row>
    <row r="22" spans="1:20" ht="15.75" x14ac:dyDescent="0.25">
      <c r="A22" s="13" t="s">
        <v>26</v>
      </c>
      <c r="B22" s="13" t="s">
        <v>28</v>
      </c>
      <c r="C22" s="13" t="s">
        <v>28</v>
      </c>
      <c r="D22" s="13" t="s">
        <v>31</v>
      </c>
      <c r="E22" s="13" t="s">
        <v>35</v>
      </c>
      <c r="F22" s="13" t="s">
        <v>32</v>
      </c>
      <c r="G22" s="13"/>
      <c r="H22" s="13"/>
      <c r="I22" s="13" t="s">
        <v>29</v>
      </c>
      <c r="J22" s="14" t="s">
        <v>51</v>
      </c>
      <c r="K22" s="15">
        <v>100000</v>
      </c>
      <c r="L22" s="15">
        <v>0</v>
      </c>
      <c r="M22" s="15">
        <v>40192</v>
      </c>
      <c r="N22" s="15">
        <v>59808</v>
      </c>
      <c r="O22" s="15">
        <v>0</v>
      </c>
      <c r="P22" s="12">
        <f t="shared" si="2"/>
        <v>0</v>
      </c>
      <c r="Q22" s="15">
        <v>0</v>
      </c>
      <c r="R22" s="12">
        <f t="shared" si="3"/>
        <v>0</v>
      </c>
      <c r="S22" s="15">
        <v>0</v>
      </c>
      <c r="T22" s="12">
        <f t="shared" si="4"/>
        <v>0</v>
      </c>
    </row>
    <row r="23" spans="1:20" ht="15.75" x14ac:dyDescent="0.25">
      <c r="A23" s="13" t="s">
        <v>26</v>
      </c>
      <c r="B23" s="13" t="s">
        <v>28</v>
      </c>
      <c r="C23" s="13" t="s">
        <v>28</v>
      </c>
      <c r="D23" s="13" t="s">
        <v>31</v>
      </c>
      <c r="E23" s="13" t="s">
        <v>35</v>
      </c>
      <c r="F23" s="13" t="s">
        <v>35</v>
      </c>
      <c r="G23" s="13"/>
      <c r="H23" s="13"/>
      <c r="I23" s="13" t="s">
        <v>29</v>
      </c>
      <c r="J23" s="14" t="s">
        <v>52</v>
      </c>
      <c r="K23" s="15">
        <v>2876769</v>
      </c>
      <c r="L23" s="15">
        <v>0</v>
      </c>
      <c r="M23" s="15">
        <v>2876268.37</v>
      </c>
      <c r="N23" s="15">
        <v>500.63</v>
      </c>
      <c r="O23" s="15">
        <v>530268.37</v>
      </c>
      <c r="P23" s="12">
        <f t="shared" si="2"/>
        <v>0.18432775450514102</v>
      </c>
      <c r="Q23" s="15">
        <v>265134.18</v>
      </c>
      <c r="R23" s="12">
        <f t="shared" si="3"/>
        <v>9.2163875514509511E-2</v>
      </c>
      <c r="S23" s="15">
        <v>265134.18</v>
      </c>
      <c r="T23" s="12">
        <f t="shared" si="4"/>
        <v>9.2163875514509511E-2</v>
      </c>
    </row>
    <row r="24" spans="1:20" ht="31.5" x14ac:dyDescent="0.25">
      <c r="A24" s="13" t="s">
        <v>26</v>
      </c>
      <c r="B24" s="13" t="s">
        <v>28</v>
      </c>
      <c r="C24" s="13" t="s">
        <v>28</v>
      </c>
      <c r="D24" s="13" t="s">
        <v>31</v>
      </c>
      <c r="E24" s="13" t="s">
        <v>35</v>
      </c>
      <c r="F24" s="13" t="s">
        <v>45</v>
      </c>
      <c r="G24" s="13"/>
      <c r="H24" s="13"/>
      <c r="I24" s="13" t="s">
        <v>29</v>
      </c>
      <c r="J24" s="14" t="s">
        <v>53</v>
      </c>
      <c r="K24" s="15">
        <v>1205920</v>
      </c>
      <c r="L24" s="15">
        <v>0</v>
      </c>
      <c r="M24" s="15">
        <v>1205113.33</v>
      </c>
      <c r="N24" s="15">
        <v>806.67</v>
      </c>
      <c r="O24" s="15">
        <v>0</v>
      </c>
      <c r="P24" s="12">
        <f t="shared" si="2"/>
        <v>0</v>
      </c>
      <c r="Q24" s="15">
        <v>0</v>
      </c>
      <c r="R24" s="12">
        <f t="shared" si="3"/>
        <v>0</v>
      </c>
      <c r="S24" s="15">
        <v>0</v>
      </c>
      <c r="T24" s="12">
        <f t="shared" si="4"/>
        <v>0</v>
      </c>
    </row>
    <row r="25" spans="1:20" ht="15.75" x14ac:dyDescent="0.25">
      <c r="A25" s="13" t="s">
        <v>26</v>
      </c>
      <c r="B25" s="13" t="s">
        <v>28</v>
      </c>
      <c r="C25" s="13" t="s">
        <v>28</v>
      </c>
      <c r="D25" s="13" t="s">
        <v>28</v>
      </c>
      <c r="E25" s="13" t="s">
        <v>45</v>
      </c>
      <c r="F25" s="13" t="s">
        <v>35</v>
      </c>
      <c r="G25" s="13"/>
      <c r="H25" s="13"/>
      <c r="I25" s="13" t="s">
        <v>29</v>
      </c>
      <c r="J25" s="14" t="s">
        <v>54</v>
      </c>
      <c r="K25" s="15">
        <v>948665882</v>
      </c>
      <c r="L25" s="15">
        <v>0</v>
      </c>
      <c r="M25" s="15">
        <v>948545396</v>
      </c>
      <c r="N25" s="15">
        <v>120486</v>
      </c>
      <c r="O25" s="15">
        <v>337746791</v>
      </c>
      <c r="P25" s="12">
        <f t="shared" si="2"/>
        <v>0.35602291323890994</v>
      </c>
      <c r="Q25" s="15">
        <v>224173668</v>
      </c>
      <c r="R25" s="12">
        <f t="shared" si="3"/>
        <v>0.2363041322065802</v>
      </c>
      <c r="S25" s="15">
        <v>224173668</v>
      </c>
      <c r="T25" s="12">
        <f t="shared" si="4"/>
        <v>0.2363041322065802</v>
      </c>
    </row>
    <row r="26" spans="1:20" ht="31.5" x14ac:dyDescent="0.25">
      <c r="A26" s="13" t="s">
        <v>26</v>
      </c>
      <c r="B26" s="13" t="s">
        <v>28</v>
      </c>
      <c r="C26" s="13" t="s">
        <v>28</v>
      </c>
      <c r="D26" s="13" t="s">
        <v>28</v>
      </c>
      <c r="E26" s="13" t="s">
        <v>47</v>
      </c>
      <c r="F26" s="13" t="s">
        <v>32</v>
      </c>
      <c r="G26" s="13"/>
      <c r="H26" s="13"/>
      <c r="I26" s="13" t="s">
        <v>29</v>
      </c>
      <c r="J26" s="14" t="s">
        <v>55</v>
      </c>
      <c r="K26" s="15">
        <v>45523126.759999998</v>
      </c>
      <c r="L26" s="15">
        <v>0</v>
      </c>
      <c r="M26" s="15">
        <v>40070724.979999997</v>
      </c>
      <c r="N26" s="15">
        <v>5452401.7800000003</v>
      </c>
      <c r="O26" s="15">
        <v>38795200.979999997</v>
      </c>
      <c r="P26" s="12">
        <f t="shared" si="2"/>
        <v>0.85220861880885435</v>
      </c>
      <c r="Q26" s="15">
        <v>28470952.789999999</v>
      </c>
      <c r="R26" s="12">
        <f t="shared" si="3"/>
        <v>0.62541733875399552</v>
      </c>
      <c r="S26" s="15">
        <v>28470952.789999999</v>
      </c>
      <c r="T26" s="12">
        <f t="shared" si="4"/>
        <v>0.62541733875399552</v>
      </c>
    </row>
    <row r="27" spans="1:20" ht="31.5" x14ac:dyDescent="0.25">
      <c r="A27" s="13" t="s">
        <v>26</v>
      </c>
      <c r="B27" s="13" t="s">
        <v>28</v>
      </c>
      <c r="C27" s="13" t="s">
        <v>28</v>
      </c>
      <c r="D27" s="13" t="s">
        <v>28</v>
      </c>
      <c r="E27" s="13" t="s">
        <v>47</v>
      </c>
      <c r="F27" s="13" t="s">
        <v>35</v>
      </c>
      <c r="G27" s="13"/>
      <c r="H27" s="13"/>
      <c r="I27" s="13" t="s">
        <v>29</v>
      </c>
      <c r="J27" s="14" t="s">
        <v>56</v>
      </c>
      <c r="K27" s="15">
        <v>1193997791</v>
      </c>
      <c r="L27" s="15">
        <v>0</v>
      </c>
      <c r="M27" s="15">
        <v>1192834290.52</v>
      </c>
      <c r="N27" s="15">
        <v>1163500.48</v>
      </c>
      <c r="O27" s="15">
        <v>1077984680.52</v>
      </c>
      <c r="P27" s="12">
        <f t="shared" si="2"/>
        <v>0.90283641112699509</v>
      </c>
      <c r="Q27" s="15">
        <v>1048698662.52</v>
      </c>
      <c r="R27" s="12">
        <f t="shared" si="3"/>
        <v>0.87830871248236675</v>
      </c>
      <c r="S27" s="15">
        <v>1046303123.52</v>
      </c>
      <c r="T27" s="12">
        <f t="shared" si="4"/>
        <v>0.87630239470015903</v>
      </c>
    </row>
    <row r="28" spans="1:20" ht="15.75" x14ac:dyDescent="0.25">
      <c r="A28" s="13" t="s">
        <v>26</v>
      </c>
      <c r="B28" s="13" t="s">
        <v>28</v>
      </c>
      <c r="C28" s="13" t="s">
        <v>28</v>
      </c>
      <c r="D28" s="13" t="s">
        <v>28</v>
      </c>
      <c r="E28" s="13" t="s">
        <v>47</v>
      </c>
      <c r="F28" s="13" t="s">
        <v>33</v>
      </c>
      <c r="G28" s="13"/>
      <c r="H28" s="13"/>
      <c r="I28" s="13" t="s">
        <v>29</v>
      </c>
      <c r="J28" s="14" t="s">
        <v>57</v>
      </c>
      <c r="K28" s="15">
        <v>394814782</v>
      </c>
      <c r="L28" s="15">
        <v>0</v>
      </c>
      <c r="M28" s="15">
        <v>393599782</v>
      </c>
      <c r="N28" s="15">
        <v>1215000</v>
      </c>
      <c r="O28" s="15">
        <v>393599782</v>
      </c>
      <c r="P28" s="12">
        <f t="shared" si="2"/>
        <v>0.99692260762414919</v>
      </c>
      <c r="Q28" s="15">
        <v>269874874</v>
      </c>
      <c r="R28" s="12">
        <f t="shared" si="3"/>
        <v>0.68354804912041012</v>
      </c>
      <c r="S28" s="15">
        <v>238920296</v>
      </c>
      <c r="T28" s="12">
        <f t="shared" si="4"/>
        <v>0.60514526530569468</v>
      </c>
    </row>
    <row r="29" spans="1:20" ht="47.25" x14ac:dyDescent="0.25">
      <c r="A29" s="13" t="s">
        <v>26</v>
      </c>
      <c r="B29" s="13" t="s">
        <v>28</v>
      </c>
      <c r="C29" s="13" t="s">
        <v>28</v>
      </c>
      <c r="D29" s="13" t="s">
        <v>28</v>
      </c>
      <c r="E29" s="13" t="s">
        <v>47</v>
      </c>
      <c r="F29" s="13" t="s">
        <v>38</v>
      </c>
      <c r="G29" s="13"/>
      <c r="H29" s="13"/>
      <c r="I29" s="13" t="s">
        <v>29</v>
      </c>
      <c r="J29" s="14" t="s">
        <v>58</v>
      </c>
      <c r="K29" s="15">
        <v>519114980</v>
      </c>
      <c r="L29" s="15">
        <v>0</v>
      </c>
      <c r="M29" s="15">
        <v>519114980</v>
      </c>
      <c r="N29" s="15">
        <v>0</v>
      </c>
      <c r="O29" s="15">
        <v>424627030</v>
      </c>
      <c r="P29" s="12">
        <f t="shared" si="2"/>
        <v>0.81798261726140131</v>
      </c>
      <c r="Q29" s="15">
        <v>424627030</v>
      </c>
      <c r="R29" s="12">
        <f t="shared" si="3"/>
        <v>0.81798261726140131</v>
      </c>
      <c r="S29" s="15">
        <v>424627030</v>
      </c>
      <c r="T29" s="12">
        <f t="shared" si="4"/>
        <v>0.81798261726140131</v>
      </c>
    </row>
    <row r="30" spans="1:20" ht="31.5" x14ac:dyDescent="0.25">
      <c r="A30" s="13" t="s">
        <v>26</v>
      </c>
      <c r="B30" s="13" t="s">
        <v>28</v>
      </c>
      <c r="C30" s="13" t="s">
        <v>28</v>
      </c>
      <c r="D30" s="13" t="s">
        <v>28</v>
      </c>
      <c r="E30" s="13" t="s">
        <v>36</v>
      </c>
      <c r="F30" s="13" t="s">
        <v>59</v>
      </c>
      <c r="G30" s="13"/>
      <c r="H30" s="13"/>
      <c r="I30" s="13" t="s">
        <v>29</v>
      </c>
      <c r="J30" s="14" t="s">
        <v>60</v>
      </c>
      <c r="K30" s="15">
        <v>3282599292</v>
      </c>
      <c r="L30" s="15">
        <v>0</v>
      </c>
      <c r="M30" s="15">
        <v>3282083096.4299998</v>
      </c>
      <c r="N30" s="15">
        <v>516195.57</v>
      </c>
      <c r="O30" s="15">
        <v>3282083096.4299998</v>
      </c>
      <c r="P30" s="12">
        <f t="shared" si="2"/>
        <v>0.99984274791892569</v>
      </c>
      <c r="Q30" s="15">
        <v>3262330224.4299998</v>
      </c>
      <c r="R30" s="12">
        <f t="shared" si="3"/>
        <v>0.99382529947551079</v>
      </c>
      <c r="S30" s="15">
        <v>3262330224.4299998</v>
      </c>
      <c r="T30" s="12">
        <f t="shared" si="4"/>
        <v>0.99382529947551079</v>
      </c>
    </row>
    <row r="31" spans="1:20" ht="15.75" x14ac:dyDescent="0.25">
      <c r="A31" s="13" t="s">
        <v>26</v>
      </c>
      <c r="B31" s="13" t="s">
        <v>28</v>
      </c>
      <c r="C31" s="13" t="s">
        <v>28</v>
      </c>
      <c r="D31" s="13" t="s">
        <v>28</v>
      </c>
      <c r="E31" s="13" t="s">
        <v>36</v>
      </c>
      <c r="F31" s="13" t="s">
        <v>40</v>
      </c>
      <c r="G31" s="13"/>
      <c r="H31" s="13"/>
      <c r="I31" s="13" t="s">
        <v>29</v>
      </c>
      <c r="J31" s="14" t="s">
        <v>61</v>
      </c>
      <c r="K31" s="15">
        <v>18674271</v>
      </c>
      <c r="L31" s="15">
        <v>0</v>
      </c>
      <c r="M31" s="15">
        <v>18674271</v>
      </c>
      <c r="N31" s="15">
        <v>0</v>
      </c>
      <c r="O31" s="15">
        <v>18674271</v>
      </c>
      <c r="P31" s="12">
        <f t="shared" si="2"/>
        <v>1</v>
      </c>
      <c r="Q31" s="15">
        <v>11530132</v>
      </c>
      <c r="R31" s="12">
        <f t="shared" si="3"/>
        <v>0.6174341156342863</v>
      </c>
      <c r="S31" s="15">
        <v>11530132</v>
      </c>
      <c r="T31" s="12">
        <f t="shared" si="4"/>
        <v>0.6174341156342863</v>
      </c>
    </row>
    <row r="32" spans="1:20" ht="31.5" x14ac:dyDescent="0.25">
      <c r="A32" s="13" t="s">
        <v>26</v>
      </c>
      <c r="B32" s="13" t="s">
        <v>28</v>
      </c>
      <c r="C32" s="13" t="s">
        <v>28</v>
      </c>
      <c r="D32" s="13" t="s">
        <v>28</v>
      </c>
      <c r="E32" s="13" t="s">
        <v>36</v>
      </c>
      <c r="F32" s="13" t="s">
        <v>32</v>
      </c>
      <c r="G32" s="13"/>
      <c r="H32" s="13"/>
      <c r="I32" s="13" t="s">
        <v>29</v>
      </c>
      <c r="J32" s="14" t="s">
        <v>62</v>
      </c>
      <c r="K32" s="15">
        <v>172711112</v>
      </c>
      <c r="L32" s="15">
        <v>0</v>
      </c>
      <c r="M32" s="15">
        <v>144419737</v>
      </c>
      <c r="N32" s="15">
        <v>28291375</v>
      </c>
      <c r="O32" s="15">
        <v>116000000</v>
      </c>
      <c r="P32" s="12">
        <f t="shared" si="2"/>
        <v>0.67164178758805049</v>
      </c>
      <c r="Q32" s="15">
        <v>0</v>
      </c>
      <c r="R32" s="12">
        <f t="shared" si="3"/>
        <v>0</v>
      </c>
      <c r="S32" s="15">
        <v>0</v>
      </c>
      <c r="T32" s="12">
        <f t="shared" si="4"/>
        <v>0</v>
      </c>
    </row>
    <row r="33" spans="1:20" ht="15.75" x14ac:dyDescent="0.25">
      <c r="A33" s="13" t="s">
        <v>26</v>
      </c>
      <c r="B33" s="13" t="s">
        <v>28</v>
      </c>
      <c r="C33" s="13" t="s">
        <v>28</v>
      </c>
      <c r="D33" s="13" t="s">
        <v>28</v>
      </c>
      <c r="E33" s="13" t="s">
        <v>33</v>
      </c>
      <c r="F33" s="13" t="s">
        <v>40</v>
      </c>
      <c r="G33" s="13"/>
      <c r="H33" s="13"/>
      <c r="I33" s="13" t="s">
        <v>29</v>
      </c>
      <c r="J33" s="14" t="s">
        <v>63</v>
      </c>
      <c r="K33" s="15">
        <v>30800000</v>
      </c>
      <c r="L33" s="15">
        <v>0</v>
      </c>
      <c r="M33" s="15">
        <v>30800000</v>
      </c>
      <c r="N33" s="15">
        <v>0</v>
      </c>
      <c r="O33" s="15">
        <v>30800000</v>
      </c>
      <c r="P33" s="12">
        <f t="shared" si="2"/>
        <v>1</v>
      </c>
      <c r="Q33" s="15">
        <v>0</v>
      </c>
      <c r="R33" s="12">
        <f t="shared" si="3"/>
        <v>0</v>
      </c>
      <c r="S33" s="15">
        <v>0</v>
      </c>
      <c r="T33" s="12">
        <f t="shared" si="4"/>
        <v>0</v>
      </c>
    </row>
    <row r="34" spans="1:20" ht="63" x14ac:dyDescent="0.25">
      <c r="A34" s="13" t="s">
        <v>26</v>
      </c>
      <c r="B34" s="13" t="s">
        <v>28</v>
      </c>
      <c r="C34" s="13" t="s">
        <v>28</v>
      </c>
      <c r="D34" s="13" t="s">
        <v>28</v>
      </c>
      <c r="E34" s="13" t="s">
        <v>33</v>
      </c>
      <c r="F34" s="13" t="s">
        <v>32</v>
      </c>
      <c r="G34" s="13"/>
      <c r="H34" s="13"/>
      <c r="I34" s="13" t="s">
        <v>29</v>
      </c>
      <c r="J34" s="14" t="s">
        <v>64</v>
      </c>
      <c r="K34" s="15">
        <v>3502769</v>
      </c>
      <c r="L34" s="15">
        <v>0</v>
      </c>
      <c r="M34" s="15">
        <v>3210308</v>
      </c>
      <c r="N34" s="15">
        <v>292461</v>
      </c>
      <c r="O34" s="15">
        <v>2699000</v>
      </c>
      <c r="P34" s="12">
        <f t="shared" si="2"/>
        <v>0.77053325526176575</v>
      </c>
      <c r="Q34" s="15">
        <v>200000</v>
      </c>
      <c r="R34" s="12">
        <f t="shared" si="3"/>
        <v>5.7097684717433553E-2</v>
      </c>
      <c r="S34" s="15">
        <v>200000</v>
      </c>
      <c r="T34" s="12">
        <f t="shared" si="4"/>
        <v>5.7097684717433553E-2</v>
      </c>
    </row>
    <row r="35" spans="1:20" ht="47.25" x14ac:dyDescent="0.25">
      <c r="A35" s="13" t="s">
        <v>26</v>
      </c>
      <c r="B35" s="13" t="s">
        <v>28</v>
      </c>
      <c r="C35" s="13" t="s">
        <v>28</v>
      </c>
      <c r="D35" s="13" t="s">
        <v>28</v>
      </c>
      <c r="E35" s="13" t="s">
        <v>33</v>
      </c>
      <c r="F35" s="13" t="s">
        <v>35</v>
      </c>
      <c r="G35" s="13"/>
      <c r="H35" s="13"/>
      <c r="I35" s="13" t="s">
        <v>29</v>
      </c>
      <c r="J35" s="14" t="s">
        <v>65</v>
      </c>
      <c r="K35" s="15">
        <v>2313047303</v>
      </c>
      <c r="L35" s="15">
        <v>0</v>
      </c>
      <c r="M35" s="15">
        <v>2313047303</v>
      </c>
      <c r="N35" s="15">
        <v>0</v>
      </c>
      <c r="O35" s="15">
        <v>2262803165.8499999</v>
      </c>
      <c r="P35" s="12">
        <f t="shared" si="2"/>
        <v>0.97827794654919775</v>
      </c>
      <c r="Q35" s="15">
        <v>833101697.85000002</v>
      </c>
      <c r="R35" s="12">
        <f t="shared" si="3"/>
        <v>0.36017495049473269</v>
      </c>
      <c r="S35" s="15">
        <v>833101697.85000002</v>
      </c>
      <c r="T35" s="12">
        <f t="shared" si="4"/>
        <v>0.36017495049473269</v>
      </c>
    </row>
    <row r="36" spans="1:20" ht="15.75" x14ac:dyDescent="0.25">
      <c r="A36" s="13" t="s">
        <v>26</v>
      </c>
      <c r="B36" s="13" t="s">
        <v>28</v>
      </c>
      <c r="C36" s="13" t="s">
        <v>28</v>
      </c>
      <c r="D36" s="13" t="s">
        <v>28</v>
      </c>
      <c r="E36" s="13" t="s">
        <v>33</v>
      </c>
      <c r="F36" s="13" t="s">
        <v>45</v>
      </c>
      <c r="G36" s="13"/>
      <c r="H36" s="13"/>
      <c r="I36" s="13" t="s">
        <v>29</v>
      </c>
      <c r="J36" s="14" t="s">
        <v>66</v>
      </c>
      <c r="K36" s="15">
        <v>3590340332.1700001</v>
      </c>
      <c r="L36" s="15">
        <v>0</v>
      </c>
      <c r="M36" s="15">
        <v>3589182834.1599998</v>
      </c>
      <c r="N36" s="15">
        <v>1157498.01</v>
      </c>
      <c r="O36" s="15">
        <v>3582736653.1599998</v>
      </c>
      <c r="P36" s="12">
        <f t="shared" si="2"/>
        <v>0.99788218433169962</v>
      </c>
      <c r="Q36" s="15">
        <v>2303327290.5900002</v>
      </c>
      <c r="R36" s="12">
        <f t="shared" si="3"/>
        <v>0.64153452806460554</v>
      </c>
      <c r="S36" s="15">
        <v>2303327290.5900002</v>
      </c>
      <c r="T36" s="12">
        <f t="shared" si="4"/>
        <v>0.64153452806460554</v>
      </c>
    </row>
    <row r="37" spans="1:20" ht="47.25" x14ac:dyDescent="0.25">
      <c r="A37" s="13" t="s">
        <v>26</v>
      </c>
      <c r="B37" s="13" t="s">
        <v>28</v>
      </c>
      <c r="C37" s="13" t="s">
        <v>28</v>
      </c>
      <c r="D37" s="13" t="s">
        <v>28</v>
      </c>
      <c r="E37" s="13" t="s">
        <v>33</v>
      </c>
      <c r="F37" s="13" t="s">
        <v>36</v>
      </c>
      <c r="G37" s="13"/>
      <c r="H37" s="13"/>
      <c r="I37" s="13" t="s">
        <v>29</v>
      </c>
      <c r="J37" s="14" t="s">
        <v>67</v>
      </c>
      <c r="K37" s="15">
        <v>605500272</v>
      </c>
      <c r="L37" s="15">
        <v>0</v>
      </c>
      <c r="M37" s="15">
        <v>604313479.95000005</v>
      </c>
      <c r="N37" s="15">
        <v>1186792.05</v>
      </c>
      <c r="O37" s="15">
        <v>393104340.94999999</v>
      </c>
      <c r="P37" s="12">
        <f t="shared" si="2"/>
        <v>0.64922240191826042</v>
      </c>
      <c r="Q37" s="15">
        <v>141626186.25999999</v>
      </c>
      <c r="R37" s="12">
        <f t="shared" si="3"/>
        <v>0.23389945935482584</v>
      </c>
      <c r="S37" s="15">
        <v>141626186.25999999</v>
      </c>
      <c r="T37" s="12">
        <f t="shared" si="4"/>
        <v>0.23389945935482584</v>
      </c>
    </row>
    <row r="38" spans="1:20" ht="63" x14ac:dyDescent="0.25">
      <c r="A38" s="13" t="s">
        <v>26</v>
      </c>
      <c r="B38" s="13" t="s">
        <v>28</v>
      </c>
      <c r="C38" s="13" t="s">
        <v>28</v>
      </c>
      <c r="D38" s="13" t="s">
        <v>28</v>
      </c>
      <c r="E38" s="13" t="s">
        <v>33</v>
      </c>
      <c r="F38" s="13" t="s">
        <v>38</v>
      </c>
      <c r="G38" s="13"/>
      <c r="H38" s="13"/>
      <c r="I38" s="13" t="s">
        <v>29</v>
      </c>
      <c r="J38" s="14" t="s">
        <v>68</v>
      </c>
      <c r="K38" s="15">
        <v>41760572</v>
      </c>
      <c r="L38" s="15">
        <v>0</v>
      </c>
      <c r="M38" s="15">
        <v>41760571.75</v>
      </c>
      <c r="N38" s="15">
        <v>0.25</v>
      </c>
      <c r="O38" s="15">
        <v>41760571.75</v>
      </c>
      <c r="P38" s="12">
        <f t="shared" si="2"/>
        <v>0.99999999401349193</v>
      </c>
      <c r="Q38" s="15">
        <v>14725199.75</v>
      </c>
      <c r="R38" s="12">
        <f t="shared" si="3"/>
        <v>0.35261010672938098</v>
      </c>
      <c r="S38" s="15">
        <v>14725199.75</v>
      </c>
      <c r="T38" s="12">
        <f t="shared" si="4"/>
        <v>0.35261010672938098</v>
      </c>
    </row>
    <row r="39" spans="1:20" ht="31.5" x14ac:dyDescent="0.25">
      <c r="A39" s="13" t="s">
        <v>26</v>
      </c>
      <c r="B39" s="13" t="s">
        <v>28</v>
      </c>
      <c r="C39" s="13" t="s">
        <v>28</v>
      </c>
      <c r="D39" s="13" t="s">
        <v>28</v>
      </c>
      <c r="E39" s="13" t="s">
        <v>38</v>
      </c>
      <c r="F39" s="13" t="s">
        <v>32</v>
      </c>
      <c r="G39" s="13"/>
      <c r="H39" s="13"/>
      <c r="I39" s="13" t="s">
        <v>29</v>
      </c>
      <c r="J39" s="14" t="s">
        <v>69</v>
      </c>
      <c r="K39" s="15">
        <v>1998767</v>
      </c>
      <c r="L39" s="15">
        <v>0</v>
      </c>
      <c r="M39" s="15">
        <v>1448767</v>
      </c>
      <c r="N39" s="15">
        <v>550000</v>
      </c>
      <c r="O39" s="15">
        <v>0</v>
      </c>
      <c r="P39" s="12">
        <f t="shared" si="2"/>
        <v>0</v>
      </c>
      <c r="Q39" s="15">
        <v>0</v>
      </c>
      <c r="R39" s="12">
        <f t="shared" si="3"/>
        <v>0</v>
      </c>
      <c r="S39" s="15">
        <v>0</v>
      </c>
      <c r="T39" s="12">
        <f t="shared" si="4"/>
        <v>0</v>
      </c>
    </row>
    <row r="40" spans="1:20" ht="63" x14ac:dyDescent="0.25">
      <c r="A40" s="13" t="s">
        <v>26</v>
      </c>
      <c r="B40" s="13" t="s">
        <v>28</v>
      </c>
      <c r="C40" s="13" t="s">
        <v>28</v>
      </c>
      <c r="D40" s="13" t="s">
        <v>28</v>
      </c>
      <c r="E40" s="13" t="s">
        <v>38</v>
      </c>
      <c r="F40" s="13" t="s">
        <v>35</v>
      </c>
      <c r="G40" s="13"/>
      <c r="H40" s="13"/>
      <c r="I40" s="13" t="s">
        <v>29</v>
      </c>
      <c r="J40" s="14" t="s">
        <v>70</v>
      </c>
      <c r="K40" s="15">
        <v>55338192</v>
      </c>
      <c r="L40" s="15">
        <v>0</v>
      </c>
      <c r="M40" s="15">
        <v>55338192</v>
      </c>
      <c r="N40" s="15">
        <v>0</v>
      </c>
      <c r="O40" s="15">
        <v>44394404.479999997</v>
      </c>
      <c r="P40" s="12">
        <f t="shared" si="2"/>
        <v>0.80223807239672729</v>
      </c>
      <c r="Q40" s="15">
        <v>41151264.479999997</v>
      </c>
      <c r="R40" s="12">
        <f t="shared" si="3"/>
        <v>0.74363225455576853</v>
      </c>
      <c r="S40" s="15">
        <v>41151264.479999997</v>
      </c>
      <c r="T40" s="12">
        <f t="shared" si="4"/>
        <v>0.74363225455576853</v>
      </c>
    </row>
    <row r="41" spans="1:20" ht="31.5" x14ac:dyDescent="0.25">
      <c r="A41" s="13" t="s">
        <v>26</v>
      </c>
      <c r="B41" s="13" t="s">
        <v>28</v>
      </c>
      <c r="C41" s="13" t="s">
        <v>28</v>
      </c>
      <c r="D41" s="13" t="s">
        <v>28</v>
      </c>
      <c r="E41" s="13" t="s">
        <v>71</v>
      </c>
      <c r="F41" s="13"/>
      <c r="G41" s="13"/>
      <c r="H41" s="13"/>
      <c r="I41" s="13" t="s">
        <v>29</v>
      </c>
      <c r="J41" s="14" t="s">
        <v>72</v>
      </c>
      <c r="K41" s="15">
        <v>380757754</v>
      </c>
      <c r="L41" s="15">
        <v>0</v>
      </c>
      <c r="M41" s="15">
        <v>351693760</v>
      </c>
      <c r="N41" s="15">
        <v>29063994</v>
      </c>
      <c r="O41" s="15">
        <v>211446041</v>
      </c>
      <c r="P41" s="12">
        <f t="shared" si="2"/>
        <v>0.55532957314376852</v>
      </c>
      <c r="Q41" s="15">
        <v>197585967</v>
      </c>
      <c r="R41" s="12">
        <f t="shared" si="3"/>
        <v>0.51892828162863891</v>
      </c>
      <c r="S41" s="15">
        <v>197585967</v>
      </c>
      <c r="T41" s="12">
        <f t="shared" si="4"/>
        <v>0.51892828162863891</v>
      </c>
    </row>
    <row r="42" spans="1:20" ht="15.75" x14ac:dyDescent="0.25">
      <c r="A42" s="9" t="s">
        <v>26</v>
      </c>
      <c r="B42" s="9" t="s">
        <v>73</v>
      </c>
      <c r="C42" s="9"/>
      <c r="D42" s="9"/>
      <c r="E42" s="9"/>
      <c r="F42" s="9"/>
      <c r="G42" s="9"/>
      <c r="H42" s="9"/>
      <c r="I42" s="9"/>
      <c r="J42" s="10" t="s">
        <v>74</v>
      </c>
      <c r="K42" s="11">
        <f>+K43+K47+K48+K49+K50+K51+K52+K53+K54+K55+K58+K59+K60</f>
        <v>825436619620</v>
      </c>
      <c r="L42" s="11">
        <f t="shared" ref="L42:S42" si="5">+L43+L47+L48+L49+L50+L51+L52+L53+L54+L55+L58+L59+L60</f>
        <v>7528986679</v>
      </c>
      <c r="M42" s="11">
        <f t="shared" si="5"/>
        <v>795088631467.71997</v>
      </c>
      <c r="N42" s="11">
        <f t="shared" si="5"/>
        <v>22819001473.279999</v>
      </c>
      <c r="O42" s="11">
        <f t="shared" si="5"/>
        <v>787633781757.26001</v>
      </c>
      <c r="P42" s="12">
        <f t="shared" si="2"/>
        <v>0.95420261596808853</v>
      </c>
      <c r="Q42" s="11">
        <f t="shared" si="5"/>
        <v>766399648973.26001</v>
      </c>
      <c r="R42" s="12">
        <f t="shared" si="3"/>
        <v>0.92847788764942563</v>
      </c>
      <c r="S42" s="11">
        <f t="shared" si="5"/>
        <v>766399648973.26001</v>
      </c>
      <c r="T42" s="12">
        <f t="shared" si="4"/>
        <v>0.92847788764942563</v>
      </c>
    </row>
    <row r="43" spans="1:20" ht="15.75" x14ac:dyDescent="0.25">
      <c r="A43" s="13" t="s">
        <v>26</v>
      </c>
      <c r="B43" s="13" t="s">
        <v>73</v>
      </c>
      <c r="C43" s="13" t="s">
        <v>28</v>
      </c>
      <c r="D43" s="13" t="s">
        <v>28</v>
      </c>
      <c r="E43" s="13"/>
      <c r="F43" s="13"/>
      <c r="G43" s="13"/>
      <c r="H43" s="13"/>
      <c r="I43" s="13" t="s">
        <v>29</v>
      </c>
      <c r="J43" s="14" t="s">
        <v>75</v>
      </c>
      <c r="K43" s="15">
        <v>3993742110</v>
      </c>
      <c r="L43" s="15">
        <v>0</v>
      </c>
      <c r="M43" s="15">
        <v>3989131550.2600002</v>
      </c>
      <c r="N43" s="15">
        <v>4610559.74</v>
      </c>
      <c r="O43" s="15">
        <v>3989131550.2600002</v>
      </c>
      <c r="P43" s="12">
        <f t="shared" si="2"/>
        <v>0.998845553965927</v>
      </c>
      <c r="Q43" s="15">
        <v>3989131550.2600002</v>
      </c>
      <c r="R43" s="12">
        <f t="shared" si="3"/>
        <v>0.998845553965927</v>
      </c>
      <c r="S43" s="15">
        <v>3989131550.2600002</v>
      </c>
      <c r="T43" s="12">
        <f t="shared" si="4"/>
        <v>0.998845553965927</v>
      </c>
    </row>
    <row r="44" spans="1:20" ht="15.75" x14ac:dyDescent="0.25">
      <c r="A44" s="13" t="s">
        <v>26</v>
      </c>
      <c r="B44" s="13" t="s">
        <v>73</v>
      </c>
      <c r="C44" s="13" t="s">
        <v>28</v>
      </c>
      <c r="D44" s="13" t="s">
        <v>28</v>
      </c>
      <c r="E44" s="13" t="s">
        <v>76</v>
      </c>
      <c r="F44" s="13" t="s">
        <v>59</v>
      </c>
      <c r="G44" s="13"/>
      <c r="H44" s="13"/>
      <c r="I44" s="13" t="s">
        <v>29</v>
      </c>
      <c r="J44" s="14" t="s">
        <v>77</v>
      </c>
      <c r="K44" s="15">
        <v>3150310325</v>
      </c>
      <c r="L44" s="15">
        <v>0</v>
      </c>
      <c r="M44" s="15">
        <v>3148424374.8800001</v>
      </c>
      <c r="N44" s="15">
        <v>1885950.12</v>
      </c>
      <c r="O44" s="15">
        <v>3148424374.8800001</v>
      </c>
      <c r="P44" s="12">
        <f t="shared" si="2"/>
        <v>0.99940134465324459</v>
      </c>
      <c r="Q44" s="15">
        <v>3148424374.8800001</v>
      </c>
      <c r="R44" s="12">
        <f t="shared" si="3"/>
        <v>0.99940134465324459</v>
      </c>
      <c r="S44" s="15">
        <v>3148424374.8800001</v>
      </c>
      <c r="T44" s="12">
        <f t="shared" si="4"/>
        <v>0.99940134465324459</v>
      </c>
    </row>
    <row r="45" spans="1:20" ht="15.75" x14ac:dyDescent="0.25">
      <c r="A45" s="13" t="s">
        <v>26</v>
      </c>
      <c r="B45" s="13" t="s">
        <v>73</v>
      </c>
      <c r="C45" s="13" t="s">
        <v>28</v>
      </c>
      <c r="D45" s="13" t="s">
        <v>28</v>
      </c>
      <c r="E45" s="13" t="s">
        <v>78</v>
      </c>
      <c r="F45" s="13" t="s">
        <v>59</v>
      </c>
      <c r="G45" s="13"/>
      <c r="H45" s="13"/>
      <c r="I45" s="13" t="s">
        <v>29</v>
      </c>
      <c r="J45" s="14" t="s">
        <v>77</v>
      </c>
      <c r="K45" s="15">
        <v>331078910</v>
      </c>
      <c r="L45" s="15">
        <v>0</v>
      </c>
      <c r="M45" s="15">
        <v>331078910</v>
      </c>
      <c r="N45" s="15">
        <v>0</v>
      </c>
      <c r="O45" s="15">
        <v>331078910</v>
      </c>
      <c r="P45" s="12">
        <f t="shared" si="2"/>
        <v>1</v>
      </c>
      <c r="Q45" s="15">
        <v>331078910</v>
      </c>
      <c r="R45" s="12">
        <f t="shared" si="3"/>
        <v>1</v>
      </c>
      <c r="S45" s="15">
        <v>331078910</v>
      </c>
      <c r="T45" s="12">
        <f t="shared" si="4"/>
        <v>1</v>
      </c>
    </row>
    <row r="46" spans="1:20" ht="15.75" x14ac:dyDescent="0.25">
      <c r="A46" s="13" t="s">
        <v>26</v>
      </c>
      <c r="B46" s="13" t="s">
        <v>73</v>
      </c>
      <c r="C46" s="13" t="s">
        <v>28</v>
      </c>
      <c r="D46" s="13" t="s">
        <v>28</v>
      </c>
      <c r="E46" s="13" t="s">
        <v>79</v>
      </c>
      <c r="F46" s="13" t="s">
        <v>59</v>
      </c>
      <c r="G46" s="13"/>
      <c r="H46" s="13"/>
      <c r="I46" s="13" t="s">
        <v>29</v>
      </c>
      <c r="J46" s="14" t="s">
        <v>77</v>
      </c>
      <c r="K46" s="15">
        <v>512352875</v>
      </c>
      <c r="L46" s="15">
        <v>0</v>
      </c>
      <c r="M46" s="15">
        <v>509628265.38</v>
      </c>
      <c r="N46" s="15">
        <v>2724609.62</v>
      </c>
      <c r="O46" s="15">
        <v>509628265.38</v>
      </c>
      <c r="P46" s="12">
        <f t="shared" si="2"/>
        <v>0.99468216193770742</v>
      </c>
      <c r="Q46" s="15">
        <v>509628265.38</v>
      </c>
      <c r="R46" s="12">
        <f t="shared" si="3"/>
        <v>0.99468216193770742</v>
      </c>
      <c r="S46" s="15">
        <v>509628265.38</v>
      </c>
      <c r="T46" s="12">
        <f t="shared" si="4"/>
        <v>0.99468216193770742</v>
      </c>
    </row>
    <row r="47" spans="1:20" ht="47.25" x14ac:dyDescent="0.25">
      <c r="A47" s="13" t="s">
        <v>26</v>
      </c>
      <c r="B47" s="13" t="s">
        <v>73</v>
      </c>
      <c r="C47" s="13" t="s">
        <v>73</v>
      </c>
      <c r="D47" s="13" t="s">
        <v>31</v>
      </c>
      <c r="E47" s="13" t="s">
        <v>35</v>
      </c>
      <c r="F47" s="13"/>
      <c r="G47" s="13"/>
      <c r="H47" s="13"/>
      <c r="I47" s="13" t="s">
        <v>29</v>
      </c>
      <c r="J47" s="14" t="s">
        <v>80</v>
      </c>
      <c r="K47" s="15">
        <v>2719971000</v>
      </c>
      <c r="L47" s="15">
        <v>0</v>
      </c>
      <c r="M47" s="15">
        <v>2719971000</v>
      </c>
      <c r="N47" s="15">
        <v>0</v>
      </c>
      <c r="O47" s="15">
        <v>2719971000</v>
      </c>
      <c r="P47" s="12">
        <f t="shared" si="2"/>
        <v>1</v>
      </c>
      <c r="Q47" s="15">
        <v>2719971000</v>
      </c>
      <c r="R47" s="12">
        <f t="shared" si="3"/>
        <v>1</v>
      </c>
      <c r="S47" s="15">
        <v>2719971000</v>
      </c>
      <c r="T47" s="12">
        <f t="shared" si="4"/>
        <v>1</v>
      </c>
    </row>
    <row r="48" spans="1:20" ht="63" x14ac:dyDescent="0.25">
      <c r="A48" s="13" t="s">
        <v>26</v>
      </c>
      <c r="B48" s="13" t="s">
        <v>73</v>
      </c>
      <c r="C48" s="13" t="s">
        <v>73</v>
      </c>
      <c r="D48" s="13" t="s">
        <v>31</v>
      </c>
      <c r="E48" s="13" t="s">
        <v>81</v>
      </c>
      <c r="F48" s="13"/>
      <c r="G48" s="13"/>
      <c r="H48" s="13"/>
      <c r="I48" s="13" t="s">
        <v>29</v>
      </c>
      <c r="J48" s="14" t="s">
        <v>82</v>
      </c>
      <c r="K48" s="15">
        <v>38287269000</v>
      </c>
      <c r="L48" s="15">
        <v>0</v>
      </c>
      <c r="M48" s="15">
        <v>37922368112</v>
      </c>
      <c r="N48" s="15">
        <v>364900888</v>
      </c>
      <c r="O48" s="15">
        <v>37922368112</v>
      </c>
      <c r="P48" s="12">
        <f t="shared" si="2"/>
        <v>0.99046939367756948</v>
      </c>
      <c r="Q48" s="15">
        <v>37922368112</v>
      </c>
      <c r="R48" s="12">
        <f t="shared" si="3"/>
        <v>0.99046939367756948</v>
      </c>
      <c r="S48" s="15">
        <v>37922368112</v>
      </c>
      <c r="T48" s="12">
        <f t="shared" si="4"/>
        <v>0.99046939367756948</v>
      </c>
    </row>
    <row r="49" spans="1:20" ht="63" x14ac:dyDescent="0.25">
      <c r="A49" s="13" t="s">
        <v>26</v>
      </c>
      <c r="B49" s="13" t="s">
        <v>73</v>
      </c>
      <c r="C49" s="13" t="s">
        <v>73</v>
      </c>
      <c r="D49" s="13" t="s">
        <v>31</v>
      </c>
      <c r="E49" s="13" t="s">
        <v>83</v>
      </c>
      <c r="F49" s="13"/>
      <c r="G49" s="13"/>
      <c r="H49" s="13"/>
      <c r="I49" s="13" t="s">
        <v>29</v>
      </c>
      <c r="J49" s="14" t="s">
        <v>84</v>
      </c>
      <c r="K49" s="15">
        <v>6018000000</v>
      </c>
      <c r="L49" s="15">
        <v>0</v>
      </c>
      <c r="M49" s="15">
        <v>6018000000</v>
      </c>
      <c r="N49" s="15">
        <v>0</v>
      </c>
      <c r="O49" s="15">
        <v>6018000000</v>
      </c>
      <c r="P49" s="12">
        <f t="shared" si="2"/>
        <v>1</v>
      </c>
      <c r="Q49" s="15">
        <v>6018000000</v>
      </c>
      <c r="R49" s="12">
        <f t="shared" si="3"/>
        <v>1</v>
      </c>
      <c r="S49" s="15">
        <v>6018000000</v>
      </c>
      <c r="T49" s="12">
        <f t="shared" si="4"/>
        <v>1</v>
      </c>
    </row>
    <row r="50" spans="1:20" ht="31.5" x14ac:dyDescent="0.25">
      <c r="A50" s="13" t="s">
        <v>26</v>
      </c>
      <c r="B50" s="13" t="s">
        <v>73</v>
      </c>
      <c r="C50" s="13" t="s">
        <v>73</v>
      </c>
      <c r="D50" s="13" t="s">
        <v>31</v>
      </c>
      <c r="E50" s="13" t="s">
        <v>85</v>
      </c>
      <c r="F50" s="13"/>
      <c r="G50" s="13"/>
      <c r="H50" s="13"/>
      <c r="I50" s="13" t="s">
        <v>29</v>
      </c>
      <c r="J50" s="14" t="s">
        <v>86</v>
      </c>
      <c r="K50" s="15">
        <v>115020423000</v>
      </c>
      <c r="L50" s="15">
        <v>0</v>
      </c>
      <c r="M50" s="15">
        <v>107977413849</v>
      </c>
      <c r="N50" s="15">
        <v>7043009151</v>
      </c>
      <c r="O50" s="15">
        <v>107977413849</v>
      </c>
      <c r="P50" s="12">
        <f t="shared" si="2"/>
        <v>0.93876731655733869</v>
      </c>
      <c r="Q50" s="15">
        <v>90000000000</v>
      </c>
      <c r="R50" s="12">
        <f t="shared" si="3"/>
        <v>0.78246973583117496</v>
      </c>
      <c r="S50" s="15">
        <v>90000000000</v>
      </c>
      <c r="T50" s="12">
        <f t="shared" si="4"/>
        <v>0.78246973583117496</v>
      </c>
    </row>
    <row r="51" spans="1:20" ht="31.5" x14ac:dyDescent="0.25">
      <c r="A51" s="13" t="s">
        <v>26</v>
      </c>
      <c r="B51" s="13" t="s">
        <v>73</v>
      </c>
      <c r="C51" s="13" t="s">
        <v>73</v>
      </c>
      <c r="D51" s="13" t="s">
        <v>31</v>
      </c>
      <c r="E51" s="13" t="s">
        <v>87</v>
      </c>
      <c r="F51" s="13"/>
      <c r="G51" s="13"/>
      <c r="H51" s="13"/>
      <c r="I51" s="13" t="s">
        <v>29</v>
      </c>
      <c r="J51" s="14" t="s">
        <v>88</v>
      </c>
      <c r="K51" s="15">
        <v>104631000000</v>
      </c>
      <c r="L51" s="15">
        <v>0</v>
      </c>
      <c r="M51" s="15">
        <v>104631000000</v>
      </c>
      <c r="N51" s="15">
        <v>0</v>
      </c>
      <c r="O51" s="15">
        <v>99631000000</v>
      </c>
      <c r="P51" s="12">
        <f t="shared" si="2"/>
        <v>0.95221301526316293</v>
      </c>
      <c r="Q51" s="15">
        <v>99631000000</v>
      </c>
      <c r="R51" s="12">
        <f t="shared" si="3"/>
        <v>0.95221301526316293</v>
      </c>
      <c r="S51" s="15">
        <v>99631000000</v>
      </c>
      <c r="T51" s="12">
        <f t="shared" si="4"/>
        <v>0.95221301526316293</v>
      </c>
    </row>
    <row r="52" spans="1:20" ht="31.5" x14ac:dyDescent="0.25">
      <c r="A52" s="13" t="s">
        <v>26</v>
      </c>
      <c r="B52" s="13" t="s">
        <v>73</v>
      </c>
      <c r="C52" s="13" t="s">
        <v>73</v>
      </c>
      <c r="D52" s="13" t="s">
        <v>31</v>
      </c>
      <c r="E52" s="13" t="s">
        <v>89</v>
      </c>
      <c r="F52" s="13"/>
      <c r="G52" s="13"/>
      <c r="H52" s="13"/>
      <c r="I52" s="13" t="s">
        <v>29</v>
      </c>
      <c r="J52" s="14" t="s">
        <v>90</v>
      </c>
      <c r="K52" s="15">
        <v>7528986679</v>
      </c>
      <c r="L52" s="15">
        <v>7528986679</v>
      </c>
      <c r="M52" s="15">
        <v>0</v>
      </c>
      <c r="N52" s="15">
        <v>0</v>
      </c>
      <c r="O52" s="15">
        <v>0</v>
      </c>
      <c r="P52" s="12">
        <f t="shared" si="2"/>
        <v>0</v>
      </c>
      <c r="Q52" s="15">
        <v>0</v>
      </c>
      <c r="R52" s="12">
        <f t="shared" si="3"/>
        <v>0</v>
      </c>
      <c r="S52" s="15">
        <v>0</v>
      </c>
      <c r="T52" s="12">
        <f t="shared" si="4"/>
        <v>0</v>
      </c>
    </row>
    <row r="53" spans="1:20" ht="31.5" x14ac:dyDescent="0.25">
      <c r="A53" s="13" t="s">
        <v>26</v>
      </c>
      <c r="B53" s="13" t="s">
        <v>73</v>
      </c>
      <c r="C53" s="13" t="s">
        <v>73</v>
      </c>
      <c r="D53" s="13" t="s">
        <v>91</v>
      </c>
      <c r="E53" s="13" t="s">
        <v>47</v>
      </c>
      <c r="F53" s="13"/>
      <c r="G53" s="13"/>
      <c r="H53" s="13"/>
      <c r="I53" s="13" t="s">
        <v>92</v>
      </c>
      <c r="J53" s="14" t="s">
        <v>93</v>
      </c>
      <c r="K53" s="15">
        <v>367545310000</v>
      </c>
      <c r="L53" s="15">
        <v>0</v>
      </c>
      <c r="M53" s="15">
        <v>367545060000</v>
      </c>
      <c r="N53" s="15">
        <v>250000</v>
      </c>
      <c r="O53" s="15">
        <v>367545060000</v>
      </c>
      <c r="P53" s="12">
        <f t="shared" si="2"/>
        <v>0.99999931981175327</v>
      </c>
      <c r="Q53" s="15">
        <v>367545060000</v>
      </c>
      <c r="R53" s="12">
        <f t="shared" si="3"/>
        <v>0.99999931981175327</v>
      </c>
      <c r="S53" s="15">
        <v>367545060000</v>
      </c>
      <c r="T53" s="12">
        <f t="shared" si="4"/>
        <v>0.99999931981175327</v>
      </c>
    </row>
    <row r="54" spans="1:20" ht="31.5" x14ac:dyDescent="0.25">
      <c r="A54" s="13" t="s">
        <v>26</v>
      </c>
      <c r="B54" s="13" t="s">
        <v>73</v>
      </c>
      <c r="C54" s="13" t="s">
        <v>91</v>
      </c>
      <c r="D54" s="13" t="s">
        <v>28</v>
      </c>
      <c r="E54" s="13" t="s">
        <v>94</v>
      </c>
      <c r="F54" s="13"/>
      <c r="G54" s="13"/>
      <c r="H54" s="13"/>
      <c r="I54" s="13" t="s">
        <v>29</v>
      </c>
      <c r="J54" s="14" t="s">
        <v>95</v>
      </c>
      <c r="K54" s="15">
        <v>10793003760</v>
      </c>
      <c r="L54" s="15">
        <v>0</v>
      </c>
      <c r="M54" s="15">
        <v>10793003760</v>
      </c>
      <c r="N54" s="15">
        <v>0</v>
      </c>
      <c r="O54" s="15">
        <v>10793003760</v>
      </c>
      <c r="P54" s="12">
        <f t="shared" si="2"/>
        <v>1</v>
      </c>
      <c r="Q54" s="15">
        <v>8402167725</v>
      </c>
      <c r="R54" s="12">
        <f t="shared" si="3"/>
        <v>0.77848279420964461</v>
      </c>
      <c r="S54" s="15">
        <v>8402167725</v>
      </c>
      <c r="T54" s="12">
        <f t="shared" si="4"/>
        <v>0.77848279420964461</v>
      </c>
    </row>
    <row r="55" spans="1:20" ht="15.75" x14ac:dyDescent="0.25">
      <c r="A55" s="13" t="s">
        <v>26</v>
      </c>
      <c r="B55" s="13" t="s">
        <v>73</v>
      </c>
      <c r="C55" s="13" t="s">
        <v>96</v>
      </c>
      <c r="D55" s="13"/>
      <c r="E55" s="13"/>
      <c r="F55" s="13"/>
      <c r="G55" s="13"/>
      <c r="H55" s="13"/>
      <c r="I55" s="13" t="s">
        <v>29</v>
      </c>
      <c r="J55" s="14" t="s">
        <v>97</v>
      </c>
      <c r="K55" s="15">
        <v>1168760000</v>
      </c>
      <c r="L55" s="15">
        <v>0</v>
      </c>
      <c r="M55" s="15">
        <v>39112011</v>
      </c>
      <c r="N55" s="15">
        <v>1129647989</v>
      </c>
      <c r="O55" s="15">
        <v>39112011</v>
      </c>
      <c r="P55" s="12">
        <f t="shared" si="2"/>
        <v>3.3464535918409255E-2</v>
      </c>
      <c r="Q55" s="15">
        <v>39112011</v>
      </c>
      <c r="R55" s="12">
        <f t="shared" si="3"/>
        <v>3.3464535918409255E-2</v>
      </c>
      <c r="S55" s="15">
        <v>39112011</v>
      </c>
      <c r="T55" s="12">
        <f t="shared" si="4"/>
        <v>3.3464535918409255E-2</v>
      </c>
    </row>
    <row r="56" spans="1:20" ht="15.75" x14ac:dyDescent="0.25">
      <c r="A56" s="13" t="s">
        <v>26</v>
      </c>
      <c r="B56" s="13" t="s">
        <v>73</v>
      </c>
      <c r="C56" s="13" t="s">
        <v>96</v>
      </c>
      <c r="D56" s="13" t="s">
        <v>31</v>
      </c>
      <c r="E56" s="13" t="s">
        <v>59</v>
      </c>
      <c r="F56" s="13"/>
      <c r="G56" s="13"/>
      <c r="H56" s="13"/>
      <c r="I56" s="13" t="s">
        <v>29</v>
      </c>
      <c r="J56" s="14" t="s">
        <v>98</v>
      </c>
      <c r="K56" s="15">
        <v>1156827641</v>
      </c>
      <c r="L56" s="15">
        <v>0</v>
      </c>
      <c r="M56" s="15">
        <v>27179652</v>
      </c>
      <c r="N56" s="15">
        <v>1129647989</v>
      </c>
      <c r="O56" s="15">
        <v>27179652</v>
      </c>
      <c r="P56" s="12">
        <f t="shared" si="2"/>
        <v>2.3494988394731832E-2</v>
      </c>
      <c r="Q56" s="15">
        <v>27179652</v>
      </c>
      <c r="R56" s="12">
        <f t="shared" si="3"/>
        <v>2.3494988394731832E-2</v>
      </c>
      <c r="S56" s="15">
        <v>27179652</v>
      </c>
      <c r="T56" s="12">
        <f t="shared" si="4"/>
        <v>2.3494988394731832E-2</v>
      </c>
    </row>
    <row r="57" spans="1:20" ht="15.75" x14ac:dyDescent="0.25">
      <c r="A57" s="13" t="s">
        <v>26</v>
      </c>
      <c r="B57" s="13" t="s">
        <v>73</v>
      </c>
      <c r="C57" s="13" t="s">
        <v>96</v>
      </c>
      <c r="D57" s="13" t="s">
        <v>31</v>
      </c>
      <c r="E57" s="13" t="s">
        <v>32</v>
      </c>
      <c r="F57" s="13"/>
      <c r="G57" s="13"/>
      <c r="H57" s="13"/>
      <c r="I57" s="13" t="s">
        <v>29</v>
      </c>
      <c r="J57" s="14" t="s">
        <v>99</v>
      </c>
      <c r="K57" s="15">
        <v>11932359</v>
      </c>
      <c r="L57" s="15">
        <v>0</v>
      </c>
      <c r="M57" s="15">
        <v>11932359</v>
      </c>
      <c r="N57" s="15">
        <v>0</v>
      </c>
      <c r="O57" s="15">
        <v>11932359</v>
      </c>
      <c r="P57" s="12">
        <f t="shared" si="2"/>
        <v>1</v>
      </c>
      <c r="Q57" s="15">
        <v>11932359</v>
      </c>
      <c r="R57" s="12">
        <f t="shared" si="3"/>
        <v>1</v>
      </c>
      <c r="S57" s="15">
        <v>11932359</v>
      </c>
      <c r="T57" s="12">
        <f t="shared" si="4"/>
        <v>1</v>
      </c>
    </row>
    <row r="58" spans="1:20" ht="47.25" x14ac:dyDescent="0.25">
      <c r="A58" s="13" t="s">
        <v>26</v>
      </c>
      <c r="B58" s="13" t="s">
        <v>73</v>
      </c>
      <c r="C58" s="13" t="s">
        <v>100</v>
      </c>
      <c r="D58" s="13" t="s">
        <v>101</v>
      </c>
      <c r="E58" s="13" t="s">
        <v>59</v>
      </c>
      <c r="F58" s="13"/>
      <c r="G58" s="13"/>
      <c r="H58" s="13"/>
      <c r="I58" s="13" t="s">
        <v>29</v>
      </c>
      <c r="J58" s="14" t="s">
        <v>102</v>
      </c>
      <c r="K58" s="15">
        <v>15633180071</v>
      </c>
      <c r="L58" s="15">
        <v>0</v>
      </c>
      <c r="M58" s="15">
        <v>6997597185.46</v>
      </c>
      <c r="N58" s="15">
        <v>8635582885.5400009</v>
      </c>
      <c r="O58" s="15">
        <v>4542747475</v>
      </c>
      <c r="P58" s="12">
        <f t="shared" si="2"/>
        <v>0.29058371069536437</v>
      </c>
      <c r="Q58" s="15">
        <v>3676864575</v>
      </c>
      <c r="R58" s="12">
        <f t="shared" si="3"/>
        <v>0.23519620181569389</v>
      </c>
      <c r="S58" s="15">
        <v>3676864575</v>
      </c>
      <c r="T58" s="12">
        <f t="shared" si="4"/>
        <v>0.23519620181569389</v>
      </c>
    </row>
    <row r="59" spans="1:20" ht="31.5" x14ac:dyDescent="0.25">
      <c r="A59" s="13" t="s">
        <v>26</v>
      </c>
      <c r="B59" s="13" t="s">
        <v>73</v>
      </c>
      <c r="C59" s="13" t="s">
        <v>100</v>
      </c>
      <c r="D59" s="13" t="s">
        <v>101</v>
      </c>
      <c r="E59" s="13" t="s">
        <v>40</v>
      </c>
      <c r="F59" s="13"/>
      <c r="G59" s="13"/>
      <c r="H59" s="13"/>
      <c r="I59" s="13" t="s">
        <v>29</v>
      </c>
      <c r="J59" s="14" t="s">
        <v>103</v>
      </c>
      <c r="K59" s="15">
        <v>5641000000</v>
      </c>
      <c r="L59" s="15">
        <v>0</v>
      </c>
      <c r="M59" s="15">
        <v>0</v>
      </c>
      <c r="N59" s="15">
        <v>5641000000</v>
      </c>
      <c r="O59" s="15">
        <v>0</v>
      </c>
      <c r="P59" s="12">
        <f t="shared" si="2"/>
        <v>0</v>
      </c>
      <c r="Q59" s="15">
        <v>0</v>
      </c>
      <c r="R59" s="12">
        <f t="shared" si="3"/>
        <v>0</v>
      </c>
      <c r="S59" s="15">
        <v>0</v>
      </c>
      <c r="T59" s="12">
        <f t="shared" si="4"/>
        <v>0</v>
      </c>
    </row>
    <row r="60" spans="1:20" ht="47.25" x14ac:dyDescent="0.25">
      <c r="A60" s="13" t="s">
        <v>26</v>
      </c>
      <c r="B60" s="13" t="s">
        <v>73</v>
      </c>
      <c r="C60" s="13" t="s">
        <v>100</v>
      </c>
      <c r="D60" s="13" t="s">
        <v>101</v>
      </c>
      <c r="E60" s="13" t="s">
        <v>32</v>
      </c>
      <c r="F60" s="13"/>
      <c r="G60" s="13"/>
      <c r="H60" s="13"/>
      <c r="I60" s="13" t="s">
        <v>29</v>
      </c>
      <c r="J60" s="14" t="s">
        <v>104</v>
      </c>
      <c r="K60" s="15">
        <v>146455974000</v>
      </c>
      <c r="L60" s="15">
        <v>0</v>
      </c>
      <c r="M60" s="15">
        <v>146455974000</v>
      </c>
      <c r="N60" s="15">
        <v>0</v>
      </c>
      <c r="O60" s="15">
        <v>146455974000</v>
      </c>
      <c r="P60" s="12">
        <f t="shared" si="2"/>
        <v>1</v>
      </c>
      <c r="Q60" s="15">
        <v>146455974000</v>
      </c>
      <c r="R60" s="12">
        <f t="shared" si="3"/>
        <v>1</v>
      </c>
      <c r="S60" s="15">
        <v>146455974000</v>
      </c>
      <c r="T60" s="12">
        <f t="shared" si="4"/>
        <v>1</v>
      </c>
    </row>
    <row r="61" spans="1:20" ht="31.5" x14ac:dyDescent="0.25">
      <c r="A61" s="9" t="s">
        <v>26</v>
      </c>
      <c r="B61" s="9" t="s">
        <v>105</v>
      </c>
      <c r="C61" s="9"/>
      <c r="D61" s="9"/>
      <c r="E61" s="9"/>
      <c r="F61" s="9"/>
      <c r="G61" s="9"/>
      <c r="H61" s="9"/>
      <c r="I61" s="9"/>
      <c r="J61" s="10" t="s">
        <v>106</v>
      </c>
      <c r="K61" s="11">
        <f>+K62+K65</f>
        <v>5029229948</v>
      </c>
      <c r="L61" s="11">
        <f t="shared" ref="L61:S61" si="6">+L62+L65</f>
        <v>0</v>
      </c>
      <c r="M61" s="11">
        <f t="shared" si="6"/>
        <v>233527147</v>
      </c>
      <c r="N61" s="11">
        <f t="shared" si="6"/>
        <v>4795702801</v>
      </c>
      <c r="O61" s="11">
        <f t="shared" si="6"/>
        <v>233527147</v>
      </c>
      <c r="P61" s="12">
        <f t="shared" si="2"/>
        <v>4.6433976854223569E-2</v>
      </c>
      <c r="Q61" s="11">
        <f t="shared" si="6"/>
        <v>233527147</v>
      </c>
      <c r="R61" s="12">
        <f t="shared" si="3"/>
        <v>4.6433976854223569E-2</v>
      </c>
      <c r="S61" s="11">
        <f t="shared" si="6"/>
        <v>233527147</v>
      </c>
      <c r="T61" s="12">
        <f t="shared" si="4"/>
        <v>4.6433976854223569E-2</v>
      </c>
    </row>
    <row r="62" spans="1:20" ht="15.75" x14ac:dyDescent="0.25">
      <c r="A62" s="9" t="s">
        <v>26</v>
      </c>
      <c r="B62" s="9" t="s">
        <v>105</v>
      </c>
      <c r="C62" s="9" t="s">
        <v>31</v>
      </c>
      <c r="D62" s="9"/>
      <c r="E62" s="9"/>
      <c r="F62" s="9"/>
      <c r="G62" s="9"/>
      <c r="H62" s="9"/>
      <c r="I62" s="9" t="s">
        <v>29</v>
      </c>
      <c r="J62" s="10" t="s">
        <v>107</v>
      </c>
      <c r="K62" s="11">
        <v>235648948</v>
      </c>
      <c r="L62" s="11">
        <v>0</v>
      </c>
      <c r="M62" s="11">
        <v>233527147</v>
      </c>
      <c r="N62" s="11">
        <v>2121801</v>
      </c>
      <c r="O62" s="11">
        <v>233527147</v>
      </c>
      <c r="P62" s="12">
        <f t="shared" si="2"/>
        <v>0.99099592415748872</v>
      </c>
      <c r="Q62" s="11">
        <v>233527147</v>
      </c>
      <c r="R62" s="12">
        <f t="shared" si="3"/>
        <v>0.99099592415748872</v>
      </c>
      <c r="S62" s="11">
        <v>233527147</v>
      </c>
      <c r="T62" s="12">
        <f t="shared" si="4"/>
        <v>0.99099592415748872</v>
      </c>
    </row>
    <row r="63" spans="1:20" ht="31.5" x14ac:dyDescent="0.25">
      <c r="A63" s="13" t="s">
        <v>26</v>
      </c>
      <c r="B63" s="13" t="s">
        <v>105</v>
      </c>
      <c r="C63" s="13" t="s">
        <v>31</v>
      </c>
      <c r="D63" s="13" t="s">
        <v>28</v>
      </c>
      <c r="E63" s="13" t="s">
        <v>59</v>
      </c>
      <c r="F63" s="13"/>
      <c r="G63" s="13"/>
      <c r="H63" s="13"/>
      <c r="I63" s="13" t="s">
        <v>29</v>
      </c>
      <c r="J63" s="14" t="s">
        <v>108</v>
      </c>
      <c r="K63" s="15">
        <v>233527147</v>
      </c>
      <c r="L63" s="15">
        <v>0</v>
      </c>
      <c r="M63" s="15">
        <v>233527147</v>
      </c>
      <c r="N63" s="15">
        <v>0</v>
      </c>
      <c r="O63" s="15">
        <v>233527147</v>
      </c>
      <c r="P63" s="12">
        <f t="shared" si="2"/>
        <v>1</v>
      </c>
      <c r="Q63" s="15">
        <v>233527147</v>
      </c>
      <c r="R63" s="12">
        <f t="shared" si="3"/>
        <v>1</v>
      </c>
      <c r="S63" s="15">
        <v>233527147</v>
      </c>
      <c r="T63" s="12">
        <f t="shared" si="4"/>
        <v>1</v>
      </c>
    </row>
    <row r="64" spans="1:20" ht="31.5" x14ac:dyDescent="0.25">
      <c r="A64" s="13" t="s">
        <v>26</v>
      </c>
      <c r="B64" s="13" t="s">
        <v>105</v>
      </c>
      <c r="C64" s="13" t="s">
        <v>31</v>
      </c>
      <c r="D64" s="13" t="s">
        <v>28</v>
      </c>
      <c r="E64" s="13" t="s">
        <v>47</v>
      </c>
      <c r="F64" s="13"/>
      <c r="G64" s="13"/>
      <c r="H64" s="13"/>
      <c r="I64" s="13" t="s">
        <v>29</v>
      </c>
      <c r="J64" s="14" t="s">
        <v>109</v>
      </c>
      <c r="K64" s="15">
        <v>2121801</v>
      </c>
      <c r="L64" s="15">
        <v>0</v>
      </c>
      <c r="M64" s="15">
        <v>0</v>
      </c>
      <c r="N64" s="15">
        <v>2121801</v>
      </c>
      <c r="O64" s="15">
        <v>0</v>
      </c>
      <c r="P64" s="12">
        <f t="shared" si="2"/>
        <v>0</v>
      </c>
      <c r="Q64" s="15">
        <v>0</v>
      </c>
      <c r="R64" s="12">
        <f t="shared" si="3"/>
        <v>0</v>
      </c>
      <c r="S64" s="15">
        <v>0</v>
      </c>
      <c r="T64" s="12">
        <f t="shared" si="4"/>
        <v>0</v>
      </c>
    </row>
    <row r="65" spans="1:20" ht="15.75" x14ac:dyDescent="0.25">
      <c r="A65" s="9" t="s">
        <v>26</v>
      </c>
      <c r="B65" s="9" t="s">
        <v>105</v>
      </c>
      <c r="C65" s="9" t="s">
        <v>91</v>
      </c>
      <c r="D65" s="9" t="s">
        <v>31</v>
      </c>
      <c r="E65" s="9"/>
      <c r="F65" s="9"/>
      <c r="G65" s="9"/>
      <c r="H65" s="9"/>
      <c r="I65" s="9" t="s">
        <v>29</v>
      </c>
      <c r="J65" s="10" t="s">
        <v>110</v>
      </c>
      <c r="K65" s="11">
        <v>4793581000</v>
      </c>
      <c r="L65" s="11">
        <v>0</v>
      </c>
      <c r="M65" s="11">
        <v>0</v>
      </c>
      <c r="N65" s="11">
        <v>4793581000</v>
      </c>
      <c r="O65" s="11">
        <v>0</v>
      </c>
      <c r="P65" s="12">
        <f t="shared" si="2"/>
        <v>0</v>
      </c>
      <c r="Q65" s="11">
        <v>0</v>
      </c>
      <c r="R65" s="12">
        <f t="shared" si="3"/>
        <v>0</v>
      </c>
      <c r="S65" s="11">
        <v>0</v>
      </c>
      <c r="T65" s="12">
        <f t="shared" si="4"/>
        <v>0</v>
      </c>
    </row>
    <row r="66" spans="1:20" ht="15.75" x14ac:dyDescent="0.25">
      <c r="A66" s="16" t="s">
        <v>111</v>
      </c>
      <c r="B66" s="16"/>
      <c r="C66" s="16"/>
      <c r="D66" s="16"/>
      <c r="E66" s="16"/>
      <c r="F66" s="16"/>
      <c r="G66" s="16"/>
      <c r="H66" s="16"/>
      <c r="I66" s="16"/>
      <c r="J66" s="17" t="s">
        <v>112</v>
      </c>
      <c r="K66" s="18">
        <f>+K67</f>
        <v>8003324468</v>
      </c>
      <c r="L66" s="18">
        <f t="shared" ref="L66:S66" si="7">+L67</f>
        <v>0</v>
      </c>
      <c r="M66" s="18">
        <f t="shared" si="7"/>
        <v>8003324468</v>
      </c>
      <c r="N66" s="18">
        <f t="shared" si="7"/>
        <v>0</v>
      </c>
      <c r="O66" s="18">
        <f t="shared" si="7"/>
        <v>8003324468</v>
      </c>
      <c r="P66" s="8">
        <f t="shared" si="2"/>
        <v>1</v>
      </c>
      <c r="Q66" s="18">
        <f t="shared" si="7"/>
        <v>8003324468</v>
      </c>
      <c r="R66" s="8">
        <f t="shared" si="3"/>
        <v>1</v>
      </c>
      <c r="S66" s="18">
        <f t="shared" si="7"/>
        <v>8003324468</v>
      </c>
      <c r="T66" s="8">
        <f t="shared" si="4"/>
        <v>1</v>
      </c>
    </row>
    <row r="67" spans="1:20" ht="15.75" x14ac:dyDescent="0.25">
      <c r="A67" s="13" t="s">
        <v>111</v>
      </c>
      <c r="B67" s="13" t="s">
        <v>96</v>
      </c>
      <c r="C67" s="13" t="s">
        <v>91</v>
      </c>
      <c r="D67" s="13" t="s">
        <v>31</v>
      </c>
      <c r="E67" s="13"/>
      <c r="F67" s="13"/>
      <c r="G67" s="13"/>
      <c r="H67" s="13"/>
      <c r="I67" s="13" t="s">
        <v>29</v>
      </c>
      <c r="J67" s="14" t="s">
        <v>113</v>
      </c>
      <c r="K67" s="15">
        <v>8003324468</v>
      </c>
      <c r="L67" s="15">
        <v>0</v>
      </c>
      <c r="M67" s="15">
        <v>8003324468</v>
      </c>
      <c r="N67" s="15">
        <v>0</v>
      </c>
      <c r="O67" s="15">
        <v>8003324468</v>
      </c>
      <c r="P67" s="12">
        <f t="shared" si="2"/>
        <v>1</v>
      </c>
      <c r="Q67" s="15">
        <v>8003324468</v>
      </c>
      <c r="R67" s="12">
        <f t="shared" si="3"/>
        <v>1</v>
      </c>
      <c r="S67" s="15">
        <v>8003324468</v>
      </c>
      <c r="T67" s="12">
        <f t="shared" si="4"/>
        <v>1</v>
      </c>
    </row>
    <row r="68" spans="1:20" ht="15.75" x14ac:dyDescent="0.25">
      <c r="A68" s="16" t="s">
        <v>114</v>
      </c>
      <c r="B68" s="16"/>
      <c r="C68" s="16"/>
      <c r="D68" s="16"/>
      <c r="E68" s="16"/>
      <c r="F68" s="16"/>
      <c r="G68" s="16"/>
      <c r="H68" s="16"/>
      <c r="I68" s="16"/>
      <c r="J68" s="17" t="s">
        <v>115</v>
      </c>
      <c r="K68" s="18">
        <f>+K69+K74+K79+K82+K87+K90+K93+K95+K99+K103+K105+K107+K112+K116+K126+K132+K141+K143+K150+K152+K156+K161+K164+K168+K171+K173</f>
        <v>1303511013887</v>
      </c>
      <c r="L68" s="18">
        <f>+L69+L74+L79+L82+L87+L90+L93+L95+L99+L103+L105+L107+L112+L116+L126+L132+L141+L143+L150+L152+L156+L161+L164+L168+L171+L173</f>
        <v>0</v>
      </c>
      <c r="M68" s="18">
        <f>+M69+M74+M79+M82+M87+M90+M93+M95+M99+M103+M105+M107+M112+M116+M126+M132+M141+M143+M150+M152+M156+M161+M164+M168+M171+M173</f>
        <v>1260919365428.2502</v>
      </c>
      <c r="N68" s="18">
        <f>+N69+N74+N79+N82+N87+N90+N93+N95+N99+N103+N105+N107+N112+N116+N126+N132+N141+N143+N150+N152+N156+N161+N164+N168+N171+N173</f>
        <v>42591648458.750008</v>
      </c>
      <c r="O68" s="18">
        <f>+O69+O74+O79+O82+O87+O90+O93+O95+O99+O103+O105+O107+O112+O116+O126+O132+O141+O143+O150+O152+O156+O161+O164+O168+O171+O173</f>
        <v>1203418274011.5803</v>
      </c>
      <c r="P68" s="8">
        <f t="shared" si="2"/>
        <v>0.92321296958055732</v>
      </c>
      <c r="Q68" s="18">
        <f>+Q69+Q74+Q79+Q82+Q87+Q90+Q93+Q95+Q99+Q103+Q105+Q107+Q112+Q116+Q126+Q132+Q141+Q143+Q150+Q152+Q156+Q161+Q164+Q168+Q171+Q173</f>
        <v>825510309753.0498</v>
      </c>
      <c r="R68" s="8">
        <f t="shared" si="3"/>
        <v>0.63329753332227112</v>
      </c>
      <c r="S68" s="18">
        <f>+S69+S74+S79+S82+S87+S90+S93+S95+S99+S103+S105+S107+S112+S116+S126+S132+S141+S143+S150+S152+S156+S161+S164+S168+S171+S173</f>
        <v>530230987848.97986</v>
      </c>
      <c r="T68" s="8">
        <f t="shared" si="4"/>
        <v>0.40677139065197421</v>
      </c>
    </row>
    <row r="69" spans="1:20" ht="47.25" x14ac:dyDescent="0.25">
      <c r="A69" s="9" t="s">
        <v>114</v>
      </c>
      <c r="B69" s="9" t="s">
        <v>116</v>
      </c>
      <c r="C69" s="9" t="s">
        <v>117</v>
      </c>
      <c r="D69" s="9" t="s">
        <v>118</v>
      </c>
      <c r="E69" s="9"/>
      <c r="F69" s="9"/>
      <c r="G69" s="9"/>
      <c r="H69" s="9"/>
      <c r="I69" s="9" t="s">
        <v>29</v>
      </c>
      <c r="J69" s="10" t="s">
        <v>119</v>
      </c>
      <c r="K69" s="11">
        <v>329273936696</v>
      </c>
      <c r="L69" s="11">
        <v>0</v>
      </c>
      <c r="M69" s="11">
        <v>299297994075.32001</v>
      </c>
      <c r="N69" s="11">
        <v>29975942620.68</v>
      </c>
      <c r="O69" s="11">
        <v>298064091110.32001</v>
      </c>
      <c r="P69" s="12">
        <f t="shared" si="2"/>
        <v>0.9052161677330256</v>
      </c>
      <c r="Q69" s="11">
        <v>282751436907.32001</v>
      </c>
      <c r="R69" s="12">
        <f t="shared" si="3"/>
        <v>0.85871186691696288</v>
      </c>
      <c r="S69" s="11">
        <v>11894101401.32</v>
      </c>
      <c r="T69" s="12">
        <f t="shared" si="4"/>
        <v>3.6122207304555509E-2</v>
      </c>
    </row>
    <row r="70" spans="1:20" ht="78.75" x14ac:dyDescent="0.25">
      <c r="A70" s="13" t="s">
        <v>114</v>
      </c>
      <c r="B70" s="13" t="s">
        <v>116</v>
      </c>
      <c r="C70" s="13" t="s">
        <v>117</v>
      </c>
      <c r="D70" s="13" t="s">
        <v>118</v>
      </c>
      <c r="E70" s="13" t="s">
        <v>120</v>
      </c>
      <c r="F70" s="13" t="s">
        <v>121</v>
      </c>
      <c r="G70" s="13" t="s">
        <v>28</v>
      </c>
      <c r="H70" s="13"/>
      <c r="I70" s="13" t="s">
        <v>29</v>
      </c>
      <c r="J70" s="14" t="s">
        <v>122</v>
      </c>
      <c r="K70" s="15">
        <v>16027450265</v>
      </c>
      <c r="L70" s="15">
        <v>0</v>
      </c>
      <c r="M70" s="15">
        <v>15463122138.32</v>
      </c>
      <c r="N70" s="15">
        <v>564328126.67999995</v>
      </c>
      <c r="O70" s="15">
        <v>14229219173.32</v>
      </c>
      <c r="P70" s="12">
        <f t="shared" si="2"/>
        <v>0.88780304652656483</v>
      </c>
      <c r="Q70" s="15">
        <v>9058912129.3199997</v>
      </c>
      <c r="R70" s="12">
        <f t="shared" si="3"/>
        <v>0.56521230635807562</v>
      </c>
      <c r="S70" s="15">
        <v>8789962129.3199997</v>
      </c>
      <c r="T70" s="12">
        <f t="shared" si="4"/>
        <v>0.54843172082805403</v>
      </c>
    </row>
    <row r="71" spans="1:20" ht="94.5" x14ac:dyDescent="0.25">
      <c r="A71" s="13" t="s">
        <v>114</v>
      </c>
      <c r="B71" s="13" t="s">
        <v>116</v>
      </c>
      <c r="C71" s="13" t="s">
        <v>117</v>
      </c>
      <c r="D71" s="13" t="s">
        <v>118</v>
      </c>
      <c r="E71" s="13" t="s">
        <v>120</v>
      </c>
      <c r="F71" s="13" t="s">
        <v>124</v>
      </c>
      <c r="G71" s="13" t="s">
        <v>73</v>
      </c>
      <c r="H71" s="13"/>
      <c r="I71" s="13" t="s">
        <v>29</v>
      </c>
      <c r="J71" s="14" t="s">
        <v>125</v>
      </c>
      <c r="K71" s="15">
        <v>4390658251</v>
      </c>
      <c r="L71" s="15">
        <v>0</v>
      </c>
      <c r="M71" s="15">
        <v>4390658251</v>
      </c>
      <c r="N71" s="15">
        <v>0</v>
      </c>
      <c r="O71" s="15">
        <v>4390658251</v>
      </c>
      <c r="P71" s="12">
        <f t="shared" si="2"/>
        <v>1</v>
      </c>
      <c r="Q71" s="15">
        <v>1028892814</v>
      </c>
      <c r="R71" s="12">
        <f t="shared" si="3"/>
        <v>0.23433680217895875</v>
      </c>
      <c r="S71" s="15">
        <v>1028892814</v>
      </c>
      <c r="T71" s="12">
        <f t="shared" si="4"/>
        <v>0.23433680217895875</v>
      </c>
    </row>
    <row r="72" spans="1:20" ht="78.75" x14ac:dyDescent="0.25">
      <c r="A72" s="13" t="s">
        <v>114</v>
      </c>
      <c r="B72" s="13" t="s">
        <v>116</v>
      </c>
      <c r="C72" s="13" t="s">
        <v>117</v>
      </c>
      <c r="D72" s="13" t="s">
        <v>118</v>
      </c>
      <c r="E72" s="13" t="s">
        <v>120</v>
      </c>
      <c r="F72" s="13" t="s">
        <v>121</v>
      </c>
      <c r="G72" s="13" t="s">
        <v>73</v>
      </c>
      <c r="H72" s="13"/>
      <c r="I72" s="13" t="s">
        <v>29</v>
      </c>
      <c r="J72" s="14" t="s">
        <v>126</v>
      </c>
      <c r="K72" s="15">
        <v>306388500612</v>
      </c>
      <c r="L72" s="15">
        <v>0</v>
      </c>
      <c r="M72" s="15">
        <v>276976886118</v>
      </c>
      <c r="N72" s="15">
        <v>29411614494</v>
      </c>
      <c r="O72" s="15">
        <v>276976886118</v>
      </c>
      <c r="P72" s="12">
        <f t="shared" ref="P72:P134" si="8">+O72/K72</f>
        <v>0.90400548834159455</v>
      </c>
      <c r="Q72" s="15">
        <v>272085446311</v>
      </c>
      <c r="R72" s="12">
        <f t="shared" ref="R72:R134" si="9">+Q72/K72</f>
        <v>0.88804066003625826</v>
      </c>
      <c r="S72" s="15">
        <v>1497060805</v>
      </c>
      <c r="T72" s="12">
        <f t="shared" ref="T72:T134" si="10">+S72/K72</f>
        <v>4.8861520651384592E-3</v>
      </c>
    </row>
    <row r="73" spans="1:20" ht="110.25" x14ac:dyDescent="0.25">
      <c r="A73" s="13" t="s">
        <v>114</v>
      </c>
      <c r="B73" s="13" t="s">
        <v>116</v>
      </c>
      <c r="C73" s="13" t="s">
        <v>117</v>
      </c>
      <c r="D73" s="13" t="s">
        <v>118</v>
      </c>
      <c r="E73" s="13" t="s">
        <v>120</v>
      </c>
      <c r="F73" s="13" t="s">
        <v>123</v>
      </c>
      <c r="G73" s="13" t="s">
        <v>73</v>
      </c>
      <c r="H73" s="13"/>
      <c r="I73" s="13" t="s">
        <v>29</v>
      </c>
      <c r="J73" s="14" t="s">
        <v>127</v>
      </c>
      <c r="K73" s="15">
        <v>2467327568</v>
      </c>
      <c r="L73" s="15">
        <v>0</v>
      </c>
      <c r="M73" s="15">
        <v>2467327568</v>
      </c>
      <c r="N73" s="15">
        <v>0</v>
      </c>
      <c r="O73" s="15">
        <v>2467327568</v>
      </c>
      <c r="P73" s="12">
        <f t="shared" si="8"/>
        <v>1</v>
      </c>
      <c r="Q73" s="15">
        <v>578185653</v>
      </c>
      <c r="R73" s="12">
        <f t="shared" si="9"/>
        <v>0.23433680249788383</v>
      </c>
      <c r="S73" s="15">
        <v>578185653</v>
      </c>
      <c r="T73" s="12">
        <f t="shared" si="10"/>
        <v>0.23433680249788383</v>
      </c>
    </row>
    <row r="74" spans="1:20" ht="63" x14ac:dyDescent="0.25">
      <c r="A74" s="9" t="s">
        <v>114</v>
      </c>
      <c r="B74" s="9" t="s">
        <v>116</v>
      </c>
      <c r="C74" s="9" t="s">
        <v>117</v>
      </c>
      <c r="D74" s="9" t="s">
        <v>128</v>
      </c>
      <c r="E74" s="9"/>
      <c r="F74" s="9"/>
      <c r="G74" s="9"/>
      <c r="H74" s="9"/>
      <c r="I74" s="9" t="s">
        <v>29</v>
      </c>
      <c r="J74" s="10" t="s">
        <v>129</v>
      </c>
      <c r="K74" s="11">
        <v>10770051797</v>
      </c>
      <c r="L74" s="11">
        <v>0</v>
      </c>
      <c r="M74" s="11">
        <v>10335819043.030001</v>
      </c>
      <c r="N74" s="11">
        <v>434232753.97000003</v>
      </c>
      <c r="O74" s="11">
        <v>9683975206.7000008</v>
      </c>
      <c r="P74" s="12">
        <f t="shared" si="8"/>
        <v>0.89915771894406993</v>
      </c>
      <c r="Q74" s="11">
        <v>5507952822.5500002</v>
      </c>
      <c r="R74" s="12">
        <f t="shared" si="9"/>
        <v>0.51141377278094813</v>
      </c>
      <c r="S74" s="11">
        <v>4358868911.5500002</v>
      </c>
      <c r="T74" s="12">
        <f t="shared" si="10"/>
        <v>0.40472125795756747</v>
      </c>
    </row>
    <row r="75" spans="1:20" ht="94.5" x14ac:dyDescent="0.25">
      <c r="A75" s="13" t="s">
        <v>114</v>
      </c>
      <c r="B75" s="13" t="s">
        <v>116</v>
      </c>
      <c r="C75" s="13" t="s">
        <v>117</v>
      </c>
      <c r="D75" s="13" t="s">
        <v>128</v>
      </c>
      <c r="E75" s="13" t="s">
        <v>120</v>
      </c>
      <c r="F75" s="13" t="s">
        <v>130</v>
      </c>
      <c r="G75" s="13" t="s">
        <v>28</v>
      </c>
      <c r="H75" s="13"/>
      <c r="I75" s="13" t="s">
        <v>29</v>
      </c>
      <c r="J75" s="14" t="s">
        <v>131</v>
      </c>
      <c r="K75" s="15">
        <v>3487853407</v>
      </c>
      <c r="L75" s="15">
        <v>0</v>
      </c>
      <c r="M75" s="15">
        <v>3220300972.4899998</v>
      </c>
      <c r="N75" s="15">
        <v>267552434.50999999</v>
      </c>
      <c r="O75" s="15">
        <v>3152800972.4899998</v>
      </c>
      <c r="P75" s="12">
        <f t="shared" si="8"/>
        <v>0.90393735188595892</v>
      </c>
      <c r="Q75" s="15">
        <v>1478880814.54</v>
      </c>
      <c r="R75" s="12">
        <f t="shared" si="9"/>
        <v>0.42400887937891479</v>
      </c>
      <c r="S75" s="15">
        <v>1448547481.54</v>
      </c>
      <c r="T75" s="12">
        <f t="shared" si="10"/>
        <v>0.41531203078455525</v>
      </c>
    </row>
    <row r="76" spans="1:20" ht="126" x14ac:dyDescent="0.25">
      <c r="A76" s="13" t="s">
        <v>114</v>
      </c>
      <c r="B76" s="13" t="s">
        <v>116</v>
      </c>
      <c r="C76" s="13" t="s">
        <v>117</v>
      </c>
      <c r="D76" s="13" t="s">
        <v>128</v>
      </c>
      <c r="E76" s="13" t="s">
        <v>120</v>
      </c>
      <c r="F76" s="13" t="s">
        <v>133</v>
      </c>
      <c r="G76" s="13" t="s">
        <v>28</v>
      </c>
      <c r="H76" s="13"/>
      <c r="I76" s="13" t="s">
        <v>29</v>
      </c>
      <c r="J76" s="14" t="s">
        <v>134</v>
      </c>
      <c r="K76" s="15">
        <v>5227441830</v>
      </c>
      <c r="L76" s="15">
        <v>0</v>
      </c>
      <c r="M76" s="15">
        <v>5060761510.54</v>
      </c>
      <c r="N76" s="15">
        <v>166680319.46000001</v>
      </c>
      <c r="O76" s="15">
        <v>4856927837.21</v>
      </c>
      <c r="P76" s="12">
        <f t="shared" si="8"/>
        <v>0.92912135517919292</v>
      </c>
      <c r="Q76" s="15">
        <v>3037355758.0100002</v>
      </c>
      <c r="R76" s="12">
        <f t="shared" si="9"/>
        <v>0.5810405656890878</v>
      </c>
      <c r="S76" s="15">
        <v>2910321430.0100002</v>
      </c>
      <c r="T76" s="12">
        <f t="shared" si="10"/>
        <v>0.55673913257299701</v>
      </c>
    </row>
    <row r="77" spans="1:20" ht="126" x14ac:dyDescent="0.25">
      <c r="A77" s="13" t="s">
        <v>114</v>
      </c>
      <c r="B77" s="13" t="s">
        <v>116</v>
      </c>
      <c r="C77" s="13" t="s">
        <v>117</v>
      </c>
      <c r="D77" s="13" t="s">
        <v>128</v>
      </c>
      <c r="E77" s="13" t="s">
        <v>120</v>
      </c>
      <c r="F77" s="13" t="s">
        <v>132</v>
      </c>
      <c r="G77" s="13" t="s">
        <v>73</v>
      </c>
      <c r="H77" s="13" t="s">
        <v>135</v>
      </c>
      <c r="I77" s="13" t="s">
        <v>29</v>
      </c>
      <c r="J77" s="14" t="s">
        <v>136</v>
      </c>
      <c r="K77" s="15">
        <v>682530147</v>
      </c>
      <c r="L77" s="15">
        <v>0</v>
      </c>
      <c r="M77" s="15">
        <v>682530147</v>
      </c>
      <c r="N77" s="15">
        <v>0</v>
      </c>
      <c r="O77" s="15">
        <v>682530147</v>
      </c>
      <c r="P77" s="12">
        <f t="shared" si="8"/>
        <v>1</v>
      </c>
      <c r="Q77" s="15">
        <v>0</v>
      </c>
      <c r="R77" s="12">
        <f t="shared" si="9"/>
        <v>0</v>
      </c>
      <c r="S77" s="15">
        <v>0</v>
      </c>
      <c r="T77" s="12">
        <f t="shared" si="10"/>
        <v>0</v>
      </c>
    </row>
    <row r="78" spans="1:20" ht="94.5" x14ac:dyDescent="0.25">
      <c r="A78" s="13" t="s">
        <v>114</v>
      </c>
      <c r="B78" s="13" t="s">
        <v>116</v>
      </c>
      <c r="C78" s="13" t="s">
        <v>117</v>
      </c>
      <c r="D78" s="13" t="s">
        <v>128</v>
      </c>
      <c r="E78" s="13" t="s">
        <v>120</v>
      </c>
      <c r="F78" s="13" t="s">
        <v>130</v>
      </c>
      <c r="G78" s="13" t="s">
        <v>73</v>
      </c>
      <c r="H78" s="13" t="s">
        <v>135</v>
      </c>
      <c r="I78" s="13" t="s">
        <v>29</v>
      </c>
      <c r="J78" s="14" t="s">
        <v>137</v>
      </c>
      <c r="K78" s="15">
        <v>991716250</v>
      </c>
      <c r="L78" s="15">
        <v>0</v>
      </c>
      <c r="M78" s="15">
        <v>991716250</v>
      </c>
      <c r="N78" s="15">
        <v>0</v>
      </c>
      <c r="O78" s="15">
        <v>991716250</v>
      </c>
      <c r="P78" s="12">
        <f t="shared" si="8"/>
        <v>1</v>
      </c>
      <c r="Q78" s="15">
        <v>991716250</v>
      </c>
      <c r="R78" s="12">
        <f t="shared" si="9"/>
        <v>1</v>
      </c>
      <c r="S78" s="15">
        <v>0</v>
      </c>
      <c r="T78" s="12">
        <f t="shared" si="10"/>
        <v>0</v>
      </c>
    </row>
    <row r="79" spans="1:20" ht="47.25" x14ac:dyDescent="0.25">
      <c r="A79" s="9" t="s">
        <v>114</v>
      </c>
      <c r="B79" s="9" t="s">
        <v>116</v>
      </c>
      <c r="C79" s="9" t="s">
        <v>117</v>
      </c>
      <c r="D79" s="9" t="s">
        <v>138</v>
      </c>
      <c r="E79" s="9"/>
      <c r="F79" s="9"/>
      <c r="G79" s="9"/>
      <c r="H79" s="9"/>
      <c r="I79" s="9" t="s">
        <v>29</v>
      </c>
      <c r="J79" s="10" t="s">
        <v>139</v>
      </c>
      <c r="K79" s="11">
        <v>11416661327</v>
      </c>
      <c r="L79" s="11">
        <v>0</v>
      </c>
      <c r="M79" s="11">
        <v>11416661327</v>
      </c>
      <c r="N79" s="11">
        <v>0</v>
      </c>
      <c r="O79" s="11">
        <v>11416661327</v>
      </c>
      <c r="P79" s="12">
        <f t="shared" si="8"/>
        <v>1</v>
      </c>
      <c r="Q79" s="11">
        <v>11416661327</v>
      </c>
      <c r="R79" s="12">
        <f t="shared" si="9"/>
        <v>1</v>
      </c>
      <c r="S79" s="11">
        <v>11416661327</v>
      </c>
      <c r="T79" s="12">
        <f t="shared" si="10"/>
        <v>1</v>
      </c>
    </row>
    <row r="80" spans="1:20" ht="78.75" x14ac:dyDescent="0.25">
      <c r="A80" s="13" t="s">
        <v>114</v>
      </c>
      <c r="B80" s="13" t="s">
        <v>116</v>
      </c>
      <c r="C80" s="13" t="s">
        <v>117</v>
      </c>
      <c r="D80" s="13" t="s">
        <v>138</v>
      </c>
      <c r="E80" s="13" t="s">
        <v>120</v>
      </c>
      <c r="F80" s="13" t="s">
        <v>140</v>
      </c>
      <c r="G80" s="13" t="s">
        <v>73</v>
      </c>
      <c r="H80" s="13" t="s">
        <v>135</v>
      </c>
      <c r="I80" s="13" t="s">
        <v>29</v>
      </c>
      <c r="J80" s="14" t="s">
        <v>141</v>
      </c>
      <c r="K80" s="15">
        <v>6116161298</v>
      </c>
      <c r="L80" s="15">
        <v>0</v>
      </c>
      <c r="M80" s="15">
        <v>6116161298</v>
      </c>
      <c r="N80" s="15">
        <v>0</v>
      </c>
      <c r="O80" s="15">
        <v>6116161298</v>
      </c>
      <c r="P80" s="12">
        <f t="shared" si="8"/>
        <v>1</v>
      </c>
      <c r="Q80" s="15">
        <v>6116161298</v>
      </c>
      <c r="R80" s="12">
        <f t="shared" si="9"/>
        <v>1</v>
      </c>
      <c r="S80" s="15">
        <v>6116161298</v>
      </c>
      <c r="T80" s="12">
        <f t="shared" si="10"/>
        <v>1</v>
      </c>
    </row>
    <row r="81" spans="1:20" ht="63" x14ac:dyDescent="0.25">
      <c r="A81" s="13" t="s">
        <v>114</v>
      </c>
      <c r="B81" s="13" t="s">
        <v>116</v>
      </c>
      <c r="C81" s="13" t="s">
        <v>117</v>
      </c>
      <c r="D81" s="13" t="s">
        <v>138</v>
      </c>
      <c r="E81" s="13" t="s">
        <v>120</v>
      </c>
      <c r="F81" s="13" t="s">
        <v>142</v>
      </c>
      <c r="G81" s="13" t="s">
        <v>73</v>
      </c>
      <c r="H81" s="13" t="s">
        <v>135</v>
      </c>
      <c r="I81" s="13" t="s">
        <v>29</v>
      </c>
      <c r="J81" s="14" t="s">
        <v>143</v>
      </c>
      <c r="K81" s="15">
        <v>5300500029</v>
      </c>
      <c r="L81" s="15">
        <v>0</v>
      </c>
      <c r="M81" s="15">
        <v>5300500029</v>
      </c>
      <c r="N81" s="15">
        <v>0</v>
      </c>
      <c r="O81" s="15">
        <v>5300500029</v>
      </c>
      <c r="P81" s="12">
        <f t="shared" si="8"/>
        <v>1</v>
      </c>
      <c r="Q81" s="15">
        <v>5300500029</v>
      </c>
      <c r="R81" s="12">
        <f t="shared" si="9"/>
        <v>1</v>
      </c>
      <c r="S81" s="15">
        <v>5300500029</v>
      </c>
      <c r="T81" s="12">
        <f t="shared" si="10"/>
        <v>1</v>
      </c>
    </row>
    <row r="82" spans="1:20" ht="63" x14ac:dyDescent="0.25">
      <c r="A82" s="9" t="s">
        <v>114</v>
      </c>
      <c r="B82" s="9" t="s">
        <v>116</v>
      </c>
      <c r="C82" s="9" t="s">
        <v>117</v>
      </c>
      <c r="D82" s="9" t="s">
        <v>29</v>
      </c>
      <c r="E82" s="9"/>
      <c r="F82" s="9"/>
      <c r="G82" s="9"/>
      <c r="H82" s="9"/>
      <c r="I82" s="9" t="s">
        <v>29</v>
      </c>
      <c r="J82" s="10" t="s">
        <v>144</v>
      </c>
      <c r="K82" s="11">
        <v>265932296851</v>
      </c>
      <c r="L82" s="11">
        <v>0</v>
      </c>
      <c r="M82" s="11">
        <v>265849478665.66</v>
      </c>
      <c r="N82" s="11">
        <v>82818185.340000004</v>
      </c>
      <c r="O82" s="11">
        <v>264772789034.66</v>
      </c>
      <c r="P82" s="12">
        <f t="shared" si="8"/>
        <v>0.99563983829692693</v>
      </c>
      <c r="Q82" s="11">
        <v>59742970095.330002</v>
      </c>
      <c r="R82" s="12">
        <f t="shared" si="9"/>
        <v>0.22465481178017113</v>
      </c>
      <c r="S82" s="11">
        <v>59742970095.330002</v>
      </c>
      <c r="T82" s="12">
        <f t="shared" si="10"/>
        <v>0.22465481178017113</v>
      </c>
    </row>
    <row r="83" spans="1:20" ht="110.25" x14ac:dyDescent="0.25">
      <c r="A83" s="13" t="s">
        <v>114</v>
      </c>
      <c r="B83" s="13" t="s">
        <v>116</v>
      </c>
      <c r="C83" s="13" t="s">
        <v>117</v>
      </c>
      <c r="D83" s="13" t="s">
        <v>29</v>
      </c>
      <c r="E83" s="13" t="s">
        <v>120</v>
      </c>
      <c r="F83" s="13" t="s">
        <v>124</v>
      </c>
      <c r="G83" s="13" t="s">
        <v>28</v>
      </c>
      <c r="H83" s="13"/>
      <c r="I83" s="13" t="s">
        <v>29</v>
      </c>
      <c r="J83" s="14" t="s">
        <v>145</v>
      </c>
      <c r="K83" s="15">
        <v>16769332620</v>
      </c>
      <c r="L83" s="15">
        <v>0</v>
      </c>
      <c r="M83" s="15">
        <v>16768265953</v>
      </c>
      <c r="N83" s="15">
        <v>1066667</v>
      </c>
      <c r="O83" s="15">
        <v>15731322331.66</v>
      </c>
      <c r="P83" s="12">
        <f t="shared" si="8"/>
        <v>0.93810067986235701</v>
      </c>
      <c r="Q83" s="15">
        <v>8792334712.3299999</v>
      </c>
      <c r="R83" s="12">
        <f t="shared" si="9"/>
        <v>0.52431035340331866</v>
      </c>
      <c r="S83" s="15">
        <v>8792334712.3299999</v>
      </c>
      <c r="T83" s="12">
        <f t="shared" si="10"/>
        <v>0.52431035340331866</v>
      </c>
    </row>
    <row r="84" spans="1:20" ht="110.25" x14ac:dyDescent="0.25">
      <c r="A84" s="13" t="s">
        <v>114</v>
      </c>
      <c r="B84" s="13" t="s">
        <v>116</v>
      </c>
      <c r="C84" s="13" t="s">
        <v>117</v>
      </c>
      <c r="D84" s="13" t="s">
        <v>29</v>
      </c>
      <c r="E84" s="13" t="s">
        <v>120</v>
      </c>
      <c r="F84" s="13" t="s">
        <v>124</v>
      </c>
      <c r="G84" s="13" t="s">
        <v>28</v>
      </c>
      <c r="H84" s="13"/>
      <c r="I84" s="13" t="s">
        <v>92</v>
      </c>
      <c r="J84" s="14" t="s">
        <v>145</v>
      </c>
      <c r="K84" s="15">
        <v>121497528</v>
      </c>
      <c r="L84" s="15">
        <v>0</v>
      </c>
      <c r="M84" s="15">
        <v>39746009.659999996</v>
      </c>
      <c r="N84" s="15">
        <v>81751518.340000004</v>
      </c>
      <c r="O84" s="15">
        <v>0</v>
      </c>
      <c r="P84" s="12">
        <f t="shared" si="8"/>
        <v>0</v>
      </c>
      <c r="Q84" s="15">
        <v>0</v>
      </c>
      <c r="R84" s="12">
        <f t="shared" si="9"/>
        <v>0</v>
      </c>
      <c r="S84" s="15">
        <v>0</v>
      </c>
      <c r="T84" s="12">
        <f t="shared" si="10"/>
        <v>0</v>
      </c>
    </row>
    <row r="85" spans="1:20" ht="110.25" x14ac:dyDescent="0.25">
      <c r="A85" s="13" t="s">
        <v>114</v>
      </c>
      <c r="B85" s="13" t="s">
        <v>116</v>
      </c>
      <c r="C85" s="13" t="s">
        <v>117</v>
      </c>
      <c r="D85" s="13" t="s">
        <v>29</v>
      </c>
      <c r="E85" s="13" t="s">
        <v>120</v>
      </c>
      <c r="F85" s="13" t="s">
        <v>124</v>
      </c>
      <c r="G85" s="13" t="s">
        <v>73</v>
      </c>
      <c r="H85" s="13"/>
      <c r="I85" s="13" t="s">
        <v>29</v>
      </c>
      <c r="J85" s="14" t="s">
        <v>146</v>
      </c>
      <c r="K85" s="15">
        <v>147904237231</v>
      </c>
      <c r="L85" s="15">
        <v>0</v>
      </c>
      <c r="M85" s="15">
        <v>147904237231</v>
      </c>
      <c r="N85" s="15">
        <v>0</v>
      </c>
      <c r="O85" s="15">
        <v>147904237231</v>
      </c>
      <c r="P85" s="12">
        <f t="shared" si="8"/>
        <v>1</v>
      </c>
      <c r="Q85" s="15">
        <v>29293256738</v>
      </c>
      <c r="R85" s="12">
        <f t="shared" si="9"/>
        <v>0.19805556139848221</v>
      </c>
      <c r="S85" s="15">
        <v>29293256738</v>
      </c>
      <c r="T85" s="12">
        <f t="shared" si="10"/>
        <v>0.19805556139848221</v>
      </c>
    </row>
    <row r="86" spans="1:20" ht="110.25" x14ac:dyDescent="0.25">
      <c r="A86" s="13" t="s">
        <v>114</v>
      </c>
      <c r="B86" s="13" t="s">
        <v>116</v>
      </c>
      <c r="C86" s="13" t="s">
        <v>117</v>
      </c>
      <c r="D86" s="13" t="s">
        <v>29</v>
      </c>
      <c r="E86" s="13" t="s">
        <v>120</v>
      </c>
      <c r="F86" s="13" t="s">
        <v>124</v>
      </c>
      <c r="G86" s="13" t="s">
        <v>73</v>
      </c>
      <c r="H86" s="13"/>
      <c r="I86" s="13" t="s">
        <v>92</v>
      </c>
      <c r="J86" s="14" t="s">
        <v>146</v>
      </c>
      <c r="K86" s="15">
        <v>101137229472</v>
      </c>
      <c r="L86" s="15">
        <v>0</v>
      </c>
      <c r="M86" s="15">
        <v>101137229472</v>
      </c>
      <c r="N86" s="15">
        <v>0</v>
      </c>
      <c r="O86" s="15">
        <v>101137229472</v>
      </c>
      <c r="P86" s="12">
        <f t="shared" si="8"/>
        <v>1</v>
      </c>
      <c r="Q86" s="15">
        <v>21657378645</v>
      </c>
      <c r="R86" s="12">
        <f t="shared" si="9"/>
        <v>0.21413853986375886</v>
      </c>
      <c r="S86" s="15">
        <v>21657378645</v>
      </c>
      <c r="T86" s="12">
        <f t="shared" si="10"/>
        <v>0.21413853986375886</v>
      </c>
    </row>
    <row r="87" spans="1:20" ht="31.5" x14ac:dyDescent="0.25">
      <c r="A87" s="9" t="s">
        <v>114</v>
      </c>
      <c r="B87" s="9" t="s">
        <v>116</v>
      </c>
      <c r="C87" s="9" t="s">
        <v>117</v>
      </c>
      <c r="D87" s="9" t="s">
        <v>92</v>
      </c>
      <c r="E87" s="9"/>
      <c r="F87" s="9"/>
      <c r="G87" s="9"/>
      <c r="H87" s="9"/>
      <c r="I87" s="9" t="s">
        <v>29</v>
      </c>
      <c r="J87" s="10" t="s">
        <v>147</v>
      </c>
      <c r="K87" s="11">
        <v>48407665182</v>
      </c>
      <c r="L87" s="11">
        <v>0</v>
      </c>
      <c r="M87" s="11">
        <v>48381265181.68</v>
      </c>
      <c r="N87" s="11">
        <v>26400000.32</v>
      </c>
      <c r="O87" s="11">
        <v>46965207385.68</v>
      </c>
      <c r="P87" s="12">
        <f t="shared" si="8"/>
        <v>0.97020187214366282</v>
      </c>
      <c r="Q87" s="11">
        <v>30363686334.68</v>
      </c>
      <c r="R87" s="12">
        <f t="shared" si="9"/>
        <v>0.62724955274171112</v>
      </c>
      <c r="S87" s="11">
        <v>30363686334.68</v>
      </c>
      <c r="T87" s="12">
        <f t="shared" si="10"/>
        <v>0.62724955274171112</v>
      </c>
    </row>
    <row r="88" spans="1:20" ht="63" x14ac:dyDescent="0.25">
      <c r="A88" s="13" t="s">
        <v>114</v>
      </c>
      <c r="B88" s="13" t="s">
        <v>116</v>
      </c>
      <c r="C88" s="13" t="s">
        <v>117</v>
      </c>
      <c r="D88" s="13" t="s">
        <v>92</v>
      </c>
      <c r="E88" s="13" t="s">
        <v>120</v>
      </c>
      <c r="F88" s="13" t="s">
        <v>148</v>
      </c>
      <c r="G88" s="13" t="s">
        <v>28</v>
      </c>
      <c r="H88" s="13"/>
      <c r="I88" s="13" t="s">
        <v>29</v>
      </c>
      <c r="J88" s="14" t="s">
        <v>149</v>
      </c>
      <c r="K88" s="15">
        <v>8937615264</v>
      </c>
      <c r="L88" s="15">
        <v>0</v>
      </c>
      <c r="M88" s="15">
        <v>8911215263.6800003</v>
      </c>
      <c r="N88" s="15">
        <v>26400000.32</v>
      </c>
      <c r="O88" s="15">
        <v>7495157467.6800003</v>
      </c>
      <c r="P88" s="12">
        <f t="shared" si="8"/>
        <v>0.83860820210844111</v>
      </c>
      <c r="Q88" s="15">
        <v>4745005050.6800003</v>
      </c>
      <c r="R88" s="12">
        <f t="shared" si="9"/>
        <v>0.53090280914110288</v>
      </c>
      <c r="S88" s="15">
        <v>4745005050.6800003</v>
      </c>
      <c r="T88" s="12">
        <f t="shared" si="10"/>
        <v>0.53090280914110288</v>
      </c>
    </row>
    <row r="89" spans="1:20" ht="63" x14ac:dyDescent="0.25">
      <c r="A89" s="13" t="s">
        <v>114</v>
      </c>
      <c r="B89" s="13" t="s">
        <v>116</v>
      </c>
      <c r="C89" s="13" t="s">
        <v>117</v>
      </c>
      <c r="D89" s="13" t="s">
        <v>92</v>
      </c>
      <c r="E89" s="13" t="s">
        <v>120</v>
      </c>
      <c r="F89" s="13" t="s">
        <v>148</v>
      </c>
      <c r="G89" s="13" t="s">
        <v>73</v>
      </c>
      <c r="H89" s="13"/>
      <c r="I89" s="13" t="s">
        <v>29</v>
      </c>
      <c r="J89" s="14" t="s">
        <v>150</v>
      </c>
      <c r="K89" s="15">
        <v>39470049918</v>
      </c>
      <c r="L89" s="15">
        <v>0</v>
      </c>
      <c r="M89" s="15">
        <v>39470049918</v>
      </c>
      <c r="N89" s="15">
        <v>0</v>
      </c>
      <c r="O89" s="15">
        <v>39470049918</v>
      </c>
      <c r="P89" s="12">
        <f t="shared" si="8"/>
        <v>1</v>
      </c>
      <c r="Q89" s="15">
        <v>25618681284</v>
      </c>
      <c r="R89" s="12">
        <f t="shared" si="9"/>
        <v>0.6490663512517324</v>
      </c>
      <c r="S89" s="15">
        <v>25618681284</v>
      </c>
      <c r="T89" s="12">
        <f t="shared" si="10"/>
        <v>0.6490663512517324</v>
      </c>
    </row>
    <row r="90" spans="1:20" ht="78.75" x14ac:dyDescent="0.25">
      <c r="A90" s="9" t="s">
        <v>114</v>
      </c>
      <c r="B90" s="9" t="s">
        <v>116</v>
      </c>
      <c r="C90" s="9" t="s">
        <v>117</v>
      </c>
      <c r="D90" s="9" t="s">
        <v>151</v>
      </c>
      <c r="E90" s="9" t="s">
        <v>135</v>
      </c>
      <c r="F90" s="9" t="s">
        <v>135</v>
      </c>
      <c r="G90" s="9" t="s">
        <v>135</v>
      </c>
      <c r="H90" s="9" t="s">
        <v>135</v>
      </c>
      <c r="I90" s="9" t="s">
        <v>29</v>
      </c>
      <c r="J90" s="10" t="s">
        <v>152</v>
      </c>
      <c r="K90" s="11">
        <v>9582823268</v>
      </c>
      <c r="L90" s="11">
        <v>0</v>
      </c>
      <c r="M90" s="11">
        <v>9451499833.3500004</v>
      </c>
      <c r="N90" s="11">
        <v>131323434.65000001</v>
      </c>
      <c r="O90" s="11">
        <v>9451499833.3500004</v>
      </c>
      <c r="P90" s="12">
        <f t="shared" si="8"/>
        <v>0.98629595569308592</v>
      </c>
      <c r="Q90" s="11">
        <v>5737481412.3199997</v>
      </c>
      <c r="R90" s="12">
        <f t="shared" si="9"/>
        <v>0.59872557928509629</v>
      </c>
      <c r="S90" s="11">
        <v>4262887686.8400002</v>
      </c>
      <c r="T90" s="12">
        <f t="shared" si="10"/>
        <v>0.44484673959031423</v>
      </c>
    </row>
    <row r="91" spans="1:20" ht="126" x14ac:dyDescent="0.25">
      <c r="A91" s="13" t="s">
        <v>114</v>
      </c>
      <c r="B91" s="13" t="s">
        <v>116</v>
      </c>
      <c r="C91" s="13" t="s">
        <v>117</v>
      </c>
      <c r="D91" s="13" t="s">
        <v>151</v>
      </c>
      <c r="E91" s="13" t="s">
        <v>120</v>
      </c>
      <c r="F91" s="13" t="s">
        <v>153</v>
      </c>
      <c r="G91" s="13" t="s">
        <v>28</v>
      </c>
      <c r="H91" s="13" t="s">
        <v>135</v>
      </c>
      <c r="I91" s="13" t="s">
        <v>29</v>
      </c>
      <c r="J91" s="14" t="s">
        <v>154</v>
      </c>
      <c r="K91" s="15">
        <v>8982823268</v>
      </c>
      <c r="L91" s="15">
        <v>0</v>
      </c>
      <c r="M91" s="15">
        <v>8851499833.3500004</v>
      </c>
      <c r="N91" s="15">
        <v>131323434.65000001</v>
      </c>
      <c r="O91" s="15">
        <v>8851499833.3500004</v>
      </c>
      <c r="P91" s="12">
        <f t="shared" si="8"/>
        <v>0.98538060577036846</v>
      </c>
      <c r="Q91" s="15">
        <v>5137481412.3199997</v>
      </c>
      <c r="R91" s="12">
        <f t="shared" si="9"/>
        <v>0.57192279743736352</v>
      </c>
      <c r="S91" s="15">
        <v>4212887686.8400002</v>
      </c>
      <c r="T91" s="12">
        <f t="shared" si="10"/>
        <v>0.4689937184724316</v>
      </c>
    </row>
    <row r="92" spans="1:20" ht="126" x14ac:dyDescent="0.25">
      <c r="A92" s="13" t="s">
        <v>114</v>
      </c>
      <c r="B92" s="13" t="s">
        <v>116</v>
      </c>
      <c r="C92" s="13" t="s">
        <v>117</v>
      </c>
      <c r="D92" s="13" t="s">
        <v>151</v>
      </c>
      <c r="E92" s="13" t="s">
        <v>120</v>
      </c>
      <c r="F92" s="13" t="s">
        <v>153</v>
      </c>
      <c r="G92" s="13" t="s">
        <v>73</v>
      </c>
      <c r="H92" s="13" t="s">
        <v>135</v>
      </c>
      <c r="I92" s="13" t="s">
        <v>29</v>
      </c>
      <c r="J92" s="14" t="s">
        <v>155</v>
      </c>
      <c r="K92" s="15">
        <v>600000000</v>
      </c>
      <c r="L92" s="15">
        <v>0</v>
      </c>
      <c r="M92" s="15">
        <v>600000000</v>
      </c>
      <c r="N92" s="15">
        <v>0</v>
      </c>
      <c r="O92" s="15">
        <v>600000000</v>
      </c>
      <c r="P92" s="12">
        <f t="shared" si="8"/>
        <v>1</v>
      </c>
      <c r="Q92" s="15">
        <v>600000000</v>
      </c>
      <c r="R92" s="12">
        <f t="shared" si="9"/>
        <v>1</v>
      </c>
      <c r="S92" s="15">
        <v>50000000</v>
      </c>
      <c r="T92" s="12">
        <f t="shared" si="10"/>
        <v>8.3333333333333329E-2</v>
      </c>
    </row>
    <row r="93" spans="1:20" ht="31.5" x14ac:dyDescent="0.25">
      <c r="A93" s="9" t="s">
        <v>114</v>
      </c>
      <c r="B93" s="9" t="s">
        <v>116</v>
      </c>
      <c r="C93" s="9" t="s">
        <v>117</v>
      </c>
      <c r="D93" s="9" t="s">
        <v>156</v>
      </c>
      <c r="E93" s="9" t="s">
        <v>135</v>
      </c>
      <c r="F93" s="9" t="s">
        <v>135</v>
      </c>
      <c r="G93" s="9" t="s">
        <v>135</v>
      </c>
      <c r="H93" s="9" t="s">
        <v>135</v>
      </c>
      <c r="I93" s="9" t="s">
        <v>29</v>
      </c>
      <c r="J93" s="10" t="s">
        <v>157</v>
      </c>
      <c r="K93" s="11">
        <v>250263138507</v>
      </c>
      <c r="L93" s="11">
        <v>0</v>
      </c>
      <c r="M93" s="11">
        <v>249863880505</v>
      </c>
      <c r="N93" s="11">
        <v>399258002</v>
      </c>
      <c r="O93" s="11">
        <v>249863880505</v>
      </c>
      <c r="P93" s="12">
        <f t="shared" si="8"/>
        <v>0.99840464718702937</v>
      </c>
      <c r="Q93" s="11">
        <v>246635803490</v>
      </c>
      <c r="R93" s="12">
        <f t="shared" si="9"/>
        <v>0.98550591573877133</v>
      </c>
      <c r="S93" s="11">
        <v>243292603490</v>
      </c>
      <c r="T93" s="12">
        <f t="shared" si="10"/>
        <v>0.97214717653353078</v>
      </c>
    </row>
    <row r="94" spans="1:20" ht="78.75" x14ac:dyDescent="0.25">
      <c r="A94" s="13" t="s">
        <v>114</v>
      </c>
      <c r="B94" s="13" t="s">
        <v>116</v>
      </c>
      <c r="C94" s="13" t="s">
        <v>117</v>
      </c>
      <c r="D94" s="13" t="s">
        <v>156</v>
      </c>
      <c r="E94" s="13" t="s">
        <v>120</v>
      </c>
      <c r="F94" s="13" t="s">
        <v>158</v>
      </c>
      <c r="G94" s="13" t="s">
        <v>73</v>
      </c>
      <c r="H94" s="13" t="s">
        <v>135</v>
      </c>
      <c r="I94" s="13" t="s">
        <v>29</v>
      </c>
      <c r="J94" s="14" t="s">
        <v>159</v>
      </c>
      <c r="K94" s="15">
        <v>250263138507</v>
      </c>
      <c r="L94" s="15">
        <v>0</v>
      </c>
      <c r="M94" s="15">
        <v>249863880505</v>
      </c>
      <c r="N94" s="15">
        <v>399258002</v>
      </c>
      <c r="O94" s="15">
        <v>249863880505</v>
      </c>
      <c r="P94" s="12">
        <f t="shared" si="8"/>
        <v>0.99840464718702937</v>
      </c>
      <c r="Q94" s="15">
        <v>246635803490</v>
      </c>
      <c r="R94" s="12">
        <f t="shared" si="9"/>
        <v>0.98550591573877133</v>
      </c>
      <c r="S94" s="15">
        <v>243292603490</v>
      </c>
      <c r="T94" s="12">
        <f t="shared" si="10"/>
        <v>0.97214717653353078</v>
      </c>
    </row>
    <row r="95" spans="1:20" ht="63" x14ac:dyDescent="0.25">
      <c r="A95" s="9" t="s">
        <v>114</v>
      </c>
      <c r="B95" s="9" t="s">
        <v>116</v>
      </c>
      <c r="C95" s="9" t="s">
        <v>117</v>
      </c>
      <c r="D95" s="9" t="s">
        <v>160</v>
      </c>
      <c r="E95" s="9" t="s">
        <v>135</v>
      </c>
      <c r="F95" s="9" t="s">
        <v>135</v>
      </c>
      <c r="G95" s="9" t="s">
        <v>135</v>
      </c>
      <c r="H95" s="9" t="s">
        <v>135</v>
      </c>
      <c r="I95" s="9" t="s">
        <v>29</v>
      </c>
      <c r="J95" s="10" t="s">
        <v>161</v>
      </c>
      <c r="K95" s="11">
        <v>17215015994</v>
      </c>
      <c r="L95" s="11">
        <v>0</v>
      </c>
      <c r="M95" s="11">
        <v>16945961069.1</v>
      </c>
      <c r="N95" s="11">
        <v>269054924.89999998</v>
      </c>
      <c r="O95" s="11">
        <v>15368661220.450001</v>
      </c>
      <c r="P95" s="12">
        <f t="shared" si="8"/>
        <v>0.89274742618923419</v>
      </c>
      <c r="Q95" s="11">
        <v>10978861490.24</v>
      </c>
      <c r="R95" s="12">
        <f t="shared" si="9"/>
        <v>0.63774913099508557</v>
      </c>
      <c r="S95" s="11">
        <v>10868119922.24</v>
      </c>
      <c r="T95" s="12">
        <f t="shared" si="10"/>
        <v>0.63131628376226301</v>
      </c>
    </row>
    <row r="96" spans="1:20" ht="94.5" x14ac:dyDescent="0.25">
      <c r="A96" s="13" t="s">
        <v>114</v>
      </c>
      <c r="B96" s="13" t="s">
        <v>116</v>
      </c>
      <c r="C96" s="13" t="s">
        <v>117</v>
      </c>
      <c r="D96" s="13" t="s">
        <v>160</v>
      </c>
      <c r="E96" s="13" t="s">
        <v>120</v>
      </c>
      <c r="F96" s="13" t="s">
        <v>162</v>
      </c>
      <c r="G96" s="13" t="s">
        <v>28</v>
      </c>
      <c r="H96" s="13" t="s">
        <v>135</v>
      </c>
      <c r="I96" s="13" t="s">
        <v>29</v>
      </c>
      <c r="J96" s="14" t="s">
        <v>163</v>
      </c>
      <c r="K96" s="15">
        <v>13045724874.34</v>
      </c>
      <c r="L96" s="15">
        <v>0</v>
      </c>
      <c r="M96" s="15">
        <v>12776669949.440001</v>
      </c>
      <c r="N96" s="15">
        <v>269054924.89999998</v>
      </c>
      <c r="O96" s="15">
        <v>12687582535.790001</v>
      </c>
      <c r="P96" s="12">
        <f t="shared" si="8"/>
        <v>0.9725471492002381</v>
      </c>
      <c r="Q96" s="15">
        <v>9614531635.9099998</v>
      </c>
      <c r="R96" s="12">
        <f t="shared" si="9"/>
        <v>0.73698715314938845</v>
      </c>
      <c r="S96" s="15">
        <v>9539165522.9099998</v>
      </c>
      <c r="T96" s="12">
        <f t="shared" si="10"/>
        <v>0.73121007953132988</v>
      </c>
    </row>
    <row r="97" spans="1:20" ht="78.75" x14ac:dyDescent="0.25">
      <c r="A97" s="13" t="s">
        <v>114</v>
      </c>
      <c r="B97" s="13" t="s">
        <v>116</v>
      </c>
      <c r="C97" s="13" t="s">
        <v>117</v>
      </c>
      <c r="D97" s="13" t="s">
        <v>160</v>
      </c>
      <c r="E97" s="13" t="s">
        <v>120</v>
      </c>
      <c r="F97" s="13" t="s">
        <v>164</v>
      </c>
      <c r="G97" s="13" t="s">
        <v>28</v>
      </c>
      <c r="H97" s="13" t="s">
        <v>135</v>
      </c>
      <c r="I97" s="13" t="s">
        <v>29</v>
      </c>
      <c r="J97" s="14" t="s">
        <v>165</v>
      </c>
      <c r="K97" s="15">
        <v>2619101668.6599998</v>
      </c>
      <c r="L97" s="15">
        <v>0</v>
      </c>
      <c r="M97" s="15">
        <v>2619101668.6599998</v>
      </c>
      <c r="N97" s="15">
        <v>0</v>
      </c>
      <c r="O97" s="15">
        <v>2575012017.6599998</v>
      </c>
      <c r="P97" s="12">
        <f t="shared" si="8"/>
        <v>0.98316611702112444</v>
      </c>
      <c r="Q97" s="15">
        <v>1298929854.3299999</v>
      </c>
      <c r="R97" s="12">
        <f t="shared" si="9"/>
        <v>0.49594480041493239</v>
      </c>
      <c r="S97" s="15">
        <v>1263554399.3299999</v>
      </c>
      <c r="T97" s="12">
        <f t="shared" si="10"/>
        <v>0.48243808724556581</v>
      </c>
    </row>
    <row r="98" spans="1:20" ht="110.25" x14ac:dyDescent="0.25">
      <c r="A98" s="13" t="s">
        <v>114</v>
      </c>
      <c r="B98" s="13" t="s">
        <v>116</v>
      </c>
      <c r="C98" s="13" t="s">
        <v>117</v>
      </c>
      <c r="D98" s="13" t="s">
        <v>160</v>
      </c>
      <c r="E98" s="13" t="s">
        <v>120</v>
      </c>
      <c r="F98" s="13" t="s">
        <v>166</v>
      </c>
      <c r="G98" s="13" t="s">
        <v>28</v>
      </c>
      <c r="H98" s="13" t="s">
        <v>135</v>
      </c>
      <c r="I98" s="13" t="s">
        <v>29</v>
      </c>
      <c r="J98" s="14" t="s">
        <v>167</v>
      </c>
      <c r="K98" s="15">
        <v>106066667</v>
      </c>
      <c r="L98" s="15">
        <v>0</v>
      </c>
      <c r="M98" s="15">
        <v>106066667</v>
      </c>
      <c r="N98" s="15">
        <v>0</v>
      </c>
      <c r="O98" s="15">
        <v>106066667</v>
      </c>
      <c r="P98" s="12">
        <f t="shared" si="8"/>
        <v>1</v>
      </c>
      <c r="Q98" s="15">
        <v>65400000</v>
      </c>
      <c r="R98" s="12">
        <f t="shared" si="9"/>
        <v>0.61659333558581608</v>
      </c>
      <c r="S98" s="15">
        <v>65400000</v>
      </c>
      <c r="T98" s="12">
        <f t="shared" si="10"/>
        <v>0.61659333558581608</v>
      </c>
    </row>
    <row r="99" spans="1:20" ht="47.25" x14ac:dyDescent="0.25">
      <c r="A99" s="9" t="s">
        <v>114</v>
      </c>
      <c r="B99" s="9" t="s">
        <v>116</v>
      </c>
      <c r="C99" s="9" t="s">
        <v>117</v>
      </c>
      <c r="D99" s="9" t="s">
        <v>168</v>
      </c>
      <c r="E99" s="9" t="s">
        <v>135</v>
      </c>
      <c r="F99" s="9" t="s">
        <v>135</v>
      </c>
      <c r="G99" s="9" t="s">
        <v>135</v>
      </c>
      <c r="H99" s="9" t="s">
        <v>135</v>
      </c>
      <c r="I99" s="9" t="s">
        <v>29</v>
      </c>
      <c r="J99" s="10" t="s">
        <v>169</v>
      </c>
      <c r="K99" s="11">
        <v>6500000000</v>
      </c>
      <c r="L99" s="11">
        <v>0</v>
      </c>
      <c r="M99" s="11">
        <v>6499999119.9700003</v>
      </c>
      <c r="N99" s="11">
        <v>880.03</v>
      </c>
      <c r="O99" s="11">
        <v>4162977428.9699998</v>
      </c>
      <c r="P99" s="12">
        <f t="shared" si="8"/>
        <v>0.64045806599538457</v>
      </c>
      <c r="Q99" s="11">
        <v>942941690</v>
      </c>
      <c r="R99" s="12">
        <f t="shared" si="9"/>
        <v>0.14506795230769232</v>
      </c>
      <c r="S99" s="11">
        <v>942941690</v>
      </c>
      <c r="T99" s="12">
        <f t="shared" si="10"/>
        <v>0.14506795230769232</v>
      </c>
    </row>
    <row r="100" spans="1:20" ht="78.75" x14ac:dyDescent="0.25">
      <c r="A100" s="13" t="s">
        <v>114</v>
      </c>
      <c r="B100" s="13" t="s">
        <v>116</v>
      </c>
      <c r="C100" s="13" t="s">
        <v>117</v>
      </c>
      <c r="D100" s="13" t="s">
        <v>168</v>
      </c>
      <c r="E100" s="13" t="s">
        <v>120</v>
      </c>
      <c r="F100" s="13" t="s">
        <v>170</v>
      </c>
      <c r="G100" s="13" t="s">
        <v>28</v>
      </c>
      <c r="H100" s="13" t="s">
        <v>135</v>
      </c>
      <c r="I100" s="13" t="s">
        <v>29</v>
      </c>
      <c r="J100" s="14" t="s">
        <v>171</v>
      </c>
      <c r="K100" s="15">
        <v>1337371429</v>
      </c>
      <c r="L100" s="15">
        <v>0</v>
      </c>
      <c r="M100" s="15">
        <v>1337371429</v>
      </c>
      <c r="N100" s="15">
        <v>0</v>
      </c>
      <c r="O100" s="15">
        <v>1337371429</v>
      </c>
      <c r="P100" s="12">
        <f t="shared" si="8"/>
        <v>1</v>
      </c>
      <c r="Q100" s="15">
        <v>0</v>
      </c>
      <c r="R100" s="12">
        <f t="shared" si="9"/>
        <v>0</v>
      </c>
      <c r="S100" s="15">
        <v>0</v>
      </c>
      <c r="T100" s="12">
        <f t="shared" si="10"/>
        <v>0</v>
      </c>
    </row>
    <row r="101" spans="1:20" ht="78.75" x14ac:dyDescent="0.25">
      <c r="A101" s="13" t="s">
        <v>114</v>
      </c>
      <c r="B101" s="13" t="s">
        <v>116</v>
      </c>
      <c r="C101" s="13" t="s">
        <v>117</v>
      </c>
      <c r="D101" s="13" t="s">
        <v>168</v>
      </c>
      <c r="E101" s="13" t="s">
        <v>120</v>
      </c>
      <c r="F101" s="13" t="s">
        <v>162</v>
      </c>
      <c r="G101" s="13" t="s">
        <v>28</v>
      </c>
      <c r="H101" s="13" t="s">
        <v>135</v>
      </c>
      <c r="I101" s="13" t="s">
        <v>29</v>
      </c>
      <c r="J101" s="14" t="s">
        <v>172</v>
      </c>
      <c r="K101" s="15">
        <v>3788717243</v>
      </c>
      <c r="L101" s="15">
        <v>0</v>
      </c>
      <c r="M101" s="15">
        <v>3788716362.9699998</v>
      </c>
      <c r="N101" s="15">
        <v>880.03</v>
      </c>
      <c r="O101" s="15">
        <v>1477571887.97</v>
      </c>
      <c r="P101" s="12">
        <f t="shared" si="8"/>
        <v>0.3899926527111382</v>
      </c>
      <c r="Q101" s="15">
        <v>400000</v>
      </c>
      <c r="R101" s="12">
        <f t="shared" si="9"/>
        <v>1.0557663038566322E-4</v>
      </c>
      <c r="S101" s="15">
        <v>400000</v>
      </c>
      <c r="T101" s="12">
        <f t="shared" si="10"/>
        <v>1.0557663038566322E-4</v>
      </c>
    </row>
    <row r="102" spans="1:20" ht="78.75" x14ac:dyDescent="0.25">
      <c r="A102" s="13" t="s">
        <v>114</v>
      </c>
      <c r="B102" s="13" t="s">
        <v>116</v>
      </c>
      <c r="C102" s="13" t="s">
        <v>117</v>
      </c>
      <c r="D102" s="13" t="s">
        <v>168</v>
      </c>
      <c r="E102" s="13" t="s">
        <v>120</v>
      </c>
      <c r="F102" s="13" t="s">
        <v>162</v>
      </c>
      <c r="G102" s="13" t="s">
        <v>73</v>
      </c>
      <c r="H102" s="13" t="s">
        <v>135</v>
      </c>
      <c r="I102" s="13" t="s">
        <v>29</v>
      </c>
      <c r="J102" s="14" t="s">
        <v>173</v>
      </c>
      <c r="K102" s="15">
        <v>1348034112</v>
      </c>
      <c r="L102" s="15">
        <v>0</v>
      </c>
      <c r="M102" s="15">
        <v>1348034112</v>
      </c>
      <c r="N102" s="15">
        <v>0</v>
      </c>
      <c r="O102" s="15">
        <v>1348034112</v>
      </c>
      <c r="P102" s="12">
        <f t="shared" si="8"/>
        <v>1</v>
      </c>
      <c r="Q102" s="15">
        <v>942541690</v>
      </c>
      <c r="R102" s="12">
        <f t="shared" si="9"/>
        <v>0.69919720992935819</v>
      </c>
      <c r="S102" s="15">
        <v>942541690</v>
      </c>
      <c r="T102" s="12">
        <f t="shared" si="10"/>
        <v>0.69919720992935819</v>
      </c>
    </row>
    <row r="103" spans="1:20" ht="47.25" x14ac:dyDescent="0.25">
      <c r="A103" s="9" t="s">
        <v>114</v>
      </c>
      <c r="B103" s="9" t="s">
        <v>116</v>
      </c>
      <c r="C103" s="9" t="s">
        <v>117</v>
      </c>
      <c r="D103" s="9" t="s">
        <v>174</v>
      </c>
      <c r="E103" s="9" t="s">
        <v>135</v>
      </c>
      <c r="F103" s="9" t="s">
        <v>135</v>
      </c>
      <c r="G103" s="9" t="s">
        <v>135</v>
      </c>
      <c r="H103" s="9" t="s">
        <v>135</v>
      </c>
      <c r="I103" s="9" t="s">
        <v>29</v>
      </c>
      <c r="J103" s="10" t="s">
        <v>175</v>
      </c>
      <c r="K103" s="11">
        <v>12417640321</v>
      </c>
      <c r="L103" s="11">
        <v>0</v>
      </c>
      <c r="M103" s="11">
        <v>12417640321</v>
      </c>
      <c r="N103" s="11">
        <v>0</v>
      </c>
      <c r="O103" s="11">
        <v>12417640321</v>
      </c>
      <c r="P103" s="12">
        <f t="shared" si="8"/>
        <v>1</v>
      </c>
      <c r="Q103" s="11">
        <v>0</v>
      </c>
      <c r="R103" s="12">
        <f t="shared" si="9"/>
        <v>0</v>
      </c>
      <c r="S103" s="11">
        <v>0</v>
      </c>
      <c r="T103" s="12">
        <f t="shared" si="10"/>
        <v>0</v>
      </c>
    </row>
    <row r="104" spans="1:20" ht="110.25" x14ac:dyDescent="0.25">
      <c r="A104" s="13" t="s">
        <v>114</v>
      </c>
      <c r="B104" s="13" t="s">
        <v>116</v>
      </c>
      <c r="C104" s="13" t="s">
        <v>117</v>
      </c>
      <c r="D104" s="13" t="s">
        <v>174</v>
      </c>
      <c r="E104" s="13" t="s">
        <v>120</v>
      </c>
      <c r="F104" s="13" t="s">
        <v>176</v>
      </c>
      <c r="G104" s="13" t="s">
        <v>73</v>
      </c>
      <c r="H104" s="13" t="s">
        <v>135</v>
      </c>
      <c r="I104" s="13" t="s">
        <v>29</v>
      </c>
      <c r="J104" s="14" t="s">
        <v>177</v>
      </c>
      <c r="K104" s="15">
        <v>12417640321</v>
      </c>
      <c r="L104" s="15">
        <v>0</v>
      </c>
      <c r="M104" s="15">
        <v>12417640321</v>
      </c>
      <c r="N104" s="15">
        <v>0</v>
      </c>
      <c r="O104" s="15">
        <v>12417640321</v>
      </c>
      <c r="P104" s="12">
        <f t="shared" si="8"/>
        <v>1</v>
      </c>
      <c r="Q104" s="15">
        <v>0</v>
      </c>
      <c r="R104" s="12">
        <f t="shared" si="9"/>
        <v>0</v>
      </c>
      <c r="S104" s="15">
        <v>0</v>
      </c>
      <c r="T104" s="12">
        <f t="shared" si="10"/>
        <v>0</v>
      </c>
    </row>
    <row r="105" spans="1:20" ht="63" x14ac:dyDescent="0.25">
      <c r="A105" s="9" t="s">
        <v>114</v>
      </c>
      <c r="B105" s="9" t="s">
        <v>116</v>
      </c>
      <c r="C105" s="9" t="s">
        <v>117</v>
      </c>
      <c r="D105" s="9" t="s">
        <v>178</v>
      </c>
      <c r="E105" s="9" t="s">
        <v>135</v>
      </c>
      <c r="F105" s="9" t="s">
        <v>135</v>
      </c>
      <c r="G105" s="9" t="s">
        <v>135</v>
      </c>
      <c r="H105" s="9" t="s">
        <v>135</v>
      </c>
      <c r="I105" s="9" t="s">
        <v>29</v>
      </c>
      <c r="J105" s="10" t="s">
        <v>179</v>
      </c>
      <c r="K105" s="11">
        <v>935402076</v>
      </c>
      <c r="L105" s="11">
        <v>0</v>
      </c>
      <c r="M105" s="11">
        <v>620347835</v>
      </c>
      <c r="N105" s="11">
        <v>315054241</v>
      </c>
      <c r="O105" s="11">
        <v>41800000</v>
      </c>
      <c r="P105" s="12">
        <f t="shared" si="8"/>
        <v>4.4686665844004395E-2</v>
      </c>
      <c r="Q105" s="11">
        <v>1100000</v>
      </c>
      <c r="R105" s="12">
        <f t="shared" si="9"/>
        <v>1.1759648906316945E-3</v>
      </c>
      <c r="S105" s="11">
        <v>0</v>
      </c>
      <c r="T105" s="12">
        <f t="shared" si="10"/>
        <v>0</v>
      </c>
    </row>
    <row r="106" spans="1:20" ht="94.5" x14ac:dyDescent="0.25">
      <c r="A106" s="13" t="s">
        <v>114</v>
      </c>
      <c r="B106" s="13" t="s">
        <v>116</v>
      </c>
      <c r="C106" s="13" t="s">
        <v>117</v>
      </c>
      <c r="D106" s="13" t="s">
        <v>178</v>
      </c>
      <c r="E106" s="13" t="s">
        <v>120</v>
      </c>
      <c r="F106" s="13" t="s">
        <v>130</v>
      </c>
      <c r="G106" s="13" t="s">
        <v>28</v>
      </c>
      <c r="H106" s="13" t="s">
        <v>135</v>
      </c>
      <c r="I106" s="13" t="s">
        <v>29</v>
      </c>
      <c r="J106" s="14" t="s">
        <v>180</v>
      </c>
      <c r="K106" s="15">
        <v>935402076</v>
      </c>
      <c r="L106" s="15">
        <v>0</v>
      </c>
      <c r="M106" s="15">
        <v>620347835</v>
      </c>
      <c r="N106" s="15">
        <v>315054241</v>
      </c>
      <c r="O106" s="15">
        <v>41800000</v>
      </c>
      <c r="P106" s="12">
        <f t="shared" si="8"/>
        <v>4.4686665844004395E-2</v>
      </c>
      <c r="Q106" s="15">
        <v>1100000</v>
      </c>
      <c r="R106" s="12">
        <f t="shared" si="9"/>
        <v>1.1759648906316945E-3</v>
      </c>
      <c r="S106" s="15">
        <v>0</v>
      </c>
      <c r="T106" s="12">
        <f t="shared" si="10"/>
        <v>0</v>
      </c>
    </row>
    <row r="107" spans="1:20" ht="47.25" x14ac:dyDescent="0.25">
      <c r="A107" s="9" t="s">
        <v>114</v>
      </c>
      <c r="B107" s="9" t="s">
        <v>181</v>
      </c>
      <c r="C107" s="9" t="s">
        <v>117</v>
      </c>
      <c r="D107" s="9" t="s">
        <v>182</v>
      </c>
      <c r="E107" s="9"/>
      <c r="F107" s="9"/>
      <c r="G107" s="9"/>
      <c r="H107" s="9"/>
      <c r="I107" s="9" t="s">
        <v>29</v>
      </c>
      <c r="J107" s="10" t="s">
        <v>183</v>
      </c>
      <c r="K107" s="11">
        <v>50481316627</v>
      </c>
      <c r="L107" s="11">
        <v>0</v>
      </c>
      <c r="M107" s="11">
        <v>50373460717.669998</v>
      </c>
      <c r="N107" s="11">
        <v>107855909.33</v>
      </c>
      <c r="O107" s="11">
        <v>50345460717.669998</v>
      </c>
      <c r="P107" s="12">
        <f t="shared" si="8"/>
        <v>0.99730878831204373</v>
      </c>
      <c r="Q107" s="11">
        <v>36309516453.949997</v>
      </c>
      <c r="R107" s="12">
        <f t="shared" si="9"/>
        <v>0.7192664312271484</v>
      </c>
      <c r="S107" s="11">
        <v>33565181453.950001</v>
      </c>
      <c r="T107" s="12">
        <f t="shared" si="10"/>
        <v>0.66490305120127591</v>
      </c>
    </row>
    <row r="108" spans="1:20" ht="94.5" x14ac:dyDescent="0.25">
      <c r="A108" s="13" t="s">
        <v>114</v>
      </c>
      <c r="B108" s="13" t="s">
        <v>181</v>
      </c>
      <c r="C108" s="13" t="s">
        <v>117</v>
      </c>
      <c r="D108" s="13" t="s">
        <v>182</v>
      </c>
      <c r="E108" s="13" t="s">
        <v>120</v>
      </c>
      <c r="F108" s="13" t="s">
        <v>184</v>
      </c>
      <c r="G108" s="13" t="s">
        <v>28</v>
      </c>
      <c r="H108" s="13"/>
      <c r="I108" s="13" t="s">
        <v>29</v>
      </c>
      <c r="J108" s="14" t="s">
        <v>185</v>
      </c>
      <c r="K108" s="15">
        <v>5230500089</v>
      </c>
      <c r="L108" s="15">
        <v>0</v>
      </c>
      <c r="M108" s="15">
        <v>5230500089</v>
      </c>
      <c r="N108" s="15">
        <v>0</v>
      </c>
      <c r="O108" s="15">
        <v>5230500089</v>
      </c>
      <c r="P108" s="12">
        <f t="shared" si="8"/>
        <v>1</v>
      </c>
      <c r="Q108" s="15">
        <v>3476178813</v>
      </c>
      <c r="R108" s="12">
        <f t="shared" si="9"/>
        <v>0.66459779253432683</v>
      </c>
      <c r="S108" s="15">
        <v>3313743813</v>
      </c>
      <c r="T108" s="12">
        <f t="shared" si="10"/>
        <v>0.63354244462569975</v>
      </c>
    </row>
    <row r="109" spans="1:20" ht="110.25" x14ac:dyDescent="0.25">
      <c r="A109" s="13" t="s">
        <v>114</v>
      </c>
      <c r="B109" s="13" t="s">
        <v>181</v>
      </c>
      <c r="C109" s="13" t="s">
        <v>117</v>
      </c>
      <c r="D109" s="13" t="s">
        <v>182</v>
      </c>
      <c r="E109" s="13" t="s">
        <v>120</v>
      </c>
      <c r="F109" s="13" t="s">
        <v>186</v>
      </c>
      <c r="G109" s="13" t="s">
        <v>28</v>
      </c>
      <c r="H109" s="13"/>
      <c r="I109" s="13" t="s">
        <v>29</v>
      </c>
      <c r="J109" s="14" t="s">
        <v>187</v>
      </c>
      <c r="K109" s="15">
        <v>3369166997</v>
      </c>
      <c r="L109" s="15">
        <v>0</v>
      </c>
      <c r="M109" s="15">
        <v>3281516662.6700001</v>
      </c>
      <c r="N109" s="15">
        <v>87650334.329999998</v>
      </c>
      <c r="O109" s="15">
        <v>3281516662.6700001</v>
      </c>
      <c r="P109" s="12">
        <f t="shared" si="8"/>
        <v>0.97398456817128798</v>
      </c>
      <c r="Q109" s="15">
        <v>2305816659.9499998</v>
      </c>
      <c r="R109" s="12">
        <f t="shared" si="9"/>
        <v>0.68438776172364357</v>
      </c>
      <c r="S109" s="15">
        <v>2305816659.9499998</v>
      </c>
      <c r="T109" s="12">
        <f t="shared" si="10"/>
        <v>0.68438776172364357</v>
      </c>
    </row>
    <row r="110" spans="1:20" ht="126" x14ac:dyDescent="0.25">
      <c r="A110" s="13" t="s">
        <v>114</v>
      </c>
      <c r="B110" s="13" t="s">
        <v>181</v>
      </c>
      <c r="C110" s="13" t="s">
        <v>117</v>
      </c>
      <c r="D110" s="13" t="s">
        <v>182</v>
      </c>
      <c r="E110" s="13" t="s">
        <v>120</v>
      </c>
      <c r="F110" s="13" t="s">
        <v>188</v>
      </c>
      <c r="G110" s="13" t="s">
        <v>73</v>
      </c>
      <c r="H110" s="13"/>
      <c r="I110" s="13" t="s">
        <v>29</v>
      </c>
      <c r="J110" s="14" t="s">
        <v>189</v>
      </c>
      <c r="K110" s="15">
        <v>4866093684</v>
      </c>
      <c r="L110" s="15">
        <v>0</v>
      </c>
      <c r="M110" s="15">
        <v>4866093684</v>
      </c>
      <c r="N110" s="15">
        <v>0</v>
      </c>
      <c r="O110" s="15">
        <v>4866093684</v>
      </c>
      <c r="P110" s="12">
        <f t="shared" si="8"/>
        <v>1</v>
      </c>
      <c r="Q110" s="15">
        <v>4866093684</v>
      </c>
      <c r="R110" s="12">
        <f t="shared" si="9"/>
        <v>1</v>
      </c>
      <c r="S110" s="15">
        <v>4866093684</v>
      </c>
      <c r="T110" s="12">
        <f t="shared" si="10"/>
        <v>1</v>
      </c>
    </row>
    <row r="111" spans="1:20" ht="110.25" x14ac:dyDescent="0.25">
      <c r="A111" s="13" t="s">
        <v>114</v>
      </c>
      <c r="B111" s="13" t="s">
        <v>181</v>
      </c>
      <c r="C111" s="13" t="s">
        <v>117</v>
      </c>
      <c r="D111" s="13" t="s">
        <v>182</v>
      </c>
      <c r="E111" s="13" t="s">
        <v>120</v>
      </c>
      <c r="F111" s="13" t="s">
        <v>186</v>
      </c>
      <c r="G111" s="13" t="s">
        <v>73</v>
      </c>
      <c r="H111" s="13" t="s">
        <v>135</v>
      </c>
      <c r="I111" s="13" t="s">
        <v>29</v>
      </c>
      <c r="J111" s="14" t="s">
        <v>190</v>
      </c>
      <c r="K111" s="15">
        <v>37015555857</v>
      </c>
      <c r="L111" s="15">
        <v>0</v>
      </c>
      <c r="M111" s="15">
        <v>36995350282</v>
      </c>
      <c r="N111" s="15">
        <v>20205575</v>
      </c>
      <c r="O111" s="15">
        <v>36967350282</v>
      </c>
      <c r="P111" s="12">
        <f t="shared" si="8"/>
        <v>0.99869769414820542</v>
      </c>
      <c r="Q111" s="15">
        <v>25661427297</v>
      </c>
      <c r="R111" s="12">
        <f t="shared" si="9"/>
        <v>0.69326062253762366</v>
      </c>
      <c r="S111" s="15">
        <v>23079527297</v>
      </c>
      <c r="T111" s="12">
        <f t="shared" si="10"/>
        <v>0.6235088670871719</v>
      </c>
    </row>
    <row r="112" spans="1:20" ht="47.25" x14ac:dyDescent="0.25">
      <c r="A112" s="9" t="s">
        <v>114</v>
      </c>
      <c r="B112" s="9" t="s">
        <v>181</v>
      </c>
      <c r="C112" s="9" t="s">
        <v>117</v>
      </c>
      <c r="D112" s="9" t="s">
        <v>191</v>
      </c>
      <c r="E112" s="9"/>
      <c r="F112" s="9"/>
      <c r="G112" s="9"/>
      <c r="H112" s="9"/>
      <c r="I112" s="9" t="s">
        <v>29</v>
      </c>
      <c r="J112" s="10" t="s">
        <v>192</v>
      </c>
      <c r="K112" s="11">
        <v>16651076144</v>
      </c>
      <c r="L112" s="11">
        <v>0</v>
      </c>
      <c r="M112" s="11">
        <v>16599257316.68</v>
      </c>
      <c r="N112" s="11">
        <v>51818827.32</v>
      </c>
      <c r="O112" s="11">
        <v>16563007316.68</v>
      </c>
      <c r="P112" s="12">
        <f t="shared" si="8"/>
        <v>0.99471092279211426</v>
      </c>
      <c r="Q112" s="11">
        <v>6468482167.21</v>
      </c>
      <c r="R112" s="12">
        <f t="shared" si="9"/>
        <v>0.38847231922249265</v>
      </c>
      <c r="S112" s="11">
        <v>5735396665.0100002</v>
      </c>
      <c r="T112" s="12">
        <f t="shared" si="10"/>
        <v>0.34444600549596766</v>
      </c>
    </row>
    <row r="113" spans="1:20" ht="78.75" x14ac:dyDescent="0.25">
      <c r="A113" s="13" t="s">
        <v>114</v>
      </c>
      <c r="B113" s="13" t="s">
        <v>181</v>
      </c>
      <c r="C113" s="13" t="s">
        <v>117</v>
      </c>
      <c r="D113" s="13" t="s">
        <v>191</v>
      </c>
      <c r="E113" s="13" t="s">
        <v>120</v>
      </c>
      <c r="F113" s="13" t="s">
        <v>193</v>
      </c>
      <c r="G113" s="13" t="s">
        <v>28</v>
      </c>
      <c r="H113" s="13"/>
      <c r="I113" s="13" t="s">
        <v>29</v>
      </c>
      <c r="J113" s="14" t="s">
        <v>194</v>
      </c>
      <c r="K113" s="15">
        <v>1200000000</v>
      </c>
      <c r="L113" s="15">
        <v>0</v>
      </c>
      <c r="M113" s="15">
        <v>1187067992</v>
      </c>
      <c r="N113" s="15">
        <v>12932008</v>
      </c>
      <c r="O113" s="15">
        <v>1187067992</v>
      </c>
      <c r="P113" s="12">
        <f t="shared" si="8"/>
        <v>0.98922332666666668</v>
      </c>
      <c r="Q113" s="15">
        <v>356120398</v>
      </c>
      <c r="R113" s="12">
        <f t="shared" si="9"/>
        <v>0.29676699833333331</v>
      </c>
      <c r="S113" s="15">
        <v>0</v>
      </c>
      <c r="T113" s="12">
        <f t="shared" si="10"/>
        <v>0</v>
      </c>
    </row>
    <row r="114" spans="1:20" ht="94.5" x14ac:dyDescent="0.25">
      <c r="A114" s="13" t="s">
        <v>114</v>
      </c>
      <c r="B114" s="13" t="s">
        <v>181</v>
      </c>
      <c r="C114" s="13" t="s">
        <v>117</v>
      </c>
      <c r="D114" s="13" t="s">
        <v>191</v>
      </c>
      <c r="E114" s="13" t="s">
        <v>120</v>
      </c>
      <c r="F114" s="13" t="s">
        <v>195</v>
      </c>
      <c r="G114" s="13" t="s">
        <v>28</v>
      </c>
      <c r="H114" s="13"/>
      <c r="I114" s="13" t="s">
        <v>29</v>
      </c>
      <c r="J114" s="14" t="s">
        <v>196</v>
      </c>
      <c r="K114" s="15">
        <v>6351076144</v>
      </c>
      <c r="L114" s="15">
        <v>0</v>
      </c>
      <c r="M114" s="15">
        <v>6312189324.6800003</v>
      </c>
      <c r="N114" s="15">
        <v>38886819.32</v>
      </c>
      <c r="O114" s="15">
        <v>6275939324.6800003</v>
      </c>
      <c r="P114" s="12">
        <f t="shared" si="8"/>
        <v>0.98816943497190113</v>
      </c>
      <c r="Q114" s="15">
        <v>3382361769.21</v>
      </c>
      <c r="R114" s="12">
        <f t="shared" si="9"/>
        <v>0.53256514211459904</v>
      </c>
      <c r="S114" s="15">
        <v>3005396665.0100002</v>
      </c>
      <c r="T114" s="12">
        <f t="shared" si="10"/>
        <v>0.47321061767607114</v>
      </c>
    </row>
    <row r="115" spans="1:20" ht="94.5" x14ac:dyDescent="0.25">
      <c r="A115" s="13" t="s">
        <v>114</v>
      </c>
      <c r="B115" s="13" t="s">
        <v>181</v>
      </c>
      <c r="C115" s="13" t="s">
        <v>117</v>
      </c>
      <c r="D115" s="13" t="s">
        <v>191</v>
      </c>
      <c r="E115" s="13" t="s">
        <v>120</v>
      </c>
      <c r="F115" s="13" t="s">
        <v>195</v>
      </c>
      <c r="G115" s="13" t="s">
        <v>73</v>
      </c>
      <c r="H115" s="13"/>
      <c r="I115" s="13" t="s">
        <v>29</v>
      </c>
      <c r="J115" s="14" t="s">
        <v>197</v>
      </c>
      <c r="K115" s="15">
        <v>9100000000</v>
      </c>
      <c r="L115" s="15">
        <v>0</v>
      </c>
      <c r="M115" s="15">
        <v>9100000000</v>
      </c>
      <c r="N115" s="15">
        <v>0</v>
      </c>
      <c r="O115" s="15">
        <v>9100000000</v>
      </c>
      <c r="P115" s="12">
        <f t="shared" si="8"/>
        <v>1</v>
      </c>
      <c r="Q115" s="15">
        <v>2730000000</v>
      </c>
      <c r="R115" s="12">
        <f t="shared" si="9"/>
        <v>0.3</v>
      </c>
      <c r="S115" s="15">
        <v>2730000000</v>
      </c>
      <c r="T115" s="12">
        <f t="shared" si="10"/>
        <v>0.3</v>
      </c>
    </row>
    <row r="116" spans="1:20" ht="63" x14ac:dyDescent="0.25">
      <c r="A116" s="9" t="s">
        <v>114</v>
      </c>
      <c r="B116" s="9" t="s">
        <v>181</v>
      </c>
      <c r="C116" s="9" t="s">
        <v>117</v>
      </c>
      <c r="D116" s="9" t="s">
        <v>128</v>
      </c>
      <c r="E116" s="9"/>
      <c r="F116" s="9"/>
      <c r="G116" s="9"/>
      <c r="H116" s="9"/>
      <c r="I116" s="9" t="s">
        <v>29</v>
      </c>
      <c r="J116" s="10" t="s">
        <v>198</v>
      </c>
      <c r="K116" s="11">
        <v>54828099982</v>
      </c>
      <c r="L116" s="11">
        <v>0</v>
      </c>
      <c r="M116" s="11">
        <v>51544079372.779999</v>
      </c>
      <c r="N116" s="11">
        <v>3284020609.2199998</v>
      </c>
      <c r="O116" s="11">
        <v>48618079372.779999</v>
      </c>
      <c r="P116" s="12">
        <f t="shared" si="8"/>
        <v>0.88673653452775592</v>
      </c>
      <c r="Q116" s="11">
        <v>35544109350.470001</v>
      </c>
      <c r="R116" s="12">
        <f t="shared" si="9"/>
        <v>0.64828271200605325</v>
      </c>
      <c r="S116" s="11">
        <v>26872541210.779999</v>
      </c>
      <c r="T116" s="12">
        <f t="shared" si="10"/>
        <v>0.49012351731324305</v>
      </c>
    </row>
    <row r="117" spans="1:20" ht="110.25" x14ac:dyDescent="0.25">
      <c r="A117" s="13" t="s">
        <v>114</v>
      </c>
      <c r="B117" s="13" t="s">
        <v>181</v>
      </c>
      <c r="C117" s="13" t="s">
        <v>117</v>
      </c>
      <c r="D117" s="13" t="s">
        <v>128</v>
      </c>
      <c r="E117" s="13" t="s">
        <v>120</v>
      </c>
      <c r="F117" s="13" t="s">
        <v>199</v>
      </c>
      <c r="G117" s="13" t="s">
        <v>28</v>
      </c>
      <c r="H117" s="13"/>
      <c r="I117" s="13" t="s">
        <v>29</v>
      </c>
      <c r="J117" s="14" t="s">
        <v>200</v>
      </c>
      <c r="K117" s="15">
        <v>1747223434</v>
      </c>
      <c r="L117" s="15">
        <v>0</v>
      </c>
      <c r="M117" s="15">
        <v>1597425689.28</v>
      </c>
      <c r="N117" s="15">
        <v>149797744.72</v>
      </c>
      <c r="O117" s="15">
        <v>1597425689.28</v>
      </c>
      <c r="P117" s="12">
        <f t="shared" si="8"/>
        <v>0.91426526121100549</v>
      </c>
      <c r="Q117" s="15">
        <v>829316665.61000001</v>
      </c>
      <c r="R117" s="12">
        <f t="shared" si="9"/>
        <v>0.47464831885376374</v>
      </c>
      <c r="S117" s="15">
        <v>828149998.61000001</v>
      </c>
      <c r="T117" s="12">
        <f t="shared" si="10"/>
        <v>0.47398059257600367</v>
      </c>
    </row>
    <row r="118" spans="1:20" ht="126" x14ac:dyDescent="0.25">
      <c r="A118" s="13" t="s">
        <v>114</v>
      </c>
      <c r="B118" s="13" t="s">
        <v>181</v>
      </c>
      <c r="C118" s="13" t="s">
        <v>117</v>
      </c>
      <c r="D118" s="13" t="s">
        <v>128</v>
      </c>
      <c r="E118" s="13" t="s">
        <v>120</v>
      </c>
      <c r="F118" s="13" t="s">
        <v>201</v>
      </c>
      <c r="G118" s="13" t="s">
        <v>28</v>
      </c>
      <c r="H118" s="13"/>
      <c r="I118" s="13" t="s">
        <v>29</v>
      </c>
      <c r="J118" s="14" t="s">
        <v>202</v>
      </c>
      <c r="K118" s="15">
        <v>7139638026</v>
      </c>
      <c r="L118" s="15">
        <v>0</v>
      </c>
      <c r="M118" s="15">
        <v>6990611374.5200005</v>
      </c>
      <c r="N118" s="15">
        <v>149026651.47999999</v>
      </c>
      <c r="O118" s="15">
        <v>5238411374.5200005</v>
      </c>
      <c r="P118" s="12">
        <f t="shared" si="8"/>
        <v>0.73370825739954681</v>
      </c>
      <c r="Q118" s="15">
        <v>1658133429.8900001</v>
      </c>
      <c r="R118" s="12">
        <f t="shared" si="9"/>
        <v>0.23224334677075686</v>
      </c>
      <c r="S118" s="15">
        <v>1310183379.8900001</v>
      </c>
      <c r="T118" s="12">
        <f t="shared" si="10"/>
        <v>0.18350837607155746</v>
      </c>
    </row>
    <row r="119" spans="1:20" ht="126" x14ac:dyDescent="0.25">
      <c r="A119" s="13" t="s">
        <v>114</v>
      </c>
      <c r="B119" s="13" t="s">
        <v>181</v>
      </c>
      <c r="C119" s="13" t="s">
        <v>117</v>
      </c>
      <c r="D119" s="13" t="s">
        <v>128</v>
      </c>
      <c r="E119" s="13" t="s">
        <v>120</v>
      </c>
      <c r="F119" s="13" t="s">
        <v>203</v>
      </c>
      <c r="G119" s="13" t="s">
        <v>28</v>
      </c>
      <c r="H119" s="13"/>
      <c r="I119" s="13" t="s">
        <v>29</v>
      </c>
      <c r="J119" s="14" t="s">
        <v>204</v>
      </c>
      <c r="K119" s="15">
        <v>2125594147</v>
      </c>
      <c r="L119" s="15">
        <v>0</v>
      </c>
      <c r="M119" s="15">
        <v>1868916665.5899999</v>
      </c>
      <c r="N119" s="15">
        <v>256677481.41</v>
      </c>
      <c r="O119" s="15">
        <v>1868916665.5899999</v>
      </c>
      <c r="P119" s="12">
        <f t="shared" si="8"/>
        <v>0.87924436008996965</v>
      </c>
      <c r="Q119" s="15">
        <v>1175883331.1800001</v>
      </c>
      <c r="R119" s="12">
        <f t="shared" si="9"/>
        <v>0.55320218718122016</v>
      </c>
      <c r="S119" s="15">
        <v>1175883331.1800001</v>
      </c>
      <c r="T119" s="12">
        <f t="shared" si="10"/>
        <v>0.55320218718122016</v>
      </c>
    </row>
    <row r="120" spans="1:20" ht="94.5" x14ac:dyDescent="0.25">
      <c r="A120" s="13" t="s">
        <v>114</v>
      </c>
      <c r="B120" s="13" t="s">
        <v>181</v>
      </c>
      <c r="C120" s="13" t="s">
        <v>117</v>
      </c>
      <c r="D120" s="13" t="s">
        <v>128</v>
      </c>
      <c r="E120" s="13" t="s">
        <v>120</v>
      </c>
      <c r="F120" s="13" t="s">
        <v>205</v>
      </c>
      <c r="G120" s="13" t="s">
        <v>28</v>
      </c>
      <c r="H120" s="13"/>
      <c r="I120" s="13" t="s">
        <v>29</v>
      </c>
      <c r="J120" s="14" t="s">
        <v>206</v>
      </c>
      <c r="K120" s="15">
        <v>405058555</v>
      </c>
      <c r="L120" s="15">
        <v>0</v>
      </c>
      <c r="M120" s="15">
        <v>322508553.32999998</v>
      </c>
      <c r="N120" s="15">
        <v>82550001.670000002</v>
      </c>
      <c r="O120" s="15">
        <v>322508553.32999998</v>
      </c>
      <c r="P120" s="12">
        <f t="shared" si="8"/>
        <v>0.79620230050442953</v>
      </c>
      <c r="Q120" s="15">
        <v>203699999</v>
      </c>
      <c r="R120" s="12">
        <f t="shared" si="9"/>
        <v>0.50289025249695074</v>
      </c>
      <c r="S120" s="15">
        <v>203699999</v>
      </c>
      <c r="T120" s="12">
        <f t="shared" si="10"/>
        <v>0.50289025249695074</v>
      </c>
    </row>
    <row r="121" spans="1:20" ht="110.25" x14ac:dyDescent="0.25">
      <c r="A121" s="13" t="s">
        <v>114</v>
      </c>
      <c r="B121" s="13" t="s">
        <v>181</v>
      </c>
      <c r="C121" s="13" t="s">
        <v>117</v>
      </c>
      <c r="D121" s="13" t="s">
        <v>128</v>
      </c>
      <c r="E121" s="13" t="s">
        <v>120</v>
      </c>
      <c r="F121" s="13" t="s">
        <v>207</v>
      </c>
      <c r="G121" s="13" t="s">
        <v>28</v>
      </c>
      <c r="H121" s="13"/>
      <c r="I121" s="13" t="s">
        <v>29</v>
      </c>
      <c r="J121" s="14" t="s">
        <v>208</v>
      </c>
      <c r="K121" s="15">
        <v>20266939924</v>
      </c>
      <c r="L121" s="15">
        <v>0</v>
      </c>
      <c r="M121" s="15">
        <v>19641083145.07</v>
      </c>
      <c r="N121" s="15">
        <v>625856778.92999995</v>
      </c>
      <c r="O121" s="15">
        <v>19641083145.07</v>
      </c>
      <c r="P121" s="12">
        <f t="shared" si="8"/>
        <v>0.96911932530135625</v>
      </c>
      <c r="Q121" s="15">
        <v>12500029210.58</v>
      </c>
      <c r="R121" s="12">
        <f t="shared" si="9"/>
        <v>0.61676944114180421</v>
      </c>
      <c r="S121" s="15">
        <v>12500029210.58</v>
      </c>
      <c r="T121" s="12">
        <f t="shared" si="10"/>
        <v>0.61676944114180421</v>
      </c>
    </row>
    <row r="122" spans="1:20" ht="110.25" x14ac:dyDescent="0.25">
      <c r="A122" s="13" t="s">
        <v>114</v>
      </c>
      <c r="B122" s="13" t="s">
        <v>181</v>
      </c>
      <c r="C122" s="13" t="s">
        <v>117</v>
      </c>
      <c r="D122" s="13" t="s">
        <v>128</v>
      </c>
      <c r="E122" s="13" t="s">
        <v>120</v>
      </c>
      <c r="F122" s="13" t="s">
        <v>209</v>
      </c>
      <c r="G122" s="13" t="s">
        <v>28</v>
      </c>
      <c r="H122" s="13" t="s">
        <v>135</v>
      </c>
      <c r="I122" s="13" t="s">
        <v>29</v>
      </c>
      <c r="J122" s="14" t="s">
        <v>210</v>
      </c>
      <c r="K122" s="15">
        <v>3116099508</v>
      </c>
      <c r="L122" s="15">
        <v>0</v>
      </c>
      <c r="M122" s="15">
        <v>2949887226.9899998</v>
      </c>
      <c r="N122" s="15">
        <v>166212281.00999999</v>
      </c>
      <c r="O122" s="15">
        <v>1776087226.99</v>
      </c>
      <c r="P122" s="12">
        <f t="shared" si="8"/>
        <v>0.56997128058017077</v>
      </c>
      <c r="Q122" s="15">
        <v>1003399998.92</v>
      </c>
      <c r="R122" s="12">
        <f t="shared" si="9"/>
        <v>0.32200512093530997</v>
      </c>
      <c r="S122" s="15">
        <v>1003399998.92</v>
      </c>
      <c r="T122" s="12">
        <f t="shared" si="10"/>
        <v>0.32200512093530997</v>
      </c>
    </row>
    <row r="123" spans="1:20" ht="110.25" x14ac:dyDescent="0.25">
      <c r="A123" s="13" t="s">
        <v>114</v>
      </c>
      <c r="B123" s="13" t="s">
        <v>181</v>
      </c>
      <c r="C123" s="13" t="s">
        <v>117</v>
      </c>
      <c r="D123" s="13" t="s">
        <v>128</v>
      </c>
      <c r="E123" s="13" t="s">
        <v>120</v>
      </c>
      <c r="F123" s="13" t="s">
        <v>207</v>
      </c>
      <c r="G123" s="13" t="s">
        <v>73</v>
      </c>
      <c r="H123" s="13"/>
      <c r="I123" s="13" t="s">
        <v>29</v>
      </c>
      <c r="J123" s="14" t="s">
        <v>211</v>
      </c>
      <c r="K123" s="15">
        <v>10259918980</v>
      </c>
      <c r="L123" s="15">
        <v>0</v>
      </c>
      <c r="M123" s="15">
        <v>8774701767</v>
      </c>
      <c r="N123" s="15">
        <v>1485217213</v>
      </c>
      <c r="O123" s="15">
        <v>8774701767</v>
      </c>
      <c r="P123" s="12">
        <f t="shared" si="8"/>
        <v>0.85524084391941269</v>
      </c>
      <c r="Q123" s="15">
        <v>8774701767</v>
      </c>
      <c r="R123" s="12">
        <f t="shared" si="9"/>
        <v>0.85524084391941269</v>
      </c>
      <c r="S123" s="15">
        <v>4322882487.6000004</v>
      </c>
      <c r="T123" s="12">
        <f t="shared" si="10"/>
        <v>0.42133690295476389</v>
      </c>
    </row>
    <row r="124" spans="1:20" ht="126" x14ac:dyDescent="0.25">
      <c r="A124" s="13" t="s">
        <v>114</v>
      </c>
      <c r="B124" s="13" t="s">
        <v>181</v>
      </c>
      <c r="C124" s="13" t="s">
        <v>117</v>
      </c>
      <c r="D124" s="13" t="s">
        <v>128</v>
      </c>
      <c r="E124" s="13" t="s">
        <v>120</v>
      </c>
      <c r="F124" s="13" t="s">
        <v>201</v>
      </c>
      <c r="G124" s="13" t="s">
        <v>73</v>
      </c>
      <c r="H124" s="13"/>
      <c r="I124" s="13" t="s">
        <v>29</v>
      </c>
      <c r="J124" s="14" t="s">
        <v>212</v>
      </c>
      <c r="K124" s="15">
        <v>1192562792</v>
      </c>
      <c r="L124" s="15">
        <v>0</v>
      </c>
      <c r="M124" s="15">
        <v>1020475527</v>
      </c>
      <c r="N124" s="15">
        <v>172087265</v>
      </c>
      <c r="O124" s="15">
        <v>1020475527</v>
      </c>
      <c r="P124" s="12">
        <f t="shared" si="8"/>
        <v>0.85569961921132953</v>
      </c>
      <c r="Q124" s="15">
        <v>1020475526.8</v>
      </c>
      <c r="R124" s="12">
        <f t="shared" si="9"/>
        <v>0.85569961904362346</v>
      </c>
      <c r="S124" s="15">
        <v>612285316</v>
      </c>
      <c r="T124" s="12">
        <f t="shared" si="10"/>
        <v>0.51341977135909167</v>
      </c>
    </row>
    <row r="125" spans="1:20" ht="110.25" x14ac:dyDescent="0.25">
      <c r="A125" s="13" t="s">
        <v>114</v>
      </c>
      <c r="B125" s="13" t="s">
        <v>181</v>
      </c>
      <c r="C125" s="13" t="s">
        <v>117</v>
      </c>
      <c r="D125" s="13" t="s">
        <v>128</v>
      </c>
      <c r="E125" s="13" t="s">
        <v>120</v>
      </c>
      <c r="F125" s="13" t="s">
        <v>209</v>
      </c>
      <c r="G125" s="13" t="s">
        <v>73</v>
      </c>
      <c r="H125" s="13"/>
      <c r="I125" s="13" t="s">
        <v>29</v>
      </c>
      <c r="J125" s="14" t="s">
        <v>213</v>
      </c>
      <c r="K125" s="15">
        <v>8575064616</v>
      </c>
      <c r="L125" s="15">
        <v>0</v>
      </c>
      <c r="M125" s="15">
        <v>8378469424</v>
      </c>
      <c r="N125" s="15">
        <v>196595192</v>
      </c>
      <c r="O125" s="15">
        <v>8378469424</v>
      </c>
      <c r="P125" s="12">
        <f t="shared" si="8"/>
        <v>0.97707361975638318</v>
      </c>
      <c r="Q125" s="15">
        <v>8378469421.4899998</v>
      </c>
      <c r="R125" s="12">
        <f t="shared" si="9"/>
        <v>0.97707361946367399</v>
      </c>
      <c r="S125" s="15">
        <v>4916027489</v>
      </c>
      <c r="T125" s="12">
        <f t="shared" si="10"/>
        <v>0.57329334636467999</v>
      </c>
    </row>
    <row r="126" spans="1:20" ht="31.5" x14ac:dyDescent="0.25">
      <c r="A126" s="9" t="s">
        <v>114</v>
      </c>
      <c r="B126" s="9" t="s">
        <v>181</v>
      </c>
      <c r="C126" s="9" t="s">
        <v>117</v>
      </c>
      <c r="D126" s="9" t="s">
        <v>214</v>
      </c>
      <c r="E126" s="9"/>
      <c r="F126" s="9"/>
      <c r="G126" s="9"/>
      <c r="H126" s="9"/>
      <c r="I126" s="9" t="s">
        <v>29</v>
      </c>
      <c r="J126" s="10" t="s">
        <v>215</v>
      </c>
      <c r="K126" s="11">
        <v>28780566287</v>
      </c>
      <c r="L126" s="11">
        <v>0</v>
      </c>
      <c r="M126" s="11">
        <v>28733323269</v>
      </c>
      <c r="N126" s="11">
        <v>47243018</v>
      </c>
      <c r="O126" s="11">
        <v>28258323269</v>
      </c>
      <c r="P126" s="12">
        <f t="shared" si="8"/>
        <v>0.98185431750049013</v>
      </c>
      <c r="Q126" s="11">
        <v>13700455872</v>
      </c>
      <c r="R126" s="12">
        <f t="shared" si="9"/>
        <v>0.47603149067252404</v>
      </c>
      <c r="S126" s="11">
        <v>11013742921.6</v>
      </c>
      <c r="T126" s="12">
        <f t="shared" si="10"/>
        <v>0.38267985458558673</v>
      </c>
    </row>
    <row r="127" spans="1:20" ht="94.5" x14ac:dyDescent="0.25">
      <c r="A127" s="13" t="s">
        <v>114</v>
      </c>
      <c r="B127" s="13" t="s">
        <v>181</v>
      </c>
      <c r="C127" s="13" t="s">
        <v>117</v>
      </c>
      <c r="D127" s="13" t="s">
        <v>214</v>
      </c>
      <c r="E127" s="13" t="s">
        <v>120</v>
      </c>
      <c r="F127" s="13" t="s">
        <v>216</v>
      </c>
      <c r="G127" s="13" t="s">
        <v>28</v>
      </c>
      <c r="H127" s="13"/>
      <c r="I127" s="13" t="s">
        <v>29</v>
      </c>
      <c r="J127" s="14" t="s">
        <v>217</v>
      </c>
      <c r="K127" s="15">
        <v>382573955</v>
      </c>
      <c r="L127" s="15">
        <v>0</v>
      </c>
      <c r="M127" s="15">
        <v>382573955</v>
      </c>
      <c r="N127" s="15">
        <v>0</v>
      </c>
      <c r="O127" s="15">
        <v>382573955</v>
      </c>
      <c r="P127" s="12">
        <f t="shared" si="8"/>
        <v>1</v>
      </c>
      <c r="Q127" s="15">
        <v>382573955</v>
      </c>
      <c r="R127" s="12">
        <f t="shared" si="9"/>
        <v>1</v>
      </c>
      <c r="S127" s="15">
        <v>0</v>
      </c>
      <c r="T127" s="12">
        <f t="shared" si="10"/>
        <v>0</v>
      </c>
    </row>
    <row r="128" spans="1:20" ht="126" x14ac:dyDescent="0.25">
      <c r="A128" s="13" t="s">
        <v>114</v>
      </c>
      <c r="B128" s="13" t="s">
        <v>181</v>
      </c>
      <c r="C128" s="13" t="s">
        <v>117</v>
      </c>
      <c r="D128" s="13" t="s">
        <v>214</v>
      </c>
      <c r="E128" s="13" t="s">
        <v>120</v>
      </c>
      <c r="F128" s="13" t="s">
        <v>218</v>
      </c>
      <c r="G128" s="13" t="s">
        <v>28</v>
      </c>
      <c r="H128" s="13"/>
      <c r="I128" s="13" t="s">
        <v>29</v>
      </c>
      <c r="J128" s="14" t="s">
        <v>219</v>
      </c>
      <c r="K128" s="15">
        <v>5238337832</v>
      </c>
      <c r="L128" s="15">
        <v>0</v>
      </c>
      <c r="M128" s="15">
        <v>5238337832</v>
      </c>
      <c r="N128" s="15">
        <v>0</v>
      </c>
      <c r="O128" s="15">
        <v>5238337832</v>
      </c>
      <c r="P128" s="12">
        <f t="shared" si="8"/>
        <v>1</v>
      </c>
      <c r="Q128" s="15">
        <v>5238337832</v>
      </c>
      <c r="R128" s="12">
        <f t="shared" si="9"/>
        <v>1</v>
      </c>
      <c r="S128" s="15">
        <v>2992688445.5999999</v>
      </c>
      <c r="T128" s="12">
        <f t="shared" si="10"/>
        <v>0.57130497145835857</v>
      </c>
    </row>
    <row r="129" spans="1:20" ht="94.5" x14ac:dyDescent="0.25">
      <c r="A129" s="13" t="s">
        <v>114</v>
      </c>
      <c r="B129" s="13" t="s">
        <v>181</v>
      </c>
      <c r="C129" s="13" t="s">
        <v>117</v>
      </c>
      <c r="D129" s="13" t="s">
        <v>214</v>
      </c>
      <c r="E129" s="13" t="s">
        <v>120</v>
      </c>
      <c r="F129" s="13" t="s">
        <v>216</v>
      </c>
      <c r="G129" s="13" t="s">
        <v>73</v>
      </c>
      <c r="H129" s="13"/>
      <c r="I129" s="13" t="s">
        <v>29</v>
      </c>
      <c r="J129" s="14" t="s">
        <v>220</v>
      </c>
      <c r="K129" s="15">
        <v>16759654500</v>
      </c>
      <c r="L129" s="15">
        <v>0</v>
      </c>
      <c r="M129" s="15">
        <v>16759654500</v>
      </c>
      <c r="N129" s="15">
        <v>0</v>
      </c>
      <c r="O129" s="15">
        <v>16284654500</v>
      </c>
      <c r="P129" s="12">
        <f t="shared" si="8"/>
        <v>0.97165812696198484</v>
      </c>
      <c r="Q129" s="15">
        <v>3256930900</v>
      </c>
      <c r="R129" s="12">
        <f t="shared" si="9"/>
        <v>0.19433162539239696</v>
      </c>
      <c r="S129" s="15">
        <v>3256930900</v>
      </c>
      <c r="T129" s="12">
        <f t="shared" si="10"/>
        <v>0.19433162539239696</v>
      </c>
    </row>
    <row r="130" spans="1:20" ht="126" x14ac:dyDescent="0.25">
      <c r="A130" s="13" t="s">
        <v>114</v>
      </c>
      <c r="B130" s="13" t="s">
        <v>181</v>
      </c>
      <c r="C130" s="13" t="s">
        <v>117</v>
      </c>
      <c r="D130" s="13" t="s">
        <v>214</v>
      </c>
      <c r="E130" s="13" t="s">
        <v>120</v>
      </c>
      <c r="F130" s="13" t="s">
        <v>218</v>
      </c>
      <c r="G130" s="13" t="s">
        <v>73</v>
      </c>
      <c r="H130" s="13"/>
      <c r="I130" s="13" t="s">
        <v>29</v>
      </c>
      <c r="J130" s="14" t="s">
        <v>221</v>
      </c>
      <c r="K130" s="15">
        <v>2500000000</v>
      </c>
      <c r="L130" s="15">
        <v>0</v>
      </c>
      <c r="M130" s="15">
        <v>2452756982</v>
      </c>
      <c r="N130" s="15">
        <v>47243018</v>
      </c>
      <c r="O130" s="15">
        <v>2452756982</v>
      </c>
      <c r="P130" s="12">
        <f t="shared" si="8"/>
        <v>0.98110279280000001</v>
      </c>
      <c r="Q130" s="15">
        <v>922613185</v>
      </c>
      <c r="R130" s="12">
        <f t="shared" si="9"/>
        <v>0.36904527399999998</v>
      </c>
      <c r="S130" s="15">
        <v>864123576</v>
      </c>
      <c r="T130" s="12">
        <f t="shared" si="10"/>
        <v>0.34564943040000001</v>
      </c>
    </row>
    <row r="131" spans="1:20" ht="78.75" x14ac:dyDescent="0.25">
      <c r="A131" s="13" t="s">
        <v>114</v>
      </c>
      <c r="B131" s="13" t="s">
        <v>181</v>
      </c>
      <c r="C131" s="13" t="s">
        <v>117</v>
      </c>
      <c r="D131" s="13" t="s">
        <v>214</v>
      </c>
      <c r="E131" s="13" t="s">
        <v>120</v>
      </c>
      <c r="F131" s="13" t="s">
        <v>222</v>
      </c>
      <c r="G131" s="13" t="s">
        <v>73</v>
      </c>
      <c r="H131" s="13" t="s">
        <v>135</v>
      </c>
      <c r="I131" s="13" t="s">
        <v>29</v>
      </c>
      <c r="J131" s="14" t="s">
        <v>223</v>
      </c>
      <c r="K131" s="15">
        <v>3900000000</v>
      </c>
      <c r="L131" s="15">
        <v>0</v>
      </c>
      <c r="M131" s="15">
        <v>3900000000</v>
      </c>
      <c r="N131" s="15">
        <v>0</v>
      </c>
      <c r="O131" s="15">
        <v>3900000000</v>
      </c>
      <c r="P131" s="12">
        <f t="shared" si="8"/>
        <v>1</v>
      </c>
      <c r="Q131" s="15">
        <v>3900000000</v>
      </c>
      <c r="R131" s="12">
        <f t="shared" si="9"/>
        <v>1</v>
      </c>
      <c r="S131" s="15">
        <v>3900000000</v>
      </c>
      <c r="T131" s="12">
        <f t="shared" si="10"/>
        <v>1</v>
      </c>
    </row>
    <row r="132" spans="1:20" ht="94.5" x14ac:dyDescent="0.25">
      <c r="A132" s="9" t="s">
        <v>114</v>
      </c>
      <c r="B132" s="9" t="s">
        <v>181</v>
      </c>
      <c r="C132" s="9" t="s">
        <v>117</v>
      </c>
      <c r="D132" s="9" t="s">
        <v>224</v>
      </c>
      <c r="E132" s="9"/>
      <c r="F132" s="9"/>
      <c r="G132" s="9"/>
      <c r="H132" s="9"/>
      <c r="I132" s="9" t="s">
        <v>29</v>
      </c>
      <c r="J132" s="10" t="s">
        <v>225</v>
      </c>
      <c r="K132" s="11">
        <v>29300530731</v>
      </c>
      <c r="L132" s="11">
        <v>0</v>
      </c>
      <c r="M132" s="11">
        <v>27517695934.139999</v>
      </c>
      <c r="N132" s="11">
        <v>1782834796.8599999</v>
      </c>
      <c r="O132" s="11">
        <v>26426857828.139999</v>
      </c>
      <c r="P132" s="12">
        <f t="shared" si="8"/>
        <v>0.90192420303774046</v>
      </c>
      <c r="Q132" s="11">
        <v>14429071026.74</v>
      </c>
      <c r="R132" s="12">
        <f t="shared" si="9"/>
        <v>0.49245084190485411</v>
      </c>
      <c r="S132" s="11">
        <v>13372873038.74</v>
      </c>
      <c r="T132" s="12">
        <f t="shared" si="10"/>
        <v>0.4564037819489557</v>
      </c>
    </row>
    <row r="133" spans="1:20" ht="126" x14ac:dyDescent="0.25">
      <c r="A133" s="13" t="s">
        <v>114</v>
      </c>
      <c r="B133" s="13" t="s">
        <v>181</v>
      </c>
      <c r="C133" s="13" t="s">
        <v>117</v>
      </c>
      <c r="D133" s="13" t="s">
        <v>224</v>
      </c>
      <c r="E133" s="13" t="s">
        <v>120</v>
      </c>
      <c r="F133" s="13" t="s">
        <v>226</v>
      </c>
      <c r="G133" s="13" t="s">
        <v>28</v>
      </c>
      <c r="H133" s="13"/>
      <c r="I133" s="13" t="s">
        <v>29</v>
      </c>
      <c r="J133" s="14" t="s">
        <v>227</v>
      </c>
      <c r="K133" s="15">
        <v>2712744175</v>
      </c>
      <c r="L133" s="15">
        <v>0</v>
      </c>
      <c r="M133" s="15">
        <v>2597990048.1399999</v>
      </c>
      <c r="N133" s="15">
        <v>114754126.86</v>
      </c>
      <c r="O133" s="15">
        <v>2597990048.1399999</v>
      </c>
      <c r="P133" s="12">
        <f t="shared" si="8"/>
        <v>0.95769813905876322</v>
      </c>
      <c r="Q133" s="15">
        <v>779397014.44000006</v>
      </c>
      <c r="R133" s="12">
        <f t="shared" si="9"/>
        <v>0.28730944171689171</v>
      </c>
      <c r="S133" s="15">
        <v>779397014.44000006</v>
      </c>
      <c r="T133" s="12">
        <f t="shared" si="10"/>
        <v>0.28730944171689171</v>
      </c>
    </row>
    <row r="134" spans="1:20" ht="126" x14ac:dyDescent="0.25">
      <c r="A134" s="13" t="s">
        <v>114</v>
      </c>
      <c r="B134" s="13" t="s">
        <v>181</v>
      </c>
      <c r="C134" s="13" t="s">
        <v>117</v>
      </c>
      <c r="D134" s="13" t="s">
        <v>224</v>
      </c>
      <c r="E134" s="13" t="s">
        <v>120</v>
      </c>
      <c r="F134" s="13" t="s">
        <v>228</v>
      </c>
      <c r="G134" s="13" t="s">
        <v>28</v>
      </c>
      <c r="H134" s="13"/>
      <c r="I134" s="13" t="s">
        <v>29</v>
      </c>
      <c r="J134" s="14" t="s">
        <v>229</v>
      </c>
      <c r="K134" s="15">
        <v>5690608800</v>
      </c>
      <c r="L134" s="15">
        <v>0</v>
      </c>
      <c r="M134" s="15">
        <v>5690608800</v>
      </c>
      <c r="N134" s="15">
        <v>0</v>
      </c>
      <c r="O134" s="15">
        <v>5690608800</v>
      </c>
      <c r="P134" s="12">
        <f t="shared" si="8"/>
        <v>1</v>
      </c>
      <c r="Q134" s="15">
        <v>1257182640</v>
      </c>
      <c r="R134" s="12">
        <f t="shared" si="9"/>
        <v>0.22092234489919602</v>
      </c>
      <c r="S134" s="15">
        <v>1257182640</v>
      </c>
      <c r="T134" s="12">
        <f t="shared" si="10"/>
        <v>0.22092234489919602</v>
      </c>
    </row>
    <row r="135" spans="1:20" ht="126" x14ac:dyDescent="0.25">
      <c r="A135" s="13" t="s">
        <v>114</v>
      </c>
      <c r="B135" s="13" t="s">
        <v>181</v>
      </c>
      <c r="C135" s="13" t="s">
        <v>117</v>
      </c>
      <c r="D135" s="13" t="s">
        <v>224</v>
      </c>
      <c r="E135" s="13" t="s">
        <v>120</v>
      </c>
      <c r="F135" s="13" t="s">
        <v>230</v>
      </c>
      <c r="G135" s="13" t="s">
        <v>28</v>
      </c>
      <c r="H135" s="13"/>
      <c r="I135" s="13" t="s">
        <v>29</v>
      </c>
      <c r="J135" s="14" t="s">
        <v>231</v>
      </c>
      <c r="K135" s="15">
        <v>1595100000</v>
      </c>
      <c r="L135" s="15">
        <v>0</v>
      </c>
      <c r="M135" s="15">
        <v>1588700000</v>
      </c>
      <c r="N135" s="15">
        <v>6400000</v>
      </c>
      <c r="O135" s="15">
        <v>1588700000</v>
      </c>
      <c r="P135" s="12">
        <f t="shared" ref="P135:P175" si="11">+O135/K135</f>
        <v>0.99598771236913042</v>
      </c>
      <c r="Q135" s="15">
        <v>1305750000</v>
      </c>
      <c r="R135" s="12">
        <f t="shared" ref="R135:R175" si="12">+Q135/K135</f>
        <v>0.8186007146887343</v>
      </c>
      <c r="S135" s="15">
        <v>1305750000</v>
      </c>
      <c r="T135" s="12">
        <f t="shared" ref="T135:T175" si="13">+S135/K135</f>
        <v>0.8186007146887343</v>
      </c>
    </row>
    <row r="136" spans="1:20" ht="126" x14ac:dyDescent="0.25">
      <c r="A136" s="13" t="s">
        <v>114</v>
      </c>
      <c r="B136" s="13" t="s">
        <v>181</v>
      </c>
      <c r="C136" s="13" t="s">
        <v>117</v>
      </c>
      <c r="D136" s="13" t="s">
        <v>224</v>
      </c>
      <c r="E136" s="13" t="s">
        <v>120</v>
      </c>
      <c r="F136" s="13" t="s">
        <v>228</v>
      </c>
      <c r="G136" s="13" t="s">
        <v>73</v>
      </c>
      <c r="H136" s="13"/>
      <c r="I136" s="13" t="s">
        <v>29</v>
      </c>
      <c r="J136" s="14" t="s">
        <v>232</v>
      </c>
      <c r="K136" s="15">
        <v>6056412296</v>
      </c>
      <c r="L136" s="15">
        <v>0</v>
      </c>
      <c r="M136" s="15">
        <v>4394731626</v>
      </c>
      <c r="N136" s="15">
        <v>1661680670</v>
      </c>
      <c r="O136" s="15">
        <v>3303893520</v>
      </c>
      <c r="P136" s="12">
        <f t="shared" si="11"/>
        <v>0.54551991484828066</v>
      </c>
      <c r="Q136" s="15">
        <v>2449481109.3000002</v>
      </c>
      <c r="R136" s="12">
        <f t="shared" si="12"/>
        <v>0.40444424678910601</v>
      </c>
      <c r="S136" s="15">
        <v>2449481109.3000002</v>
      </c>
      <c r="T136" s="12">
        <f t="shared" si="13"/>
        <v>0.40444424678910601</v>
      </c>
    </row>
    <row r="137" spans="1:20" ht="126" x14ac:dyDescent="0.25">
      <c r="A137" s="13" t="s">
        <v>114</v>
      </c>
      <c r="B137" s="13" t="s">
        <v>181</v>
      </c>
      <c r="C137" s="13" t="s">
        <v>117</v>
      </c>
      <c r="D137" s="13" t="s">
        <v>224</v>
      </c>
      <c r="E137" s="13" t="s">
        <v>120</v>
      </c>
      <c r="F137" s="13" t="s">
        <v>233</v>
      </c>
      <c r="G137" s="13" t="s">
        <v>73</v>
      </c>
      <c r="H137" s="13" t="s">
        <v>135</v>
      </c>
      <c r="I137" s="13" t="s">
        <v>29</v>
      </c>
      <c r="J137" s="14" t="s">
        <v>234</v>
      </c>
      <c r="K137" s="15">
        <v>650000000</v>
      </c>
      <c r="L137" s="15">
        <v>0</v>
      </c>
      <c r="M137" s="15">
        <v>650000000</v>
      </c>
      <c r="N137" s="15">
        <v>0</v>
      </c>
      <c r="O137" s="15">
        <v>650000000</v>
      </c>
      <c r="P137" s="12">
        <f t="shared" si="11"/>
        <v>1</v>
      </c>
      <c r="Q137" s="15">
        <v>552500000</v>
      </c>
      <c r="R137" s="12">
        <f t="shared" si="12"/>
        <v>0.85</v>
      </c>
      <c r="S137" s="15">
        <v>552500000</v>
      </c>
      <c r="T137" s="12">
        <f t="shared" si="13"/>
        <v>0.85</v>
      </c>
    </row>
    <row r="138" spans="1:20" ht="126" x14ac:dyDescent="0.25">
      <c r="A138" s="13" t="s">
        <v>114</v>
      </c>
      <c r="B138" s="13" t="s">
        <v>181</v>
      </c>
      <c r="C138" s="13" t="s">
        <v>117</v>
      </c>
      <c r="D138" s="13" t="s">
        <v>224</v>
      </c>
      <c r="E138" s="13" t="s">
        <v>120</v>
      </c>
      <c r="F138" s="13" t="s">
        <v>235</v>
      </c>
      <c r="G138" s="13" t="s">
        <v>73</v>
      </c>
      <c r="H138" s="13" t="s">
        <v>135</v>
      </c>
      <c r="I138" s="13" t="s">
        <v>29</v>
      </c>
      <c r="J138" s="14" t="s">
        <v>236</v>
      </c>
      <c r="K138" s="15">
        <v>6050000000</v>
      </c>
      <c r="L138" s="15">
        <v>0</v>
      </c>
      <c r="M138" s="15">
        <v>6050000000</v>
      </c>
      <c r="N138" s="15">
        <v>0</v>
      </c>
      <c r="O138" s="15">
        <v>6050000000</v>
      </c>
      <c r="P138" s="12">
        <f t="shared" si="11"/>
        <v>1</v>
      </c>
      <c r="Q138" s="15">
        <v>5142500000</v>
      </c>
      <c r="R138" s="12">
        <f t="shared" si="12"/>
        <v>0.85</v>
      </c>
      <c r="S138" s="15">
        <v>5142500000</v>
      </c>
      <c r="T138" s="12">
        <f t="shared" si="13"/>
        <v>0.85</v>
      </c>
    </row>
    <row r="139" spans="1:20" ht="126" x14ac:dyDescent="0.25">
      <c r="A139" s="13" t="s">
        <v>114</v>
      </c>
      <c r="B139" s="13" t="s">
        <v>181</v>
      </c>
      <c r="C139" s="13" t="s">
        <v>117</v>
      </c>
      <c r="D139" s="13" t="s">
        <v>224</v>
      </c>
      <c r="E139" s="13" t="s">
        <v>120</v>
      </c>
      <c r="F139" s="13" t="s">
        <v>230</v>
      </c>
      <c r="G139" s="13" t="s">
        <v>73</v>
      </c>
      <c r="H139" s="13" t="s">
        <v>135</v>
      </c>
      <c r="I139" s="13" t="s">
        <v>29</v>
      </c>
      <c r="J139" s="14" t="s">
        <v>237</v>
      </c>
      <c r="K139" s="15">
        <v>200000000</v>
      </c>
      <c r="L139" s="15">
        <v>0</v>
      </c>
      <c r="M139" s="15">
        <v>200000000</v>
      </c>
      <c r="N139" s="15">
        <v>0</v>
      </c>
      <c r="O139" s="15">
        <v>200000000</v>
      </c>
      <c r="P139" s="12">
        <f t="shared" si="11"/>
        <v>1</v>
      </c>
      <c r="Q139" s="15">
        <v>140000000</v>
      </c>
      <c r="R139" s="12">
        <f t="shared" si="12"/>
        <v>0.7</v>
      </c>
      <c r="S139" s="15">
        <v>140000000</v>
      </c>
      <c r="T139" s="12">
        <f t="shared" si="13"/>
        <v>0.7</v>
      </c>
    </row>
    <row r="140" spans="1:20" ht="126" x14ac:dyDescent="0.25">
      <c r="A140" s="13" t="s">
        <v>114</v>
      </c>
      <c r="B140" s="13" t="s">
        <v>181</v>
      </c>
      <c r="C140" s="13" t="s">
        <v>117</v>
      </c>
      <c r="D140" s="13" t="s">
        <v>224</v>
      </c>
      <c r="E140" s="13" t="s">
        <v>120</v>
      </c>
      <c r="F140" s="13" t="s">
        <v>238</v>
      </c>
      <c r="G140" s="13" t="s">
        <v>73</v>
      </c>
      <c r="H140" s="13" t="s">
        <v>135</v>
      </c>
      <c r="I140" s="13" t="s">
        <v>29</v>
      </c>
      <c r="J140" s="14" t="s">
        <v>239</v>
      </c>
      <c r="K140" s="15">
        <v>6345665460</v>
      </c>
      <c r="L140" s="15">
        <v>0</v>
      </c>
      <c r="M140" s="15">
        <v>6345665460</v>
      </c>
      <c r="N140" s="15">
        <v>0</v>
      </c>
      <c r="O140" s="15">
        <v>6345665460</v>
      </c>
      <c r="P140" s="12">
        <f t="shared" si="11"/>
        <v>1</v>
      </c>
      <c r="Q140" s="15">
        <v>2802260263</v>
      </c>
      <c r="R140" s="12">
        <f t="shared" si="12"/>
        <v>0.44160226861376334</v>
      </c>
      <c r="S140" s="15">
        <v>1746062275</v>
      </c>
      <c r="T140" s="12">
        <f t="shared" si="13"/>
        <v>0.27515826133702298</v>
      </c>
    </row>
    <row r="141" spans="1:20" ht="31.5" x14ac:dyDescent="0.25">
      <c r="A141" s="9" t="s">
        <v>114</v>
      </c>
      <c r="B141" s="9" t="s">
        <v>181</v>
      </c>
      <c r="C141" s="9" t="s">
        <v>117</v>
      </c>
      <c r="D141" s="9" t="s">
        <v>151</v>
      </c>
      <c r="E141" s="9"/>
      <c r="F141" s="9"/>
      <c r="G141" s="9"/>
      <c r="H141" s="9"/>
      <c r="I141" s="9" t="s">
        <v>29</v>
      </c>
      <c r="J141" s="10" t="s">
        <v>240</v>
      </c>
      <c r="K141" s="11">
        <v>12189749183</v>
      </c>
      <c r="L141" s="11">
        <v>0</v>
      </c>
      <c r="M141" s="11">
        <v>11823832329</v>
      </c>
      <c r="N141" s="11">
        <v>365916854</v>
      </c>
      <c r="O141" s="11">
        <v>11823832329</v>
      </c>
      <c r="P141" s="12">
        <f t="shared" si="11"/>
        <v>0.96998159285259844</v>
      </c>
      <c r="Q141" s="11">
        <v>8023062961.96</v>
      </c>
      <c r="R141" s="12">
        <f t="shared" si="12"/>
        <v>0.65818113576521153</v>
      </c>
      <c r="S141" s="11">
        <v>6587570893.8699999</v>
      </c>
      <c r="T141" s="12">
        <f t="shared" si="13"/>
        <v>0.54041890402938897</v>
      </c>
    </row>
    <row r="142" spans="1:20" ht="94.5" x14ac:dyDescent="0.25">
      <c r="A142" s="13" t="s">
        <v>114</v>
      </c>
      <c r="B142" s="13" t="s">
        <v>181</v>
      </c>
      <c r="C142" s="13" t="s">
        <v>117</v>
      </c>
      <c r="D142" s="13" t="s">
        <v>151</v>
      </c>
      <c r="E142" s="13" t="s">
        <v>120</v>
      </c>
      <c r="F142" s="13" t="s">
        <v>241</v>
      </c>
      <c r="G142" s="13" t="s">
        <v>28</v>
      </c>
      <c r="H142" s="13"/>
      <c r="I142" s="13" t="s">
        <v>29</v>
      </c>
      <c r="J142" s="14" t="s">
        <v>242</v>
      </c>
      <c r="K142" s="15">
        <v>12189749183</v>
      </c>
      <c r="L142" s="15">
        <v>0</v>
      </c>
      <c r="M142" s="15">
        <v>11823832329</v>
      </c>
      <c r="N142" s="15">
        <v>365916854</v>
      </c>
      <c r="O142" s="15">
        <v>11823832329</v>
      </c>
      <c r="P142" s="12">
        <f t="shared" si="11"/>
        <v>0.96998159285259844</v>
      </c>
      <c r="Q142" s="15">
        <v>8023062961.96</v>
      </c>
      <c r="R142" s="12">
        <f t="shared" si="12"/>
        <v>0.65818113576521153</v>
      </c>
      <c r="S142" s="15">
        <v>6587570893.8699999</v>
      </c>
      <c r="T142" s="12">
        <f t="shared" si="13"/>
        <v>0.54041890402938897</v>
      </c>
    </row>
    <row r="143" spans="1:20" ht="94.5" x14ac:dyDescent="0.25">
      <c r="A143" s="9" t="s">
        <v>114</v>
      </c>
      <c r="B143" s="9" t="s">
        <v>181</v>
      </c>
      <c r="C143" s="9" t="s">
        <v>117</v>
      </c>
      <c r="D143" s="9" t="s">
        <v>243</v>
      </c>
      <c r="E143" s="9" t="s">
        <v>135</v>
      </c>
      <c r="F143" s="9" t="s">
        <v>135</v>
      </c>
      <c r="G143" s="9" t="s">
        <v>135</v>
      </c>
      <c r="H143" s="9" t="s">
        <v>135</v>
      </c>
      <c r="I143" s="9" t="s">
        <v>29</v>
      </c>
      <c r="J143" s="10" t="s">
        <v>244</v>
      </c>
      <c r="K143" s="11">
        <v>15500000000</v>
      </c>
      <c r="L143" s="11">
        <v>0</v>
      </c>
      <c r="M143" s="11">
        <v>14860750000</v>
      </c>
      <c r="N143" s="11">
        <v>639250000</v>
      </c>
      <c r="O143" s="11">
        <v>1836750000</v>
      </c>
      <c r="P143" s="12">
        <f t="shared" si="11"/>
        <v>0.11849999999999999</v>
      </c>
      <c r="Q143" s="11">
        <v>995533333.66999996</v>
      </c>
      <c r="R143" s="12">
        <f t="shared" si="12"/>
        <v>6.4227957010967743E-2</v>
      </c>
      <c r="S143" s="11">
        <v>995533333.66999996</v>
      </c>
      <c r="T143" s="12">
        <f t="shared" si="13"/>
        <v>6.4227957010967743E-2</v>
      </c>
    </row>
    <row r="144" spans="1:20" ht="126" x14ac:dyDescent="0.25">
      <c r="A144" s="13" t="s">
        <v>114</v>
      </c>
      <c r="B144" s="13" t="s">
        <v>181</v>
      </c>
      <c r="C144" s="13" t="s">
        <v>117</v>
      </c>
      <c r="D144" s="13" t="s">
        <v>243</v>
      </c>
      <c r="E144" s="13" t="s">
        <v>120</v>
      </c>
      <c r="F144" s="13" t="s">
        <v>245</v>
      </c>
      <c r="G144" s="13" t="s">
        <v>28</v>
      </c>
      <c r="H144" s="13"/>
      <c r="I144" s="13" t="s">
        <v>29</v>
      </c>
      <c r="J144" s="14" t="s">
        <v>246</v>
      </c>
      <c r="K144" s="15">
        <v>218000000</v>
      </c>
      <c r="L144" s="15">
        <v>0</v>
      </c>
      <c r="M144" s="15">
        <v>213000000</v>
      </c>
      <c r="N144" s="15">
        <v>5000000</v>
      </c>
      <c r="O144" s="15">
        <v>213000000</v>
      </c>
      <c r="P144" s="12">
        <f t="shared" si="11"/>
        <v>0.97706422018348627</v>
      </c>
      <c r="Q144" s="15">
        <v>68766666.670000002</v>
      </c>
      <c r="R144" s="12">
        <f t="shared" si="12"/>
        <v>0.31544342509174311</v>
      </c>
      <c r="S144" s="15">
        <v>68766666.670000002</v>
      </c>
      <c r="T144" s="12">
        <f t="shared" si="13"/>
        <v>0.31544342509174311</v>
      </c>
    </row>
    <row r="145" spans="1:20" ht="126" x14ac:dyDescent="0.25">
      <c r="A145" s="13" t="s">
        <v>114</v>
      </c>
      <c r="B145" s="13" t="s">
        <v>181</v>
      </c>
      <c r="C145" s="13" t="s">
        <v>117</v>
      </c>
      <c r="D145" s="13" t="s">
        <v>243</v>
      </c>
      <c r="E145" s="13" t="s">
        <v>120</v>
      </c>
      <c r="F145" s="13" t="s">
        <v>248</v>
      </c>
      <c r="G145" s="13" t="s">
        <v>28</v>
      </c>
      <c r="H145" s="13"/>
      <c r="I145" s="13" t="s">
        <v>29</v>
      </c>
      <c r="J145" s="14" t="s">
        <v>249</v>
      </c>
      <c r="K145" s="15">
        <v>737500000</v>
      </c>
      <c r="L145" s="15">
        <v>0</v>
      </c>
      <c r="M145" s="15">
        <v>146250000</v>
      </c>
      <c r="N145" s="15">
        <v>591250000</v>
      </c>
      <c r="O145" s="15">
        <v>28750000</v>
      </c>
      <c r="P145" s="12">
        <f t="shared" si="11"/>
        <v>3.898305084745763E-2</v>
      </c>
      <c r="Q145" s="15">
        <v>0</v>
      </c>
      <c r="R145" s="12">
        <f t="shared" si="12"/>
        <v>0</v>
      </c>
      <c r="S145" s="15">
        <v>0</v>
      </c>
      <c r="T145" s="12">
        <f t="shared" si="13"/>
        <v>0</v>
      </c>
    </row>
    <row r="146" spans="1:20" ht="126" x14ac:dyDescent="0.25">
      <c r="A146" s="13" t="s">
        <v>114</v>
      </c>
      <c r="B146" s="13" t="s">
        <v>181</v>
      </c>
      <c r="C146" s="13" t="s">
        <v>117</v>
      </c>
      <c r="D146" s="13" t="s">
        <v>243</v>
      </c>
      <c r="E146" s="13" t="s">
        <v>120</v>
      </c>
      <c r="F146" s="13" t="s">
        <v>250</v>
      </c>
      <c r="G146" s="13" t="s">
        <v>28</v>
      </c>
      <c r="H146" s="13"/>
      <c r="I146" s="13" t="s">
        <v>29</v>
      </c>
      <c r="J146" s="14" t="s">
        <v>251</v>
      </c>
      <c r="K146" s="15">
        <v>5302000000</v>
      </c>
      <c r="L146" s="15">
        <v>0</v>
      </c>
      <c r="M146" s="15">
        <v>5259000000</v>
      </c>
      <c r="N146" s="15">
        <v>43000000</v>
      </c>
      <c r="O146" s="15">
        <v>95000000</v>
      </c>
      <c r="P146" s="12">
        <f t="shared" si="11"/>
        <v>1.7917766880422483E-2</v>
      </c>
      <c r="Q146" s="15">
        <v>26766667</v>
      </c>
      <c r="R146" s="12">
        <f t="shared" si="12"/>
        <v>5.0484094681252359E-3</v>
      </c>
      <c r="S146" s="15">
        <v>26766667</v>
      </c>
      <c r="T146" s="12">
        <f t="shared" si="13"/>
        <v>5.0484094681252359E-3</v>
      </c>
    </row>
    <row r="147" spans="1:20" ht="126" x14ac:dyDescent="0.25">
      <c r="A147" s="13" t="s">
        <v>114</v>
      </c>
      <c r="B147" s="13" t="s">
        <v>181</v>
      </c>
      <c r="C147" s="13" t="s">
        <v>117</v>
      </c>
      <c r="D147" s="13" t="s">
        <v>243</v>
      </c>
      <c r="E147" s="13" t="s">
        <v>120</v>
      </c>
      <c r="F147" s="13" t="s">
        <v>245</v>
      </c>
      <c r="G147" s="13" t="s">
        <v>73</v>
      </c>
      <c r="H147" s="13" t="s">
        <v>135</v>
      </c>
      <c r="I147" s="13" t="s">
        <v>29</v>
      </c>
      <c r="J147" s="14" t="s">
        <v>252</v>
      </c>
      <c r="K147" s="15">
        <v>2942500000</v>
      </c>
      <c r="L147" s="15">
        <v>0</v>
      </c>
      <c r="M147" s="15">
        <v>2942500000</v>
      </c>
      <c r="N147" s="15">
        <v>0</v>
      </c>
      <c r="O147" s="15">
        <v>0</v>
      </c>
      <c r="P147" s="12">
        <f t="shared" si="11"/>
        <v>0</v>
      </c>
      <c r="Q147" s="15">
        <v>0</v>
      </c>
      <c r="R147" s="12">
        <f t="shared" si="12"/>
        <v>0</v>
      </c>
      <c r="S147" s="15">
        <v>0</v>
      </c>
      <c r="T147" s="12">
        <f t="shared" si="13"/>
        <v>0</v>
      </c>
    </row>
    <row r="148" spans="1:20" ht="126" x14ac:dyDescent="0.25">
      <c r="A148" s="13" t="s">
        <v>114</v>
      </c>
      <c r="B148" s="13" t="s">
        <v>181</v>
      </c>
      <c r="C148" s="13" t="s">
        <v>117</v>
      </c>
      <c r="D148" s="13" t="s">
        <v>243</v>
      </c>
      <c r="E148" s="13" t="s">
        <v>120</v>
      </c>
      <c r="F148" s="13" t="s">
        <v>247</v>
      </c>
      <c r="G148" s="13" t="s">
        <v>73</v>
      </c>
      <c r="H148" s="13" t="s">
        <v>135</v>
      </c>
      <c r="I148" s="13" t="s">
        <v>29</v>
      </c>
      <c r="J148" s="14" t="s">
        <v>253</v>
      </c>
      <c r="K148" s="15">
        <v>4800000000</v>
      </c>
      <c r="L148" s="15">
        <v>0</v>
      </c>
      <c r="M148" s="15">
        <v>4800000000</v>
      </c>
      <c r="N148" s="15">
        <v>0</v>
      </c>
      <c r="O148" s="15">
        <v>0</v>
      </c>
      <c r="P148" s="12">
        <f t="shared" si="11"/>
        <v>0</v>
      </c>
      <c r="Q148" s="15">
        <v>0</v>
      </c>
      <c r="R148" s="12">
        <f t="shared" si="12"/>
        <v>0</v>
      </c>
      <c r="S148" s="15">
        <v>0</v>
      </c>
      <c r="T148" s="12">
        <f t="shared" si="13"/>
        <v>0</v>
      </c>
    </row>
    <row r="149" spans="1:20" ht="126" x14ac:dyDescent="0.25">
      <c r="A149" s="13" t="s">
        <v>114</v>
      </c>
      <c r="B149" s="13" t="s">
        <v>181</v>
      </c>
      <c r="C149" s="13" t="s">
        <v>117</v>
      </c>
      <c r="D149" s="13" t="s">
        <v>243</v>
      </c>
      <c r="E149" s="13" t="s">
        <v>120</v>
      </c>
      <c r="F149" s="13" t="s">
        <v>248</v>
      </c>
      <c r="G149" s="13" t="s">
        <v>73</v>
      </c>
      <c r="H149" s="13" t="s">
        <v>135</v>
      </c>
      <c r="I149" s="13" t="s">
        <v>29</v>
      </c>
      <c r="J149" s="14" t="s">
        <v>254</v>
      </c>
      <c r="K149" s="15">
        <v>1500000000</v>
      </c>
      <c r="L149" s="15">
        <v>0</v>
      </c>
      <c r="M149" s="15">
        <v>1500000000</v>
      </c>
      <c r="N149" s="15">
        <v>0</v>
      </c>
      <c r="O149" s="15">
        <v>1500000000</v>
      </c>
      <c r="P149" s="12">
        <f t="shared" si="11"/>
        <v>1</v>
      </c>
      <c r="Q149" s="15">
        <v>900000000</v>
      </c>
      <c r="R149" s="12">
        <f t="shared" si="12"/>
        <v>0.6</v>
      </c>
      <c r="S149" s="15">
        <v>900000000</v>
      </c>
      <c r="T149" s="12">
        <f t="shared" si="13"/>
        <v>0.6</v>
      </c>
    </row>
    <row r="150" spans="1:20" ht="94.5" x14ac:dyDescent="0.25">
      <c r="A150" s="9" t="s">
        <v>114</v>
      </c>
      <c r="B150" s="9" t="s">
        <v>181</v>
      </c>
      <c r="C150" s="9" t="s">
        <v>117</v>
      </c>
      <c r="D150" s="9" t="s">
        <v>156</v>
      </c>
      <c r="E150" s="9"/>
      <c r="F150" s="9"/>
      <c r="G150" s="9"/>
      <c r="H150" s="9"/>
      <c r="I150" s="9" t="s">
        <v>29</v>
      </c>
      <c r="J150" s="10" t="s">
        <v>255</v>
      </c>
      <c r="K150" s="11">
        <v>385754193</v>
      </c>
      <c r="L150" s="11">
        <v>0</v>
      </c>
      <c r="M150" s="11">
        <v>385754193</v>
      </c>
      <c r="N150" s="11">
        <v>0</v>
      </c>
      <c r="O150" s="11">
        <v>0</v>
      </c>
      <c r="P150" s="12">
        <f t="shared" si="11"/>
        <v>0</v>
      </c>
      <c r="Q150" s="11">
        <v>0</v>
      </c>
      <c r="R150" s="12">
        <f t="shared" si="12"/>
        <v>0</v>
      </c>
      <c r="S150" s="11">
        <v>0</v>
      </c>
      <c r="T150" s="12">
        <f t="shared" si="13"/>
        <v>0</v>
      </c>
    </row>
    <row r="151" spans="1:20" ht="126" x14ac:dyDescent="0.25">
      <c r="A151" s="13" t="s">
        <v>114</v>
      </c>
      <c r="B151" s="13" t="s">
        <v>181</v>
      </c>
      <c r="C151" s="13" t="s">
        <v>117</v>
      </c>
      <c r="D151" s="13" t="s">
        <v>156</v>
      </c>
      <c r="E151" s="13" t="s">
        <v>120</v>
      </c>
      <c r="F151" s="13" t="s">
        <v>207</v>
      </c>
      <c r="G151" s="13" t="s">
        <v>28</v>
      </c>
      <c r="H151" s="13" t="s">
        <v>135</v>
      </c>
      <c r="I151" s="13" t="s">
        <v>29</v>
      </c>
      <c r="J151" s="14" t="s">
        <v>256</v>
      </c>
      <c r="K151" s="15">
        <v>385754193</v>
      </c>
      <c r="L151" s="15">
        <v>0</v>
      </c>
      <c r="M151" s="15">
        <v>385754193</v>
      </c>
      <c r="N151" s="15">
        <v>0</v>
      </c>
      <c r="O151" s="15">
        <v>0</v>
      </c>
      <c r="P151" s="12">
        <f t="shared" si="11"/>
        <v>0</v>
      </c>
      <c r="Q151" s="15">
        <v>0</v>
      </c>
      <c r="R151" s="12">
        <f t="shared" si="12"/>
        <v>0</v>
      </c>
      <c r="S151" s="15">
        <v>0</v>
      </c>
      <c r="T151" s="12">
        <f t="shared" si="13"/>
        <v>0</v>
      </c>
    </row>
    <row r="152" spans="1:20" ht="31.5" x14ac:dyDescent="0.25">
      <c r="A152" s="9" t="s">
        <v>114</v>
      </c>
      <c r="B152" s="9" t="s">
        <v>181</v>
      </c>
      <c r="C152" s="9" t="s">
        <v>117</v>
      </c>
      <c r="D152" s="9" t="s">
        <v>160</v>
      </c>
      <c r="E152" s="9" t="s">
        <v>135</v>
      </c>
      <c r="F152" s="9" t="s">
        <v>135</v>
      </c>
      <c r="G152" s="9" t="s">
        <v>135</v>
      </c>
      <c r="H152" s="9" t="s">
        <v>135</v>
      </c>
      <c r="I152" s="9" t="s">
        <v>29</v>
      </c>
      <c r="J152" s="10" t="s">
        <v>257</v>
      </c>
      <c r="K152" s="11">
        <v>12982817479</v>
      </c>
      <c r="L152" s="11">
        <v>0</v>
      </c>
      <c r="M152" s="11">
        <v>12135742767</v>
      </c>
      <c r="N152" s="11">
        <v>847074712</v>
      </c>
      <c r="O152" s="11">
        <v>1581452767</v>
      </c>
      <c r="P152" s="12">
        <f t="shared" si="11"/>
        <v>0.12181121467339701</v>
      </c>
      <c r="Q152" s="11">
        <v>869786101</v>
      </c>
      <c r="R152" s="12">
        <f t="shared" si="12"/>
        <v>6.6995172843406184E-2</v>
      </c>
      <c r="S152" s="11">
        <v>869786101</v>
      </c>
      <c r="T152" s="12">
        <f t="shared" si="13"/>
        <v>6.6995172843406184E-2</v>
      </c>
    </row>
    <row r="153" spans="1:20" ht="63" x14ac:dyDescent="0.25">
      <c r="A153" s="13" t="s">
        <v>114</v>
      </c>
      <c r="B153" s="13" t="s">
        <v>181</v>
      </c>
      <c r="C153" s="13" t="s">
        <v>117</v>
      </c>
      <c r="D153" s="13" t="s">
        <v>160</v>
      </c>
      <c r="E153" s="13" t="s">
        <v>120</v>
      </c>
      <c r="F153" s="13" t="s">
        <v>258</v>
      </c>
      <c r="G153" s="13" t="s">
        <v>28</v>
      </c>
      <c r="H153" s="13" t="s">
        <v>135</v>
      </c>
      <c r="I153" s="13" t="s">
        <v>29</v>
      </c>
      <c r="J153" s="14" t="s">
        <v>259</v>
      </c>
      <c r="K153" s="15">
        <v>710500000</v>
      </c>
      <c r="L153" s="15">
        <v>0</v>
      </c>
      <c r="M153" s="15">
        <v>162366666</v>
      </c>
      <c r="N153" s="15">
        <v>548133334</v>
      </c>
      <c r="O153" s="15">
        <v>127166666</v>
      </c>
      <c r="P153" s="12">
        <f t="shared" si="11"/>
        <v>0.17898193666432091</v>
      </c>
      <c r="Q153" s="15">
        <v>5500000</v>
      </c>
      <c r="R153" s="12">
        <f t="shared" si="12"/>
        <v>7.7410274454609426E-3</v>
      </c>
      <c r="S153" s="15">
        <v>5500000</v>
      </c>
      <c r="T153" s="12">
        <f t="shared" si="13"/>
        <v>7.7410274454609426E-3</v>
      </c>
    </row>
    <row r="154" spans="1:20" ht="63" x14ac:dyDescent="0.25">
      <c r="A154" s="13" t="s">
        <v>114</v>
      </c>
      <c r="B154" s="13" t="s">
        <v>181</v>
      </c>
      <c r="C154" s="13" t="s">
        <v>117</v>
      </c>
      <c r="D154" s="13" t="s">
        <v>160</v>
      </c>
      <c r="E154" s="13" t="s">
        <v>120</v>
      </c>
      <c r="F154" s="13" t="s">
        <v>258</v>
      </c>
      <c r="G154" s="13" t="s">
        <v>73</v>
      </c>
      <c r="H154" s="13" t="s">
        <v>135</v>
      </c>
      <c r="I154" s="13" t="s">
        <v>29</v>
      </c>
      <c r="J154" s="14" t="s">
        <v>260</v>
      </c>
      <c r="K154" s="15">
        <v>11062160379</v>
      </c>
      <c r="L154" s="15">
        <v>0</v>
      </c>
      <c r="M154" s="15">
        <v>10919090000</v>
      </c>
      <c r="N154" s="15">
        <v>143070379</v>
      </c>
      <c r="O154" s="15">
        <v>400000000</v>
      </c>
      <c r="P154" s="12">
        <f t="shared" si="11"/>
        <v>3.6159302188327094E-2</v>
      </c>
      <c r="Q154" s="15">
        <v>0</v>
      </c>
      <c r="R154" s="12">
        <f t="shared" si="12"/>
        <v>0</v>
      </c>
      <c r="S154" s="15">
        <v>0</v>
      </c>
      <c r="T154" s="12">
        <f t="shared" si="13"/>
        <v>0</v>
      </c>
    </row>
    <row r="155" spans="1:20" ht="78.75" x14ac:dyDescent="0.25">
      <c r="A155" s="13" t="s">
        <v>114</v>
      </c>
      <c r="B155" s="13" t="s">
        <v>181</v>
      </c>
      <c r="C155" s="13" t="s">
        <v>117</v>
      </c>
      <c r="D155" s="13" t="s">
        <v>160</v>
      </c>
      <c r="E155" s="13" t="s">
        <v>120</v>
      </c>
      <c r="F155" s="13" t="s">
        <v>261</v>
      </c>
      <c r="G155" s="13" t="s">
        <v>73</v>
      </c>
      <c r="H155" s="13" t="s">
        <v>135</v>
      </c>
      <c r="I155" s="13" t="s">
        <v>29</v>
      </c>
      <c r="J155" s="14" t="s">
        <v>262</v>
      </c>
      <c r="K155" s="15">
        <v>1210157100</v>
      </c>
      <c r="L155" s="15">
        <v>0</v>
      </c>
      <c r="M155" s="15">
        <v>1054286101</v>
      </c>
      <c r="N155" s="15">
        <v>155870999</v>
      </c>
      <c r="O155" s="15">
        <v>1054286101</v>
      </c>
      <c r="P155" s="12">
        <f t="shared" si="11"/>
        <v>0.87119771556932568</v>
      </c>
      <c r="Q155" s="15">
        <v>864286101</v>
      </c>
      <c r="R155" s="12">
        <f t="shared" si="12"/>
        <v>0.71419330680289361</v>
      </c>
      <c r="S155" s="15">
        <v>864286101</v>
      </c>
      <c r="T155" s="12">
        <f t="shared" si="13"/>
        <v>0.71419330680289361</v>
      </c>
    </row>
    <row r="156" spans="1:20" ht="31.5" x14ac:dyDescent="0.25">
      <c r="A156" s="9" t="s">
        <v>114</v>
      </c>
      <c r="B156" s="9" t="s">
        <v>263</v>
      </c>
      <c r="C156" s="9" t="s">
        <v>117</v>
      </c>
      <c r="D156" s="9" t="s">
        <v>264</v>
      </c>
      <c r="E156" s="9"/>
      <c r="F156" s="9"/>
      <c r="G156" s="9"/>
      <c r="H156" s="9"/>
      <c r="I156" s="9" t="s">
        <v>29</v>
      </c>
      <c r="J156" s="10" t="s">
        <v>265</v>
      </c>
      <c r="K156" s="11">
        <v>9941096360</v>
      </c>
      <c r="L156" s="11">
        <v>0</v>
      </c>
      <c r="M156" s="11">
        <v>9212691173.6000004</v>
      </c>
      <c r="N156" s="11">
        <v>728405186.39999998</v>
      </c>
      <c r="O156" s="11">
        <v>8992621867.7700005</v>
      </c>
      <c r="P156" s="12">
        <f t="shared" si="11"/>
        <v>0.90459055441345715</v>
      </c>
      <c r="Q156" s="11">
        <v>5761101013.0799999</v>
      </c>
      <c r="R156" s="12">
        <f t="shared" si="12"/>
        <v>0.57952370688820076</v>
      </c>
      <c r="S156" s="11">
        <v>5099434187.5799999</v>
      </c>
      <c r="T156" s="12">
        <f t="shared" si="13"/>
        <v>0.51296496914551581</v>
      </c>
    </row>
    <row r="157" spans="1:20" ht="63" x14ac:dyDescent="0.25">
      <c r="A157" s="13" t="s">
        <v>114</v>
      </c>
      <c r="B157" s="13" t="s">
        <v>263</v>
      </c>
      <c r="C157" s="13" t="s">
        <v>117</v>
      </c>
      <c r="D157" s="13" t="s">
        <v>264</v>
      </c>
      <c r="E157" s="13" t="s">
        <v>120</v>
      </c>
      <c r="F157" s="13" t="s">
        <v>266</v>
      </c>
      <c r="G157" s="13" t="s">
        <v>28</v>
      </c>
      <c r="H157" s="13"/>
      <c r="I157" s="13" t="s">
        <v>29</v>
      </c>
      <c r="J157" s="14" t="s">
        <v>267</v>
      </c>
      <c r="K157" s="15">
        <v>9439002977</v>
      </c>
      <c r="L157" s="15">
        <v>0</v>
      </c>
      <c r="M157" s="15">
        <v>8711594820.6000004</v>
      </c>
      <c r="N157" s="15">
        <v>727408156.39999998</v>
      </c>
      <c r="O157" s="15">
        <v>8671528484.7700005</v>
      </c>
      <c r="P157" s="12">
        <f t="shared" si="11"/>
        <v>0.91869114840835386</v>
      </c>
      <c r="Q157" s="15">
        <v>5749818239.7799997</v>
      </c>
      <c r="R157" s="12">
        <f t="shared" si="12"/>
        <v>0.60915525228570966</v>
      </c>
      <c r="S157" s="15">
        <v>5093767461.7799997</v>
      </c>
      <c r="T157" s="12">
        <f t="shared" si="13"/>
        <v>0.53965100701758151</v>
      </c>
    </row>
    <row r="158" spans="1:20" ht="78.75" x14ac:dyDescent="0.25">
      <c r="A158" s="13" t="s">
        <v>114</v>
      </c>
      <c r="B158" s="13" t="s">
        <v>263</v>
      </c>
      <c r="C158" s="13" t="s">
        <v>117</v>
      </c>
      <c r="D158" s="13" t="s">
        <v>264</v>
      </c>
      <c r="E158" s="13" t="s">
        <v>120</v>
      </c>
      <c r="F158" s="13" t="s">
        <v>268</v>
      </c>
      <c r="G158" s="13" t="s">
        <v>28</v>
      </c>
      <c r="H158" s="13"/>
      <c r="I158" s="13" t="s">
        <v>29</v>
      </c>
      <c r="J158" s="14" t="s">
        <v>269</v>
      </c>
      <c r="K158" s="15">
        <v>150671696</v>
      </c>
      <c r="L158" s="15">
        <v>0</v>
      </c>
      <c r="M158" s="15">
        <v>150671696</v>
      </c>
      <c r="N158" s="15">
        <v>0</v>
      </c>
      <c r="O158" s="15">
        <v>150671696</v>
      </c>
      <c r="P158" s="12">
        <f t="shared" si="11"/>
        <v>1</v>
      </c>
      <c r="Q158" s="15">
        <v>0</v>
      </c>
      <c r="R158" s="12">
        <f t="shared" si="12"/>
        <v>0</v>
      </c>
      <c r="S158" s="15">
        <v>0</v>
      </c>
      <c r="T158" s="12">
        <f t="shared" si="13"/>
        <v>0</v>
      </c>
    </row>
    <row r="159" spans="1:20" ht="78.75" x14ac:dyDescent="0.25">
      <c r="A159" s="13" t="s">
        <v>114</v>
      </c>
      <c r="B159" s="13" t="s">
        <v>263</v>
      </c>
      <c r="C159" s="13" t="s">
        <v>117</v>
      </c>
      <c r="D159" s="13" t="s">
        <v>264</v>
      </c>
      <c r="E159" s="13" t="s">
        <v>120</v>
      </c>
      <c r="F159" s="13" t="s">
        <v>270</v>
      </c>
      <c r="G159" s="13" t="s">
        <v>28</v>
      </c>
      <c r="H159" s="13"/>
      <c r="I159" s="13" t="s">
        <v>29</v>
      </c>
      <c r="J159" s="14" t="s">
        <v>271</v>
      </c>
      <c r="K159" s="15">
        <v>42421687</v>
      </c>
      <c r="L159" s="15">
        <v>0</v>
      </c>
      <c r="M159" s="15">
        <v>42421687</v>
      </c>
      <c r="N159" s="15">
        <v>0</v>
      </c>
      <c r="O159" s="15">
        <v>42421687</v>
      </c>
      <c r="P159" s="12">
        <f t="shared" si="11"/>
        <v>1</v>
      </c>
      <c r="Q159" s="15">
        <v>11282773.300000001</v>
      </c>
      <c r="R159" s="12">
        <f t="shared" si="12"/>
        <v>0.26596710545716867</v>
      </c>
      <c r="S159" s="15">
        <v>5666725.7999999998</v>
      </c>
      <c r="T159" s="12">
        <f t="shared" si="13"/>
        <v>0.1335808686721959</v>
      </c>
    </row>
    <row r="160" spans="1:20" ht="78.75" x14ac:dyDescent="0.25">
      <c r="A160" s="13" t="s">
        <v>114</v>
      </c>
      <c r="B160" s="13" t="s">
        <v>263</v>
      </c>
      <c r="C160" s="13" t="s">
        <v>117</v>
      </c>
      <c r="D160" s="13" t="s">
        <v>264</v>
      </c>
      <c r="E160" s="13" t="s">
        <v>120</v>
      </c>
      <c r="F160" s="13" t="s">
        <v>272</v>
      </c>
      <c r="G160" s="13" t="s">
        <v>28</v>
      </c>
      <c r="H160" s="13"/>
      <c r="I160" s="13" t="s">
        <v>29</v>
      </c>
      <c r="J160" s="14" t="s">
        <v>273</v>
      </c>
      <c r="K160" s="15">
        <v>309000000</v>
      </c>
      <c r="L160" s="15">
        <v>0</v>
      </c>
      <c r="M160" s="15">
        <v>308002970</v>
      </c>
      <c r="N160" s="15">
        <v>997030</v>
      </c>
      <c r="O160" s="15">
        <v>128000000</v>
      </c>
      <c r="P160" s="12">
        <f t="shared" si="11"/>
        <v>0.41423948220064727</v>
      </c>
      <c r="Q160" s="15">
        <v>0</v>
      </c>
      <c r="R160" s="12">
        <f t="shared" si="12"/>
        <v>0</v>
      </c>
      <c r="S160" s="15">
        <v>0</v>
      </c>
      <c r="T160" s="12">
        <f t="shared" si="13"/>
        <v>0</v>
      </c>
    </row>
    <row r="161" spans="1:20" ht="47.25" x14ac:dyDescent="0.25">
      <c r="A161" s="9" t="s">
        <v>114</v>
      </c>
      <c r="B161" s="9" t="s">
        <v>263</v>
      </c>
      <c r="C161" s="9" t="s">
        <v>117</v>
      </c>
      <c r="D161" s="9" t="s">
        <v>274</v>
      </c>
      <c r="E161" s="9"/>
      <c r="F161" s="9"/>
      <c r="G161" s="9"/>
      <c r="H161" s="9"/>
      <c r="I161" s="9" t="s">
        <v>29</v>
      </c>
      <c r="J161" s="10" t="s">
        <v>275</v>
      </c>
      <c r="K161" s="11">
        <v>970702400</v>
      </c>
      <c r="L161" s="11">
        <v>0</v>
      </c>
      <c r="M161" s="11">
        <v>970702399.66999996</v>
      </c>
      <c r="N161" s="11">
        <v>0.33</v>
      </c>
      <c r="O161" s="11">
        <v>896969066.66999996</v>
      </c>
      <c r="P161" s="12">
        <f t="shared" si="11"/>
        <v>0.92404125782526136</v>
      </c>
      <c r="Q161" s="11">
        <v>560416666.66999996</v>
      </c>
      <c r="R161" s="12">
        <f t="shared" si="12"/>
        <v>0.57733108177130288</v>
      </c>
      <c r="S161" s="11">
        <v>560416666.66999996</v>
      </c>
      <c r="T161" s="12">
        <f t="shared" si="13"/>
        <v>0.57733108177130288</v>
      </c>
    </row>
    <row r="162" spans="1:20" ht="78.75" x14ac:dyDescent="0.25">
      <c r="A162" s="13" t="s">
        <v>114</v>
      </c>
      <c r="B162" s="13" t="s">
        <v>263</v>
      </c>
      <c r="C162" s="13" t="s">
        <v>117</v>
      </c>
      <c r="D162" s="13" t="s">
        <v>274</v>
      </c>
      <c r="E162" s="13" t="s">
        <v>120</v>
      </c>
      <c r="F162" s="13" t="s">
        <v>276</v>
      </c>
      <c r="G162" s="13" t="s">
        <v>28</v>
      </c>
      <c r="H162" s="13"/>
      <c r="I162" s="13" t="s">
        <v>29</v>
      </c>
      <c r="J162" s="14" t="s">
        <v>277</v>
      </c>
      <c r="K162" s="15">
        <v>296258280</v>
      </c>
      <c r="L162" s="15">
        <v>0</v>
      </c>
      <c r="M162" s="15">
        <v>296258280</v>
      </c>
      <c r="N162" s="15">
        <v>0</v>
      </c>
      <c r="O162" s="15">
        <v>262524947</v>
      </c>
      <c r="P162" s="12">
        <f t="shared" si="11"/>
        <v>0.88613539172643541</v>
      </c>
      <c r="Q162" s="15">
        <v>121100000</v>
      </c>
      <c r="R162" s="12">
        <f t="shared" si="12"/>
        <v>0.40876494658647178</v>
      </c>
      <c r="S162" s="15">
        <v>121100000</v>
      </c>
      <c r="T162" s="12">
        <f t="shared" si="13"/>
        <v>0.40876494658647178</v>
      </c>
    </row>
    <row r="163" spans="1:20" ht="78.75" x14ac:dyDescent="0.25">
      <c r="A163" s="13" t="s">
        <v>114</v>
      </c>
      <c r="B163" s="13" t="s">
        <v>263</v>
      </c>
      <c r="C163" s="13" t="s">
        <v>117</v>
      </c>
      <c r="D163" s="13" t="s">
        <v>274</v>
      </c>
      <c r="E163" s="13" t="s">
        <v>120</v>
      </c>
      <c r="F163" s="13" t="s">
        <v>278</v>
      </c>
      <c r="G163" s="13" t="s">
        <v>28</v>
      </c>
      <c r="H163" s="13"/>
      <c r="I163" s="13" t="s">
        <v>29</v>
      </c>
      <c r="J163" s="14" t="s">
        <v>279</v>
      </c>
      <c r="K163" s="15">
        <v>674444120</v>
      </c>
      <c r="L163" s="15">
        <v>0</v>
      </c>
      <c r="M163" s="15">
        <v>674444119.66999996</v>
      </c>
      <c r="N163" s="15">
        <v>0.33</v>
      </c>
      <c r="O163" s="15">
        <v>634444119.66999996</v>
      </c>
      <c r="P163" s="12">
        <f t="shared" si="11"/>
        <v>0.94069189849264301</v>
      </c>
      <c r="Q163" s="15">
        <v>439316666.67000002</v>
      </c>
      <c r="R163" s="12">
        <f t="shared" si="12"/>
        <v>0.65137593114459957</v>
      </c>
      <c r="S163" s="15">
        <v>439316666.67000002</v>
      </c>
      <c r="T163" s="12">
        <f t="shared" si="13"/>
        <v>0.65137593114459957</v>
      </c>
    </row>
    <row r="164" spans="1:20" ht="47.25" x14ac:dyDescent="0.25">
      <c r="A164" s="9" t="s">
        <v>114</v>
      </c>
      <c r="B164" s="9" t="s">
        <v>263</v>
      </c>
      <c r="C164" s="9" t="s">
        <v>117</v>
      </c>
      <c r="D164" s="9" t="s">
        <v>96</v>
      </c>
      <c r="E164" s="9"/>
      <c r="F164" s="9"/>
      <c r="G164" s="9"/>
      <c r="H164" s="9"/>
      <c r="I164" s="9" t="s">
        <v>29</v>
      </c>
      <c r="J164" s="10" t="s">
        <v>280</v>
      </c>
      <c r="K164" s="11">
        <v>24665544345</v>
      </c>
      <c r="L164" s="11">
        <v>0</v>
      </c>
      <c r="M164" s="11">
        <v>23637004576.580002</v>
      </c>
      <c r="N164" s="11">
        <v>1028539768.42</v>
      </c>
      <c r="O164" s="11">
        <v>23268095757.580002</v>
      </c>
      <c r="P164" s="12">
        <f t="shared" si="11"/>
        <v>0.94334410107177391</v>
      </c>
      <c r="Q164" s="11">
        <v>12244922099.66</v>
      </c>
      <c r="R164" s="12">
        <f t="shared" si="12"/>
        <v>0.49643834850708218</v>
      </c>
      <c r="S164" s="11">
        <v>12225191697</v>
      </c>
      <c r="T164" s="12">
        <f t="shared" si="13"/>
        <v>0.49563843092229148</v>
      </c>
    </row>
    <row r="165" spans="1:20" ht="94.5" x14ac:dyDescent="0.25">
      <c r="A165" s="13" t="s">
        <v>114</v>
      </c>
      <c r="B165" s="13" t="s">
        <v>263</v>
      </c>
      <c r="C165" s="13" t="s">
        <v>117</v>
      </c>
      <c r="D165" s="13" t="s">
        <v>96</v>
      </c>
      <c r="E165" s="13" t="s">
        <v>120</v>
      </c>
      <c r="F165" s="13" t="s">
        <v>281</v>
      </c>
      <c r="G165" s="13" t="s">
        <v>28</v>
      </c>
      <c r="H165" s="13"/>
      <c r="I165" s="13" t="s">
        <v>29</v>
      </c>
      <c r="J165" s="14" t="s">
        <v>282</v>
      </c>
      <c r="K165" s="15">
        <v>1120066263</v>
      </c>
      <c r="L165" s="15">
        <v>0</v>
      </c>
      <c r="M165" s="15">
        <v>1120066263</v>
      </c>
      <c r="N165" s="15">
        <v>0</v>
      </c>
      <c r="O165" s="15">
        <v>1120066263</v>
      </c>
      <c r="P165" s="12">
        <f t="shared" si="11"/>
        <v>1</v>
      </c>
      <c r="Q165" s="15">
        <v>56933333</v>
      </c>
      <c r="R165" s="12">
        <f t="shared" si="12"/>
        <v>5.0830325741183402E-2</v>
      </c>
      <c r="S165" s="15">
        <v>56933333</v>
      </c>
      <c r="T165" s="12">
        <f t="shared" si="13"/>
        <v>5.0830325741183402E-2</v>
      </c>
    </row>
    <row r="166" spans="1:20" ht="94.5" x14ac:dyDescent="0.25">
      <c r="A166" s="13" t="s">
        <v>114</v>
      </c>
      <c r="B166" s="13" t="s">
        <v>263</v>
      </c>
      <c r="C166" s="13" t="s">
        <v>117</v>
      </c>
      <c r="D166" s="13" t="s">
        <v>96</v>
      </c>
      <c r="E166" s="13" t="s">
        <v>120</v>
      </c>
      <c r="F166" s="13" t="s">
        <v>283</v>
      </c>
      <c r="G166" s="13" t="s">
        <v>28</v>
      </c>
      <c r="H166" s="13"/>
      <c r="I166" s="13" t="s">
        <v>29</v>
      </c>
      <c r="J166" s="14" t="s">
        <v>284</v>
      </c>
      <c r="K166" s="15">
        <v>22788511416.34</v>
      </c>
      <c r="L166" s="15">
        <v>0</v>
      </c>
      <c r="M166" s="15">
        <v>21759971647.919998</v>
      </c>
      <c r="N166" s="15">
        <v>1028539768.42</v>
      </c>
      <c r="O166" s="15">
        <v>21391062828.919998</v>
      </c>
      <c r="P166" s="12">
        <f t="shared" si="11"/>
        <v>0.93867749578333615</v>
      </c>
      <c r="Q166" s="15">
        <v>11685022101</v>
      </c>
      <c r="R166" s="12">
        <f t="shared" si="12"/>
        <v>0.51275934121004119</v>
      </c>
      <c r="S166" s="15">
        <v>11665291698.34</v>
      </c>
      <c r="T166" s="12">
        <f t="shared" si="13"/>
        <v>0.51189353640605328</v>
      </c>
    </row>
    <row r="167" spans="1:20" ht="94.5" x14ac:dyDescent="0.25">
      <c r="A167" s="13" t="s">
        <v>114</v>
      </c>
      <c r="B167" s="13" t="s">
        <v>263</v>
      </c>
      <c r="C167" s="13" t="s">
        <v>117</v>
      </c>
      <c r="D167" s="13" t="s">
        <v>96</v>
      </c>
      <c r="E167" s="13" t="s">
        <v>120</v>
      </c>
      <c r="F167" s="13" t="s">
        <v>276</v>
      </c>
      <c r="G167" s="13" t="s">
        <v>28</v>
      </c>
      <c r="H167" s="13"/>
      <c r="I167" s="13" t="s">
        <v>29</v>
      </c>
      <c r="J167" s="14" t="s">
        <v>285</v>
      </c>
      <c r="K167" s="15">
        <v>756966665.65999997</v>
      </c>
      <c r="L167" s="15">
        <v>0</v>
      </c>
      <c r="M167" s="15">
        <v>756966665.65999997</v>
      </c>
      <c r="N167" s="15">
        <v>0</v>
      </c>
      <c r="O167" s="15">
        <v>756966665.65999997</v>
      </c>
      <c r="P167" s="12">
        <f t="shared" si="11"/>
        <v>1</v>
      </c>
      <c r="Q167" s="15">
        <v>502966665.66000003</v>
      </c>
      <c r="R167" s="12">
        <f t="shared" si="12"/>
        <v>0.66445021752901479</v>
      </c>
      <c r="S167" s="15">
        <v>502966665.66000003</v>
      </c>
      <c r="T167" s="12">
        <f t="shared" si="13"/>
        <v>0.66445021752901479</v>
      </c>
    </row>
    <row r="168" spans="1:20" ht="78.75" x14ac:dyDescent="0.25">
      <c r="A168" s="9" t="s">
        <v>114</v>
      </c>
      <c r="B168" s="9" t="s">
        <v>263</v>
      </c>
      <c r="C168" s="9" t="s">
        <v>117</v>
      </c>
      <c r="D168" s="9" t="s">
        <v>100</v>
      </c>
      <c r="E168" s="9"/>
      <c r="F168" s="9"/>
      <c r="G168" s="9"/>
      <c r="H168" s="9"/>
      <c r="I168" s="9" t="s">
        <v>29</v>
      </c>
      <c r="J168" s="10" t="s">
        <v>286</v>
      </c>
      <c r="K168" s="11">
        <v>52857866255</v>
      </c>
      <c r="L168" s="11">
        <v>0</v>
      </c>
      <c r="M168" s="11">
        <v>51933177487.019997</v>
      </c>
      <c r="N168" s="11">
        <v>924688767.98000002</v>
      </c>
      <c r="O168" s="11">
        <v>40278193151.099998</v>
      </c>
      <c r="P168" s="12">
        <f t="shared" si="11"/>
        <v>0.76200944163707995</v>
      </c>
      <c r="Q168" s="11">
        <v>21914239554.23</v>
      </c>
      <c r="R168" s="12">
        <f t="shared" si="12"/>
        <v>0.41458804728344589</v>
      </c>
      <c r="S168" s="11">
        <v>21579761237.18</v>
      </c>
      <c r="T168" s="12">
        <f t="shared" si="13"/>
        <v>0.40826016572582891</v>
      </c>
    </row>
    <row r="169" spans="1:20" ht="110.25" x14ac:dyDescent="0.25">
      <c r="A169" s="13" t="s">
        <v>114</v>
      </c>
      <c r="B169" s="13" t="s">
        <v>263</v>
      </c>
      <c r="C169" s="13" t="s">
        <v>117</v>
      </c>
      <c r="D169" s="13" t="s">
        <v>100</v>
      </c>
      <c r="E169" s="13" t="s">
        <v>120</v>
      </c>
      <c r="F169" s="13" t="s">
        <v>287</v>
      </c>
      <c r="G169" s="13" t="s">
        <v>28</v>
      </c>
      <c r="H169" s="13"/>
      <c r="I169" s="13" t="s">
        <v>29</v>
      </c>
      <c r="J169" s="14" t="s">
        <v>288</v>
      </c>
      <c r="K169" s="15">
        <v>3271950000</v>
      </c>
      <c r="L169" s="15">
        <v>0</v>
      </c>
      <c r="M169" s="15">
        <v>3271949999.6599998</v>
      </c>
      <c r="N169" s="15">
        <v>0.34</v>
      </c>
      <c r="O169" s="15">
        <v>3271949999.6599998</v>
      </c>
      <c r="P169" s="12">
        <f t="shared" si="11"/>
        <v>0.99999999989608634</v>
      </c>
      <c r="Q169" s="15">
        <v>2287466666.6599998</v>
      </c>
      <c r="R169" s="12">
        <f t="shared" si="12"/>
        <v>0.69911418776570544</v>
      </c>
      <c r="S169" s="15">
        <v>2274966666.6599998</v>
      </c>
      <c r="T169" s="12">
        <f t="shared" si="13"/>
        <v>0.69529383598771366</v>
      </c>
    </row>
    <row r="170" spans="1:20" ht="110.25" x14ac:dyDescent="0.25">
      <c r="A170" s="13" t="s">
        <v>114</v>
      </c>
      <c r="B170" s="13" t="s">
        <v>263</v>
      </c>
      <c r="C170" s="13" t="s">
        <v>117</v>
      </c>
      <c r="D170" s="13" t="s">
        <v>100</v>
      </c>
      <c r="E170" s="13" t="s">
        <v>120</v>
      </c>
      <c r="F170" s="13" t="s">
        <v>289</v>
      </c>
      <c r="G170" s="13" t="s">
        <v>28</v>
      </c>
      <c r="H170" s="13"/>
      <c r="I170" s="13" t="s">
        <v>29</v>
      </c>
      <c r="J170" s="14" t="s">
        <v>290</v>
      </c>
      <c r="K170" s="15">
        <v>49585916255</v>
      </c>
      <c r="L170" s="15">
        <v>0</v>
      </c>
      <c r="M170" s="15">
        <v>48661227487.360001</v>
      </c>
      <c r="N170" s="15">
        <v>924688767.63999999</v>
      </c>
      <c r="O170" s="15">
        <v>37006243151.440002</v>
      </c>
      <c r="P170" s="12">
        <f t="shared" si="11"/>
        <v>0.74630552274424244</v>
      </c>
      <c r="Q170" s="15">
        <v>19626772887.57</v>
      </c>
      <c r="R170" s="12">
        <f t="shared" si="12"/>
        <v>0.39581345611599811</v>
      </c>
      <c r="S170" s="15">
        <v>19304794570.52</v>
      </c>
      <c r="T170" s="12">
        <f t="shared" si="13"/>
        <v>0.38932011402680089</v>
      </c>
    </row>
    <row r="171" spans="1:20" ht="31.5" x14ac:dyDescent="0.25">
      <c r="A171" s="9" t="s">
        <v>114</v>
      </c>
      <c r="B171" s="9" t="s">
        <v>263</v>
      </c>
      <c r="C171" s="9" t="s">
        <v>117</v>
      </c>
      <c r="D171" s="9" t="s">
        <v>291</v>
      </c>
      <c r="E171" s="9" t="s">
        <v>135</v>
      </c>
      <c r="F171" s="9" t="s">
        <v>135</v>
      </c>
      <c r="G171" s="9" t="s">
        <v>135</v>
      </c>
      <c r="H171" s="9" t="s">
        <v>135</v>
      </c>
      <c r="I171" s="9" t="s">
        <v>29</v>
      </c>
      <c r="J171" s="10" t="s">
        <v>292</v>
      </c>
      <c r="K171" s="11">
        <v>22151528945</v>
      </c>
      <c r="L171" s="11">
        <v>0</v>
      </c>
      <c r="M171" s="11">
        <v>21980543045</v>
      </c>
      <c r="N171" s="11">
        <v>170985900</v>
      </c>
      <c r="O171" s="11">
        <v>21980543045</v>
      </c>
      <c r="P171" s="12">
        <f t="shared" si="11"/>
        <v>0.99228107908828589</v>
      </c>
      <c r="Q171" s="11">
        <v>14610717582.969999</v>
      </c>
      <c r="R171" s="12">
        <f t="shared" si="12"/>
        <v>0.65958054720497761</v>
      </c>
      <c r="S171" s="11">
        <v>14610717582.969999</v>
      </c>
      <c r="T171" s="12">
        <f t="shared" si="13"/>
        <v>0.65958054720497761</v>
      </c>
    </row>
    <row r="172" spans="1:20" ht="63" x14ac:dyDescent="0.25">
      <c r="A172" s="13" t="s">
        <v>114</v>
      </c>
      <c r="B172" s="13" t="s">
        <v>263</v>
      </c>
      <c r="C172" s="13" t="s">
        <v>117</v>
      </c>
      <c r="D172" s="13" t="s">
        <v>291</v>
      </c>
      <c r="E172" s="13" t="s">
        <v>120</v>
      </c>
      <c r="F172" s="13" t="s">
        <v>293</v>
      </c>
      <c r="G172" s="13" t="s">
        <v>28</v>
      </c>
      <c r="H172" s="13" t="s">
        <v>135</v>
      </c>
      <c r="I172" s="13" t="s">
        <v>29</v>
      </c>
      <c r="J172" s="14" t="s">
        <v>294</v>
      </c>
      <c r="K172" s="15">
        <v>22151528945</v>
      </c>
      <c r="L172" s="15">
        <v>0</v>
      </c>
      <c r="M172" s="15">
        <v>21980543045</v>
      </c>
      <c r="N172" s="15">
        <v>170985900</v>
      </c>
      <c r="O172" s="15">
        <v>21980543045</v>
      </c>
      <c r="P172" s="12">
        <f t="shared" si="11"/>
        <v>0.99228107908828589</v>
      </c>
      <c r="Q172" s="15">
        <v>14610717582.969999</v>
      </c>
      <c r="R172" s="12">
        <f t="shared" si="12"/>
        <v>0.65958054720497761</v>
      </c>
      <c r="S172" s="15">
        <v>14610717582.969999</v>
      </c>
      <c r="T172" s="12">
        <f t="shared" si="13"/>
        <v>0.65958054720497761</v>
      </c>
    </row>
    <row r="173" spans="1:20" ht="110.25" x14ac:dyDescent="0.25">
      <c r="A173" s="9" t="s">
        <v>114</v>
      </c>
      <c r="B173" s="9" t="s">
        <v>263</v>
      </c>
      <c r="C173" s="9" t="s">
        <v>117</v>
      </c>
      <c r="D173" s="9" t="s">
        <v>191</v>
      </c>
      <c r="E173" s="9"/>
      <c r="F173" s="9"/>
      <c r="G173" s="9"/>
      <c r="H173" s="9"/>
      <c r="I173" s="9" t="s">
        <v>29</v>
      </c>
      <c r="J173" s="10" t="s">
        <v>295</v>
      </c>
      <c r="K173" s="11">
        <v>9109732937</v>
      </c>
      <c r="L173" s="11">
        <v>0</v>
      </c>
      <c r="M173" s="11">
        <v>8130803871</v>
      </c>
      <c r="N173" s="11">
        <v>978929066</v>
      </c>
      <c r="O173" s="11">
        <v>338904150.06</v>
      </c>
      <c r="P173" s="12">
        <f t="shared" si="11"/>
        <v>3.7202424308566753E-2</v>
      </c>
      <c r="Q173" s="11">
        <v>0</v>
      </c>
      <c r="R173" s="12">
        <f t="shared" si="12"/>
        <v>0</v>
      </c>
      <c r="S173" s="11">
        <v>0</v>
      </c>
      <c r="T173" s="12">
        <f t="shared" si="13"/>
        <v>0</v>
      </c>
    </row>
    <row r="174" spans="1:20" ht="126" x14ac:dyDescent="0.25">
      <c r="A174" s="13" t="s">
        <v>114</v>
      </c>
      <c r="B174" s="13" t="s">
        <v>263</v>
      </c>
      <c r="C174" s="13" t="s">
        <v>117</v>
      </c>
      <c r="D174" s="13" t="s">
        <v>191</v>
      </c>
      <c r="E174" s="13" t="s">
        <v>120</v>
      </c>
      <c r="F174" s="13" t="s">
        <v>278</v>
      </c>
      <c r="G174" s="13" t="s">
        <v>28</v>
      </c>
      <c r="H174" s="13" t="s">
        <v>135</v>
      </c>
      <c r="I174" s="13" t="s">
        <v>29</v>
      </c>
      <c r="J174" s="14" t="s">
        <v>296</v>
      </c>
      <c r="K174" s="15">
        <v>2850589380</v>
      </c>
      <c r="L174" s="15">
        <v>0</v>
      </c>
      <c r="M174" s="15">
        <v>2533400791</v>
      </c>
      <c r="N174" s="15">
        <v>317188589</v>
      </c>
      <c r="O174" s="15">
        <v>172714108</v>
      </c>
      <c r="P174" s="12">
        <f t="shared" si="11"/>
        <v>6.0588911616586465E-2</v>
      </c>
      <c r="Q174" s="15">
        <v>0</v>
      </c>
      <c r="R174" s="12">
        <f t="shared" si="12"/>
        <v>0</v>
      </c>
      <c r="S174" s="15">
        <v>0</v>
      </c>
      <c r="T174" s="12">
        <f t="shared" si="13"/>
        <v>0</v>
      </c>
    </row>
    <row r="175" spans="1:20" ht="141.75" x14ac:dyDescent="0.25">
      <c r="A175" s="13" t="s">
        <v>114</v>
      </c>
      <c r="B175" s="13" t="s">
        <v>263</v>
      </c>
      <c r="C175" s="13" t="s">
        <v>117</v>
      </c>
      <c r="D175" s="13" t="s">
        <v>191</v>
      </c>
      <c r="E175" s="13" t="s">
        <v>120</v>
      </c>
      <c r="F175" s="13" t="s">
        <v>297</v>
      </c>
      <c r="G175" s="13" t="s">
        <v>28</v>
      </c>
      <c r="H175" s="13" t="s">
        <v>135</v>
      </c>
      <c r="I175" s="13" t="s">
        <v>29</v>
      </c>
      <c r="J175" s="14" t="s">
        <v>298</v>
      </c>
      <c r="K175" s="15">
        <v>6259143557</v>
      </c>
      <c r="L175" s="15">
        <v>0</v>
      </c>
      <c r="M175" s="15">
        <v>5597403080</v>
      </c>
      <c r="N175" s="15">
        <v>661740477</v>
      </c>
      <c r="O175" s="15">
        <v>166190042.06</v>
      </c>
      <c r="P175" s="12">
        <f t="shared" si="11"/>
        <v>2.6551562613408838E-2</v>
      </c>
      <c r="Q175" s="15">
        <v>0</v>
      </c>
      <c r="R175" s="12">
        <f t="shared" si="12"/>
        <v>0</v>
      </c>
      <c r="S175" s="15">
        <v>0</v>
      </c>
      <c r="T175" s="12">
        <f t="shared" si="13"/>
        <v>0</v>
      </c>
    </row>
  </sheetData>
  <autoFilter ref="A7:S175" xr:uid="{40C278E1-A215-4363-A29A-3B4275B80A40}"/>
  <mergeCells count="5"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2023-11-03T23:13:50Z</dcterms:created>
  <dcterms:modified xsi:type="dcterms:W3CDTF">2023-11-07T16:33:54Z</dcterms:modified>
</cp:coreProperties>
</file>