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smosquera\Downloads\"/>
    </mc:Choice>
  </mc:AlternateContent>
  <xr:revisionPtr revIDLastSave="0" documentId="13_ncr:1_{D5E03B5C-EECE-4033-B8BE-DCA1770E1D2E}" xr6:coauthVersionLast="47" xr6:coauthVersionMax="47" xr10:uidLastSave="{00000000-0000-0000-0000-000000000000}"/>
  <bookViews>
    <workbookView xWindow="-120" yWindow="-120" windowWidth="20730" windowHeight="11040" xr2:uid="{98DBD882-0379-4569-B93D-BCC0F35845CE}"/>
  </bookViews>
  <sheets>
    <sheet name="Ministerio" sheetId="1" r:id="rId1"/>
  </sheets>
  <definedNames>
    <definedName name="_xlnm._FilterDatabase" localSheetId="0" hidden="1">Ministerio!$A$7:$Q$68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8" i="1" l="1"/>
  <c r="P68" i="1"/>
  <c r="N68" i="1"/>
  <c r="Q67" i="1"/>
  <c r="R67" i="1" s="1"/>
  <c r="O67" i="1"/>
  <c r="P67" i="1" s="1"/>
  <c r="M67" i="1"/>
  <c r="N67" i="1" s="1"/>
  <c r="L67" i="1"/>
  <c r="K67" i="1"/>
  <c r="J67" i="1"/>
  <c r="I67" i="1"/>
  <c r="R66" i="1"/>
  <c r="P66" i="1"/>
  <c r="N66" i="1"/>
  <c r="R65" i="1"/>
  <c r="P65" i="1"/>
  <c r="N65" i="1"/>
  <c r="R64" i="1"/>
  <c r="P64" i="1"/>
  <c r="N64" i="1"/>
  <c r="R63" i="1"/>
  <c r="P63" i="1"/>
  <c r="N63" i="1"/>
  <c r="R62" i="1"/>
  <c r="P62" i="1"/>
  <c r="N62" i="1"/>
  <c r="R61" i="1"/>
  <c r="P61" i="1"/>
  <c r="N61" i="1"/>
  <c r="R60" i="1"/>
  <c r="P60" i="1"/>
  <c r="N60" i="1"/>
  <c r="R59" i="1"/>
  <c r="P59" i="1"/>
  <c r="N59" i="1"/>
  <c r="R58" i="1"/>
  <c r="P58" i="1"/>
  <c r="N58" i="1"/>
  <c r="R57" i="1"/>
  <c r="P57" i="1"/>
  <c r="N57" i="1"/>
  <c r="Q56" i="1"/>
  <c r="R56" i="1" s="1"/>
  <c r="O56" i="1"/>
  <c r="P56" i="1" s="1"/>
  <c r="N56" i="1"/>
  <c r="M56" i="1"/>
  <c r="L56" i="1"/>
  <c r="K56" i="1"/>
  <c r="J56" i="1"/>
  <c r="I56" i="1"/>
  <c r="R55" i="1"/>
  <c r="P55" i="1"/>
  <c r="N55" i="1"/>
  <c r="R54" i="1"/>
  <c r="P54" i="1"/>
  <c r="N54" i="1"/>
  <c r="R53" i="1"/>
  <c r="P53" i="1"/>
  <c r="N53" i="1"/>
  <c r="R52" i="1"/>
  <c r="P52" i="1"/>
  <c r="N52" i="1"/>
  <c r="R51" i="1"/>
  <c r="P51" i="1"/>
  <c r="N51" i="1"/>
  <c r="R50" i="1"/>
  <c r="P50" i="1"/>
  <c r="N50" i="1"/>
  <c r="R49" i="1"/>
  <c r="P49" i="1"/>
  <c r="N49" i="1"/>
  <c r="R48" i="1"/>
  <c r="P48" i="1"/>
  <c r="N48" i="1"/>
  <c r="R47" i="1"/>
  <c r="P47" i="1"/>
  <c r="N47" i="1"/>
  <c r="R46" i="1"/>
  <c r="P46" i="1"/>
  <c r="N46" i="1"/>
  <c r="R45" i="1"/>
  <c r="P45" i="1"/>
  <c r="N45" i="1"/>
  <c r="R44" i="1"/>
  <c r="P44" i="1"/>
  <c r="N44" i="1"/>
  <c r="R43" i="1"/>
  <c r="P43" i="1"/>
  <c r="N43" i="1"/>
  <c r="R42" i="1"/>
  <c r="P42" i="1"/>
  <c r="N42" i="1"/>
  <c r="R41" i="1"/>
  <c r="P41" i="1"/>
  <c r="N41" i="1"/>
  <c r="R40" i="1"/>
  <c r="P40" i="1"/>
  <c r="N40" i="1"/>
  <c r="R39" i="1"/>
  <c r="P39" i="1"/>
  <c r="N39" i="1"/>
  <c r="R38" i="1"/>
  <c r="P38" i="1"/>
  <c r="N38" i="1"/>
  <c r="R37" i="1"/>
  <c r="P37" i="1"/>
  <c r="N37" i="1"/>
  <c r="R36" i="1"/>
  <c r="P36" i="1"/>
  <c r="N36" i="1"/>
  <c r="R35" i="1"/>
  <c r="P35" i="1"/>
  <c r="N35" i="1"/>
  <c r="R34" i="1"/>
  <c r="P34" i="1"/>
  <c r="N34" i="1"/>
  <c r="R33" i="1"/>
  <c r="P33" i="1"/>
  <c r="N33" i="1"/>
  <c r="R32" i="1"/>
  <c r="P32" i="1"/>
  <c r="N32" i="1"/>
  <c r="R31" i="1"/>
  <c r="P31" i="1"/>
  <c r="N31" i="1"/>
  <c r="R30" i="1"/>
  <c r="P30" i="1"/>
  <c r="N30" i="1"/>
  <c r="R29" i="1"/>
  <c r="P29" i="1"/>
  <c r="N29" i="1"/>
  <c r="R28" i="1"/>
  <c r="P28" i="1"/>
  <c r="N28" i="1"/>
  <c r="R27" i="1"/>
  <c r="P27" i="1"/>
  <c r="N27" i="1"/>
  <c r="R26" i="1"/>
  <c r="P26" i="1"/>
  <c r="N26" i="1"/>
  <c r="R25" i="1"/>
  <c r="P25" i="1"/>
  <c r="N25" i="1"/>
  <c r="R24" i="1"/>
  <c r="P24" i="1"/>
  <c r="N24" i="1"/>
  <c r="R23" i="1"/>
  <c r="P23" i="1"/>
  <c r="N23" i="1"/>
  <c r="R22" i="1"/>
  <c r="P22" i="1"/>
  <c r="N22" i="1"/>
  <c r="R21" i="1"/>
  <c r="P21" i="1"/>
  <c r="N21" i="1"/>
  <c r="R20" i="1"/>
  <c r="P20" i="1"/>
  <c r="N20" i="1"/>
  <c r="R19" i="1"/>
  <c r="P19" i="1"/>
  <c r="N19" i="1"/>
  <c r="R18" i="1"/>
  <c r="P18" i="1"/>
  <c r="N18" i="1"/>
  <c r="R17" i="1"/>
  <c r="P17" i="1"/>
  <c r="N17" i="1"/>
  <c r="R16" i="1"/>
  <c r="P16" i="1"/>
  <c r="N16" i="1"/>
  <c r="R15" i="1"/>
  <c r="P15" i="1"/>
  <c r="N15" i="1"/>
  <c r="R14" i="1"/>
  <c r="P14" i="1"/>
  <c r="N14" i="1"/>
  <c r="R13" i="1"/>
  <c r="P13" i="1"/>
  <c r="N13" i="1"/>
  <c r="R12" i="1"/>
  <c r="P12" i="1"/>
  <c r="N12" i="1"/>
  <c r="R11" i="1"/>
  <c r="P11" i="1"/>
  <c r="N11" i="1"/>
  <c r="R10" i="1"/>
  <c r="P10" i="1"/>
  <c r="N10" i="1"/>
  <c r="R9" i="1"/>
  <c r="Q9" i="1"/>
  <c r="O9" i="1"/>
  <c r="O8" i="1" s="1"/>
  <c r="P8" i="1" s="1"/>
  <c r="M9" i="1"/>
  <c r="M8" i="1" s="1"/>
  <c r="N8" i="1" s="1"/>
  <c r="L9" i="1"/>
  <c r="L8" i="1" s="1"/>
  <c r="K9" i="1"/>
  <c r="K8" i="1" s="1"/>
  <c r="J9" i="1"/>
  <c r="J8" i="1" s="1"/>
  <c r="I9" i="1"/>
  <c r="I8" i="1" s="1"/>
  <c r="Q8" i="1"/>
  <c r="R8" i="1" s="1"/>
  <c r="N9" i="1" l="1"/>
  <c r="P9" i="1"/>
</calcChain>
</file>

<file path=xl/sharedStrings.xml><?xml version="1.0" encoding="utf-8"?>
<sst xmlns="http://schemas.openxmlformats.org/spreadsheetml/2006/main" count="399" uniqueCount="106">
  <si>
    <t>INFORME DE EJECUCIÓN DEL PRESUPUESTO DE GASTOS</t>
  </si>
  <si>
    <t>VIGENCIA FISCAL 2024</t>
  </si>
  <si>
    <t>MARZO</t>
  </si>
  <si>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</si>
  <si>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</si>
  <si>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</si>
  <si>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</si>
  <si>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</si>
  <si>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</si>
  <si>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</si>
  <si>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</si>
  <si>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</si>
  <si>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</si>
  <si>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</si>
  <si>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</si>
  <si>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</si>
  <si>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</si>
  <si>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</si>
  <si>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</si>
  <si>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</si>
  <si>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</si>
  <si>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A</t>
  </si>
  <si>
    <t>FUNCIONAMIENTO</t>
  </si>
  <si>
    <t>01</t>
  </si>
  <si>
    <t>GASTOS DE PERSONAL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</si>
  <si>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</si>
  <si>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</si>
  <si>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</si>
  <si>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</si>
  <si>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</si>
  <si>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</si>
  <si>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</si>
  <si>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</si>
  <si>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</si>
  <si>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</si>
  <si>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</si>
  <si>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</si>
  <si>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</si>
  <si>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</si>
  <si>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</si>
  <si>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</si>
  <si>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</si>
  <si>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</si>
  <si>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</si>
  <si>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</si>
  <si>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</si>
  <si>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</si>
  <si>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</si>
  <si>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</si>
  <si>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</si>
  <si>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</si>
  <si>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</si>
  <si>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</si>
  <si>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</si>
  <si>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</si>
  <si>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</si>
  <si>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</si>
  <si>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</si>
  <si>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</si>
  <si>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</si>
  <si>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</si>
  <si>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</si>
  <si>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</si>
  <si>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</si>
  <si>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</si>
  <si>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</si>
  <si>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</si>
  <si>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</si>
  <si>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</si>
  <si>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</si>
  <si>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</si>
  <si>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</si>
  <si>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HILADOS E HILOS; TEJIDOS DE FIBRAS TEXTILES INCLUSO AFELPADOS</t>
  </si>
  <si>
    <t>ARTÍCULOS TEXTILES (EXCEPTO PRENDAS DE VESTIR)</t>
  </si>
  <si>
    <t>PRODUCTOS DE MADERA, CORCHO, CESTERÍA Y ESPARTERÍA</t>
  </si>
  <si>
    <t>OTROS PRODUCTOS QUÍMICOS; FIBRAS ARTIFICIALES (O FIBRAS INDUSTRIALES HECHAS POR EL HOMBRE)</t>
  </si>
  <si>
    <t>PRODUCTOS DE CAUCHO Y PLÁSTICO</t>
  </si>
  <si>
    <t>PRODUCTOS METÁLICOS ELABORADOS (EXCEPTO MAQUINARIA Y EQUIPO)</t>
  </si>
  <si>
    <t>MAQUINARIA Y APARATOS ELÉCTRICOS</t>
  </si>
  <si>
    <t>APARATOS MÉDICOS, INSTRUMENTOS ÓPTICOS Y DE PRECISIÓN, RELOJES</t>
  </si>
  <si>
    <t>SERVICIOS FINANCIEROS Y SERVICIOS CONEXOS</t>
  </si>
  <si>
    <t>SERVICIOS JURÍDICOS Y CONTABLES</t>
  </si>
  <si>
    <t>SERVICIOS PROFESIONALES, CIENTÍFICOS Y TÉCNICOS (EXCEPTO LOS SERVICIOS DE INVESTIGACION, URBANISMO, JURÍDICOS Y DE CONTABILIDAD)</t>
  </si>
  <si>
    <t>SERVICIOS DE EDUCACIÓN</t>
  </si>
  <si>
    <t>SERVICIOS PARA EL CUIDADO DE LA SALUD HUMANA Y SERVICIOS SOCIALES</t>
  </si>
  <si>
    <t>SERVICIOS RECREATIVOS, CULTURALES Y DEPORTIVOS</t>
  </si>
  <si>
    <t>TRANSFERENCIAS CORRIENTES</t>
  </si>
  <si>
    <t>999</t>
  </si>
  <si>
    <t>OTRAS TRANSFERENCIAS - DISTRIBUCIÓN PREVIO CONCEPTO DGPPN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</si>
  <si>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</si>
  <si>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</si>
  <si>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</si>
  <si>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</si>
  <si>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</si>
  <si>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</si>
  <si>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</si>
  <si>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</si>
  <si>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</si>
  <si>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</si>
  <si>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SENTENCIAS</t>
  </si>
  <si>
    <t>08</t>
  </si>
  <si>
    <t>GASTOS POR TRIBUTOS. MULTAS, SANCIONES E INTERESES DE MORA</t>
  </si>
  <si>
    <t>CUOTA DE FISCALIZACIÓN Y AUDITAJE</t>
  </si>
  <si>
    <t>FUENTE: SUBDIRECCIÓN FINANCIERA - GIT DE PRESUPUESTO</t>
  </si>
  <si>
    <t>MINISTERIO DE TECNOLOGÍAS DE LA INFORMACIÓN Y LAS COMUNICACIONES</t>
  </si>
  <si>
    <t>SECCIÓN 23-01-01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</si>
</sst>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0" x14ac:knownFonts="1">
    <font>
      <sz val="11"/>
      <color rgb="FF000000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name val="Arial Narrow"/>
      <family val="2"/>
    </font>
    <font>
      <sz val="11"/>
      <color theme="1"/>
      <name val="Arial Narrow"/>
      <family val="2"/>
    </font>
    <font>
      <sz val="11"/>
      <color rgb="FF000000"/>
      <name val="Aptos Narrow"/>
      <family val="2"/>
      <scheme val="minor"/>
    </font>
    <font>
      <sz val="12"/>
      <name val="Arial Narrow"/>
      <family val="2"/>
    </font>
    <font>
      <b/>
      <sz val="9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i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0" borderId="0" xfId="2" applyFont="1"/>
    <xf numFmtId="0" fontId="5" fillId="0" borderId="0" xfId="0" applyFont="1"/>
    <xf numFmtId="0" fontId="6" fillId="0" borderId="9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left" vertical="center" wrapText="1" readingOrder="1"/>
    </xf>
    <xf numFmtId="164" fontId="7" fillId="0" borderId="9" xfId="0" applyNumberFormat="1" applyFont="1" applyBorder="1" applyAlignment="1">
      <alignment horizontal="right" vertical="center" wrapText="1" readingOrder="1"/>
    </xf>
    <xf numFmtId="10" fontId="7" fillId="0" borderId="9" xfId="1" applyNumberFormat="1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left" vertical="center" wrapText="1" readingOrder="1"/>
    </xf>
    <xf numFmtId="164" fontId="8" fillId="0" borderId="9" xfId="0" applyNumberFormat="1" applyFont="1" applyBorder="1" applyAlignment="1">
      <alignment horizontal="right" vertical="center" wrapText="1" readingOrder="1"/>
    </xf>
    <xf numFmtId="10" fontId="8" fillId="0" borderId="9" xfId="1" applyNumberFormat="1" applyFont="1" applyBorder="1" applyAlignment="1">
      <alignment horizontal="center" vertical="center" wrapText="1" readingOrder="1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</cellXfs>
  <cellStyles count="3">
    <cellStyle name="Normal" xfId="0" builtinId="0"/>
    <cellStyle name="Normal 5" xfId="2" xr:uid="{C1A71072-FF06-4A66-AE7D-AC97F2E4A76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148169</xdr:rowOff>
    </xdr:from>
    <xdr:to>
      <xdr:col>6</xdr:col>
      <xdr:colOff>148167</xdr:colOff>
      <xdr:row>4</xdr:row>
      <xdr:rowOff>164043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301AD438-9AEB-494D-8256-E280ABB89E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48169"/>
          <a:ext cx="1957917" cy="958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09EB6-F386-4C0D-A591-EAC133AEB39B}">
  <dimension ref="A1:R71"/>
  <sheetViews>
    <sheetView showGridLines="0" tabSelected="1" zoomScale="90" zoomScaleNormal="90" workbookViewId="0">
      <pane ySplit="7" topLeftCell="A8" activePane="bottomLeft" state="frozen"/>
      <selection pane="bottomLeft" activeCell="A3" sqref="A3:R3"/>
    </sheetView>
  </sheetViews>
  <sheetFormatPr baseColWidth="10" defaultRowHeight="15.75" x14ac:dyDescent="0.25"/>
  <cols>
    <col min="1" max="7" width="5.42578125" style="2" customWidth="1"/>
    <col min="8" max="8" width="48.7109375" style="2" customWidth="1"/>
    <col min="9" max="13" width="20.5703125" style="2" customWidth="1"/>
    <col min="14" max="14" width="12.85546875" style="2" bestFit="1" customWidth="1"/>
    <col min="15" max="15" width="20.5703125" style="2" customWidth="1"/>
    <col min="16" max="16" width="12.85546875" style="2" bestFit="1" customWidth="1"/>
    <col min="17" max="17" width="20.5703125" style="2" customWidth="1"/>
    <col min="18" max="18" width="12.85546875" style="2" bestFit="1" customWidth="1"/>
    <col min="19" max="19" width="6.42578125" style="2" customWidth="1"/>
    <col min="20" max="16384" width="11.42578125" style="2"/>
  </cols>
  <sheetData>
    <row r="1" spans="1:18" s="1" customFormat="1" ht="18.75" x14ac:dyDescent="0.3">
      <c r="A1" s="12" t="s">
        <v>104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18" s="1" customFormat="1" ht="18" customHeight="1" x14ac:dyDescent="0.3">
      <c r="A2" s="15" t="s">
        <v>105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s="1" customFormat="1" ht="18.75" x14ac:dyDescent="0.3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18" s="1" customFormat="1" ht="18.75" x14ac:dyDescent="0.3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1:18" s="1" customFormat="1" ht="19.5" thickBot="1" x14ac:dyDescent="0.35">
      <c r="A5" s="18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7" spans="1:18" ht="27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  <c r="R7" s="3" t="s">
        <v>20</v>
      </c>
    </row>
    <row r="8" spans="1:18" x14ac:dyDescent="0.25">
      <c r="A8" s="4" t="s">
        <v>21</v>
      </c>
      <c r="B8" s="4"/>
      <c r="C8" s="4"/>
      <c r="D8" s="4"/>
      <c r="E8" s="4"/>
      <c r="F8" s="4"/>
      <c r="G8" s="4"/>
      <c r="H8" s="5" t="s">
        <v>22</v>
      </c>
      <c r="I8" s="6">
        <f>+I9+I41+I56+I67</f>
        <v>120086000000</v>
      </c>
      <c r="J8" s="6">
        <f t="shared" ref="J8:Q8" si="0">+J9+J41+J56+J67</f>
        <v>11053626000</v>
      </c>
      <c r="K8" s="6">
        <f t="shared" si="0"/>
        <v>100327074446.59</v>
      </c>
      <c r="L8" s="6">
        <f t="shared" si="0"/>
        <v>8705299553.4099998</v>
      </c>
      <c r="M8" s="6">
        <f t="shared" si="0"/>
        <v>97082109770</v>
      </c>
      <c r="N8" s="7">
        <f>+M8/I8</f>
        <v>0.80843820070616057</v>
      </c>
      <c r="O8" s="6">
        <f t="shared" si="0"/>
        <v>17134637489.17</v>
      </c>
      <c r="P8" s="7">
        <f>+O8/I8</f>
        <v>0.14268638716561463</v>
      </c>
      <c r="Q8" s="6">
        <f t="shared" si="0"/>
        <v>17113651855.17</v>
      </c>
      <c r="R8" s="7">
        <f>+Q8/I8</f>
        <v>0.1425116321233949</v>
      </c>
    </row>
    <row r="9" spans="1:18" x14ac:dyDescent="0.25">
      <c r="A9" s="4" t="s">
        <v>21</v>
      </c>
      <c r="B9" s="4" t="s">
        <v>23</v>
      </c>
      <c r="C9" s="4"/>
      <c r="D9" s="4"/>
      <c r="E9" s="4"/>
      <c r="F9" s="4"/>
      <c r="G9" s="4"/>
      <c r="H9" s="5" t="s">
        <v>24</v>
      </c>
      <c r="I9" s="6">
        <f>+I10+I22+I32+I40</f>
        <v>106644666000</v>
      </c>
      <c r="J9" s="6">
        <f t="shared" ref="J9:Q9" si="1">+J10+J22+J32+J40</f>
        <v>10714691000</v>
      </c>
      <c r="K9" s="6">
        <f t="shared" si="1"/>
        <v>95929975000</v>
      </c>
      <c r="L9" s="6">
        <f t="shared" si="1"/>
        <v>0</v>
      </c>
      <c r="M9" s="6">
        <f t="shared" si="1"/>
        <v>95923492954</v>
      </c>
      <c r="N9" s="7">
        <f t="shared" ref="N9:N68" si="2">+M9/I9</f>
        <v>0.89946826739557706</v>
      </c>
      <c r="O9" s="6">
        <f t="shared" si="1"/>
        <v>16774732617.17</v>
      </c>
      <c r="P9" s="7">
        <f t="shared" ref="P9:P68" si="3">+O9/I9</f>
        <v>0.15729556147862098</v>
      </c>
      <c r="Q9" s="6">
        <f t="shared" si="1"/>
        <v>16754870983.17</v>
      </c>
      <c r="R9" s="7">
        <f t="shared" ref="R9:R68" si="4">+Q9/I9</f>
        <v>0.15710932024645283</v>
      </c>
    </row>
    <row r="10" spans="1:18" x14ac:dyDescent="0.25">
      <c r="A10" s="4" t="s">
        <v>21</v>
      </c>
      <c r="B10" s="4" t="s">
        <v>23</v>
      </c>
      <c r="C10" s="4" t="s">
        <v>23</v>
      </c>
      <c r="D10" s="4" t="s">
        <v>23</v>
      </c>
      <c r="E10" s="4"/>
      <c r="F10" s="4"/>
      <c r="G10" s="4"/>
      <c r="H10" s="5" t="s">
        <v>25</v>
      </c>
      <c r="I10" s="6">
        <v>64731805000</v>
      </c>
      <c r="J10" s="6">
        <v>0</v>
      </c>
      <c r="K10" s="6">
        <v>64731805000</v>
      </c>
      <c r="L10" s="6">
        <v>0</v>
      </c>
      <c r="M10" s="6">
        <v>64731805000</v>
      </c>
      <c r="N10" s="7">
        <f t="shared" si="2"/>
        <v>1</v>
      </c>
      <c r="O10" s="6">
        <v>12572298224.17</v>
      </c>
      <c r="P10" s="7">
        <f t="shared" si="3"/>
        <v>0.1942213448886525</v>
      </c>
      <c r="Q10" s="6">
        <v>12555416806.17</v>
      </c>
      <c r="R10" s="7">
        <f t="shared" si="4"/>
        <v>0.1939605547253008</v>
      </c>
    </row>
    <row r="11" spans="1:18" x14ac:dyDescent="0.25">
      <c r="A11" s="8" t="s">
        <v>21</v>
      </c>
      <c r="B11" s="8" t="s">
        <v>23</v>
      </c>
      <c r="C11" s="8" t="s">
        <v>23</v>
      </c>
      <c r="D11" s="8" t="s">
        <v>23</v>
      </c>
      <c r="E11" s="8" t="s">
        <v>26</v>
      </c>
      <c r="F11" s="8" t="s">
        <v>26</v>
      </c>
      <c r="G11" s="8"/>
      <c r="H11" s="9" t="s">
        <v>27</v>
      </c>
      <c r="I11" s="10">
        <v>45985420017</v>
      </c>
      <c r="J11" s="10">
        <v>0</v>
      </c>
      <c r="K11" s="10">
        <v>45985420017</v>
      </c>
      <c r="L11" s="10">
        <v>0</v>
      </c>
      <c r="M11" s="10">
        <v>45985420017</v>
      </c>
      <c r="N11" s="7">
        <f t="shared" si="2"/>
        <v>1</v>
      </c>
      <c r="O11" s="10">
        <v>10317097388.17</v>
      </c>
      <c r="P11" s="7">
        <f t="shared" si="3"/>
        <v>0.22435583679253013</v>
      </c>
      <c r="Q11" s="10">
        <v>10304030644.17</v>
      </c>
      <c r="R11" s="7">
        <f t="shared" si="4"/>
        <v>0.22407168707735586</v>
      </c>
    </row>
    <row r="12" spans="1:18" x14ac:dyDescent="0.25">
      <c r="A12" s="8" t="s">
        <v>21</v>
      </c>
      <c r="B12" s="8" t="s">
        <v>23</v>
      </c>
      <c r="C12" s="8" t="s">
        <v>23</v>
      </c>
      <c r="D12" s="8" t="s">
        <v>23</v>
      </c>
      <c r="E12" s="8" t="s">
        <v>26</v>
      </c>
      <c r="F12" s="8" t="s">
        <v>28</v>
      </c>
      <c r="G12" s="8"/>
      <c r="H12" s="9" t="s">
        <v>29</v>
      </c>
      <c r="I12" s="10">
        <v>392459579</v>
      </c>
      <c r="J12" s="10">
        <v>0</v>
      </c>
      <c r="K12" s="10">
        <v>392459579</v>
      </c>
      <c r="L12" s="10">
        <v>0</v>
      </c>
      <c r="M12" s="10">
        <v>392459579</v>
      </c>
      <c r="N12" s="7">
        <f t="shared" si="2"/>
        <v>1</v>
      </c>
      <c r="O12" s="10">
        <v>88539428</v>
      </c>
      <c r="P12" s="7">
        <f t="shared" si="3"/>
        <v>0.22560139371703297</v>
      </c>
      <c r="Q12" s="10">
        <v>84724754</v>
      </c>
      <c r="R12" s="7">
        <f t="shared" si="4"/>
        <v>0.21588147807700725</v>
      </c>
    </row>
    <row r="13" spans="1:18" x14ac:dyDescent="0.25">
      <c r="A13" s="8" t="s">
        <v>21</v>
      </c>
      <c r="B13" s="8" t="s">
        <v>23</v>
      </c>
      <c r="C13" s="8" t="s">
        <v>23</v>
      </c>
      <c r="D13" s="8" t="s">
        <v>23</v>
      </c>
      <c r="E13" s="8" t="s">
        <v>26</v>
      </c>
      <c r="F13" s="8" t="s">
        <v>30</v>
      </c>
      <c r="G13" s="8"/>
      <c r="H13" s="9" t="s">
        <v>31</v>
      </c>
      <c r="I13" s="10">
        <v>4254280472</v>
      </c>
      <c r="J13" s="10">
        <v>0</v>
      </c>
      <c r="K13" s="10">
        <v>4254280472</v>
      </c>
      <c r="L13" s="10">
        <v>0</v>
      </c>
      <c r="M13" s="10">
        <v>4254280472</v>
      </c>
      <c r="N13" s="7">
        <f t="shared" si="2"/>
        <v>1</v>
      </c>
      <c r="O13" s="10">
        <v>1023702094</v>
      </c>
      <c r="P13" s="7">
        <f t="shared" si="3"/>
        <v>0.24062872693457904</v>
      </c>
      <c r="Q13" s="10">
        <v>1023702094</v>
      </c>
      <c r="R13" s="7">
        <f t="shared" si="4"/>
        <v>0.24062872693457904</v>
      </c>
    </row>
    <row r="14" spans="1:18" x14ac:dyDescent="0.25">
      <c r="A14" s="8" t="s">
        <v>21</v>
      </c>
      <c r="B14" s="8" t="s">
        <v>23</v>
      </c>
      <c r="C14" s="8" t="s">
        <v>23</v>
      </c>
      <c r="D14" s="8" t="s">
        <v>23</v>
      </c>
      <c r="E14" s="8" t="s">
        <v>26</v>
      </c>
      <c r="F14" s="8" t="s">
        <v>32</v>
      </c>
      <c r="G14" s="8"/>
      <c r="H14" s="9" t="s">
        <v>33</v>
      </c>
      <c r="I14" s="10">
        <v>119390062</v>
      </c>
      <c r="J14" s="10">
        <v>0</v>
      </c>
      <c r="K14" s="10">
        <v>119390062</v>
      </c>
      <c r="L14" s="10">
        <v>0</v>
      </c>
      <c r="M14" s="10">
        <v>119390062</v>
      </c>
      <c r="N14" s="7">
        <f t="shared" si="2"/>
        <v>1</v>
      </c>
      <c r="O14" s="10">
        <v>26278076</v>
      </c>
      <c r="P14" s="7">
        <f t="shared" si="3"/>
        <v>0.22010270838120513</v>
      </c>
      <c r="Q14" s="10">
        <v>26278076</v>
      </c>
      <c r="R14" s="7">
        <f t="shared" si="4"/>
        <v>0.22010270838120513</v>
      </c>
    </row>
    <row r="15" spans="1:18" x14ac:dyDescent="0.25">
      <c r="A15" s="8" t="s">
        <v>21</v>
      </c>
      <c r="B15" s="8" t="s">
        <v>23</v>
      </c>
      <c r="C15" s="8" t="s">
        <v>23</v>
      </c>
      <c r="D15" s="8" t="s">
        <v>23</v>
      </c>
      <c r="E15" s="8" t="s">
        <v>26</v>
      </c>
      <c r="F15" s="8" t="s">
        <v>34</v>
      </c>
      <c r="G15" s="8"/>
      <c r="H15" s="9" t="s">
        <v>35</v>
      </c>
      <c r="I15" s="10">
        <v>144237488</v>
      </c>
      <c r="J15" s="10">
        <v>0</v>
      </c>
      <c r="K15" s="10">
        <v>144237488</v>
      </c>
      <c r="L15" s="10">
        <v>0</v>
      </c>
      <c r="M15" s="10">
        <v>144237488</v>
      </c>
      <c r="N15" s="7">
        <f t="shared" si="2"/>
        <v>1</v>
      </c>
      <c r="O15" s="10">
        <v>31924800</v>
      </c>
      <c r="P15" s="7">
        <f t="shared" si="3"/>
        <v>0.22133496944982847</v>
      </c>
      <c r="Q15" s="10">
        <v>31924800</v>
      </c>
      <c r="R15" s="7">
        <f t="shared" si="4"/>
        <v>0.22133496944982847</v>
      </c>
    </row>
    <row r="16" spans="1:18" x14ac:dyDescent="0.25">
      <c r="A16" s="8" t="s">
        <v>21</v>
      </c>
      <c r="B16" s="8" t="s">
        <v>23</v>
      </c>
      <c r="C16" s="8" t="s">
        <v>23</v>
      </c>
      <c r="D16" s="8" t="s">
        <v>23</v>
      </c>
      <c r="E16" s="8" t="s">
        <v>26</v>
      </c>
      <c r="F16" s="8" t="s">
        <v>36</v>
      </c>
      <c r="G16" s="8"/>
      <c r="H16" s="9" t="s">
        <v>37</v>
      </c>
      <c r="I16" s="10">
        <v>2544849190</v>
      </c>
      <c r="J16" s="10">
        <v>0</v>
      </c>
      <c r="K16" s="10">
        <v>2544849190</v>
      </c>
      <c r="L16" s="10">
        <v>0</v>
      </c>
      <c r="M16" s="10">
        <v>2544849190</v>
      </c>
      <c r="N16" s="7">
        <f t="shared" si="2"/>
        <v>1</v>
      </c>
      <c r="O16" s="10">
        <v>72964131</v>
      </c>
      <c r="P16" s="7">
        <f t="shared" si="3"/>
        <v>2.8671298592746867E-2</v>
      </c>
      <c r="Q16" s="10">
        <v>72964131</v>
      </c>
      <c r="R16" s="7">
        <f t="shared" si="4"/>
        <v>2.8671298592746867E-2</v>
      </c>
    </row>
    <row r="17" spans="1:18" x14ac:dyDescent="0.25">
      <c r="A17" s="8" t="s">
        <v>21</v>
      </c>
      <c r="B17" s="8" t="s">
        <v>23</v>
      </c>
      <c r="C17" s="8" t="s">
        <v>23</v>
      </c>
      <c r="D17" s="8" t="s">
        <v>23</v>
      </c>
      <c r="E17" s="8" t="s">
        <v>26</v>
      </c>
      <c r="F17" s="8" t="s">
        <v>38</v>
      </c>
      <c r="G17" s="8"/>
      <c r="H17" s="9" t="s">
        <v>39</v>
      </c>
      <c r="I17" s="10">
        <v>1715881512</v>
      </c>
      <c r="J17" s="10">
        <v>0</v>
      </c>
      <c r="K17" s="10">
        <v>1715881512</v>
      </c>
      <c r="L17" s="10">
        <v>0</v>
      </c>
      <c r="M17" s="10">
        <v>1715881512</v>
      </c>
      <c r="N17" s="7">
        <f t="shared" si="2"/>
        <v>1</v>
      </c>
      <c r="O17" s="10">
        <v>581870388</v>
      </c>
      <c r="P17" s="7">
        <f t="shared" si="3"/>
        <v>0.33910872279390813</v>
      </c>
      <c r="Q17" s="10">
        <v>581870388</v>
      </c>
      <c r="R17" s="7">
        <f t="shared" si="4"/>
        <v>0.33910872279390813</v>
      </c>
    </row>
    <row r="18" spans="1:18" ht="31.5" x14ac:dyDescent="0.25">
      <c r="A18" s="8" t="s">
        <v>21</v>
      </c>
      <c r="B18" s="8" t="s">
        <v>23</v>
      </c>
      <c r="C18" s="8" t="s">
        <v>23</v>
      </c>
      <c r="D18" s="8" t="s">
        <v>23</v>
      </c>
      <c r="E18" s="8" t="s">
        <v>26</v>
      </c>
      <c r="F18" s="8" t="s">
        <v>40</v>
      </c>
      <c r="G18" s="8"/>
      <c r="H18" s="9" t="s">
        <v>41</v>
      </c>
      <c r="I18" s="10">
        <v>283533698</v>
      </c>
      <c r="J18" s="10">
        <v>0</v>
      </c>
      <c r="K18" s="10">
        <v>283533698</v>
      </c>
      <c r="L18" s="10">
        <v>0</v>
      </c>
      <c r="M18" s="10">
        <v>283533698</v>
      </c>
      <c r="N18" s="7">
        <f t="shared" si="2"/>
        <v>1</v>
      </c>
      <c r="O18" s="10">
        <v>40761595</v>
      </c>
      <c r="P18" s="7">
        <f t="shared" si="3"/>
        <v>0.14376278829474443</v>
      </c>
      <c r="Q18" s="10">
        <v>40761595</v>
      </c>
      <c r="R18" s="7">
        <f t="shared" si="4"/>
        <v>0.14376278829474443</v>
      </c>
    </row>
    <row r="19" spans="1:18" x14ac:dyDescent="0.25">
      <c r="A19" s="8" t="s">
        <v>21</v>
      </c>
      <c r="B19" s="8" t="s">
        <v>23</v>
      </c>
      <c r="C19" s="8" t="s">
        <v>23</v>
      </c>
      <c r="D19" s="8" t="s">
        <v>23</v>
      </c>
      <c r="E19" s="8" t="s">
        <v>26</v>
      </c>
      <c r="F19" s="8" t="s">
        <v>42</v>
      </c>
      <c r="G19" s="8"/>
      <c r="H19" s="9" t="s">
        <v>43</v>
      </c>
      <c r="I19" s="10">
        <v>4717872619</v>
      </c>
      <c r="J19" s="10">
        <v>0</v>
      </c>
      <c r="K19" s="10">
        <v>4717872619</v>
      </c>
      <c r="L19" s="10">
        <v>0</v>
      </c>
      <c r="M19" s="10">
        <v>4717872619</v>
      </c>
      <c r="N19" s="7">
        <f t="shared" si="2"/>
        <v>1</v>
      </c>
      <c r="O19" s="10">
        <v>14697866</v>
      </c>
      <c r="P19" s="7">
        <f t="shared" si="3"/>
        <v>3.1153588040525263E-3</v>
      </c>
      <c r="Q19" s="10">
        <v>14697866</v>
      </c>
      <c r="R19" s="7">
        <f t="shared" si="4"/>
        <v>3.1153588040525263E-3</v>
      </c>
    </row>
    <row r="20" spans="1:18" x14ac:dyDescent="0.25">
      <c r="A20" s="8" t="s">
        <v>21</v>
      </c>
      <c r="B20" s="8" t="s">
        <v>23</v>
      </c>
      <c r="C20" s="8" t="s">
        <v>23</v>
      </c>
      <c r="D20" s="8" t="s">
        <v>23</v>
      </c>
      <c r="E20" s="8" t="s">
        <v>26</v>
      </c>
      <c r="F20" s="8" t="s">
        <v>44</v>
      </c>
      <c r="G20" s="8"/>
      <c r="H20" s="9" t="s">
        <v>45</v>
      </c>
      <c r="I20" s="10">
        <v>2617819937</v>
      </c>
      <c r="J20" s="10">
        <v>0</v>
      </c>
      <c r="K20" s="10">
        <v>2617819937</v>
      </c>
      <c r="L20" s="10">
        <v>0</v>
      </c>
      <c r="M20" s="10">
        <v>2617819937</v>
      </c>
      <c r="N20" s="7">
        <f t="shared" si="2"/>
        <v>1</v>
      </c>
      <c r="O20" s="10">
        <v>374462458</v>
      </c>
      <c r="P20" s="7">
        <f t="shared" si="3"/>
        <v>0.14304362676263016</v>
      </c>
      <c r="Q20" s="10">
        <v>374462458</v>
      </c>
      <c r="R20" s="7">
        <f t="shared" si="4"/>
        <v>0.14304362676263016</v>
      </c>
    </row>
    <row r="21" spans="1:18" x14ac:dyDescent="0.25">
      <c r="A21" s="8" t="s">
        <v>21</v>
      </c>
      <c r="B21" s="8" t="s">
        <v>23</v>
      </c>
      <c r="C21" s="8" t="s">
        <v>23</v>
      </c>
      <c r="D21" s="8" t="s">
        <v>23</v>
      </c>
      <c r="E21" s="8" t="s">
        <v>28</v>
      </c>
      <c r="F21" s="8" t="s">
        <v>36</v>
      </c>
      <c r="G21" s="8"/>
      <c r="H21" s="9" t="s">
        <v>46</v>
      </c>
      <c r="I21" s="10">
        <v>1956060426</v>
      </c>
      <c r="J21" s="10">
        <v>0</v>
      </c>
      <c r="K21" s="10">
        <v>1956060426</v>
      </c>
      <c r="L21" s="10">
        <v>0</v>
      </c>
      <c r="M21" s="10">
        <v>1956060426</v>
      </c>
      <c r="N21" s="7">
        <f t="shared" si="2"/>
        <v>1</v>
      </c>
      <c r="O21" s="10">
        <v>0</v>
      </c>
      <c r="P21" s="7">
        <f t="shared" si="3"/>
        <v>0</v>
      </c>
      <c r="Q21" s="10">
        <v>0</v>
      </c>
      <c r="R21" s="7">
        <f t="shared" si="4"/>
        <v>0</v>
      </c>
    </row>
    <row r="22" spans="1:18" x14ac:dyDescent="0.25">
      <c r="A22" s="4" t="s">
        <v>21</v>
      </c>
      <c r="B22" s="4" t="s">
        <v>23</v>
      </c>
      <c r="C22" s="4" t="s">
        <v>23</v>
      </c>
      <c r="D22" s="4" t="s">
        <v>47</v>
      </c>
      <c r="E22" s="4"/>
      <c r="F22" s="4"/>
      <c r="G22" s="4"/>
      <c r="H22" s="5" t="s">
        <v>48</v>
      </c>
      <c r="I22" s="6">
        <v>24362001000</v>
      </c>
      <c r="J22" s="6">
        <v>0</v>
      </c>
      <c r="K22" s="6">
        <v>24362001000</v>
      </c>
      <c r="L22" s="6">
        <v>0</v>
      </c>
      <c r="M22" s="6">
        <v>24361385200</v>
      </c>
      <c r="N22" s="7">
        <f t="shared" si="2"/>
        <v>0.99997472293018952</v>
      </c>
      <c r="O22" s="6">
        <v>3214979122</v>
      </c>
      <c r="P22" s="7">
        <f t="shared" si="3"/>
        <v>0.13196695632678121</v>
      </c>
      <c r="Q22" s="6">
        <v>3214979122</v>
      </c>
      <c r="R22" s="7">
        <f t="shared" si="4"/>
        <v>0.13196695632678121</v>
      </c>
    </row>
    <row r="23" spans="1:18" ht="31.5" x14ac:dyDescent="0.25">
      <c r="A23" s="8" t="s">
        <v>21</v>
      </c>
      <c r="B23" s="8" t="s">
        <v>23</v>
      </c>
      <c r="C23" s="8" t="s">
        <v>23</v>
      </c>
      <c r="D23" s="8" t="s">
        <v>47</v>
      </c>
      <c r="E23" s="8" t="s">
        <v>26</v>
      </c>
      <c r="F23" s="8"/>
      <c r="G23" s="8"/>
      <c r="H23" s="9" t="s">
        <v>49</v>
      </c>
      <c r="I23" s="10">
        <v>7303347740</v>
      </c>
      <c r="J23" s="10">
        <v>0</v>
      </c>
      <c r="K23" s="10">
        <v>7303347740</v>
      </c>
      <c r="L23" s="10">
        <v>0</v>
      </c>
      <c r="M23" s="10">
        <v>7303347740</v>
      </c>
      <c r="N23" s="7">
        <f t="shared" si="2"/>
        <v>1</v>
      </c>
      <c r="O23" s="10">
        <v>1000139176</v>
      </c>
      <c r="P23" s="7">
        <f t="shared" si="3"/>
        <v>0.13694256546519035</v>
      </c>
      <c r="Q23" s="10">
        <v>1000139176</v>
      </c>
      <c r="R23" s="7">
        <f t="shared" si="4"/>
        <v>0.13694256546519035</v>
      </c>
    </row>
    <row r="24" spans="1:18" x14ac:dyDescent="0.25">
      <c r="A24" s="8" t="s">
        <v>21</v>
      </c>
      <c r="B24" s="8" t="s">
        <v>23</v>
      </c>
      <c r="C24" s="8" t="s">
        <v>23</v>
      </c>
      <c r="D24" s="8" t="s">
        <v>47</v>
      </c>
      <c r="E24" s="8" t="s">
        <v>28</v>
      </c>
      <c r="F24" s="8"/>
      <c r="G24" s="8"/>
      <c r="H24" s="9" t="s">
        <v>50</v>
      </c>
      <c r="I24" s="10">
        <v>5416727899</v>
      </c>
      <c r="J24" s="10">
        <v>0</v>
      </c>
      <c r="K24" s="10">
        <v>5416727899</v>
      </c>
      <c r="L24" s="10">
        <v>0</v>
      </c>
      <c r="M24" s="10">
        <v>5416112099</v>
      </c>
      <c r="N24" s="7">
        <f t="shared" si="2"/>
        <v>0.99988631513129655</v>
      </c>
      <c r="O24" s="10">
        <v>711248600</v>
      </c>
      <c r="P24" s="7">
        <f t="shared" si="3"/>
        <v>0.13130594950713806</v>
      </c>
      <c r="Q24" s="10">
        <v>711248600</v>
      </c>
      <c r="R24" s="7">
        <f t="shared" si="4"/>
        <v>0.13130594950713806</v>
      </c>
    </row>
    <row r="25" spans="1:18" x14ac:dyDescent="0.25">
      <c r="A25" s="8" t="s">
        <v>21</v>
      </c>
      <c r="B25" s="8" t="s">
        <v>23</v>
      </c>
      <c r="C25" s="8" t="s">
        <v>23</v>
      </c>
      <c r="D25" s="8" t="s">
        <v>47</v>
      </c>
      <c r="E25" s="8" t="s">
        <v>30</v>
      </c>
      <c r="F25" s="8"/>
      <c r="G25" s="8"/>
      <c r="H25" s="9" t="s">
        <v>51</v>
      </c>
      <c r="I25" s="10">
        <v>5075212481</v>
      </c>
      <c r="J25" s="10">
        <v>0</v>
      </c>
      <c r="K25" s="10">
        <v>5075212481</v>
      </c>
      <c r="L25" s="10">
        <v>0</v>
      </c>
      <c r="M25" s="10">
        <v>5075212481</v>
      </c>
      <c r="N25" s="7">
        <f t="shared" si="2"/>
        <v>1</v>
      </c>
      <c r="O25" s="10">
        <v>662325746</v>
      </c>
      <c r="P25" s="7">
        <f t="shared" si="3"/>
        <v>0.13050207227373029</v>
      </c>
      <c r="Q25" s="10">
        <v>662325746</v>
      </c>
      <c r="R25" s="7">
        <f t="shared" si="4"/>
        <v>0.13050207227373029</v>
      </c>
    </row>
    <row r="26" spans="1:18" x14ac:dyDescent="0.25">
      <c r="A26" s="8" t="s">
        <v>21</v>
      </c>
      <c r="B26" s="8" t="s">
        <v>23</v>
      </c>
      <c r="C26" s="8" t="s">
        <v>23</v>
      </c>
      <c r="D26" s="8" t="s">
        <v>47</v>
      </c>
      <c r="E26" s="8" t="s">
        <v>32</v>
      </c>
      <c r="F26" s="8"/>
      <c r="G26" s="8"/>
      <c r="H26" s="9" t="s">
        <v>52</v>
      </c>
      <c r="I26" s="10">
        <v>2645074544</v>
      </c>
      <c r="J26" s="10">
        <v>0</v>
      </c>
      <c r="K26" s="10">
        <v>2645074544</v>
      </c>
      <c r="L26" s="10">
        <v>0</v>
      </c>
      <c r="M26" s="10">
        <v>2645074544</v>
      </c>
      <c r="N26" s="7">
        <f t="shared" si="2"/>
        <v>1</v>
      </c>
      <c r="O26" s="10">
        <v>171388200</v>
      </c>
      <c r="P26" s="7">
        <f t="shared" si="3"/>
        <v>6.479522491673112E-2</v>
      </c>
      <c r="Q26" s="10">
        <v>171388200</v>
      </c>
      <c r="R26" s="7">
        <f t="shared" si="4"/>
        <v>6.479522491673112E-2</v>
      </c>
    </row>
    <row r="27" spans="1:18" ht="31.5" x14ac:dyDescent="0.25">
      <c r="A27" s="8" t="s">
        <v>21</v>
      </c>
      <c r="B27" s="8" t="s">
        <v>23</v>
      </c>
      <c r="C27" s="8" t="s">
        <v>23</v>
      </c>
      <c r="D27" s="8" t="s">
        <v>47</v>
      </c>
      <c r="E27" s="8" t="s">
        <v>34</v>
      </c>
      <c r="F27" s="8"/>
      <c r="G27" s="8"/>
      <c r="H27" s="9" t="s">
        <v>53</v>
      </c>
      <c r="I27" s="10">
        <v>324927232</v>
      </c>
      <c r="J27" s="10">
        <v>0</v>
      </c>
      <c r="K27" s="10">
        <v>324927232</v>
      </c>
      <c r="L27" s="10">
        <v>0</v>
      </c>
      <c r="M27" s="10">
        <v>324927232</v>
      </c>
      <c r="N27" s="7">
        <f t="shared" si="2"/>
        <v>1</v>
      </c>
      <c r="O27" s="10">
        <v>225152800</v>
      </c>
      <c r="P27" s="7">
        <f t="shared" si="3"/>
        <v>0.69293299491745897</v>
      </c>
      <c r="Q27" s="10">
        <v>225152800</v>
      </c>
      <c r="R27" s="7">
        <f t="shared" si="4"/>
        <v>0.69293299491745897</v>
      </c>
    </row>
    <row r="28" spans="1:18" x14ac:dyDescent="0.25">
      <c r="A28" s="8" t="s">
        <v>21</v>
      </c>
      <c r="B28" s="8" t="s">
        <v>23</v>
      </c>
      <c r="C28" s="8" t="s">
        <v>23</v>
      </c>
      <c r="D28" s="8" t="s">
        <v>47</v>
      </c>
      <c r="E28" s="8" t="s">
        <v>36</v>
      </c>
      <c r="F28" s="8"/>
      <c r="G28" s="8"/>
      <c r="H28" s="9" t="s">
        <v>54</v>
      </c>
      <c r="I28" s="10">
        <v>2091464144</v>
      </c>
      <c r="J28" s="10">
        <v>0</v>
      </c>
      <c r="K28" s="10">
        <v>2091464144</v>
      </c>
      <c r="L28" s="10">
        <v>0</v>
      </c>
      <c r="M28" s="10">
        <v>2091464144</v>
      </c>
      <c r="N28" s="7">
        <f t="shared" si="2"/>
        <v>1</v>
      </c>
      <c r="O28" s="10">
        <v>266758700</v>
      </c>
      <c r="P28" s="7">
        <f t="shared" si="3"/>
        <v>0.12754638933939094</v>
      </c>
      <c r="Q28" s="10">
        <v>266758700</v>
      </c>
      <c r="R28" s="7">
        <f t="shared" si="4"/>
        <v>0.12754638933939094</v>
      </c>
    </row>
    <row r="29" spans="1:18" x14ac:dyDescent="0.25">
      <c r="A29" s="8" t="s">
        <v>21</v>
      </c>
      <c r="B29" s="8" t="s">
        <v>23</v>
      </c>
      <c r="C29" s="8" t="s">
        <v>23</v>
      </c>
      <c r="D29" s="8" t="s">
        <v>47</v>
      </c>
      <c r="E29" s="8" t="s">
        <v>38</v>
      </c>
      <c r="F29" s="8"/>
      <c r="G29" s="8"/>
      <c r="H29" s="9" t="s">
        <v>55</v>
      </c>
      <c r="I29" s="10">
        <v>376433568</v>
      </c>
      <c r="J29" s="10">
        <v>0</v>
      </c>
      <c r="K29" s="10">
        <v>376433568</v>
      </c>
      <c r="L29" s="10">
        <v>0</v>
      </c>
      <c r="M29" s="10">
        <v>376433568</v>
      </c>
      <c r="N29" s="7">
        <f t="shared" si="2"/>
        <v>1</v>
      </c>
      <c r="O29" s="10">
        <v>44506100</v>
      </c>
      <c r="P29" s="7">
        <f t="shared" si="3"/>
        <v>0.11823095436589758</v>
      </c>
      <c r="Q29" s="10">
        <v>44506100</v>
      </c>
      <c r="R29" s="7">
        <f t="shared" si="4"/>
        <v>0.11823095436589758</v>
      </c>
    </row>
    <row r="30" spans="1:18" x14ac:dyDescent="0.25">
      <c r="A30" s="8" t="s">
        <v>21</v>
      </c>
      <c r="B30" s="8" t="s">
        <v>23</v>
      </c>
      <c r="C30" s="8" t="s">
        <v>23</v>
      </c>
      <c r="D30" s="8" t="s">
        <v>47</v>
      </c>
      <c r="E30" s="8" t="s">
        <v>40</v>
      </c>
      <c r="F30" s="8"/>
      <c r="G30" s="8"/>
      <c r="H30" s="9" t="s">
        <v>56</v>
      </c>
      <c r="I30" s="10">
        <v>376433568</v>
      </c>
      <c r="J30" s="10">
        <v>0</v>
      </c>
      <c r="K30" s="10">
        <v>376433568</v>
      </c>
      <c r="L30" s="10">
        <v>0</v>
      </c>
      <c r="M30" s="10">
        <v>376433568</v>
      </c>
      <c r="N30" s="7">
        <f t="shared" si="2"/>
        <v>1</v>
      </c>
      <c r="O30" s="10">
        <v>44506100</v>
      </c>
      <c r="P30" s="7">
        <f t="shared" si="3"/>
        <v>0.11823095436589758</v>
      </c>
      <c r="Q30" s="10">
        <v>44506100</v>
      </c>
      <c r="R30" s="7">
        <f t="shared" si="4"/>
        <v>0.11823095436589758</v>
      </c>
    </row>
    <row r="31" spans="1:18" ht="31.5" x14ac:dyDescent="0.25">
      <c r="A31" s="8" t="s">
        <v>21</v>
      </c>
      <c r="B31" s="8" t="s">
        <v>23</v>
      </c>
      <c r="C31" s="8" t="s">
        <v>23</v>
      </c>
      <c r="D31" s="8" t="s">
        <v>47</v>
      </c>
      <c r="E31" s="8" t="s">
        <v>42</v>
      </c>
      <c r="F31" s="8"/>
      <c r="G31" s="8"/>
      <c r="H31" s="9" t="s">
        <v>57</v>
      </c>
      <c r="I31" s="10">
        <v>752379824</v>
      </c>
      <c r="J31" s="10">
        <v>0</v>
      </c>
      <c r="K31" s="10">
        <v>752379824</v>
      </c>
      <c r="L31" s="10">
        <v>0</v>
      </c>
      <c r="M31" s="10">
        <v>752379824</v>
      </c>
      <c r="N31" s="7">
        <f t="shared" si="2"/>
        <v>1</v>
      </c>
      <c r="O31" s="10">
        <v>88953700</v>
      </c>
      <c r="P31" s="7">
        <f t="shared" si="3"/>
        <v>0.11822977858055907</v>
      </c>
      <c r="Q31" s="10">
        <v>88953700</v>
      </c>
      <c r="R31" s="7">
        <f t="shared" si="4"/>
        <v>0.11822977858055907</v>
      </c>
    </row>
    <row r="32" spans="1:18" ht="31.5" x14ac:dyDescent="0.25">
      <c r="A32" s="4" t="s">
        <v>21</v>
      </c>
      <c r="B32" s="4" t="s">
        <v>23</v>
      </c>
      <c r="C32" s="4" t="s">
        <v>23</v>
      </c>
      <c r="D32" s="4" t="s">
        <v>58</v>
      </c>
      <c r="E32" s="4"/>
      <c r="F32" s="4"/>
      <c r="G32" s="4"/>
      <c r="H32" s="5" t="s">
        <v>59</v>
      </c>
      <c r="I32" s="6">
        <v>6836169000</v>
      </c>
      <c r="J32" s="6">
        <v>0</v>
      </c>
      <c r="K32" s="6">
        <v>6836169000</v>
      </c>
      <c r="L32" s="6">
        <v>0</v>
      </c>
      <c r="M32" s="6">
        <v>6830302754</v>
      </c>
      <c r="N32" s="7">
        <f t="shared" si="2"/>
        <v>0.99914188107403434</v>
      </c>
      <c r="O32" s="6">
        <v>987455271</v>
      </c>
      <c r="P32" s="7">
        <f t="shared" si="3"/>
        <v>0.14444570796889311</v>
      </c>
      <c r="Q32" s="6">
        <v>984475055</v>
      </c>
      <c r="R32" s="7">
        <f t="shared" si="4"/>
        <v>0.14400975970605759</v>
      </c>
    </row>
    <row r="33" spans="1:18" x14ac:dyDescent="0.25">
      <c r="A33" s="8" t="s">
        <v>21</v>
      </c>
      <c r="B33" s="8" t="s">
        <v>23</v>
      </c>
      <c r="C33" s="8" t="s">
        <v>23</v>
      </c>
      <c r="D33" s="8" t="s">
        <v>58</v>
      </c>
      <c r="E33" s="8" t="s">
        <v>26</v>
      </c>
      <c r="F33" s="8" t="s">
        <v>26</v>
      </c>
      <c r="G33" s="8"/>
      <c r="H33" s="9" t="s">
        <v>60</v>
      </c>
      <c r="I33" s="10">
        <v>1757138192</v>
      </c>
      <c r="J33" s="10">
        <v>0</v>
      </c>
      <c r="K33" s="10">
        <v>1757138192</v>
      </c>
      <c r="L33" s="10">
        <v>0</v>
      </c>
      <c r="M33" s="10">
        <v>1751271946</v>
      </c>
      <c r="N33" s="7">
        <f t="shared" si="2"/>
        <v>0.99666147715261777</v>
      </c>
      <c r="O33" s="10">
        <v>215510693</v>
      </c>
      <c r="P33" s="7">
        <f t="shared" si="3"/>
        <v>0.12264868749719829</v>
      </c>
      <c r="Q33" s="10">
        <v>215510693</v>
      </c>
      <c r="R33" s="7">
        <f t="shared" si="4"/>
        <v>0.12264868749719829</v>
      </c>
    </row>
    <row r="34" spans="1:18" x14ac:dyDescent="0.25">
      <c r="A34" s="8" t="s">
        <v>21</v>
      </c>
      <c r="B34" s="8" t="s">
        <v>23</v>
      </c>
      <c r="C34" s="8" t="s">
        <v>23</v>
      </c>
      <c r="D34" s="8" t="s">
        <v>58</v>
      </c>
      <c r="E34" s="8" t="s">
        <v>26</v>
      </c>
      <c r="F34" s="8" t="s">
        <v>28</v>
      </c>
      <c r="G34" s="8"/>
      <c r="H34" s="9" t="s">
        <v>61</v>
      </c>
      <c r="I34" s="10">
        <v>2138058217</v>
      </c>
      <c r="J34" s="10">
        <v>0</v>
      </c>
      <c r="K34" s="10">
        <v>2138058217</v>
      </c>
      <c r="L34" s="10">
        <v>0</v>
      </c>
      <c r="M34" s="10">
        <v>2138058217</v>
      </c>
      <c r="N34" s="7">
        <f t="shared" si="2"/>
        <v>1</v>
      </c>
      <c r="O34" s="10">
        <v>319022850</v>
      </c>
      <c r="P34" s="7">
        <f t="shared" si="3"/>
        <v>0.14921148894048097</v>
      </c>
      <c r="Q34" s="10">
        <v>319022850</v>
      </c>
      <c r="R34" s="7">
        <f t="shared" si="4"/>
        <v>0.14921148894048097</v>
      </c>
    </row>
    <row r="35" spans="1:18" x14ac:dyDescent="0.25">
      <c r="A35" s="8" t="s">
        <v>21</v>
      </c>
      <c r="B35" s="8" t="s">
        <v>23</v>
      </c>
      <c r="C35" s="8" t="s">
        <v>23</v>
      </c>
      <c r="D35" s="8" t="s">
        <v>58</v>
      </c>
      <c r="E35" s="8" t="s">
        <v>26</v>
      </c>
      <c r="F35" s="8" t="s">
        <v>30</v>
      </c>
      <c r="G35" s="8"/>
      <c r="H35" s="9" t="s">
        <v>62</v>
      </c>
      <c r="I35" s="10">
        <v>299541565</v>
      </c>
      <c r="J35" s="10">
        <v>0</v>
      </c>
      <c r="K35" s="10">
        <v>299541565</v>
      </c>
      <c r="L35" s="10">
        <v>0</v>
      </c>
      <c r="M35" s="10">
        <v>299541565</v>
      </c>
      <c r="N35" s="7">
        <f t="shared" si="2"/>
        <v>1</v>
      </c>
      <c r="O35" s="10">
        <v>43786753</v>
      </c>
      <c r="P35" s="7">
        <f t="shared" si="3"/>
        <v>0.14617922223915736</v>
      </c>
      <c r="Q35" s="10">
        <v>43786753</v>
      </c>
      <c r="R35" s="7">
        <f t="shared" si="4"/>
        <v>0.14617922223915736</v>
      </c>
    </row>
    <row r="36" spans="1:18" x14ac:dyDescent="0.25">
      <c r="A36" s="8" t="s">
        <v>21</v>
      </c>
      <c r="B36" s="8" t="s">
        <v>23</v>
      </c>
      <c r="C36" s="8" t="s">
        <v>23</v>
      </c>
      <c r="D36" s="8" t="s">
        <v>58</v>
      </c>
      <c r="E36" s="8" t="s">
        <v>28</v>
      </c>
      <c r="F36" s="8"/>
      <c r="G36" s="8"/>
      <c r="H36" s="9" t="s">
        <v>63</v>
      </c>
      <c r="I36" s="10">
        <v>1212864666</v>
      </c>
      <c r="J36" s="10">
        <v>0</v>
      </c>
      <c r="K36" s="10">
        <v>1212864666</v>
      </c>
      <c r="L36" s="10">
        <v>0</v>
      </c>
      <c r="M36" s="10">
        <v>1212864666</v>
      </c>
      <c r="N36" s="7">
        <f t="shared" si="2"/>
        <v>1</v>
      </c>
      <c r="O36" s="10">
        <v>283201214</v>
      </c>
      <c r="P36" s="7">
        <f t="shared" si="3"/>
        <v>0.2334977858114963</v>
      </c>
      <c r="Q36" s="10">
        <v>280220998</v>
      </c>
      <c r="R36" s="7">
        <f t="shared" si="4"/>
        <v>0.23104061471603626</v>
      </c>
    </row>
    <row r="37" spans="1:18" x14ac:dyDescent="0.25">
      <c r="A37" s="8" t="s">
        <v>21</v>
      </c>
      <c r="B37" s="8" t="s">
        <v>23</v>
      </c>
      <c r="C37" s="8" t="s">
        <v>23</v>
      </c>
      <c r="D37" s="8" t="s">
        <v>58</v>
      </c>
      <c r="E37" s="8" t="s">
        <v>34</v>
      </c>
      <c r="F37" s="8"/>
      <c r="G37" s="8"/>
      <c r="H37" s="9" t="s">
        <v>64</v>
      </c>
      <c r="I37" s="10">
        <v>19015643</v>
      </c>
      <c r="J37" s="10">
        <v>0</v>
      </c>
      <c r="K37" s="10">
        <v>19015643</v>
      </c>
      <c r="L37" s="10">
        <v>0</v>
      </c>
      <c r="M37" s="10">
        <v>19015643</v>
      </c>
      <c r="N37" s="7">
        <f t="shared" si="2"/>
        <v>1</v>
      </c>
      <c r="O37" s="10">
        <v>3911897</v>
      </c>
      <c r="P37" s="7">
        <f t="shared" si="3"/>
        <v>0.20571994331193533</v>
      </c>
      <c r="Q37" s="10">
        <v>3911897</v>
      </c>
      <c r="R37" s="7">
        <f t="shared" si="4"/>
        <v>0.20571994331193533</v>
      </c>
    </row>
    <row r="38" spans="1:18" x14ac:dyDescent="0.25">
      <c r="A38" s="8" t="s">
        <v>21</v>
      </c>
      <c r="B38" s="8" t="s">
        <v>23</v>
      </c>
      <c r="C38" s="8" t="s">
        <v>23</v>
      </c>
      <c r="D38" s="8" t="s">
        <v>58</v>
      </c>
      <c r="E38" s="8" t="s">
        <v>65</v>
      </c>
      <c r="F38" s="8"/>
      <c r="G38" s="8"/>
      <c r="H38" s="9" t="s">
        <v>66</v>
      </c>
      <c r="I38" s="10">
        <v>478602852</v>
      </c>
      <c r="J38" s="10">
        <v>0</v>
      </c>
      <c r="K38" s="10">
        <v>478602852</v>
      </c>
      <c r="L38" s="10">
        <v>0</v>
      </c>
      <c r="M38" s="10">
        <v>478602852</v>
      </c>
      <c r="N38" s="7">
        <f t="shared" si="2"/>
        <v>1</v>
      </c>
      <c r="O38" s="10">
        <v>115302405</v>
      </c>
      <c r="P38" s="7">
        <f t="shared" si="3"/>
        <v>0.24091457984040596</v>
      </c>
      <c r="Q38" s="10">
        <v>115302405</v>
      </c>
      <c r="R38" s="7">
        <f t="shared" si="4"/>
        <v>0.24091457984040596</v>
      </c>
    </row>
    <row r="39" spans="1:18" x14ac:dyDescent="0.25">
      <c r="A39" s="8" t="s">
        <v>21</v>
      </c>
      <c r="B39" s="8" t="s">
        <v>23</v>
      </c>
      <c r="C39" s="8" t="s">
        <v>23</v>
      </c>
      <c r="D39" s="8" t="s">
        <v>58</v>
      </c>
      <c r="E39" s="8" t="s">
        <v>67</v>
      </c>
      <c r="F39" s="8"/>
      <c r="G39" s="8"/>
      <c r="H39" s="9" t="s">
        <v>68</v>
      </c>
      <c r="I39" s="10">
        <v>930947865</v>
      </c>
      <c r="J39" s="10">
        <v>0</v>
      </c>
      <c r="K39" s="10">
        <v>930947865</v>
      </c>
      <c r="L39" s="10">
        <v>0</v>
      </c>
      <c r="M39" s="10">
        <v>930947865</v>
      </c>
      <c r="N39" s="7">
        <f t="shared" si="2"/>
        <v>1</v>
      </c>
      <c r="O39" s="10">
        <v>6719459</v>
      </c>
      <c r="P39" s="7">
        <f t="shared" si="3"/>
        <v>7.2178682100527726E-3</v>
      </c>
      <c r="Q39" s="10">
        <v>6719459</v>
      </c>
      <c r="R39" s="7">
        <f t="shared" si="4"/>
        <v>7.2178682100527726E-3</v>
      </c>
    </row>
    <row r="40" spans="1:18" ht="31.5" x14ac:dyDescent="0.25">
      <c r="A40" s="4" t="s">
        <v>21</v>
      </c>
      <c r="B40" s="4" t="s">
        <v>23</v>
      </c>
      <c r="C40" s="4" t="s">
        <v>23</v>
      </c>
      <c r="D40" s="4" t="s">
        <v>69</v>
      </c>
      <c r="E40" s="4"/>
      <c r="F40" s="4"/>
      <c r="G40" s="4"/>
      <c r="H40" s="5" t="s">
        <v>70</v>
      </c>
      <c r="I40" s="6">
        <v>10714691000</v>
      </c>
      <c r="J40" s="6">
        <v>10714691000</v>
      </c>
      <c r="K40" s="6">
        <v>0</v>
      </c>
      <c r="L40" s="6">
        <v>0</v>
      </c>
      <c r="M40" s="6">
        <v>0</v>
      </c>
      <c r="N40" s="7">
        <f t="shared" si="2"/>
        <v>0</v>
      </c>
      <c r="O40" s="6">
        <v>0</v>
      </c>
      <c r="P40" s="7">
        <f t="shared" si="3"/>
        <v>0</v>
      </c>
      <c r="Q40" s="6">
        <v>0</v>
      </c>
      <c r="R40" s="7">
        <f t="shared" si="4"/>
        <v>0</v>
      </c>
    </row>
    <row r="41" spans="1:18" x14ac:dyDescent="0.25">
      <c r="A41" s="4" t="s">
        <v>21</v>
      </c>
      <c r="B41" s="4" t="s">
        <v>47</v>
      </c>
      <c r="C41" s="4"/>
      <c r="D41" s="4"/>
      <c r="E41" s="4"/>
      <c r="F41" s="4"/>
      <c r="G41" s="4"/>
      <c r="H41" s="5" t="s">
        <v>71</v>
      </c>
      <c r="I41" s="6">
        <v>2815117000</v>
      </c>
      <c r="J41" s="6">
        <v>0</v>
      </c>
      <c r="K41" s="6">
        <v>2288306897</v>
      </c>
      <c r="L41" s="6">
        <v>526810103</v>
      </c>
      <c r="M41" s="6">
        <v>735191189</v>
      </c>
      <c r="N41" s="7">
        <f t="shared" si="2"/>
        <v>0.2611583067417802</v>
      </c>
      <c r="O41" s="6">
        <v>83687923</v>
      </c>
      <c r="P41" s="7">
        <f t="shared" si="3"/>
        <v>2.9728044340608224E-2</v>
      </c>
      <c r="Q41" s="6">
        <v>83687923</v>
      </c>
      <c r="R41" s="7">
        <f t="shared" si="4"/>
        <v>2.9728044340608224E-2</v>
      </c>
    </row>
    <row r="42" spans="1:18" ht="31.5" x14ac:dyDescent="0.25">
      <c r="A42" s="8" t="s">
        <v>21</v>
      </c>
      <c r="B42" s="8" t="s">
        <v>47</v>
      </c>
      <c r="C42" s="8" t="s">
        <v>47</v>
      </c>
      <c r="D42" s="8" t="s">
        <v>23</v>
      </c>
      <c r="E42" s="8" t="s">
        <v>28</v>
      </c>
      <c r="F42" s="8" t="s">
        <v>36</v>
      </c>
      <c r="G42" s="8"/>
      <c r="H42" s="9" t="s">
        <v>72</v>
      </c>
      <c r="I42" s="10">
        <v>2500000</v>
      </c>
      <c r="J42" s="10">
        <v>0</v>
      </c>
      <c r="K42" s="10">
        <v>0</v>
      </c>
      <c r="L42" s="10">
        <v>2500000</v>
      </c>
      <c r="M42" s="10">
        <v>0</v>
      </c>
      <c r="N42" s="7">
        <f t="shared" si="2"/>
        <v>0</v>
      </c>
      <c r="O42" s="10">
        <v>0</v>
      </c>
      <c r="P42" s="7">
        <f t="shared" si="3"/>
        <v>0</v>
      </c>
      <c r="Q42" s="10">
        <v>0</v>
      </c>
      <c r="R42" s="7">
        <f t="shared" si="4"/>
        <v>0</v>
      </c>
    </row>
    <row r="43" spans="1:18" ht="31.5" x14ac:dyDescent="0.25">
      <c r="A43" s="8" t="s">
        <v>21</v>
      </c>
      <c r="B43" s="8" t="s">
        <v>47</v>
      </c>
      <c r="C43" s="8" t="s">
        <v>47</v>
      </c>
      <c r="D43" s="8" t="s">
        <v>23</v>
      </c>
      <c r="E43" s="8" t="s">
        <v>28</v>
      </c>
      <c r="F43" s="8" t="s">
        <v>38</v>
      </c>
      <c r="G43" s="8"/>
      <c r="H43" s="9" t="s">
        <v>73</v>
      </c>
      <c r="I43" s="10">
        <v>2500000</v>
      </c>
      <c r="J43" s="10">
        <v>0</v>
      </c>
      <c r="K43" s="10">
        <v>0</v>
      </c>
      <c r="L43" s="10">
        <v>2500000</v>
      </c>
      <c r="M43" s="10">
        <v>0</v>
      </c>
      <c r="N43" s="7">
        <f t="shared" si="2"/>
        <v>0</v>
      </c>
      <c r="O43" s="10">
        <v>0</v>
      </c>
      <c r="P43" s="7">
        <f t="shared" si="3"/>
        <v>0</v>
      </c>
      <c r="Q43" s="10">
        <v>0</v>
      </c>
      <c r="R43" s="7">
        <f t="shared" si="4"/>
        <v>0</v>
      </c>
    </row>
    <row r="44" spans="1:18" ht="31.5" x14ac:dyDescent="0.25">
      <c r="A44" s="8" t="s">
        <v>21</v>
      </c>
      <c r="B44" s="8" t="s">
        <v>47</v>
      </c>
      <c r="C44" s="8" t="s">
        <v>47</v>
      </c>
      <c r="D44" s="8" t="s">
        <v>23</v>
      </c>
      <c r="E44" s="8" t="s">
        <v>30</v>
      </c>
      <c r="F44" s="8" t="s">
        <v>26</v>
      </c>
      <c r="G44" s="8"/>
      <c r="H44" s="9" t="s">
        <v>74</v>
      </c>
      <c r="I44" s="10">
        <v>2450000</v>
      </c>
      <c r="J44" s="10">
        <v>0</v>
      </c>
      <c r="K44" s="10">
        <v>0</v>
      </c>
      <c r="L44" s="10">
        <v>2450000</v>
      </c>
      <c r="M44" s="10">
        <v>0</v>
      </c>
      <c r="N44" s="7">
        <f t="shared" si="2"/>
        <v>0</v>
      </c>
      <c r="O44" s="10">
        <v>0</v>
      </c>
      <c r="P44" s="7">
        <f t="shared" si="3"/>
        <v>0</v>
      </c>
      <c r="Q44" s="10">
        <v>0</v>
      </c>
      <c r="R44" s="7">
        <f t="shared" si="4"/>
        <v>0</v>
      </c>
    </row>
    <row r="45" spans="1:18" ht="47.25" x14ac:dyDescent="0.25">
      <c r="A45" s="8" t="s">
        <v>21</v>
      </c>
      <c r="B45" s="8" t="s">
        <v>47</v>
      </c>
      <c r="C45" s="8" t="s">
        <v>47</v>
      </c>
      <c r="D45" s="8" t="s">
        <v>23</v>
      </c>
      <c r="E45" s="8" t="s">
        <v>30</v>
      </c>
      <c r="F45" s="8" t="s">
        <v>34</v>
      </c>
      <c r="G45" s="8"/>
      <c r="H45" s="9" t="s">
        <v>75</v>
      </c>
      <c r="I45" s="10">
        <v>2500000</v>
      </c>
      <c r="J45" s="10">
        <v>0</v>
      </c>
      <c r="K45" s="10">
        <v>0</v>
      </c>
      <c r="L45" s="10">
        <v>2500000</v>
      </c>
      <c r="M45" s="10">
        <v>0</v>
      </c>
      <c r="N45" s="7">
        <f t="shared" si="2"/>
        <v>0</v>
      </c>
      <c r="O45" s="10">
        <v>0</v>
      </c>
      <c r="P45" s="7">
        <f t="shared" si="3"/>
        <v>0</v>
      </c>
      <c r="Q45" s="10">
        <v>0</v>
      </c>
      <c r="R45" s="7">
        <f t="shared" si="4"/>
        <v>0</v>
      </c>
    </row>
    <row r="46" spans="1:18" x14ac:dyDescent="0.25">
      <c r="A46" s="8" t="s">
        <v>21</v>
      </c>
      <c r="B46" s="8" t="s">
        <v>47</v>
      </c>
      <c r="C46" s="8" t="s">
        <v>47</v>
      </c>
      <c r="D46" s="8" t="s">
        <v>23</v>
      </c>
      <c r="E46" s="8" t="s">
        <v>30</v>
      </c>
      <c r="F46" s="8" t="s">
        <v>36</v>
      </c>
      <c r="G46" s="8"/>
      <c r="H46" s="9" t="s">
        <v>76</v>
      </c>
      <c r="I46" s="10">
        <v>2500000</v>
      </c>
      <c r="J46" s="10">
        <v>0</v>
      </c>
      <c r="K46" s="10">
        <v>0</v>
      </c>
      <c r="L46" s="10">
        <v>2500000</v>
      </c>
      <c r="M46" s="10">
        <v>0</v>
      </c>
      <c r="N46" s="7">
        <f t="shared" si="2"/>
        <v>0</v>
      </c>
      <c r="O46" s="10">
        <v>0</v>
      </c>
      <c r="P46" s="7">
        <f t="shared" si="3"/>
        <v>0</v>
      </c>
      <c r="Q46" s="10">
        <v>0</v>
      </c>
      <c r="R46" s="7">
        <f t="shared" si="4"/>
        <v>0</v>
      </c>
    </row>
    <row r="47" spans="1:18" ht="31.5" x14ac:dyDescent="0.25">
      <c r="A47" s="8" t="s">
        <v>21</v>
      </c>
      <c r="B47" s="8" t="s">
        <v>47</v>
      </c>
      <c r="C47" s="8" t="s">
        <v>47</v>
      </c>
      <c r="D47" s="8" t="s">
        <v>23</v>
      </c>
      <c r="E47" s="8" t="s">
        <v>32</v>
      </c>
      <c r="F47" s="8" t="s">
        <v>28</v>
      </c>
      <c r="G47" s="8"/>
      <c r="H47" s="9" t="s">
        <v>77</v>
      </c>
      <c r="I47" s="10">
        <v>2500000</v>
      </c>
      <c r="J47" s="10">
        <v>0</v>
      </c>
      <c r="K47" s="10">
        <v>0</v>
      </c>
      <c r="L47" s="10">
        <v>2500000</v>
      </c>
      <c r="M47" s="10">
        <v>0</v>
      </c>
      <c r="N47" s="7">
        <f t="shared" si="2"/>
        <v>0</v>
      </c>
      <c r="O47" s="10">
        <v>0</v>
      </c>
      <c r="P47" s="7">
        <f t="shared" si="3"/>
        <v>0</v>
      </c>
      <c r="Q47" s="10">
        <v>0</v>
      </c>
      <c r="R47" s="7">
        <f t="shared" si="4"/>
        <v>0</v>
      </c>
    </row>
    <row r="48" spans="1:18" x14ac:dyDescent="0.25">
      <c r="A48" s="8" t="s">
        <v>21</v>
      </c>
      <c r="B48" s="8" t="s">
        <v>47</v>
      </c>
      <c r="C48" s="8" t="s">
        <v>47</v>
      </c>
      <c r="D48" s="8" t="s">
        <v>23</v>
      </c>
      <c r="E48" s="8" t="s">
        <v>32</v>
      </c>
      <c r="F48" s="8" t="s">
        <v>36</v>
      </c>
      <c r="G48" s="8"/>
      <c r="H48" s="9" t="s">
        <v>78</v>
      </c>
      <c r="I48" s="10">
        <v>2500000</v>
      </c>
      <c r="J48" s="10">
        <v>0</v>
      </c>
      <c r="K48" s="10">
        <v>0</v>
      </c>
      <c r="L48" s="10">
        <v>2500000</v>
      </c>
      <c r="M48" s="10">
        <v>0</v>
      </c>
      <c r="N48" s="7">
        <f t="shared" si="2"/>
        <v>0</v>
      </c>
      <c r="O48" s="10">
        <v>0</v>
      </c>
      <c r="P48" s="7">
        <f t="shared" si="3"/>
        <v>0</v>
      </c>
      <c r="Q48" s="10">
        <v>0</v>
      </c>
      <c r="R48" s="7">
        <f t="shared" si="4"/>
        <v>0</v>
      </c>
    </row>
    <row r="49" spans="1:18" ht="31.5" x14ac:dyDescent="0.25">
      <c r="A49" s="8" t="s">
        <v>21</v>
      </c>
      <c r="B49" s="8" t="s">
        <v>47</v>
      </c>
      <c r="C49" s="8" t="s">
        <v>47</v>
      </c>
      <c r="D49" s="8" t="s">
        <v>23</v>
      </c>
      <c r="E49" s="8" t="s">
        <v>32</v>
      </c>
      <c r="F49" s="8" t="s">
        <v>40</v>
      </c>
      <c r="G49" s="8"/>
      <c r="H49" s="9" t="s">
        <v>79</v>
      </c>
      <c r="I49" s="10">
        <v>2500000</v>
      </c>
      <c r="J49" s="10">
        <v>0</v>
      </c>
      <c r="K49" s="10">
        <v>0</v>
      </c>
      <c r="L49" s="10">
        <v>2500000</v>
      </c>
      <c r="M49" s="10">
        <v>0</v>
      </c>
      <c r="N49" s="7">
        <f t="shared" si="2"/>
        <v>0</v>
      </c>
      <c r="O49" s="10">
        <v>0</v>
      </c>
      <c r="P49" s="7">
        <f t="shared" si="3"/>
        <v>0</v>
      </c>
      <c r="Q49" s="10">
        <v>0</v>
      </c>
      <c r="R49" s="7">
        <f t="shared" si="4"/>
        <v>0</v>
      </c>
    </row>
    <row r="50" spans="1:18" x14ac:dyDescent="0.25">
      <c r="A50" s="8" t="s">
        <v>21</v>
      </c>
      <c r="B50" s="8" t="s">
        <v>47</v>
      </c>
      <c r="C50" s="8" t="s">
        <v>47</v>
      </c>
      <c r="D50" s="8" t="s">
        <v>47</v>
      </c>
      <c r="E50" s="8" t="s">
        <v>38</v>
      </c>
      <c r="F50" s="8" t="s">
        <v>26</v>
      </c>
      <c r="G50" s="8"/>
      <c r="H50" s="9" t="s">
        <v>80</v>
      </c>
      <c r="I50" s="10">
        <v>500000</v>
      </c>
      <c r="J50" s="10">
        <v>0</v>
      </c>
      <c r="K50" s="10">
        <v>0</v>
      </c>
      <c r="L50" s="10">
        <v>500000</v>
      </c>
      <c r="M50" s="10">
        <v>0</v>
      </c>
      <c r="N50" s="7">
        <f t="shared" si="2"/>
        <v>0</v>
      </c>
      <c r="O50" s="10">
        <v>0</v>
      </c>
      <c r="P50" s="7">
        <f t="shared" si="3"/>
        <v>0</v>
      </c>
      <c r="Q50" s="10">
        <v>0</v>
      </c>
      <c r="R50" s="7">
        <f t="shared" si="4"/>
        <v>0</v>
      </c>
    </row>
    <row r="51" spans="1:18" x14ac:dyDescent="0.25">
      <c r="A51" s="8" t="s">
        <v>21</v>
      </c>
      <c r="B51" s="8" t="s">
        <v>47</v>
      </c>
      <c r="C51" s="8" t="s">
        <v>47</v>
      </c>
      <c r="D51" s="8" t="s">
        <v>47</v>
      </c>
      <c r="E51" s="8" t="s">
        <v>40</v>
      </c>
      <c r="F51" s="8" t="s">
        <v>28</v>
      </c>
      <c r="G51" s="8"/>
      <c r="H51" s="9" t="s">
        <v>81</v>
      </c>
      <c r="I51" s="10">
        <v>555960647</v>
      </c>
      <c r="J51" s="10">
        <v>0</v>
      </c>
      <c r="K51" s="10">
        <v>540757017</v>
      </c>
      <c r="L51" s="10">
        <v>15203630</v>
      </c>
      <c r="M51" s="10">
        <v>521392342</v>
      </c>
      <c r="N51" s="7">
        <f t="shared" si="2"/>
        <v>0.937822388713063</v>
      </c>
      <c r="O51" s="10">
        <v>57384600</v>
      </c>
      <c r="P51" s="7">
        <f t="shared" si="3"/>
        <v>0.10321701780449939</v>
      </c>
      <c r="Q51" s="10">
        <v>57384600</v>
      </c>
      <c r="R51" s="7">
        <f t="shared" si="4"/>
        <v>0.10321701780449939</v>
      </c>
    </row>
    <row r="52" spans="1:18" ht="63" x14ac:dyDescent="0.25">
      <c r="A52" s="8" t="s">
        <v>21</v>
      </c>
      <c r="B52" s="8" t="s">
        <v>47</v>
      </c>
      <c r="C52" s="8" t="s">
        <v>47</v>
      </c>
      <c r="D52" s="8" t="s">
        <v>47</v>
      </c>
      <c r="E52" s="8" t="s">
        <v>40</v>
      </c>
      <c r="F52" s="8" t="s">
        <v>30</v>
      </c>
      <c r="G52" s="8"/>
      <c r="H52" s="9" t="s">
        <v>82</v>
      </c>
      <c r="I52" s="10">
        <v>136973104</v>
      </c>
      <c r="J52" s="10">
        <v>0</v>
      </c>
      <c r="K52" s="10">
        <v>136973104</v>
      </c>
      <c r="L52" s="10">
        <v>0</v>
      </c>
      <c r="M52" s="10">
        <v>136973104</v>
      </c>
      <c r="N52" s="7">
        <f t="shared" si="2"/>
        <v>1</v>
      </c>
      <c r="O52" s="10">
        <v>15337370</v>
      </c>
      <c r="P52" s="7">
        <f t="shared" si="3"/>
        <v>0.11197358862510702</v>
      </c>
      <c r="Q52" s="10">
        <v>15337370</v>
      </c>
      <c r="R52" s="7">
        <f t="shared" si="4"/>
        <v>0.11197358862510702</v>
      </c>
    </row>
    <row r="53" spans="1:18" x14ac:dyDescent="0.25">
      <c r="A53" s="8" t="s">
        <v>21</v>
      </c>
      <c r="B53" s="8" t="s">
        <v>47</v>
      </c>
      <c r="C53" s="8" t="s">
        <v>47</v>
      </c>
      <c r="D53" s="8" t="s">
        <v>47</v>
      </c>
      <c r="E53" s="8" t="s">
        <v>42</v>
      </c>
      <c r="F53" s="8" t="s">
        <v>28</v>
      </c>
      <c r="G53" s="8"/>
      <c r="H53" s="9" t="s">
        <v>83</v>
      </c>
      <c r="I53" s="10">
        <v>764857509</v>
      </c>
      <c r="J53" s="10">
        <v>0</v>
      </c>
      <c r="K53" s="10">
        <v>273751033</v>
      </c>
      <c r="L53" s="10">
        <v>491106476</v>
      </c>
      <c r="M53" s="10">
        <v>0</v>
      </c>
      <c r="N53" s="7">
        <f t="shared" si="2"/>
        <v>0</v>
      </c>
      <c r="O53" s="10">
        <v>0</v>
      </c>
      <c r="P53" s="7">
        <f t="shared" si="3"/>
        <v>0</v>
      </c>
      <c r="Q53" s="10">
        <v>0</v>
      </c>
      <c r="R53" s="7">
        <f t="shared" si="4"/>
        <v>0</v>
      </c>
    </row>
    <row r="54" spans="1:18" ht="31.5" x14ac:dyDescent="0.25">
      <c r="A54" s="8" t="s">
        <v>21</v>
      </c>
      <c r="B54" s="8" t="s">
        <v>47</v>
      </c>
      <c r="C54" s="8" t="s">
        <v>47</v>
      </c>
      <c r="D54" s="8" t="s">
        <v>47</v>
      </c>
      <c r="E54" s="8" t="s">
        <v>42</v>
      </c>
      <c r="F54" s="8" t="s">
        <v>30</v>
      </c>
      <c r="G54" s="8"/>
      <c r="H54" s="9" t="s">
        <v>84</v>
      </c>
      <c r="I54" s="10">
        <v>76875740</v>
      </c>
      <c r="J54" s="10">
        <v>0</v>
      </c>
      <c r="K54" s="10">
        <v>76825743</v>
      </c>
      <c r="L54" s="10">
        <v>49997</v>
      </c>
      <c r="M54" s="10">
        <v>76825743</v>
      </c>
      <c r="N54" s="7">
        <f t="shared" si="2"/>
        <v>0.99934963878071292</v>
      </c>
      <c r="O54" s="10">
        <v>10965953</v>
      </c>
      <c r="P54" s="7">
        <f t="shared" si="3"/>
        <v>0.14264516998470519</v>
      </c>
      <c r="Q54" s="10">
        <v>10965953</v>
      </c>
      <c r="R54" s="7">
        <f t="shared" si="4"/>
        <v>0.14264516998470519</v>
      </c>
    </row>
    <row r="55" spans="1:18" ht="31.5" x14ac:dyDescent="0.25">
      <c r="A55" s="8" t="s">
        <v>21</v>
      </c>
      <c r="B55" s="8" t="s">
        <v>47</v>
      </c>
      <c r="C55" s="8" t="s">
        <v>47</v>
      </c>
      <c r="D55" s="8" t="s">
        <v>47</v>
      </c>
      <c r="E55" s="8" t="s">
        <v>42</v>
      </c>
      <c r="F55" s="8" t="s">
        <v>36</v>
      </c>
      <c r="G55" s="8"/>
      <c r="H55" s="9" t="s">
        <v>85</v>
      </c>
      <c r="I55" s="10">
        <v>1260000000</v>
      </c>
      <c r="J55" s="10">
        <v>0</v>
      </c>
      <c r="K55" s="10">
        <v>1260000000</v>
      </c>
      <c r="L55" s="10">
        <v>0</v>
      </c>
      <c r="M55" s="10">
        <v>0</v>
      </c>
      <c r="N55" s="7">
        <f t="shared" si="2"/>
        <v>0</v>
      </c>
      <c r="O55" s="10">
        <v>0</v>
      </c>
      <c r="P55" s="7">
        <f t="shared" si="3"/>
        <v>0</v>
      </c>
      <c r="Q55" s="10">
        <v>0</v>
      </c>
      <c r="R55" s="7">
        <f t="shared" si="4"/>
        <v>0</v>
      </c>
    </row>
    <row r="56" spans="1:18" x14ac:dyDescent="0.25">
      <c r="A56" s="4" t="s">
        <v>21</v>
      </c>
      <c r="B56" s="4" t="s">
        <v>58</v>
      </c>
      <c r="C56" s="4"/>
      <c r="D56" s="4"/>
      <c r="E56" s="4"/>
      <c r="F56" s="4"/>
      <c r="G56" s="4"/>
      <c r="H56" s="5" t="s">
        <v>86</v>
      </c>
      <c r="I56" s="6">
        <f>+I57+I58+I60+I62+I65</f>
        <v>10220886000</v>
      </c>
      <c r="J56" s="6">
        <f t="shared" ref="J56:Q56" si="5">+J57+J58+J60+J62+J65</f>
        <v>338935000</v>
      </c>
      <c r="K56" s="6">
        <f t="shared" si="5"/>
        <v>2108792549.5899999</v>
      </c>
      <c r="L56" s="6">
        <f t="shared" si="5"/>
        <v>7773158450.4099998</v>
      </c>
      <c r="M56" s="6">
        <f t="shared" si="5"/>
        <v>423425627</v>
      </c>
      <c r="N56" s="7">
        <f t="shared" si="2"/>
        <v>4.1427487499615979E-2</v>
      </c>
      <c r="O56" s="6">
        <f t="shared" si="5"/>
        <v>276216949</v>
      </c>
      <c r="P56" s="7">
        <f t="shared" si="3"/>
        <v>2.7024755877328051E-2</v>
      </c>
      <c r="Q56" s="6">
        <f t="shared" si="5"/>
        <v>275092949</v>
      </c>
      <c r="R56" s="7">
        <f t="shared" si="4"/>
        <v>2.6914784980480166E-2</v>
      </c>
    </row>
    <row r="57" spans="1:18" ht="31.5" x14ac:dyDescent="0.25">
      <c r="A57" s="8" t="s">
        <v>21</v>
      </c>
      <c r="B57" s="8" t="s">
        <v>58</v>
      </c>
      <c r="C57" s="8" t="s">
        <v>58</v>
      </c>
      <c r="D57" s="8" t="s">
        <v>23</v>
      </c>
      <c r="E57" s="8" t="s">
        <v>87</v>
      </c>
      <c r="F57" s="8"/>
      <c r="G57" s="8"/>
      <c r="H57" s="9" t="s">
        <v>88</v>
      </c>
      <c r="I57" s="10">
        <v>338935000</v>
      </c>
      <c r="J57" s="10">
        <v>338935000</v>
      </c>
      <c r="K57" s="10">
        <v>0</v>
      </c>
      <c r="L57" s="10">
        <v>0</v>
      </c>
      <c r="M57" s="10">
        <v>0</v>
      </c>
      <c r="N57" s="7">
        <f t="shared" si="2"/>
        <v>0</v>
      </c>
      <c r="O57" s="10">
        <v>0</v>
      </c>
      <c r="P57" s="7">
        <f t="shared" si="3"/>
        <v>0</v>
      </c>
      <c r="Q57" s="10">
        <v>0</v>
      </c>
      <c r="R57" s="7">
        <f t="shared" si="4"/>
        <v>0</v>
      </c>
    </row>
    <row r="58" spans="1:18" x14ac:dyDescent="0.25">
      <c r="A58" s="8" t="s">
        <v>21</v>
      </c>
      <c r="B58" s="8" t="s">
        <v>58</v>
      </c>
      <c r="C58" s="8" t="s">
        <v>69</v>
      </c>
      <c r="D58" s="8" t="s">
        <v>47</v>
      </c>
      <c r="E58" s="8" t="s">
        <v>28</v>
      </c>
      <c r="F58" s="8"/>
      <c r="G58" s="8"/>
      <c r="H58" s="9" t="s">
        <v>89</v>
      </c>
      <c r="I58" s="10">
        <v>1422812000</v>
      </c>
      <c r="J58" s="10">
        <v>0</v>
      </c>
      <c r="K58" s="10">
        <v>317605879.58999997</v>
      </c>
      <c r="L58" s="10">
        <v>1105206120.4100001</v>
      </c>
      <c r="M58" s="10">
        <v>43532627</v>
      </c>
      <c r="N58" s="7">
        <f t="shared" si="2"/>
        <v>3.0596190501626357E-2</v>
      </c>
      <c r="O58" s="10">
        <v>32257052</v>
      </c>
      <c r="P58" s="7">
        <f t="shared" si="3"/>
        <v>2.2671338166953891E-2</v>
      </c>
      <c r="Q58" s="10">
        <v>32257052</v>
      </c>
      <c r="R58" s="7">
        <f t="shared" si="4"/>
        <v>2.2671338166953891E-2</v>
      </c>
    </row>
    <row r="59" spans="1:18" ht="31.5" x14ac:dyDescent="0.25">
      <c r="A59" s="8" t="s">
        <v>21</v>
      </c>
      <c r="B59" s="8" t="s">
        <v>58</v>
      </c>
      <c r="C59" s="8" t="s">
        <v>69</v>
      </c>
      <c r="D59" s="8" t="s">
        <v>47</v>
      </c>
      <c r="E59" s="8" t="s">
        <v>28</v>
      </c>
      <c r="F59" s="8" t="s">
        <v>28</v>
      </c>
      <c r="G59" s="8"/>
      <c r="H59" s="9" t="s">
        <v>90</v>
      </c>
      <c r="I59" s="10">
        <v>1172812000</v>
      </c>
      <c r="J59" s="10">
        <v>0</v>
      </c>
      <c r="K59" s="10">
        <v>67605879.590000004</v>
      </c>
      <c r="L59" s="10">
        <v>1105206120.4100001</v>
      </c>
      <c r="M59" s="10">
        <v>43532627</v>
      </c>
      <c r="N59" s="7">
        <f t="shared" si="2"/>
        <v>3.7118163013338881E-2</v>
      </c>
      <c r="O59" s="10">
        <v>32257052</v>
      </c>
      <c r="P59" s="7">
        <f t="shared" si="3"/>
        <v>2.7504026220741259E-2</v>
      </c>
      <c r="Q59" s="10">
        <v>32257052</v>
      </c>
      <c r="R59" s="7">
        <f t="shared" si="4"/>
        <v>2.7504026220741259E-2</v>
      </c>
    </row>
    <row r="60" spans="1:18" x14ac:dyDescent="0.25">
      <c r="A60" s="8" t="s">
        <v>21</v>
      </c>
      <c r="B60" s="8" t="s">
        <v>58</v>
      </c>
      <c r="C60" s="8" t="s">
        <v>69</v>
      </c>
      <c r="D60" s="8" t="s">
        <v>47</v>
      </c>
      <c r="E60" s="8" t="s">
        <v>32</v>
      </c>
      <c r="F60" s="8"/>
      <c r="G60" s="8"/>
      <c r="H60" s="9" t="s">
        <v>91</v>
      </c>
      <c r="I60" s="10">
        <v>3996832000</v>
      </c>
      <c r="J60" s="10">
        <v>0</v>
      </c>
      <c r="K60" s="10">
        <v>1523417670</v>
      </c>
      <c r="L60" s="10">
        <v>2473414330</v>
      </c>
      <c r="M60" s="10">
        <v>112124000</v>
      </c>
      <c r="N60" s="7">
        <f t="shared" si="2"/>
        <v>2.8053218148773828E-2</v>
      </c>
      <c r="O60" s="10">
        <v>112124000</v>
      </c>
      <c r="P60" s="7">
        <f t="shared" si="3"/>
        <v>2.8053218148773828E-2</v>
      </c>
      <c r="Q60" s="10">
        <v>111000000</v>
      </c>
      <c r="R60" s="7">
        <f t="shared" si="4"/>
        <v>2.7771995420372935E-2</v>
      </c>
    </row>
    <row r="61" spans="1:18" ht="31.5" x14ac:dyDescent="0.25">
      <c r="A61" s="8" t="s">
        <v>21</v>
      </c>
      <c r="B61" s="8" t="s">
        <v>58</v>
      </c>
      <c r="C61" s="8" t="s">
        <v>69</v>
      </c>
      <c r="D61" s="8" t="s">
        <v>47</v>
      </c>
      <c r="E61" s="8" t="s">
        <v>32</v>
      </c>
      <c r="F61" s="8" t="s">
        <v>28</v>
      </c>
      <c r="G61" s="8"/>
      <c r="H61" s="9" t="s">
        <v>92</v>
      </c>
      <c r="I61" s="10">
        <v>2585538330</v>
      </c>
      <c r="J61" s="10">
        <v>0</v>
      </c>
      <c r="K61" s="10">
        <v>112124000</v>
      </c>
      <c r="L61" s="10">
        <v>2473414330</v>
      </c>
      <c r="M61" s="10">
        <v>112124000</v>
      </c>
      <c r="N61" s="7">
        <f t="shared" si="2"/>
        <v>4.3365823936557149E-2</v>
      </c>
      <c r="O61" s="10">
        <v>112124000</v>
      </c>
      <c r="P61" s="7">
        <f t="shared" si="3"/>
        <v>4.3365823936557149E-2</v>
      </c>
      <c r="Q61" s="10">
        <v>111000000</v>
      </c>
      <c r="R61" s="7">
        <f t="shared" si="4"/>
        <v>4.2931098221235808E-2</v>
      </c>
    </row>
    <row r="62" spans="1:18" ht="31.5" x14ac:dyDescent="0.25">
      <c r="A62" s="8" t="s">
        <v>21</v>
      </c>
      <c r="B62" s="8" t="s">
        <v>58</v>
      </c>
      <c r="C62" s="8" t="s">
        <v>69</v>
      </c>
      <c r="D62" s="8" t="s">
        <v>47</v>
      </c>
      <c r="E62" s="8" t="s">
        <v>93</v>
      </c>
      <c r="F62" s="8"/>
      <c r="G62" s="8"/>
      <c r="H62" s="9" t="s">
        <v>94</v>
      </c>
      <c r="I62" s="10">
        <v>267769000</v>
      </c>
      <c r="J62" s="10">
        <v>0</v>
      </c>
      <c r="K62" s="10">
        <v>267769000</v>
      </c>
      <c r="L62" s="10">
        <v>0</v>
      </c>
      <c r="M62" s="10">
        <v>267769000</v>
      </c>
      <c r="N62" s="7">
        <f t="shared" si="2"/>
        <v>1</v>
      </c>
      <c r="O62" s="10">
        <v>131835897</v>
      </c>
      <c r="P62" s="7">
        <f t="shared" si="3"/>
        <v>0.49234936456423262</v>
      </c>
      <c r="Q62" s="10">
        <v>131835897</v>
      </c>
      <c r="R62" s="7">
        <f t="shared" si="4"/>
        <v>0.49234936456423262</v>
      </c>
    </row>
    <row r="63" spans="1:18" x14ac:dyDescent="0.25">
      <c r="A63" s="8" t="s">
        <v>21</v>
      </c>
      <c r="B63" s="8" t="s">
        <v>58</v>
      </c>
      <c r="C63" s="8" t="s">
        <v>69</v>
      </c>
      <c r="D63" s="8" t="s">
        <v>47</v>
      </c>
      <c r="E63" s="8" t="s">
        <v>93</v>
      </c>
      <c r="F63" s="8" t="s">
        <v>26</v>
      </c>
      <c r="G63" s="8"/>
      <c r="H63" s="9" t="s">
        <v>95</v>
      </c>
      <c r="I63" s="10">
        <v>137000000</v>
      </c>
      <c r="J63" s="10">
        <v>0</v>
      </c>
      <c r="K63" s="10">
        <v>137000000</v>
      </c>
      <c r="L63" s="10">
        <v>0</v>
      </c>
      <c r="M63" s="10">
        <v>137000000</v>
      </c>
      <c r="N63" s="7">
        <f t="shared" si="2"/>
        <v>1</v>
      </c>
      <c r="O63" s="10">
        <v>37346130</v>
      </c>
      <c r="P63" s="7">
        <f t="shared" si="3"/>
        <v>0.27259948905109488</v>
      </c>
      <c r="Q63" s="10">
        <v>37346130</v>
      </c>
      <c r="R63" s="7">
        <f t="shared" si="4"/>
        <v>0.27259948905109488</v>
      </c>
    </row>
    <row r="64" spans="1:18" ht="31.5" x14ac:dyDescent="0.25">
      <c r="A64" s="8" t="s">
        <v>21</v>
      </c>
      <c r="B64" s="8" t="s">
        <v>58</v>
      </c>
      <c r="C64" s="8" t="s">
        <v>69</v>
      </c>
      <c r="D64" s="8" t="s">
        <v>47</v>
      </c>
      <c r="E64" s="8" t="s">
        <v>93</v>
      </c>
      <c r="F64" s="8" t="s">
        <v>28</v>
      </c>
      <c r="G64" s="8"/>
      <c r="H64" s="9" t="s">
        <v>96</v>
      </c>
      <c r="I64" s="10">
        <v>130769000</v>
      </c>
      <c r="J64" s="10">
        <v>0</v>
      </c>
      <c r="K64" s="10">
        <v>130769000</v>
      </c>
      <c r="L64" s="10">
        <v>0</v>
      </c>
      <c r="M64" s="10">
        <v>130769000</v>
      </c>
      <c r="N64" s="7">
        <f t="shared" si="2"/>
        <v>1</v>
      </c>
      <c r="O64" s="10">
        <v>94489767</v>
      </c>
      <c r="P64" s="7">
        <f t="shared" si="3"/>
        <v>0.72257008159426162</v>
      </c>
      <c r="Q64" s="10">
        <v>94489767</v>
      </c>
      <c r="R64" s="7">
        <f t="shared" si="4"/>
        <v>0.72257008159426162</v>
      </c>
    </row>
    <row r="65" spans="1:18" x14ac:dyDescent="0.25">
      <c r="A65" s="8" t="s">
        <v>21</v>
      </c>
      <c r="B65" s="8" t="s">
        <v>58</v>
      </c>
      <c r="C65" s="8" t="s">
        <v>97</v>
      </c>
      <c r="D65" s="8"/>
      <c r="E65" s="8"/>
      <c r="F65" s="8"/>
      <c r="G65" s="8"/>
      <c r="H65" s="9" t="s">
        <v>98</v>
      </c>
      <c r="I65" s="10">
        <v>4194538000</v>
      </c>
      <c r="J65" s="10">
        <v>0</v>
      </c>
      <c r="K65" s="10">
        <v>0</v>
      </c>
      <c r="L65" s="10">
        <v>4194538000</v>
      </c>
      <c r="M65" s="10">
        <v>0</v>
      </c>
      <c r="N65" s="11">
        <f t="shared" si="2"/>
        <v>0</v>
      </c>
      <c r="O65" s="10">
        <v>0</v>
      </c>
      <c r="P65" s="11">
        <f t="shared" si="3"/>
        <v>0</v>
      </c>
      <c r="Q65" s="10">
        <v>0</v>
      </c>
      <c r="R65" s="11">
        <f t="shared" si="4"/>
        <v>0</v>
      </c>
    </row>
    <row r="66" spans="1:18" x14ac:dyDescent="0.25">
      <c r="A66" s="8" t="s">
        <v>21</v>
      </c>
      <c r="B66" s="8" t="s">
        <v>58</v>
      </c>
      <c r="C66" s="8" t="s">
        <v>97</v>
      </c>
      <c r="D66" s="8" t="s">
        <v>23</v>
      </c>
      <c r="E66" s="8" t="s">
        <v>26</v>
      </c>
      <c r="F66" s="8"/>
      <c r="G66" s="8"/>
      <c r="H66" s="9" t="s">
        <v>99</v>
      </c>
      <c r="I66" s="10">
        <v>4194538000</v>
      </c>
      <c r="J66" s="10">
        <v>0</v>
      </c>
      <c r="K66" s="10">
        <v>0</v>
      </c>
      <c r="L66" s="10">
        <v>4194538000</v>
      </c>
      <c r="M66" s="10">
        <v>0</v>
      </c>
      <c r="N66" s="7">
        <f t="shared" si="2"/>
        <v>0</v>
      </c>
      <c r="O66" s="10">
        <v>0</v>
      </c>
      <c r="P66" s="7">
        <f t="shared" si="3"/>
        <v>0</v>
      </c>
      <c r="Q66" s="10">
        <v>0</v>
      </c>
      <c r="R66" s="7">
        <f t="shared" si="4"/>
        <v>0</v>
      </c>
    </row>
    <row r="67" spans="1:18" ht="31.5" x14ac:dyDescent="0.25">
      <c r="A67" s="4" t="s">
        <v>21</v>
      </c>
      <c r="B67" s="4" t="s">
        <v>100</v>
      </c>
      <c r="C67" s="4"/>
      <c r="D67" s="4"/>
      <c r="E67" s="4"/>
      <c r="F67" s="4"/>
      <c r="G67" s="4"/>
      <c r="H67" s="5" t="s">
        <v>101</v>
      </c>
      <c r="I67" s="6">
        <f>+I68</f>
        <v>405331000</v>
      </c>
      <c r="J67" s="6">
        <f t="shared" ref="J67:Q67" si="6">+J68</f>
        <v>0</v>
      </c>
      <c r="K67" s="6">
        <f t="shared" si="6"/>
        <v>0</v>
      </c>
      <c r="L67" s="6">
        <f t="shared" si="6"/>
        <v>405331000</v>
      </c>
      <c r="M67" s="6">
        <f t="shared" si="6"/>
        <v>0</v>
      </c>
      <c r="N67" s="7">
        <f t="shared" si="2"/>
        <v>0</v>
      </c>
      <c r="O67" s="6">
        <f t="shared" si="6"/>
        <v>0</v>
      </c>
      <c r="P67" s="7">
        <f t="shared" si="3"/>
        <v>0</v>
      </c>
      <c r="Q67" s="6">
        <f t="shared" si="6"/>
        <v>0</v>
      </c>
      <c r="R67" s="7">
        <f t="shared" si="4"/>
        <v>0</v>
      </c>
    </row>
    <row r="68" spans="1:18" x14ac:dyDescent="0.25">
      <c r="A68" s="8" t="s">
        <v>21</v>
      </c>
      <c r="B68" s="8" t="s">
        <v>100</v>
      </c>
      <c r="C68" s="8" t="s">
        <v>69</v>
      </c>
      <c r="D68" s="8" t="s">
        <v>23</v>
      </c>
      <c r="E68" s="8"/>
      <c r="F68" s="8"/>
      <c r="G68" s="8"/>
      <c r="H68" s="9" t="s">
        <v>102</v>
      </c>
      <c r="I68" s="10">
        <v>405331000</v>
      </c>
      <c r="J68" s="10">
        <v>0</v>
      </c>
      <c r="K68" s="10">
        <v>0</v>
      </c>
      <c r="L68" s="10">
        <v>405331000</v>
      </c>
      <c r="M68" s="10">
        <v>0</v>
      </c>
      <c r="N68" s="7">
        <f t="shared" si="2"/>
        <v>0</v>
      </c>
      <c r="O68" s="10">
        <v>0</v>
      </c>
      <c r="P68" s="7">
        <f t="shared" si="3"/>
        <v>0</v>
      </c>
      <c r="Q68" s="10">
        <v>0</v>
      </c>
      <c r="R68" s="7">
        <f t="shared" si="4"/>
        <v>0</v>
      </c>
    </row>
    <row r="70" spans="1:18" x14ac:dyDescent="0.25">
      <c r="A70" s="21" t="s">
        <v>103</v>
      </c>
      <c r="B70" s="21"/>
      <c r="C70" s="21"/>
      <c r="D70" s="21"/>
      <c r="E70" s="21"/>
      <c r="F70" s="21"/>
      <c r="G70" s="21"/>
      <c r="H70" s="21"/>
    </row>
    <row r="71" spans="1:18" x14ac:dyDescent="0.25">
      <c r="A71" s="21"/>
      <c r="B71" s="21"/>
      <c r="C71" s="21"/>
      <c r="D71" s="21"/>
      <c r="E71" s="21"/>
      <c r="F71" s="21"/>
      <c r="G71" s="21"/>
      <c r="H71" s="21"/>
    </row>
  </sheetData>
  <autoFilter ref="A7:Q68" xr:uid="{9DFDC35C-844F-42B7-9998-DB1E22221777}"/>
  <mergeCells count="6">
    <mergeCell ref="A70:H71"/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Ministerio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Juan Sebastian Mosquera Pardo</cp:lastModifiedBy>
  <dcterms:created xsi:type="dcterms:W3CDTF">2024-04-08T17:55:09Z</dcterms:created>
  <dcterms:modified xsi:type="dcterms:W3CDTF">2024-04-08T21:16:06Z</dcterms:modified>
</cp:coreProperties>
</file>