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7805" windowHeight="9855" tabRatio="601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'Hoja1'!$A$1:$H$45</definedName>
  </definedNames>
  <calcPr fullCalcOnLoad="1"/>
</workbook>
</file>

<file path=xl/sharedStrings.xml><?xml version="1.0" encoding="utf-8"?>
<sst xmlns="http://schemas.openxmlformats.org/spreadsheetml/2006/main" count="127" uniqueCount="52">
  <si>
    <t>MES</t>
  </si>
  <si>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</si>
  <si>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</si>
  <si>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</si>
  <si>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</si>
  <si>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</si>
  <si>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</si>
  <si>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</si>
  <si>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</si>
  <si>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 xml:space="preserve">DERECHOS POR </t>
  </si>
  <si>
    <t>COBRAR MES</t>
  </si>
  <si>
    <t>DERECHOS POR</t>
  </si>
  <si>
    <t>COBRAR ACUM.</t>
  </si>
  <si>
    <t>RECAUDO EFECTIVO</t>
  </si>
  <si>
    <t>PENDIENTE</t>
  </si>
  <si>
    <t>DE COBRO</t>
  </si>
  <si>
    <t>TOTAL DE LA SECCION</t>
  </si>
  <si>
    <t>A. INGRESOS CORRIENTES</t>
  </si>
  <si>
    <t>REPUBLICA DE COLOMBIA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</si>
  <si>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</si>
  <si>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</si>
  <si>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</si>
  <si>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</si>
  <si>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</si>
  <si>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</si>
  <si>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</si>
  <si>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</si>
  <si>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</si>
  <si>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</si>
  <si>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</si>
  <si>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</si>
  <si>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</si>
  <si>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MAYO</t>
  </si>
  <si>
    <t>I-INGRESOS DE LOS ESTABLECIMIENTOS PUBLICOS</t>
  </si>
  <si>
    <t>Rendimientos  Financieros</t>
  </si>
  <si>
    <t>No Tributarios</t>
  </si>
  <si>
    <t>Recursos del Balance</t>
  </si>
  <si>
    <t>Excedentes Financieros</t>
  </si>
  <si>
    <t>Recuperaciòn de Cartera-Subsidios y Contribuciones</t>
  </si>
  <si>
    <t>Recuperaciòn de Cartera-Venta de Bienes y Servicios</t>
  </si>
  <si>
    <t>Inversion</t>
  </si>
  <si>
    <t>Venta de Bienes y Servicios-Vigencia 2010</t>
  </si>
  <si>
    <t>II- APORTES DE LA NACION</t>
  </si>
  <si>
    <t>SECCION:        2306</t>
  </si>
  <si>
    <t>Aportes de Otras Entidades</t>
  </si>
  <si>
    <t>Venta de Bienes y Servicios-Vigencia 2011</t>
  </si>
  <si>
    <t>VIGENCIA FISCAL:   2011</t>
  </si>
  <si>
    <t>Venta de Servicio de Comunicaciónes</t>
  </si>
  <si>
    <t>MES:  DICIEMBRE</t>
  </si>
  <si>
    <t>FONDO DE TECNOLOGIAS DE LA INFORMACION Y LAS COMUNICACIONES</t>
  </si>
  <si>
    <t xml:space="preserve">                           INFORME DE EJECUCION PRESUPUESTAL DE INGRESOS</t>
  </si>
  <si>
    <t>Fuente: Coordinación Grupo de Presupuesto/Subdirección Financiera</t>
  </si>
</sst>
</file>

<file path=xl/styles.xml><?xml version="1.0" encoding="utf-8"?>
<styleSheet xmlns="http://schemas.openxmlformats.org/spreadsheetml/2006/main">
  <numFmts count="6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&quot;N$&quot;#,##0_);\(&quot;N$&quot;#,##0\)"/>
    <numFmt numFmtId="209" formatCode="&quot;N$&quot;#,##0_);[Red]\(&quot;N$&quot;#,##0\)"/>
    <numFmt numFmtId="210" formatCode="&quot;N$&quot;#,##0.00_);\(&quot;N$&quot;#,##0.00\)"/>
    <numFmt numFmtId="211" formatCode="&quot;N$&quot;#,##0.00_);[Red]\(&quot;N$&quot;#,##0.00\)"/>
    <numFmt numFmtId="212" formatCode="_(&quot;N$&quot;* #,##0_);_(&quot;N$&quot;* \(#,##0\);_(&quot;N$&quot;* &quot;-&quot;_);_(@_)"/>
    <numFmt numFmtId="213" formatCode="_(&quot;N$&quot;* #,##0.00_);_(&quot;N$&quot;* \(#,##0.00\);_(&quot;N$&quot;* &quot;-&quot;??_);_(@_)"/>
    <numFmt numFmtId="214" formatCode="#,##0&quot;Pts&quot;_);\(#,##0&quot;Pts&quot;\)"/>
    <numFmt numFmtId="215" formatCode="#,##0&quot;Pts&quot;_);[Red]\(#,##0&quot;Pts&quot;\)"/>
    <numFmt numFmtId="216" formatCode="#,##0.00&quot;Pts&quot;_);\(#,##0.00&quot;Pts&quot;\)"/>
    <numFmt numFmtId="217" formatCode="#,##0.00&quot;Pts&quot;_);[Red]\(#,##0.00&quot;Pts&quot;\)"/>
    <numFmt numFmtId="218" formatCode="_ * #,##0_)&quot;Pts&quot;_ ;_ * \(#,##0\)&quot;Pts&quot;_ ;_ * &quot;-&quot;_)&quot;Pts&quot;_ ;_ @_ "/>
    <numFmt numFmtId="219" formatCode="_ * #,##0_)_P_t_s_ ;_ * \(#,##0\)_P_t_s_ ;_ * &quot;-&quot;_)_P_t_s_ ;_ @_ "/>
    <numFmt numFmtId="220" formatCode="_ * #,##0.00_)&quot;Pts&quot;_ ;_ * \(#,##0.00\)&quot;Pts&quot;_ ;_ * &quot;-&quot;??_)&quot;Pts&quot;_ ;_ @_ "/>
    <numFmt numFmtId="221" formatCode="_ * #,##0.00_)_P_t_s_ ;_ * \(#,##0.00\)_P_t_s_ ;_ * &quot;-&quot;??_)_P_t_s_ ;_ @_ "/>
    <numFmt numFmtId="222" formatCode="#,##0.0"/>
    <numFmt numFmtId="223" formatCode="#,##0.00_ ;\-#,##0.00\ 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i/>
      <sz val="10"/>
      <name val="Bookman Old Style"/>
      <family val="1"/>
    </font>
    <font>
      <b/>
      <sz val="10"/>
      <color indexed="8"/>
      <name val="Arial"/>
      <family val="2"/>
    </font>
    <font>
      <i/>
      <sz val="10"/>
      <name val="Bookman Old Style"/>
      <family val="1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b/>
      <sz val="18"/>
      <name val="MS Sans Serif"/>
      <family val="2"/>
    </font>
    <font>
      <b/>
      <sz val="18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Alignment="1">
      <alignment horizontal="left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1" fillId="0" borderId="22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22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4" fontId="4" fillId="0" borderId="26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4" fontId="7" fillId="0" borderId="23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7" fillId="0" borderId="29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3" fillId="0" borderId="0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" fontId="7" fillId="0" borderId="33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11" fillId="0" borderId="0" xfId="0" applyNumberFormat="1" applyFont="1" applyAlignment="1">
      <alignment/>
    </xf>
    <xf numFmtId="4" fontId="11" fillId="0" borderId="34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25" fillId="0" borderId="1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647700</xdr:colOff>
      <xdr:row>13</xdr:row>
      <xdr:rowOff>66675</xdr:rowOff>
    </xdr:from>
    <xdr:to>
      <xdr:col>45</xdr:col>
      <xdr:colOff>390525</xdr:colOff>
      <xdr:row>13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4258925" y="26098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1114425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>
          <a:off x="128492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581025</xdr:colOff>
      <xdr:row>11</xdr:row>
      <xdr:rowOff>114300</xdr:rowOff>
    </xdr:from>
    <xdr:to>
      <xdr:col>53</xdr:col>
      <xdr:colOff>323850</xdr:colOff>
      <xdr:row>11</xdr:row>
      <xdr:rowOff>114300</xdr:rowOff>
    </xdr:to>
    <xdr:sp>
      <xdr:nvSpPr>
        <xdr:cNvPr id="3" name="Line 5"/>
        <xdr:cNvSpPr>
          <a:spLocks/>
        </xdr:cNvSpPr>
      </xdr:nvSpPr>
      <xdr:spPr>
        <a:xfrm>
          <a:off x="20288250" y="225742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752475</xdr:colOff>
      <xdr:row>15</xdr:row>
      <xdr:rowOff>38100</xdr:rowOff>
    </xdr:from>
    <xdr:to>
      <xdr:col>52</xdr:col>
      <xdr:colOff>171450</xdr:colOff>
      <xdr:row>15</xdr:row>
      <xdr:rowOff>38100</xdr:rowOff>
    </xdr:to>
    <xdr:sp>
      <xdr:nvSpPr>
        <xdr:cNvPr id="4" name="Line 6"/>
        <xdr:cNvSpPr>
          <a:spLocks/>
        </xdr:cNvSpPr>
      </xdr:nvSpPr>
      <xdr:spPr>
        <a:xfrm>
          <a:off x="22745700" y="2971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1114425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>
          <a:off x="128492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323850</xdr:colOff>
      <xdr:row>11</xdr:row>
      <xdr:rowOff>38100</xdr:rowOff>
    </xdr:from>
    <xdr:to>
      <xdr:col>45</xdr:col>
      <xdr:colOff>219075</xdr:colOff>
      <xdr:row>11</xdr:row>
      <xdr:rowOff>38100</xdr:rowOff>
    </xdr:to>
    <xdr:sp>
      <xdr:nvSpPr>
        <xdr:cNvPr id="6" name="Line 8"/>
        <xdr:cNvSpPr>
          <a:spLocks/>
        </xdr:cNvSpPr>
      </xdr:nvSpPr>
      <xdr:spPr>
        <a:xfrm>
          <a:off x="17745075" y="2181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</xdr:row>
      <xdr:rowOff>76200</xdr:rowOff>
    </xdr:from>
    <xdr:to>
      <xdr:col>0</xdr:col>
      <xdr:colOff>838200</xdr:colOff>
      <xdr:row>4</xdr:row>
      <xdr:rowOff>76200</xdr:rowOff>
    </xdr:to>
    <xdr:pic>
      <xdr:nvPicPr>
        <xdr:cNvPr id="7" name="Imagen 59"/>
        <xdr:cNvPicPr preferRelativeResize="1">
          <a:picLocks noChangeAspect="0"/>
        </xdr:cNvPicPr>
      </xdr:nvPicPr>
      <xdr:blipFill>
        <a:blip r:embed="rId1"/>
        <a:srcRect r="21249"/>
        <a:stretch>
          <a:fillRect/>
        </a:stretch>
      </xdr:blipFill>
      <xdr:spPr>
        <a:xfrm>
          <a:off x="133350" y="238125"/>
          <a:ext cx="704850" cy="7810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94"/>
  <sheetViews>
    <sheetView tabSelected="1" zoomScalePageLayoutView="0" workbookViewId="0" topLeftCell="A1">
      <selection activeCell="B47" sqref="B47"/>
    </sheetView>
  </sheetViews>
  <sheetFormatPr defaultColWidth="11.421875" defaultRowHeight="12.75"/>
  <cols>
    <col min="1" max="1" width="17.7109375" style="0" customWidth="1"/>
    <col min="2" max="2" width="48.28125" style="0" customWidth="1"/>
    <col min="3" max="3" width="19.00390625" style="0" customWidth="1"/>
    <col min="4" max="4" width="17.7109375" style="0" customWidth="1"/>
    <col min="5" max="5" width="18.8515625" style="0" customWidth="1"/>
    <col min="6" max="6" width="17.7109375" style="0" customWidth="1"/>
    <col min="7" max="7" width="19.140625" style="0" customWidth="1"/>
    <col min="8" max="8" width="17.57421875" style="0" customWidth="1"/>
    <col min="9" max="9" width="16.7109375" style="0" customWidth="1"/>
    <col min="10" max="10" width="17.140625" style="0" hidden="1" customWidth="1"/>
    <col min="11" max="11" width="18.00390625" style="0" hidden="1" customWidth="1"/>
    <col min="12" max="12" width="16.57421875" style="0" hidden="1" customWidth="1"/>
    <col min="13" max="13" width="17.421875" style="0" hidden="1" customWidth="1"/>
    <col min="14" max="14" width="17.00390625" style="0" hidden="1" customWidth="1"/>
    <col min="15" max="16" width="16.421875" style="0" hidden="1" customWidth="1"/>
    <col min="17" max="17" width="17.00390625" style="0" hidden="1" customWidth="1"/>
    <col min="18" max="18" width="16.421875" style="0" hidden="1" customWidth="1"/>
    <col min="19" max="19" width="17.140625" style="0" hidden="1" customWidth="1"/>
    <col min="20" max="20" width="17.421875" style="0" hidden="1" customWidth="1"/>
    <col min="21" max="21" width="16.421875" style="0" hidden="1" customWidth="1"/>
    <col min="22" max="22" width="13.7109375" style="59" hidden="1" customWidth="1"/>
    <col min="23" max="23" width="17.421875" style="0" hidden="1" customWidth="1"/>
    <col min="24" max="24" width="17.7109375" style="0" hidden="1" customWidth="1"/>
    <col min="25" max="25" width="16.28125" style="0" hidden="1" customWidth="1"/>
    <col min="26" max="26" width="17.00390625" style="0" hidden="1" customWidth="1"/>
    <col min="27" max="27" width="17.28125" style="0" hidden="1" customWidth="1"/>
    <col min="28" max="28" width="17.57421875" style="0" hidden="1" customWidth="1"/>
    <col min="29" max="29" width="16.28125" style="0" hidden="1" customWidth="1"/>
    <col min="30" max="30" width="17.57421875" style="0" hidden="1" customWidth="1"/>
    <col min="31" max="31" width="16.28125" style="0" hidden="1" customWidth="1"/>
    <col min="32" max="32" width="17.00390625" style="0" hidden="1" customWidth="1"/>
    <col min="33" max="33" width="17.57421875" style="0" hidden="1" customWidth="1"/>
    <col min="34" max="34" width="16.28125" style="0" hidden="1" customWidth="1"/>
    <col min="35" max="38" width="0" style="0" hidden="1" customWidth="1"/>
  </cols>
  <sheetData>
    <row r="2" spans="2:9" ht="23.25">
      <c r="B2" s="97" t="s">
        <v>49</v>
      </c>
      <c r="C2" s="97"/>
      <c r="D2" s="97"/>
      <c r="E2" s="97"/>
      <c r="F2" s="97"/>
      <c r="G2" s="97"/>
      <c r="H2" s="97"/>
      <c r="I2" s="65"/>
    </row>
    <row r="3" spans="2:9" ht="23.25">
      <c r="B3" s="98" t="s">
        <v>50</v>
      </c>
      <c r="C3" s="98"/>
      <c r="D3" s="98"/>
      <c r="E3" s="98"/>
      <c r="F3" s="98"/>
      <c r="G3" s="98"/>
      <c r="H3" s="98"/>
      <c r="I3" s="66"/>
    </row>
    <row r="4" ht="15" customHeight="1"/>
    <row r="5" spans="1:9" ht="15.75" customHeight="1">
      <c r="A5" s="59"/>
      <c r="B5" s="59"/>
      <c r="C5" s="59"/>
      <c r="D5" s="59"/>
      <c r="E5" s="59"/>
      <c r="F5" s="59"/>
      <c r="G5" s="59"/>
      <c r="H5" s="60"/>
      <c r="I5" s="60"/>
    </row>
    <row r="6" spans="1:13" ht="14.25" customHeight="1">
      <c r="A6" s="99" t="s">
        <v>18</v>
      </c>
      <c r="B6" s="99"/>
      <c r="C6" s="59"/>
      <c r="D6" s="59"/>
      <c r="E6" s="59"/>
      <c r="F6" s="59"/>
      <c r="G6" s="59"/>
      <c r="H6" s="67"/>
      <c r="I6" s="67"/>
      <c r="J6" s="19"/>
      <c r="K6" s="19"/>
      <c r="L6" s="19"/>
      <c r="M6" s="19"/>
    </row>
    <row r="7" spans="1:13" ht="13.5" customHeight="1">
      <c r="A7" s="63"/>
      <c r="B7" s="63"/>
      <c r="C7" s="63"/>
      <c r="D7" s="63"/>
      <c r="E7" s="63"/>
      <c r="F7" s="63"/>
      <c r="G7" s="59"/>
      <c r="H7" s="59"/>
      <c r="I7" s="59"/>
      <c r="J7" s="15"/>
      <c r="K7" s="15"/>
      <c r="L7" s="15"/>
      <c r="M7" s="15"/>
    </row>
    <row r="8" spans="1:13" ht="12.75" customHeight="1">
      <c r="A8" s="100" t="s">
        <v>43</v>
      </c>
      <c r="B8" s="100"/>
      <c r="C8" s="63"/>
      <c r="D8" s="63"/>
      <c r="E8" s="84" t="s">
        <v>3</v>
      </c>
      <c r="F8" s="59"/>
      <c r="G8" s="84" t="s">
        <v>48</v>
      </c>
      <c r="H8" s="59"/>
      <c r="I8" s="59"/>
      <c r="J8" s="15"/>
      <c r="K8" s="15"/>
      <c r="L8" s="15"/>
      <c r="M8" s="15"/>
    </row>
    <row r="9" spans="1:13" ht="12.75" customHeight="1">
      <c r="A9" s="63"/>
      <c r="B9" s="63"/>
      <c r="C9" s="63"/>
      <c r="D9" s="63"/>
      <c r="E9" s="61"/>
      <c r="F9" s="59"/>
      <c r="G9" s="61"/>
      <c r="H9" s="59"/>
      <c r="I9" s="59"/>
      <c r="J9" s="15"/>
      <c r="K9" s="15"/>
      <c r="L9" s="15"/>
      <c r="M9" s="15"/>
    </row>
    <row r="10" spans="1:13" ht="12.75" customHeight="1">
      <c r="A10" s="99" t="s">
        <v>3</v>
      </c>
      <c r="B10" s="99"/>
      <c r="C10" s="63"/>
      <c r="D10" s="63"/>
      <c r="E10" s="100" t="s">
        <v>3</v>
      </c>
      <c r="F10" s="100"/>
      <c r="G10" s="100" t="s">
        <v>46</v>
      </c>
      <c r="H10" s="100"/>
      <c r="I10" s="59"/>
      <c r="J10" s="15"/>
      <c r="K10" s="15"/>
      <c r="L10" s="15"/>
      <c r="M10" s="15"/>
    </row>
    <row r="11" spans="1:13" ht="12.75" customHeight="1">
      <c r="A11" s="62"/>
      <c r="B11" s="62"/>
      <c r="C11" s="62"/>
      <c r="D11" s="62"/>
      <c r="E11" s="62"/>
      <c r="F11" s="62"/>
      <c r="G11" s="59"/>
      <c r="H11" s="59"/>
      <c r="I11" s="59"/>
      <c r="J11" s="15"/>
      <c r="K11" s="15"/>
      <c r="L11" s="15"/>
      <c r="M11" s="15"/>
    </row>
    <row r="12" spans="1:34" ht="15.75" customHeight="1">
      <c r="A12" s="20"/>
      <c r="B12" s="36"/>
      <c r="C12" s="4" t="s">
        <v>7</v>
      </c>
      <c r="D12" s="4" t="s">
        <v>9</v>
      </c>
      <c r="E12" s="4" t="s">
        <v>11</v>
      </c>
      <c r="F12" s="4" t="s">
        <v>13</v>
      </c>
      <c r="G12" s="4" t="s">
        <v>13</v>
      </c>
      <c r="H12" s="4" t="s">
        <v>14</v>
      </c>
      <c r="I12" s="43"/>
      <c r="J12" s="4" t="s">
        <v>9</v>
      </c>
      <c r="K12" s="4" t="s">
        <v>9</v>
      </c>
      <c r="L12" s="4" t="s">
        <v>9</v>
      </c>
      <c r="M12" s="4" t="s">
        <v>9</v>
      </c>
      <c r="N12" s="4" t="s">
        <v>9</v>
      </c>
      <c r="O12" s="4" t="s">
        <v>9</v>
      </c>
      <c r="P12" s="4" t="s">
        <v>9</v>
      </c>
      <c r="Q12" s="4" t="s">
        <v>9</v>
      </c>
      <c r="R12" s="4" t="s">
        <v>9</v>
      </c>
      <c r="S12" s="4" t="s">
        <v>9</v>
      </c>
      <c r="T12" s="4" t="s">
        <v>9</v>
      </c>
      <c r="U12" s="71" t="s">
        <v>9</v>
      </c>
      <c r="V12" s="43"/>
      <c r="W12" s="36" t="s">
        <v>13</v>
      </c>
      <c r="X12" s="4" t="s">
        <v>13</v>
      </c>
      <c r="Y12" s="4" t="s">
        <v>13</v>
      </c>
      <c r="Z12" s="4" t="s">
        <v>13</v>
      </c>
      <c r="AA12" s="4" t="s">
        <v>13</v>
      </c>
      <c r="AB12" s="4" t="s">
        <v>13</v>
      </c>
      <c r="AC12" s="4" t="s">
        <v>13</v>
      </c>
      <c r="AD12" s="4" t="s">
        <v>13</v>
      </c>
      <c r="AE12" s="4" t="s">
        <v>13</v>
      </c>
      <c r="AF12" s="4" t="s">
        <v>13</v>
      </c>
      <c r="AG12" s="4" t="s">
        <v>13</v>
      </c>
      <c r="AH12" s="4" t="s">
        <v>13</v>
      </c>
    </row>
    <row r="13" spans="1:34" ht="15.75" customHeight="1">
      <c r="A13" s="6" t="s">
        <v>6</v>
      </c>
      <c r="B13" s="3" t="s">
        <v>5</v>
      </c>
      <c r="C13" s="5" t="s">
        <v>8</v>
      </c>
      <c r="D13" s="5" t="s">
        <v>10</v>
      </c>
      <c r="E13" s="5" t="s">
        <v>12</v>
      </c>
      <c r="F13" s="5" t="s">
        <v>0</v>
      </c>
      <c r="G13" s="5" t="s">
        <v>1</v>
      </c>
      <c r="H13" s="5" t="s">
        <v>15</v>
      </c>
      <c r="I13" s="43"/>
      <c r="J13" s="5" t="s">
        <v>10</v>
      </c>
      <c r="K13" s="5" t="s">
        <v>10</v>
      </c>
      <c r="L13" s="5" t="s">
        <v>10</v>
      </c>
      <c r="M13" s="5" t="s">
        <v>10</v>
      </c>
      <c r="N13" s="5" t="s">
        <v>10</v>
      </c>
      <c r="O13" s="5" t="s">
        <v>10</v>
      </c>
      <c r="P13" s="5" t="s">
        <v>10</v>
      </c>
      <c r="Q13" s="5" t="s">
        <v>10</v>
      </c>
      <c r="R13" s="5" t="s">
        <v>10</v>
      </c>
      <c r="S13" s="5" t="s">
        <v>10</v>
      </c>
      <c r="T13" s="5" t="s">
        <v>10</v>
      </c>
      <c r="U13" s="72" t="s">
        <v>10</v>
      </c>
      <c r="V13" s="43"/>
      <c r="W13" s="74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</row>
    <row r="14" spans="1:34" ht="9.75" customHeight="1">
      <c r="A14" s="56">
        <v>1</v>
      </c>
      <c r="B14" s="57" t="s">
        <v>3</v>
      </c>
      <c r="C14" s="58">
        <v>2</v>
      </c>
      <c r="D14" s="58">
        <v>3</v>
      </c>
      <c r="E14" s="58">
        <v>4</v>
      </c>
      <c r="F14" s="58">
        <v>5</v>
      </c>
      <c r="G14" s="58">
        <v>6</v>
      </c>
      <c r="H14" s="58">
        <v>9</v>
      </c>
      <c r="I14" s="69"/>
      <c r="J14" s="58" t="s">
        <v>19</v>
      </c>
      <c r="K14" s="58" t="s">
        <v>20</v>
      </c>
      <c r="L14" s="58" t="s">
        <v>21</v>
      </c>
      <c r="M14" s="58" t="s">
        <v>22</v>
      </c>
      <c r="N14" s="58" t="s">
        <v>23</v>
      </c>
      <c r="O14" s="58" t="s">
        <v>24</v>
      </c>
      <c r="P14" s="58" t="s">
        <v>25</v>
      </c>
      <c r="Q14" s="58" t="s">
        <v>26</v>
      </c>
      <c r="R14" s="58" t="s">
        <v>27</v>
      </c>
      <c r="S14" s="58" t="s">
        <v>28</v>
      </c>
      <c r="T14" s="58" t="s">
        <v>29</v>
      </c>
      <c r="U14" s="73" t="s">
        <v>30</v>
      </c>
      <c r="V14" s="69"/>
      <c r="W14" s="75" t="s">
        <v>19</v>
      </c>
      <c r="X14" s="58" t="s">
        <v>20</v>
      </c>
      <c r="Y14" s="58" t="s">
        <v>21</v>
      </c>
      <c r="Z14" s="58" t="s">
        <v>31</v>
      </c>
      <c r="AA14" s="58" t="s">
        <v>32</v>
      </c>
      <c r="AB14" s="58" t="s">
        <v>24</v>
      </c>
      <c r="AC14" s="58" t="s">
        <v>25</v>
      </c>
      <c r="AD14" s="58" t="s">
        <v>26</v>
      </c>
      <c r="AE14" s="58" t="s">
        <v>27</v>
      </c>
      <c r="AF14" s="58" t="s">
        <v>28</v>
      </c>
      <c r="AG14" s="58" t="s">
        <v>29</v>
      </c>
      <c r="AH14" s="58" t="s">
        <v>30</v>
      </c>
    </row>
    <row r="15" spans="1:34" ht="21" customHeight="1">
      <c r="A15" s="24">
        <v>3000</v>
      </c>
      <c r="B15" s="40" t="s">
        <v>33</v>
      </c>
      <c r="C15" s="41">
        <f aca="true" t="shared" si="0" ref="C15:H15">SUM(C17+C26)</f>
        <v>1030380454668</v>
      </c>
      <c r="D15" s="41">
        <f t="shared" si="0"/>
        <v>23775356359.760002</v>
      </c>
      <c r="E15" s="41">
        <f t="shared" si="0"/>
        <v>1013662612743.6299</v>
      </c>
      <c r="F15" s="41">
        <f t="shared" si="0"/>
        <v>25123926694.760002</v>
      </c>
      <c r="G15" s="41">
        <f t="shared" si="0"/>
        <v>1016238980401.6299</v>
      </c>
      <c r="H15" s="41">
        <f t="shared" si="0"/>
        <v>1440510000</v>
      </c>
      <c r="I15" s="44"/>
      <c r="J15" s="41">
        <f aca="true" t="shared" si="1" ref="J15:U15">SUM(J17+J26)</f>
        <v>8288168151.41</v>
      </c>
      <c r="K15" s="41">
        <f t="shared" si="1"/>
        <v>115472368000.23</v>
      </c>
      <c r="L15" s="41">
        <f t="shared" si="1"/>
        <v>13774062339.810001</v>
      </c>
      <c r="M15" s="41">
        <f t="shared" si="1"/>
        <v>117012044118.85</v>
      </c>
      <c r="N15" s="41">
        <f t="shared" si="1"/>
        <v>124600268730.43001</v>
      </c>
      <c r="O15" s="41">
        <f t="shared" si="1"/>
        <v>5235829489.34</v>
      </c>
      <c r="P15" s="41">
        <f t="shared" si="1"/>
        <v>6545873208.690001</v>
      </c>
      <c r="Q15" s="41">
        <f t="shared" si="1"/>
        <v>110666351759.47</v>
      </c>
      <c r="R15" s="41">
        <f t="shared" si="1"/>
        <v>2514270446.92</v>
      </c>
      <c r="S15" s="41">
        <f t="shared" si="1"/>
        <v>10643578143.02</v>
      </c>
      <c r="T15" s="41">
        <f t="shared" si="1"/>
        <v>275134441995.7</v>
      </c>
      <c r="U15" s="41">
        <f t="shared" si="1"/>
        <v>23775356359.760002</v>
      </c>
      <c r="V15" s="44"/>
      <c r="W15" s="76">
        <f>SUM(W17+W26)</f>
        <v>8071943161.41</v>
      </c>
      <c r="X15" s="41">
        <f>SUM(X17+X26)</f>
        <v>111018556000.23</v>
      </c>
      <c r="Y15" s="41">
        <f aca="true" t="shared" si="2" ref="Y15:AH15">SUM(Y17+Y26)</f>
        <v>12201939339.810001</v>
      </c>
      <c r="Z15" s="41">
        <f t="shared" si="2"/>
        <v>120589455118.85</v>
      </c>
      <c r="AA15" s="41">
        <f t="shared" si="2"/>
        <v>125484182230.43001</v>
      </c>
      <c r="AB15" s="41">
        <f t="shared" si="2"/>
        <v>5688156489.34</v>
      </c>
      <c r="AC15" s="41">
        <f t="shared" si="2"/>
        <v>7367588521.690001</v>
      </c>
      <c r="AD15" s="41">
        <f t="shared" si="2"/>
        <v>111079856759.47</v>
      </c>
      <c r="AE15" s="41">
        <f t="shared" si="2"/>
        <v>3258589902.92</v>
      </c>
      <c r="AF15" s="41">
        <f t="shared" si="2"/>
        <v>11081412187.02</v>
      </c>
      <c r="AG15" s="41">
        <f t="shared" si="2"/>
        <v>275273373995.7</v>
      </c>
      <c r="AH15" s="41">
        <f t="shared" si="2"/>
        <v>24341721501.760002</v>
      </c>
    </row>
    <row r="16" spans="1:34" ht="15" customHeight="1">
      <c r="A16" s="51"/>
      <c r="B16" s="52"/>
      <c r="C16" s="53"/>
      <c r="D16" s="53"/>
      <c r="E16" s="53"/>
      <c r="F16" s="53"/>
      <c r="G16" s="53"/>
      <c r="H16" s="53"/>
      <c r="I16" s="44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44"/>
      <c r="W16" s="77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18" customHeight="1">
      <c r="A17" s="91">
        <v>3100</v>
      </c>
      <c r="B17" s="26" t="s">
        <v>17</v>
      </c>
      <c r="C17" s="34">
        <f aca="true" t="shared" si="3" ref="C17:H17">SUM(C19)</f>
        <v>721847254668</v>
      </c>
      <c r="D17" s="86">
        <f t="shared" si="3"/>
        <v>2810589250.3500004</v>
      </c>
      <c r="E17" s="86">
        <f t="shared" si="3"/>
        <v>705201080532.58</v>
      </c>
      <c r="F17" s="86">
        <f t="shared" si="3"/>
        <v>3376954392.3500004</v>
      </c>
      <c r="G17" s="86">
        <f t="shared" si="3"/>
        <v>705120048674.58</v>
      </c>
      <c r="H17" s="86">
        <f t="shared" si="3"/>
        <v>1440510000</v>
      </c>
      <c r="I17" s="45"/>
      <c r="J17" s="39">
        <f>SUM(J19)</f>
        <v>8082026373.42</v>
      </c>
      <c r="K17" s="39">
        <f aca="true" t="shared" si="4" ref="K17:T17">SUM(K19)</f>
        <v>115079236232</v>
      </c>
      <c r="L17" s="39">
        <f t="shared" si="4"/>
        <v>13636483623.02</v>
      </c>
      <c r="M17" s="39">
        <f t="shared" si="4"/>
        <v>116556610144.16</v>
      </c>
      <c r="N17" s="39">
        <f t="shared" si="4"/>
        <v>124260818849.74</v>
      </c>
      <c r="O17" s="39">
        <f t="shared" si="4"/>
        <v>4907775616.55</v>
      </c>
      <c r="P17" s="39">
        <f t="shared" si="4"/>
        <v>6275293821.02</v>
      </c>
      <c r="Q17" s="39">
        <f t="shared" si="4"/>
        <v>110270148481.33</v>
      </c>
      <c r="R17" s="39">
        <f t="shared" si="4"/>
        <v>2238734172</v>
      </c>
      <c r="S17" s="39">
        <f t="shared" si="4"/>
        <v>10405821029.99</v>
      </c>
      <c r="T17" s="39">
        <f t="shared" si="4"/>
        <v>190677542939</v>
      </c>
      <c r="U17" s="39">
        <f>SUM(U19)</f>
        <v>2810589250.3500004</v>
      </c>
      <c r="V17" s="45"/>
      <c r="W17" s="78">
        <f aca="true" t="shared" si="5" ref="W17:AB17">SUM(W19)</f>
        <v>7182633373.42</v>
      </c>
      <c r="X17" s="39">
        <f t="shared" si="5"/>
        <v>110584571232</v>
      </c>
      <c r="Y17" s="39">
        <f t="shared" si="5"/>
        <v>12003068623.02</v>
      </c>
      <c r="Z17" s="39">
        <f t="shared" si="5"/>
        <v>120052392144.16</v>
      </c>
      <c r="AA17" s="39">
        <f t="shared" si="5"/>
        <v>125090377349.74</v>
      </c>
      <c r="AB17" s="39">
        <f t="shared" si="5"/>
        <v>5295711616.55</v>
      </c>
      <c r="AC17" s="39">
        <f aca="true" t="shared" si="6" ref="AC17:AH17">SUM(AC19)</f>
        <v>6392031821.02</v>
      </c>
      <c r="AD17" s="39">
        <f>SUM(AD19)</f>
        <v>110621112481.33</v>
      </c>
      <c r="AE17" s="39">
        <f>SUM(AE19)</f>
        <v>2953323628</v>
      </c>
      <c r="AF17" s="39">
        <f>SUM(AF19)</f>
        <v>10790795073.99</v>
      </c>
      <c r="AG17" s="39">
        <f t="shared" si="6"/>
        <v>190777076939</v>
      </c>
      <c r="AH17" s="39">
        <f t="shared" si="6"/>
        <v>3376954392.3500004</v>
      </c>
    </row>
    <row r="18" spans="1:34" ht="15" customHeight="1">
      <c r="A18" s="37"/>
      <c r="B18" s="38"/>
      <c r="C18" s="39"/>
      <c r="D18" s="39"/>
      <c r="E18" s="39"/>
      <c r="F18" s="39"/>
      <c r="G18" s="39"/>
      <c r="H18" s="39"/>
      <c r="I18" s="45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5"/>
      <c r="W18" s="78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ht="15" customHeight="1">
      <c r="A19" s="85">
        <v>3120</v>
      </c>
      <c r="B19" s="28" t="s">
        <v>35</v>
      </c>
      <c r="C19" s="34">
        <f aca="true" t="shared" si="7" ref="C19:H19">SUM(C20:C24)</f>
        <v>721847254668</v>
      </c>
      <c r="D19" s="34">
        <f t="shared" si="7"/>
        <v>2810589250.3500004</v>
      </c>
      <c r="E19" s="34">
        <f t="shared" si="7"/>
        <v>705201080532.58</v>
      </c>
      <c r="F19" s="34">
        <f t="shared" si="7"/>
        <v>3376954392.3500004</v>
      </c>
      <c r="G19" s="34">
        <f t="shared" si="7"/>
        <v>705120048674.58</v>
      </c>
      <c r="H19" s="34">
        <f t="shared" si="7"/>
        <v>1440510000</v>
      </c>
      <c r="I19" s="45"/>
      <c r="J19" s="34">
        <f aca="true" t="shared" si="8" ref="J19:U19">SUM(J20:J24)</f>
        <v>8082026373.42</v>
      </c>
      <c r="K19" s="34">
        <f t="shared" si="8"/>
        <v>115079236232</v>
      </c>
      <c r="L19" s="34">
        <f t="shared" si="8"/>
        <v>13636483623.02</v>
      </c>
      <c r="M19" s="34">
        <f t="shared" si="8"/>
        <v>116556610144.16</v>
      </c>
      <c r="N19" s="34">
        <f t="shared" si="8"/>
        <v>124260818849.74</v>
      </c>
      <c r="O19" s="34">
        <f t="shared" si="8"/>
        <v>4907775616.55</v>
      </c>
      <c r="P19" s="34">
        <f t="shared" si="8"/>
        <v>6275293821.02</v>
      </c>
      <c r="Q19" s="34">
        <f t="shared" si="8"/>
        <v>110270148481.33</v>
      </c>
      <c r="R19" s="34">
        <f t="shared" si="8"/>
        <v>2238734172</v>
      </c>
      <c r="S19" s="34">
        <f t="shared" si="8"/>
        <v>10405821029.99</v>
      </c>
      <c r="T19" s="34">
        <f t="shared" si="8"/>
        <v>190677542939</v>
      </c>
      <c r="U19" s="34">
        <f t="shared" si="8"/>
        <v>2810589250.3500004</v>
      </c>
      <c r="V19" s="45"/>
      <c r="W19" s="79">
        <f aca="true" t="shared" si="9" ref="W19:AH19">SUM(W20:W24)</f>
        <v>7182633373.42</v>
      </c>
      <c r="X19" s="34">
        <f t="shared" si="9"/>
        <v>110584571232</v>
      </c>
      <c r="Y19" s="34">
        <f t="shared" si="9"/>
        <v>12003068623.02</v>
      </c>
      <c r="Z19" s="34">
        <f t="shared" si="9"/>
        <v>120052392144.16</v>
      </c>
      <c r="AA19" s="34">
        <f t="shared" si="9"/>
        <v>125090377349.74</v>
      </c>
      <c r="AB19" s="34">
        <f t="shared" si="9"/>
        <v>5295711616.55</v>
      </c>
      <c r="AC19" s="34">
        <f t="shared" si="9"/>
        <v>6392031821.02</v>
      </c>
      <c r="AD19" s="34">
        <f t="shared" si="9"/>
        <v>110621112481.33</v>
      </c>
      <c r="AE19" s="34">
        <f t="shared" si="9"/>
        <v>2953323628</v>
      </c>
      <c r="AF19" s="34">
        <f t="shared" si="9"/>
        <v>10790795073.99</v>
      </c>
      <c r="AG19" s="34">
        <f t="shared" si="9"/>
        <v>190777076939</v>
      </c>
      <c r="AH19" s="34">
        <f t="shared" si="9"/>
        <v>3376954392.3500004</v>
      </c>
    </row>
    <row r="20" spans="1:34" ht="15" customHeight="1">
      <c r="A20" s="25">
        <v>3121</v>
      </c>
      <c r="B20" s="27" t="s">
        <v>45</v>
      </c>
      <c r="C20" s="30">
        <v>717247400000</v>
      </c>
      <c r="D20" s="31">
        <f>SUM(U20)</f>
        <v>2600631993.32</v>
      </c>
      <c r="E20" s="31">
        <f>SUM(J20:U20)</f>
        <v>695344719954.24</v>
      </c>
      <c r="F20" s="31">
        <f>SUM(AH20)</f>
        <v>2637387993.32</v>
      </c>
      <c r="G20" s="31">
        <f>SUM(W20:AH20)</f>
        <v>693904209954.24</v>
      </c>
      <c r="H20" s="30">
        <f>SUM(E20-G20)</f>
        <v>1440510000</v>
      </c>
      <c r="I20" s="46"/>
      <c r="J20" s="31">
        <v>7590243954</v>
      </c>
      <c r="K20" s="31">
        <v>114560005536</v>
      </c>
      <c r="L20" s="31">
        <v>12593177613</v>
      </c>
      <c r="M20" s="31">
        <v>114747171880</v>
      </c>
      <c r="N20" s="31">
        <v>121888564237.33</v>
      </c>
      <c r="O20" s="31">
        <v>3615068918</v>
      </c>
      <c r="P20" s="31">
        <v>5828479663.27</v>
      </c>
      <c r="Q20" s="31">
        <v>110153492460.33</v>
      </c>
      <c r="R20" s="31">
        <v>2123434832</v>
      </c>
      <c r="S20" s="31">
        <v>10239461027.99</v>
      </c>
      <c r="T20" s="31">
        <v>189404987839</v>
      </c>
      <c r="U20" s="31">
        <v>2600631993.32</v>
      </c>
      <c r="V20" s="46"/>
      <c r="W20" s="81">
        <v>6424302954</v>
      </c>
      <c r="X20" s="82">
        <v>109985448536</v>
      </c>
      <c r="Y20" s="31">
        <v>10896483613</v>
      </c>
      <c r="Z20" s="31">
        <v>118175325880</v>
      </c>
      <c r="AA20" s="31">
        <v>122665191737.33</v>
      </c>
      <c r="AB20" s="31">
        <v>3911713918</v>
      </c>
      <c r="AC20" s="31">
        <v>5874899663.27</v>
      </c>
      <c r="AD20" s="31">
        <v>110481141460.33</v>
      </c>
      <c r="AE20" s="31">
        <v>2774300288</v>
      </c>
      <c r="AF20" s="31">
        <v>10611804071.99</v>
      </c>
      <c r="AG20" s="81">
        <v>189466209839</v>
      </c>
      <c r="AH20" s="31">
        <v>2637387993.32</v>
      </c>
    </row>
    <row r="21" spans="1:34" ht="15" customHeight="1">
      <c r="A21" s="25">
        <v>3121</v>
      </c>
      <c r="B21" s="27" t="s">
        <v>41</v>
      </c>
      <c r="C21" s="32">
        <v>0</v>
      </c>
      <c r="D21" s="31">
        <f>SUM(U21)</f>
        <v>0</v>
      </c>
      <c r="E21" s="31">
        <f>SUM(K21)</f>
        <v>0</v>
      </c>
      <c r="F21" s="31">
        <f>SUM(AH21)</f>
        <v>529609142</v>
      </c>
      <c r="G21" s="31">
        <f>SUM(W21:AH21)</f>
        <v>1359478142</v>
      </c>
      <c r="H21" s="30">
        <v>0</v>
      </c>
      <c r="I21" s="46"/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46"/>
      <c r="W21" s="81">
        <v>266548000</v>
      </c>
      <c r="X21" s="82">
        <v>79892000</v>
      </c>
      <c r="Y21" s="31">
        <v>63279000</v>
      </c>
      <c r="Z21" s="31">
        <v>67628000</v>
      </c>
      <c r="AA21" s="31">
        <v>52931000</v>
      </c>
      <c r="AB21" s="31">
        <v>91291000</v>
      </c>
      <c r="AC21" s="31">
        <v>70318000</v>
      </c>
      <c r="AD21" s="31">
        <v>23315000</v>
      </c>
      <c r="AE21" s="31">
        <v>63724000</v>
      </c>
      <c r="AF21" s="31">
        <v>12631000</v>
      </c>
      <c r="AG21" s="81">
        <v>38312000</v>
      </c>
      <c r="AH21" s="31">
        <v>529609142</v>
      </c>
    </row>
    <row r="22" spans="1:34" ht="15" customHeight="1">
      <c r="A22" s="25"/>
      <c r="B22" s="27" t="s">
        <v>47</v>
      </c>
      <c r="C22" s="32">
        <v>2966254668</v>
      </c>
      <c r="D22" s="31">
        <f>SUM(U22)</f>
        <v>0</v>
      </c>
      <c r="E22" s="31">
        <f>SUM(K22)</f>
        <v>0</v>
      </c>
      <c r="F22" s="31">
        <f>SUM(AH22)</f>
        <v>0</v>
      </c>
      <c r="G22" s="31">
        <f>SUM(W22:AH22)</f>
        <v>0</v>
      </c>
      <c r="H22" s="30"/>
      <c r="I22" s="46"/>
      <c r="J22" s="31"/>
      <c r="K22" s="31"/>
      <c r="L22" s="31"/>
      <c r="M22" s="31"/>
      <c r="N22" s="31"/>
      <c r="O22" s="31"/>
      <c r="P22" s="31">
        <v>0</v>
      </c>
      <c r="Q22" s="31">
        <v>0</v>
      </c>
      <c r="R22" s="31">
        <v>0</v>
      </c>
      <c r="S22" s="31">
        <v>0</v>
      </c>
      <c r="T22" s="31"/>
      <c r="U22" s="31"/>
      <c r="V22" s="46"/>
      <c r="W22" s="81"/>
      <c r="X22" s="82"/>
      <c r="Y22" s="31"/>
      <c r="Z22" s="31"/>
      <c r="AA22" s="31"/>
      <c r="AB22" s="31"/>
      <c r="AC22" s="31">
        <v>0</v>
      </c>
      <c r="AD22" s="31">
        <v>0</v>
      </c>
      <c r="AE22" s="31">
        <v>0</v>
      </c>
      <c r="AF22" s="31">
        <v>0</v>
      </c>
      <c r="AG22" s="81">
        <v>0</v>
      </c>
      <c r="AH22" s="31"/>
    </row>
    <row r="23" spans="1:34" ht="15" customHeight="1">
      <c r="A23" s="25">
        <v>3126</v>
      </c>
      <c r="B23" s="27" t="s">
        <v>44</v>
      </c>
      <c r="C23" s="30">
        <v>0</v>
      </c>
      <c r="D23" s="31">
        <f>SUM(U23)</f>
        <v>0</v>
      </c>
      <c r="E23" s="31">
        <f>SUM(J23:U23)</f>
        <v>0</v>
      </c>
      <c r="F23" s="31">
        <f>SUM(AH23)</f>
        <v>0</v>
      </c>
      <c r="G23" s="31">
        <f>SUM(W23:AH23)</f>
        <v>0</v>
      </c>
      <c r="H23" s="30">
        <v>0</v>
      </c>
      <c r="I23" s="46"/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46"/>
      <c r="W23" s="81">
        <v>0</v>
      </c>
      <c r="X23" s="82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81">
        <v>0</v>
      </c>
      <c r="AH23" s="31">
        <v>0</v>
      </c>
    </row>
    <row r="24" spans="1:34" ht="15" customHeight="1">
      <c r="A24" s="23">
        <v>3128</v>
      </c>
      <c r="B24" s="7" t="s">
        <v>4</v>
      </c>
      <c r="C24" s="32">
        <v>1633600000</v>
      </c>
      <c r="D24" s="31">
        <f>SUM(U24)</f>
        <v>209957257.03</v>
      </c>
      <c r="E24" s="31">
        <f>SUM(J24:U24)</f>
        <v>9856360578.340002</v>
      </c>
      <c r="F24" s="31">
        <f>SUM(AH24)</f>
        <v>209957257.03</v>
      </c>
      <c r="G24" s="31">
        <f>SUM(W24:AH24)</f>
        <v>9856360578.340002</v>
      </c>
      <c r="H24" s="30">
        <v>0</v>
      </c>
      <c r="I24" s="46"/>
      <c r="J24" s="31">
        <v>491782419.42</v>
      </c>
      <c r="K24" s="31">
        <v>519230696</v>
      </c>
      <c r="L24" s="31">
        <v>1043306010.02</v>
      </c>
      <c r="M24" s="31">
        <v>1809438264.16</v>
      </c>
      <c r="N24" s="31">
        <v>2372254612.41</v>
      </c>
      <c r="O24" s="31">
        <v>1292706698.55</v>
      </c>
      <c r="P24" s="31">
        <v>446814157.75</v>
      </c>
      <c r="Q24" s="31">
        <v>116656021</v>
      </c>
      <c r="R24" s="31">
        <v>115299340</v>
      </c>
      <c r="S24" s="31">
        <v>166360002</v>
      </c>
      <c r="T24" s="31">
        <v>1272555100</v>
      </c>
      <c r="U24" s="31">
        <v>209957257.03</v>
      </c>
      <c r="V24" s="46"/>
      <c r="W24" s="81">
        <v>491782419.42</v>
      </c>
      <c r="X24" s="82">
        <v>519230696</v>
      </c>
      <c r="Y24" s="31">
        <v>1043306010.02</v>
      </c>
      <c r="Z24" s="31">
        <v>1809438264.16</v>
      </c>
      <c r="AA24" s="31">
        <v>2372254612.41</v>
      </c>
      <c r="AB24" s="31">
        <v>1292706698.55</v>
      </c>
      <c r="AC24" s="31">
        <v>446814157.75</v>
      </c>
      <c r="AD24" s="31">
        <v>116656021</v>
      </c>
      <c r="AE24" s="31">
        <v>115299340</v>
      </c>
      <c r="AF24" s="31">
        <v>166360002</v>
      </c>
      <c r="AG24" s="81">
        <v>1272555100</v>
      </c>
      <c r="AH24" s="31">
        <v>209957257.03</v>
      </c>
    </row>
    <row r="25" spans="1:34" ht="15" customHeight="1">
      <c r="A25" s="23"/>
      <c r="B25" s="7"/>
      <c r="C25" s="32"/>
      <c r="D25" s="55"/>
      <c r="E25" s="55"/>
      <c r="F25" s="55"/>
      <c r="G25" s="55"/>
      <c r="H25" s="30" t="s">
        <v>3</v>
      </c>
      <c r="I25" s="4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47"/>
      <c r="W25" s="81" t="s">
        <v>3</v>
      </c>
      <c r="X25" s="83"/>
      <c r="Y25" s="55"/>
      <c r="Z25" s="55"/>
      <c r="AA25" s="55"/>
      <c r="AB25" s="55"/>
      <c r="AC25" s="55"/>
      <c r="AD25" s="55"/>
      <c r="AE25" s="55"/>
      <c r="AF25" s="55"/>
      <c r="AG25" s="70"/>
      <c r="AH25" s="55"/>
    </row>
    <row r="26" spans="1:34" ht="18" customHeight="1">
      <c r="A26" s="92">
        <v>3200</v>
      </c>
      <c r="B26" s="26" t="s">
        <v>2</v>
      </c>
      <c r="C26" s="87">
        <f>SUM(C28+C30)</f>
        <v>308533200000</v>
      </c>
      <c r="D26" s="87">
        <f aca="true" t="shared" si="10" ref="D26:AH26">SUM(D28+D30)</f>
        <v>20964767109.41</v>
      </c>
      <c r="E26" s="87">
        <f t="shared" si="10"/>
        <v>308461532211.05</v>
      </c>
      <c r="F26" s="87">
        <f t="shared" si="10"/>
        <v>21746972302.41</v>
      </c>
      <c r="G26" s="87">
        <f t="shared" si="10"/>
        <v>311118931727.05</v>
      </c>
      <c r="H26" s="87">
        <f t="shared" si="10"/>
        <v>0</v>
      </c>
      <c r="I26" s="87"/>
      <c r="J26" s="87">
        <f t="shared" si="10"/>
        <v>206141777.99</v>
      </c>
      <c r="K26" s="87">
        <f t="shared" si="10"/>
        <v>393131768.23</v>
      </c>
      <c r="L26" s="87">
        <f t="shared" si="10"/>
        <v>137578716.79</v>
      </c>
      <c r="M26" s="87">
        <f t="shared" si="10"/>
        <v>455433974.69</v>
      </c>
      <c r="N26" s="87">
        <f t="shared" si="10"/>
        <v>339449880.69</v>
      </c>
      <c r="O26" s="87">
        <f t="shared" si="10"/>
        <v>328053872.79</v>
      </c>
      <c r="P26" s="87">
        <f t="shared" si="10"/>
        <v>270579387.67</v>
      </c>
      <c r="Q26" s="87">
        <f t="shared" si="10"/>
        <v>396203278.14</v>
      </c>
      <c r="R26" s="87">
        <f t="shared" si="10"/>
        <v>275536274.92</v>
      </c>
      <c r="S26" s="87">
        <f t="shared" si="10"/>
        <v>237757113.03</v>
      </c>
      <c r="T26" s="87">
        <f t="shared" si="10"/>
        <v>84456899056.7</v>
      </c>
      <c r="U26" s="87">
        <f t="shared" si="10"/>
        <v>20964767109.41</v>
      </c>
      <c r="V26" s="87"/>
      <c r="W26" s="87">
        <f t="shared" si="10"/>
        <v>889309787.99</v>
      </c>
      <c r="X26" s="87">
        <f t="shared" si="10"/>
        <v>433984768.23</v>
      </c>
      <c r="Y26" s="87">
        <f t="shared" si="10"/>
        <v>198870716.79</v>
      </c>
      <c r="Z26" s="87">
        <f t="shared" si="10"/>
        <v>537062974.69</v>
      </c>
      <c r="AA26" s="87">
        <f t="shared" si="10"/>
        <v>393804880.69</v>
      </c>
      <c r="AB26" s="87">
        <f t="shared" si="10"/>
        <v>392444872.79</v>
      </c>
      <c r="AC26" s="87">
        <f t="shared" si="10"/>
        <v>975556700.6700001</v>
      </c>
      <c r="AD26" s="87">
        <f t="shared" si="10"/>
        <v>458744278.14</v>
      </c>
      <c r="AE26" s="87">
        <f t="shared" si="10"/>
        <v>305266274.92</v>
      </c>
      <c r="AF26" s="87">
        <f t="shared" si="10"/>
        <v>290617113.03</v>
      </c>
      <c r="AG26" s="87">
        <f t="shared" si="10"/>
        <v>84496297056.7</v>
      </c>
      <c r="AH26" s="87">
        <f t="shared" si="10"/>
        <v>20964767109.41</v>
      </c>
    </row>
    <row r="27" spans="1:34" ht="15" customHeight="1">
      <c r="A27" s="22"/>
      <c r="B27" s="26"/>
      <c r="C27" s="35"/>
      <c r="D27" s="54"/>
      <c r="E27" s="54"/>
      <c r="F27" s="54"/>
      <c r="G27" s="54"/>
      <c r="H27" s="35"/>
      <c r="I27" s="48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48"/>
      <c r="W27" s="81" t="s">
        <v>3</v>
      </c>
      <c r="X27" s="83" t="s">
        <v>3</v>
      </c>
      <c r="Y27" s="54"/>
      <c r="Z27" s="54"/>
      <c r="AA27" s="54"/>
      <c r="AB27" s="54"/>
      <c r="AC27" s="54"/>
      <c r="AD27" s="54"/>
      <c r="AE27" s="54"/>
      <c r="AF27" s="54"/>
      <c r="AG27" s="70" t="s">
        <v>3</v>
      </c>
      <c r="AH27" s="54"/>
    </row>
    <row r="28" spans="1:34" ht="15" customHeight="1">
      <c r="A28" s="22">
        <v>3230</v>
      </c>
      <c r="B28" s="90" t="s">
        <v>34</v>
      </c>
      <c r="C28" s="35">
        <v>103265300000</v>
      </c>
      <c r="D28" s="31">
        <f>SUM(U28)</f>
        <v>20964767109.41</v>
      </c>
      <c r="E28" s="79">
        <f>SUM(J28:U28)</f>
        <v>108461532211.05</v>
      </c>
      <c r="F28" s="31">
        <f>SUM(AH28)</f>
        <v>20964767109.41</v>
      </c>
      <c r="G28" s="79">
        <f>SUM(W28:AH28)</f>
        <v>108461532211.05</v>
      </c>
      <c r="H28" s="34">
        <f>SUM(E28-G28)</f>
        <v>0</v>
      </c>
      <c r="I28" s="46"/>
      <c r="J28" s="31">
        <v>206141777.99</v>
      </c>
      <c r="K28" s="31">
        <v>393131768.23</v>
      </c>
      <c r="L28" s="31">
        <v>137578716.79</v>
      </c>
      <c r="M28" s="31">
        <v>455433974.69</v>
      </c>
      <c r="N28" s="31">
        <v>339449880.69</v>
      </c>
      <c r="O28" s="31">
        <v>328053872.79</v>
      </c>
      <c r="P28" s="31">
        <v>270579387.67</v>
      </c>
      <c r="Q28" s="31">
        <v>396203278.14</v>
      </c>
      <c r="R28" s="31">
        <v>275536274.92</v>
      </c>
      <c r="S28" s="31">
        <v>237757113.03</v>
      </c>
      <c r="T28" s="31">
        <v>84456899056.7</v>
      </c>
      <c r="U28" s="31">
        <v>20964767109.41</v>
      </c>
      <c r="V28" s="46"/>
      <c r="W28" s="81">
        <v>206141777.99</v>
      </c>
      <c r="X28" s="82">
        <v>393131768.23</v>
      </c>
      <c r="Y28" s="31">
        <v>137578716.79</v>
      </c>
      <c r="Z28" s="31">
        <v>455433974.69</v>
      </c>
      <c r="AA28" s="31">
        <v>339449880.69</v>
      </c>
      <c r="AB28" s="31">
        <v>328053872.79</v>
      </c>
      <c r="AC28" s="31">
        <v>270579387.67</v>
      </c>
      <c r="AD28" s="31">
        <v>396203278.14</v>
      </c>
      <c r="AE28" s="31">
        <v>275536274.92</v>
      </c>
      <c r="AF28" s="31">
        <v>237757113.03</v>
      </c>
      <c r="AG28" s="81">
        <v>84456899056.7</v>
      </c>
      <c r="AH28" s="31">
        <v>20964767109.41</v>
      </c>
    </row>
    <row r="29" spans="1:34" ht="15" customHeight="1">
      <c r="A29" s="22"/>
      <c r="B29" s="90"/>
      <c r="C29" s="35"/>
      <c r="D29" s="79"/>
      <c r="E29" s="79"/>
      <c r="F29" s="79"/>
      <c r="G29" s="79"/>
      <c r="H29" s="34"/>
      <c r="I29" s="46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46"/>
      <c r="W29" s="81"/>
      <c r="X29" s="82"/>
      <c r="Y29" s="31"/>
      <c r="Z29" s="31"/>
      <c r="AA29" s="31"/>
      <c r="AB29" s="31"/>
      <c r="AC29" s="31"/>
      <c r="AD29" s="31"/>
      <c r="AE29" s="31"/>
      <c r="AF29" s="31"/>
      <c r="AG29" s="81"/>
      <c r="AH29" s="31"/>
    </row>
    <row r="30" spans="1:34" ht="15" customHeight="1">
      <c r="A30" s="22">
        <v>3250</v>
      </c>
      <c r="B30" s="90" t="s">
        <v>36</v>
      </c>
      <c r="C30" s="32">
        <f>SUM(C31:C33)</f>
        <v>205267900000</v>
      </c>
      <c r="D30" s="35">
        <f>SUM(D31+D32)</f>
        <v>0</v>
      </c>
      <c r="E30" s="35">
        <f>SUM(E31+E32)</f>
        <v>200000000000</v>
      </c>
      <c r="F30" s="79">
        <f>SUM(F31:F38)</f>
        <v>782205193</v>
      </c>
      <c r="G30" s="79">
        <f>SUM(G31:G38)</f>
        <v>202657399516</v>
      </c>
      <c r="H30" s="34">
        <v>0</v>
      </c>
      <c r="I30" s="46"/>
      <c r="J30" s="87">
        <f>SUM(J31)</f>
        <v>0</v>
      </c>
      <c r="K30" s="31"/>
      <c r="L30" s="31"/>
      <c r="M30" s="31"/>
      <c r="N30" s="31"/>
      <c r="O30" s="31"/>
      <c r="P30" s="31"/>
      <c r="Q30" s="31">
        <v>0</v>
      </c>
      <c r="R30" s="31">
        <v>0</v>
      </c>
      <c r="S30" s="31">
        <v>0</v>
      </c>
      <c r="T30" s="31"/>
      <c r="U30" s="31"/>
      <c r="V30" s="46"/>
      <c r="W30" s="87">
        <f>SUM(W31+W32+W33)</f>
        <v>683168010</v>
      </c>
      <c r="X30" s="87">
        <f aca="true" t="shared" si="11" ref="X30:AE30">SUM(X32)</f>
        <v>40853000</v>
      </c>
      <c r="Y30" s="87">
        <f t="shared" si="11"/>
        <v>61292000</v>
      </c>
      <c r="Z30" s="87">
        <f t="shared" si="11"/>
        <v>81629000</v>
      </c>
      <c r="AA30" s="87">
        <f>SUM(AA32+AA33)</f>
        <v>54355000</v>
      </c>
      <c r="AB30" s="87">
        <f>SUM(AB32+AB33)</f>
        <v>64391000</v>
      </c>
      <c r="AC30" s="87">
        <f>SUM(AC32+AC33)</f>
        <v>704977313</v>
      </c>
      <c r="AD30" s="87">
        <f t="shared" si="11"/>
        <v>62541000</v>
      </c>
      <c r="AE30" s="87">
        <f t="shared" si="11"/>
        <v>29730000</v>
      </c>
      <c r="AF30" s="87">
        <f>SUM(AF32+AF33)</f>
        <v>52860000</v>
      </c>
      <c r="AG30" s="87">
        <f>SUM(AG32+AG33)</f>
        <v>39398000</v>
      </c>
      <c r="AH30" s="31"/>
    </row>
    <row r="31" spans="1:34" ht="15" customHeight="1">
      <c r="A31" s="23">
        <v>3252</v>
      </c>
      <c r="B31" s="88" t="s">
        <v>37</v>
      </c>
      <c r="C31" s="32">
        <v>200000000000</v>
      </c>
      <c r="D31" s="31">
        <f>SUM(U31)</f>
        <v>0</v>
      </c>
      <c r="E31" s="31">
        <f>SUM(J31:U31)</f>
        <v>200000000000</v>
      </c>
      <c r="F31" s="31">
        <f>SUM(AH31)</f>
        <v>0</v>
      </c>
      <c r="G31" s="31">
        <f>SUM(W31:AH31)</f>
        <v>200000000000</v>
      </c>
      <c r="H31" s="30">
        <v>0</v>
      </c>
      <c r="I31" s="46"/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200000000000</v>
      </c>
      <c r="R31" s="31">
        <v>0</v>
      </c>
      <c r="S31" s="31">
        <v>0</v>
      </c>
      <c r="T31" s="31">
        <v>0</v>
      </c>
      <c r="U31" s="31">
        <v>0</v>
      </c>
      <c r="V31" s="46"/>
      <c r="W31" s="81">
        <v>0</v>
      </c>
      <c r="X31" s="82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200000000000</v>
      </c>
      <c r="AE31" s="31">
        <v>0</v>
      </c>
      <c r="AF31" s="31">
        <v>0</v>
      </c>
      <c r="AG31" s="81">
        <v>0</v>
      </c>
      <c r="AH31" s="31">
        <v>0</v>
      </c>
    </row>
    <row r="32" spans="1:34" ht="15" customHeight="1">
      <c r="A32" s="23">
        <v>3254</v>
      </c>
      <c r="B32" s="88" t="s">
        <v>39</v>
      </c>
      <c r="C32" s="32">
        <v>5267900000</v>
      </c>
      <c r="D32" s="31">
        <f>SUM(U32)</f>
        <v>0</v>
      </c>
      <c r="E32" s="31">
        <f>SUM(K32)</f>
        <v>0</v>
      </c>
      <c r="F32" s="31">
        <f>SUM(AH32)</f>
        <v>782205193</v>
      </c>
      <c r="G32" s="31">
        <f>SUM(W32:AH32)</f>
        <v>2178541643</v>
      </c>
      <c r="H32" s="30">
        <v>0</v>
      </c>
      <c r="I32" s="46"/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46"/>
      <c r="W32" s="81">
        <v>441970000</v>
      </c>
      <c r="X32" s="82">
        <v>40853000</v>
      </c>
      <c r="Y32" s="31">
        <v>61292000</v>
      </c>
      <c r="Z32" s="31">
        <v>81629000</v>
      </c>
      <c r="AA32" s="31">
        <v>54355000</v>
      </c>
      <c r="AB32" s="31">
        <v>64391000</v>
      </c>
      <c r="AC32" s="31">
        <v>467317450</v>
      </c>
      <c r="AD32" s="31">
        <v>62541000</v>
      </c>
      <c r="AE32" s="31">
        <v>29730000</v>
      </c>
      <c r="AF32" s="31">
        <v>52860000</v>
      </c>
      <c r="AG32" s="81">
        <v>39398000</v>
      </c>
      <c r="AH32" s="31">
        <v>782205193</v>
      </c>
    </row>
    <row r="33" spans="1:34" ht="15" customHeight="1">
      <c r="A33" s="23">
        <v>3254</v>
      </c>
      <c r="B33" s="88" t="s">
        <v>38</v>
      </c>
      <c r="C33" s="32">
        <v>0</v>
      </c>
      <c r="D33" s="31">
        <f>SUM(U33)</f>
        <v>0</v>
      </c>
      <c r="E33" s="31">
        <f>SUM(K33)</f>
        <v>0</v>
      </c>
      <c r="F33" s="31">
        <f>SUM(AH33)</f>
        <v>0</v>
      </c>
      <c r="G33" s="31">
        <f>SUM(W33:AH33)</f>
        <v>478857873</v>
      </c>
      <c r="H33" s="30">
        <v>0</v>
      </c>
      <c r="I33" s="46"/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/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46"/>
      <c r="W33" s="81">
        <v>241198010</v>
      </c>
      <c r="X33" s="82">
        <v>0</v>
      </c>
      <c r="Y33" s="31">
        <v>0</v>
      </c>
      <c r="Z33" s="31">
        <v>0</v>
      </c>
      <c r="AA33" s="31"/>
      <c r="AB33" s="31">
        <v>0</v>
      </c>
      <c r="AC33" s="31">
        <v>237659863</v>
      </c>
      <c r="AD33" s="31">
        <v>0</v>
      </c>
      <c r="AE33" s="31">
        <v>0</v>
      </c>
      <c r="AF33" s="31">
        <v>0</v>
      </c>
      <c r="AG33" s="81">
        <v>0</v>
      </c>
      <c r="AH33" s="31"/>
    </row>
    <row r="34" spans="1:34" ht="15" customHeight="1">
      <c r="A34" s="22"/>
      <c r="B34" s="88"/>
      <c r="C34" s="32"/>
      <c r="D34" s="31"/>
      <c r="E34" s="31"/>
      <c r="F34" s="31"/>
      <c r="G34" s="31"/>
      <c r="H34" s="30"/>
      <c r="I34" s="46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46"/>
      <c r="W34" s="81"/>
      <c r="X34" s="82"/>
      <c r="Y34" s="31"/>
      <c r="Z34" s="31"/>
      <c r="AA34" s="31"/>
      <c r="AB34" s="31"/>
      <c r="AC34" s="31"/>
      <c r="AD34" s="31"/>
      <c r="AE34" s="31"/>
      <c r="AF34" s="31"/>
      <c r="AG34" s="81"/>
      <c r="AH34" s="31"/>
    </row>
    <row r="35" spans="1:34" ht="15" customHeight="1">
      <c r="A35" s="22">
        <v>4000</v>
      </c>
      <c r="B35" s="26" t="s">
        <v>42</v>
      </c>
      <c r="C35" s="87">
        <f>SUM(C37)</f>
        <v>8000000000</v>
      </c>
      <c r="D35" s="79">
        <f>SUM(L35)</f>
        <v>0</v>
      </c>
      <c r="E35" s="79">
        <f>SUM(K35)</f>
        <v>0</v>
      </c>
      <c r="F35" s="79">
        <f>SUM(Y35)</f>
        <v>0</v>
      </c>
      <c r="G35" s="79">
        <f>SUM(W35:AH35)</f>
        <v>0</v>
      </c>
      <c r="H35" s="34">
        <v>0</v>
      </c>
      <c r="I35" s="46"/>
      <c r="J35" s="87">
        <f>SUM(J37)</f>
        <v>0</v>
      </c>
      <c r="K35" s="87">
        <f>SUM(K37)</f>
        <v>0</v>
      </c>
      <c r="L35" s="87">
        <f>SUM(L37)</f>
        <v>0</v>
      </c>
      <c r="M35" s="87">
        <f>SUM(M37)</f>
        <v>0</v>
      </c>
      <c r="N35" s="87">
        <f>SUM(N37)</f>
        <v>0</v>
      </c>
      <c r="O35" s="31"/>
      <c r="P35" s="31"/>
      <c r="Q35" s="79">
        <v>0</v>
      </c>
      <c r="R35" s="31">
        <v>0</v>
      </c>
      <c r="S35" s="31">
        <v>0</v>
      </c>
      <c r="T35" s="31">
        <v>0</v>
      </c>
      <c r="U35" s="31"/>
      <c r="V35" s="46"/>
      <c r="W35" s="31">
        <f>SUM(AP35)</f>
        <v>0</v>
      </c>
      <c r="X35" s="82">
        <v>0</v>
      </c>
      <c r="Y35" s="82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81">
        <v>0</v>
      </c>
      <c r="AH35" s="31">
        <v>0</v>
      </c>
    </row>
    <row r="36" spans="1:34" ht="15" customHeight="1">
      <c r="A36" s="22"/>
      <c r="B36" s="88"/>
      <c r="C36" s="32"/>
      <c r="D36" s="31"/>
      <c r="E36" s="31"/>
      <c r="F36" s="31"/>
      <c r="G36" s="31"/>
      <c r="H36" s="30"/>
      <c r="I36" s="46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46"/>
      <c r="W36" s="81"/>
      <c r="X36" s="82"/>
      <c r="Y36" s="31"/>
      <c r="Z36" s="31"/>
      <c r="AA36" s="31"/>
      <c r="AB36" s="31"/>
      <c r="AC36" s="31"/>
      <c r="AD36" s="31"/>
      <c r="AE36" s="31"/>
      <c r="AF36" s="31"/>
      <c r="AG36" s="81"/>
      <c r="AH36" s="31"/>
    </row>
    <row r="37" spans="1:34" ht="15" customHeight="1">
      <c r="A37" s="23">
        <v>4300</v>
      </c>
      <c r="B37" s="90" t="s">
        <v>40</v>
      </c>
      <c r="C37" s="32">
        <v>8000000000</v>
      </c>
      <c r="D37" s="31">
        <f>SUM(U37)</f>
        <v>0</v>
      </c>
      <c r="E37" s="31">
        <f>SUM(K37)</f>
        <v>0</v>
      </c>
      <c r="F37" s="31">
        <f>SUM(AH37)</f>
        <v>0</v>
      </c>
      <c r="G37" s="31">
        <f>SUM(W37:AH37)</f>
        <v>0</v>
      </c>
      <c r="H37" s="30">
        <v>0</v>
      </c>
      <c r="I37" s="46"/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46"/>
      <c r="W37" s="81">
        <v>0</v>
      </c>
      <c r="X37" s="82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81">
        <v>0</v>
      </c>
      <c r="AH37" s="31">
        <v>0</v>
      </c>
    </row>
    <row r="38" spans="1:34" ht="15" customHeight="1">
      <c r="A38" s="22"/>
      <c r="B38" s="88"/>
      <c r="C38" s="32"/>
      <c r="D38" s="31"/>
      <c r="E38" s="31"/>
      <c r="F38" s="31"/>
      <c r="G38" s="31"/>
      <c r="H38" s="30"/>
      <c r="I38" s="46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6"/>
      <c r="W38" s="81"/>
      <c r="X38" s="82"/>
      <c r="Y38" s="31"/>
      <c r="Z38" s="31"/>
      <c r="AA38" s="31"/>
      <c r="AB38" s="31"/>
      <c r="AC38" s="31"/>
      <c r="AD38" s="31"/>
      <c r="AE38" s="31"/>
      <c r="AF38" s="31"/>
      <c r="AG38" s="81"/>
      <c r="AH38" s="31"/>
    </row>
    <row r="39" spans="1:34" ht="24.75" customHeight="1" thickBot="1">
      <c r="A39" s="89"/>
      <c r="B39" s="21" t="s">
        <v>16</v>
      </c>
      <c r="C39" s="33">
        <f>SUM(C17+C26+C35)</f>
        <v>1038380454668</v>
      </c>
      <c r="D39" s="33">
        <f>SUM(D17+D26)</f>
        <v>23775356359.760002</v>
      </c>
      <c r="E39" s="33">
        <f>SUM(E17+E26)</f>
        <v>1013662612743.6299</v>
      </c>
      <c r="F39" s="33">
        <f>SUM(F17+F26)</f>
        <v>25123926694.760002</v>
      </c>
      <c r="G39" s="33">
        <f>SUM(G17+G26)</f>
        <v>1016238980401.6299</v>
      </c>
      <c r="H39" s="33">
        <f>SUM(H17+H26)</f>
        <v>1440510000</v>
      </c>
      <c r="I39" s="49"/>
      <c r="J39" s="33">
        <f aca="true" t="shared" si="12" ref="J39:U39">SUM(J17+J26)</f>
        <v>8288168151.41</v>
      </c>
      <c r="K39" s="33">
        <f t="shared" si="12"/>
        <v>115472368000.23</v>
      </c>
      <c r="L39" s="33">
        <f t="shared" si="12"/>
        <v>13774062339.810001</v>
      </c>
      <c r="M39" s="33">
        <f t="shared" si="12"/>
        <v>117012044118.85</v>
      </c>
      <c r="N39" s="33">
        <f t="shared" si="12"/>
        <v>124600268730.43001</v>
      </c>
      <c r="O39" s="33">
        <f t="shared" si="12"/>
        <v>5235829489.34</v>
      </c>
      <c r="P39" s="33">
        <f t="shared" si="12"/>
        <v>6545873208.690001</v>
      </c>
      <c r="Q39" s="33">
        <f t="shared" si="12"/>
        <v>110666351759.47</v>
      </c>
      <c r="R39" s="33">
        <f t="shared" si="12"/>
        <v>2514270446.92</v>
      </c>
      <c r="S39" s="33">
        <f t="shared" si="12"/>
        <v>10643578143.02</v>
      </c>
      <c r="T39" s="33">
        <f t="shared" si="12"/>
        <v>275134441995.7</v>
      </c>
      <c r="U39" s="33">
        <f t="shared" si="12"/>
        <v>23775356359.760002</v>
      </c>
      <c r="V39" s="49"/>
      <c r="W39" s="33">
        <f>SUM(W17+W26)</f>
        <v>8071943161.41</v>
      </c>
      <c r="X39" s="33">
        <f>SUM(X17+X26)</f>
        <v>111018556000.23</v>
      </c>
      <c r="Y39" s="33">
        <f aca="true" t="shared" si="13" ref="Y39:AH39">SUM(Y17+Y26)</f>
        <v>12201939339.810001</v>
      </c>
      <c r="Z39" s="33">
        <f t="shared" si="13"/>
        <v>120589455118.85</v>
      </c>
      <c r="AA39" s="33">
        <f t="shared" si="13"/>
        <v>125484182230.43001</v>
      </c>
      <c r="AB39" s="33">
        <f t="shared" si="13"/>
        <v>5688156489.34</v>
      </c>
      <c r="AC39" s="33">
        <f t="shared" si="13"/>
        <v>7367588521.690001</v>
      </c>
      <c r="AD39" s="33">
        <f t="shared" si="13"/>
        <v>111079856759.47</v>
      </c>
      <c r="AE39" s="33">
        <f t="shared" si="13"/>
        <v>3258589902.92</v>
      </c>
      <c r="AF39" s="33">
        <f t="shared" si="13"/>
        <v>11081412187.02</v>
      </c>
      <c r="AG39" s="33">
        <f t="shared" si="13"/>
        <v>275273373995.7</v>
      </c>
      <c r="AH39" s="33">
        <f t="shared" si="13"/>
        <v>24341721501.760002</v>
      </c>
    </row>
    <row r="40" spans="1:20" ht="13.5" thickTop="1">
      <c r="A40" s="12" t="s">
        <v>3</v>
      </c>
      <c r="B40" s="8"/>
      <c r="C40" s="9"/>
      <c r="D40" s="9"/>
      <c r="E40" s="9"/>
      <c r="F40" s="9"/>
      <c r="G40" s="9"/>
      <c r="H40" s="16"/>
      <c r="I40" s="9"/>
      <c r="J40" s="9"/>
      <c r="K40" s="9"/>
      <c r="L40" s="9"/>
      <c r="M40" s="9"/>
      <c r="N40" s="2"/>
      <c r="O40" s="1"/>
      <c r="P40" s="1"/>
      <c r="Q40" s="1"/>
      <c r="R40" s="1"/>
      <c r="T40" s="29" t="s">
        <v>3</v>
      </c>
    </row>
    <row r="41" spans="1:22" ht="12.75">
      <c r="A41" s="13" t="s">
        <v>3</v>
      </c>
      <c r="B41" s="8"/>
      <c r="C41" s="9"/>
      <c r="D41" s="9" t="s">
        <v>3</v>
      </c>
      <c r="E41" s="9"/>
      <c r="F41" s="9"/>
      <c r="G41" s="9"/>
      <c r="H41" s="17"/>
      <c r="I41" s="9"/>
      <c r="J41" s="9"/>
      <c r="K41" s="9"/>
      <c r="L41" s="9"/>
      <c r="M41" s="9"/>
      <c r="N41" s="2"/>
      <c r="O41" s="1"/>
      <c r="P41" s="1"/>
      <c r="Q41" s="1"/>
      <c r="R41" s="1"/>
      <c r="T41" s="68" t="s">
        <v>3</v>
      </c>
      <c r="U41" s="68" t="s">
        <v>3</v>
      </c>
      <c r="V41" s="80"/>
    </row>
    <row r="42" spans="1:18" ht="12.75">
      <c r="A42" s="13" t="s">
        <v>51</v>
      </c>
      <c r="B42" s="8"/>
      <c r="C42" s="9"/>
      <c r="D42" s="9"/>
      <c r="E42" s="9"/>
      <c r="F42" s="9"/>
      <c r="G42" s="9"/>
      <c r="H42" s="17"/>
      <c r="I42" s="9"/>
      <c r="J42" s="9"/>
      <c r="K42" s="9"/>
      <c r="L42" s="9"/>
      <c r="M42" s="9"/>
      <c r="N42" s="2"/>
      <c r="O42" s="1"/>
      <c r="P42" s="1"/>
      <c r="Q42" s="1"/>
      <c r="R42" s="1"/>
    </row>
    <row r="43" spans="1:18" ht="12.75">
      <c r="A43" s="13" t="s">
        <v>3</v>
      </c>
      <c r="B43" s="8"/>
      <c r="C43" s="9"/>
      <c r="D43" s="9"/>
      <c r="E43" s="9"/>
      <c r="F43" s="9"/>
      <c r="G43" s="9"/>
      <c r="H43" s="17"/>
      <c r="I43" s="9"/>
      <c r="J43" s="9"/>
      <c r="K43" s="9"/>
      <c r="L43" s="9"/>
      <c r="M43" s="9"/>
      <c r="N43" s="2"/>
      <c r="O43" s="1"/>
      <c r="P43" s="1"/>
      <c r="Q43" s="29"/>
      <c r="R43" s="29"/>
    </row>
    <row r="44" spans="1:18" ht="15.75">
      <c r="A44" s="95"/>
      <c r="B44" s="93"/>
      <c r="C44" s="93"/>
      <c r="D44" s="50"/>
      <c r="E44" s="96" t="s">
        <v>3</v>
      </c>
      <c r="F44" s="96"/>
      <c r="G44" s="93"/>
      <c r="H44" s="94"/>
      <c r="I44" s="64"/>
      <c r="J44" s="42"/>
      <c r="K44" s="42"/>
      <c r="L44" s="42"/>
      <c r="M44" s="42"/>
      <c r="N44" s="2"/>
      <c r="O44" s="1"/>
      <c r="P44" s="1"/>
      <c r="Q44" s="1"/>
      <c r="R44" s="1"/>
    </row>
    <row r="45" spans="1:18" ht="7.5" customHeight="1" thickBot="1">
      <c r="A45" s="14"/>
      <c r="B45" s="10"/>
      <c r="C45" s="11"/>
      <c r="D45" s="11"/>
      <c r="E45" s="11"/>
      <c r="F45" s="11"/>
      <c r="G45" s="11"/>
      <c r="H45" s="18"/>
      <c r="I45" s="9"/>
      <c r="J45" s="9"/>
      <c r="K45" s="9"/>
      <c r="L45" s="9"/>
      <c r="M45" s="9"/>
      <c r="N45" s="2"/>
      <c r="O45" s="1"/>
      <c r="P45" s="1"/>
      <c r="Q45" s="1"/>
      <c r="R45" s="1"/>
    </row>
    <row r="46" spans="1:18" ht="12.7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</row>
    <row r="47" spans="1:18" ht="12.7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</row>
    <row r="48" spans="1:18" ht="12.7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</row>
    <row r="49" spans="1:18" ht="12.7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</row>
    <row r="50" spans="1:18" ht="12.7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</row>
    <row r="51" spans="1:18" ht="12.7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</row>
    <row r="52" spans="1:18" ht="12.7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</row>
    <row r="53" spans="1:18" ht="12.7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</row>
    <row r="54" spans="1:18" ht="12.7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</row>
    <row r="55" spans="1:18" ht="12.7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2.7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2.7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2.7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2.7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2.7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2.7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2.7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2.7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2.7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2.7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2.7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2.7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2.7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2.7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2.7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2.7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2.7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2.7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2.7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2.7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2.7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2.7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2.7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2.7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2.7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2.7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2.7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2.7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2.7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2.7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2.7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2.7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2.7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2.7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2.7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2.7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2.7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2.7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</sheetData>
  <sheetProtection/>
  <mergeCells count="10">
    <mergeCell ref="G44:H44"/>
    <mergeCell ref="A44:C44"/>
    <mergeCell ref="E44:F44"/>
    <mergeCell ref="B2:H2"/>
    <mergeCell ref="B3:H3"/>
    <mergeCell ref="A6:B6"/>
    <mergeCell ref="A8:B8"/>
    <mergeCell ref="A10:B10"/>
    <mergeCell ref="E10:F10"/>
    <mergeCell ref="G10:H10"/>
  </mergeCells>
  <printOptions horizontalCentered="1" verticalCentered="1"/>
  <pageMargins left="1.062992125984252" right="0.3937007874015748" top="0.8661417322834646" bottom="0.5905511811023623" header="0.8267716535433072" footer="0.31496062992125984"/>
  <pageSetup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Finanzas</dc:creator>
  <cp:keywords/>
  <dc:description/>
  <cp:lastModifiedBy>grnunez</cp:lastModifiedBy>
  <cp:lastPrinted>2012-01-10T17:16:15Z</cp:lastPrinted>
  <dcterms:created xsi:type="dcterms:W3CDTF">1997-11-10T20:17:17Z</dcterms:created>
  <dcterms:modified xsi:type="dcterms:W3CDTF">2012-05-11T22:52:23Z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