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66925"/>
  <mc:AlternateContent xmlns:mc="http://schemas.openxmlformats.org/markup-compatibility/2006">
    <mc:Choice Requires="x15">
      <x15ac:absPath xmlns:x15ac="http://schemas.microsoft.com/office/spreadsheetml/2010/11/ac" url="D:\users\lartunduaga\Documentos\PLANES DE MEJORAMIENTO\8. PUBLICACIONES SIRECI\6. Reporte con corte a 31 12 2018\"/>
    </mc:Choice>
  </mc:AlternateContent>
  <bookViews>
    <workbookView xWindow="0" yWindow="0" windowWidth="19200" windowHeight="6950"/>
  </bookViews>
  <sheets>
    <sheet name="PM FONDO" sheetId="1" r:id="rId1"/>
  </sheets>
  <definedNames>
    <definedName name="_xlnm._FilterDatabase" localSheetId="0" hidden="1">'PM FONDO'!$A$10:$R$115</definedName>
    <definedName name="_ftn1" localSheetId="0">'PM FONDO'!$D$62</definedName>
    <definedName name="_ftnref1" localSheetId="0">'PM FONDO'!$D$27</definedName>
  </definedNames>
  <calcPr calcId="171027"/>
</workbook>
</file>

<file path=xl/calcChain.xml><?xml version="1.0" encoding="utf-8"?>
<calcChain xmlns="http://schemas.openxmlformats.org/spreadsheetml/2006/main">
  <c r="N39" i="1" l="1"/>
  <c r="N107" i="1"/>
  <c r="N87" i="1"/>
  <c r="N12" i="1"/>
  <c r="N13" i="1"/>
  <c r="N14" i="1"/>
  <c r="N15" i="1"/>
  <c r="N16" i="1"/>
  <c r="N17" i="1"/>
  <c r="N18" i="1"/>
  <c r="N19" i="1"/>
  <c r="N20" i="1"/>
  <c r="N21" i="1"/>
  <c r="N22" i="1"/>
  <c r="N23" i="1"/>
  <c r="N24" i="1"/>
  <c r="N25" i="1"/>
  <c r="N26" i="1"/>
  <c r="N27" i="1"/>
  <c r="N28" i="1"/>
  <c r="N29" i="1"/>
  <c r="N30" i="1"/>
  <c r="N31" i="1"/>
  <c r="N32" i="1"/>
  <c r="N33" i="1"/>
  <c r="N34" i="1"/>
  <c r="N35" i="1"/>
  <c r="N36" i="1"/>
  <c r="N37" i="1"/>
  <c r="N38"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8" i="1"/>
  <c r="N89" i="1"/>
  <c r="N90" i="1"/>
  <c r="N91" i="1"/>
  <c r="N92" i="1"/>
  <c r="N93" i="1"/>
  <c r="N94" i="1"/>
  <c r="N95" i="1"/>
  <c r="N96" i="1"/>
  <c r="N97" i="1"/>
  <c r="N98" i="1"/>
  <c r="N99" i="1"/>
  <c r="N100" i="1"/>
  <c r="N101" i="1"/>
  <c r="N102" i="1"/>
  <c r="N103" i="1"/>
  <c r="N104" i="1"/>
  <c r="N105" i="1"/>
  <c r="N106" i="1"/>
  <c r="N108" i="1"/>
  <c r="N109" i="1"/>
  <c r="N110" i="1"/>
  <c r="N111" i="1"/>
  <c r="N112" i="1"/>
  <c r="N113" i="1"/>
  <c r="N114" i="1"/>
  <c r="N11" i="1"/>
  <c r="L108" i="1"/>
  <c r="Q108" i="1" s="1"/>
  <c r="L109" i="1"/>
  <c r="O109" i="1" s="1"/>
  <c r="P109" i="1" s="1"/>
  <c r="L110" i="1"/>
  <c r="Q110" i="1" s="1"/>
  <c r="L50" i="1"/>
  <c r="Q50" i="1" s="1"/>
  <c r="L12" i="1"/>
  <c r="Q12" i="1" s="1"/>
  <c r="L13" i="1"/>
  <c r="Q13" i="1" s="1"/>
  <c r="L14" i="1"/>
  <c r="Q14" i="1" s="1"/>
  <c r="L15" i="1"/>
  <c r="Q15" i="1" s="1"/>
  <c r="L16" i="1"/>
  <c r="Q16" i="1" s="1"/>
  <c r="L17" i="1"/>
  <c r="Q17" i="1" s="1"/>
  <c r="L18" i="1"/>
  <c r="Q18" i="1" s="1"/>
  <c r="L19" i="1"/>
  <c r="Q19" i="1" s="1"/>
  <c r="L20" i="1"/>
  <c r="Q20" i="1" s="1"/>
  <c r="L21" i="1"/>
  <c r="Q21" i="1" s="1"/>
  <c r="L22" i="1"/>
  <c r="Q22" i="1" s="1"/>
  <c r="L23" i="1"/>
  <c r="Q23" i="1" s="1"/>
  <c r="L24" i="1"/>
  <c r="Q24" i="1" s="1"/>
  <c r="L25" i="1"/>
  <c r="Q25" i="1" s="1"/>
  <c r="L26" i="1"/>
  <c r="Q26" i="1" s="1"/>
  <c r="L27" i="1"/>
  <c r="Q27" i="1" s="1"/>
  <c r="L28" i="1"/>
  <c r="Q28" i="1" s="1"/>
  <c r="L29" i="1"/>
  <c r="Q29" i="1" s="1"/>
  <c r="L30" i="1"/>
  <c r="Q30" i="1" s="1"/>
  <c r="L31" i="1"/>
  <c r="Q31" i="1" s="1"/>
  <c r="L32" i="1"/>
  <c r="Q32" i="1" s="1"/>
  <c r="L33" i="1"/>
  <c r="Q33" i="1" s="1"/>
  <c r="L34" i="1"/>
  <c r="Q34" i="1" s="1"/>
  <c r="L35" i="1"/>
  <c r="Q35" i="1" s="1"/>
  <c r="L36" i="1"/>
  <c r="Q36" i="1" s="1"/>
  <c r="L37" i="1"/>
  <c r="Q37" i="1" s="1"/>
  <c r="L38" i="1"/>
  <c r="Q38" i="1" s="1"/>
  <c r="L39" i="1"/>
  <c r="Q39" i="1" s="1"/>
  <c r="L40" i="1"/>
  <c r="Q40" i="1" s="1"/>
  <c r="L41" i="1"/>
  <c r="Q41" i="1" s="1"/>
  <c r="L42" i="1"/>
  <c r="Q42" i="1" s="1"/>
  <c r="L43" i="1"/>
  <c r="Q43" i="1" s="1"/>
  <c r="L44" i="1"/>
  <c r="Q44" i="1" s="1"/>
  <c r="L45" i="1"/>
  <c r="Q45" i="1" s="1"/>
  <c r="L46" i="1"/>
  <c r="Q46" i="1" s="1"/>
  <c r="L47" i="1"/>
  <c r="Q47" i="1" s="1"/>
  <c r="L48" i="1"/>
  <c r="Q48" i="1" s="1"/>
  <c r="L49" i="1"/>
  <c r="Q49" i="1" s="1"/>
  <c r="L51" i="1"/>
  <c r="Q51" i="1" s="1"/>
  <c r="L52" i="1"/>
  <c r="Q52" i="1" s="1"/>
  <c r="L53" i="1"/>
  <c r="Q53" i="1" s="1"/>
  <c r="L54" i="1"/>
  <c r="Q54" i="1" s="1"/>
  <c r="L55" i="1"/>
  <c r="Q55" i="1" s="1"/>
  <c r="L56" i="1"/>
  <c r="Q56" i="1" s="1"/>
  <c r="L57" i="1"/>
  <c r="Q57" i="1" s="1"/>
  <c r="L58" i="1"/>
  <c r="Q58" i="1" s="1"/>
  <c r="L59" i="1"/>
  <c r="Q59" i="1" s="1"/>
  <c r="L60" i="1"/>
  <c r="Q60" i="1" s="1"/>
  <c r="L61" i="1"/>
  <c r="Q61" i="1" s="1"/>
  <c r="L62" i="1"/>
  <c r="Q62" i="1" s="1"/>
  <c r="L63" i="1"/>
  <c r="Q63" i="1" s="1"/>
  <c r="L64" i="1"/>
  <c r="Q64" i="1" s="1"/>
  <c r="L65" i="1"/>
  <c r="Q65" i="1" s="1"/>
  <c r="L66" i="1"/>
  <c r="Q66" i="1" s="1"/>
  <c r="L67" i="1"/>
  <c r="Q67" i="1" s="1"/>
  <c r="L68" i="1"/>
  <c r="Q68" i="1" s="1"/>
  <c r="L69" i="1"/>
  <c r="Q69" i="1" s="1"/>
  <c r="L70" i="1"/>
  <c r="Q70" i="1" s="1"/>
  <c r="L71" i="1"/>
  <c r="Q71" i="1" s="1"/>
  <c r="L72" i="1"/>
  <c r="Q72" i="1" s="1"/>
  <c r="L73" i="1"/>
  <c r="Q73" i="1" s="1"/>
  <c r="L74" i="1"/>
  <c r="Q74" i="1" s="1"/>
  <c r="L75" i="1"/>
  <c r="Q75" i="1" s="1"/>
  <c r="L76" i="1"/>
  <c r="Q76" i="1" s="1"/>
  <c r="L77" i="1"/>
  <c r="Q77" i="1" s="1"/>
  <c r="L78" i="1"/>
  <c r="Q78" i="1" s="1"/>
  <c r="L79" i="1"/>
  <c r="Q79" i="1" s="1"/>
  <c r="L80" i="1"/>
  <c r="Q80" i="1" s="1"/>
  <c r="L81" i="1"/>
  <c r="Q81" i="1" s="1"/>
  <c r="L82" i="1"/>
  <c r="Q82" i="1" s="1"/>
  <c r="L83" i="1"/>
  <c r="Q83" i="1" s="1"/>
  <c r="L84" i="1"/>
  <c r="Q84" i="1" s="1"/>
  <c r="L85" i="1"/>
  <c r="Q85" i="1" s="1"/>
  <c r="L86" i="1"/>
  <c r="Q86" i="1" s="1"/>
  <c r="L87" i="1"/>
  <c r="Q87" i="1" s="1"/>
  <c r="L88" i="1"/>
  <c r="Q88" i="1" s="1"/>
  <c r="L89" i="1"/>
  <c r="Q89" i="1" s="1"/>
  <c r="L90" i="1"/>
  <c r="Q90" i="1" s="1"/>
  <c r="L91" i="1"/>
  <c r="Q91" i="1" s="1"/>
  <c r="L92" i="1"/>
  <c r="Q92" i="1" s="1"/>
  <c r="L93" i="1"/>
  <c r="Q93" i="1" s="1"/>
  <c r="L94" i="1"/>
  <c r="Q94" i="1" s="1"/>
  <c r="L95" i="1"/>
  <c r="Q95" i="1" s="1"/>
  <c r="L96" i="1"/>
  <c r="Q96" i="1" s="1"/>
  <c r="L97" i="1"/>
  <c r="Q97" i="1" s="1"/>
  <c r="L98" i="1"/>
  <c r="Q98" i="1" s="1"/>
  <c r="L99" i="1"/>
  <c r="Q99" i="1" s="1"/>
  <c r="L100" i="1"/>
  <c r="Q100" i="1" s="1"/>
  <c r="L101" i="1"/>
  <c r="Q101" i="1" s="1"/>
  <c r="L102" i="1"/>
  <c r="Q102" i="1" s="1"/>
  <c r="L103" i="1"/>
  <c r="Q103" i="1" s="1"/>
  <c r="L104" i="1"/>
  <c r="Q104" i="1" s="1"/>
  <c r="L105" i="1"/>
  <c r="Q105" i="1" s="1"/>
  <c r="L106" i="1"/>
  <c r="Q106" i="1" s="1"/>
  <c r="L107" i="1"/>
  <c r="Q107" i="1" s="1"/>
  <c r="L111" i="1"/>
  <c r="Q111" i="1" s="1"/>
  <c r="L112" i="1"/>
  <c r="Q112" i="1" s="1"/>
  <c r="L113" i="1"/>
  <c r="O113" i="1" s="1"/>
  <c r="P113" i="1" s="1"/>
  <c r="L114" i="1"/>
  <c r="Q114" i="1" s="1"/>
  <c r="L11" i="1"/>
  <c r="Q11" i="1" s="1"/>
  <c r="O108" i="1" l="1"/>
  <c r="P108" i="1" s="1"/>
  <c r="Q109" i="1"/>
  <c r="Q113" i="1"/>
  <c r="O86" i="1"/>
  <c r="P86" i="1" s="1"/>
  <c r="O82" i="1"/>
  <c r="P82" i="1" s="1"/>
  <c r="O70" i="1"/>
  <c r="P70" i="1" s="1"/>
  <c r="O66" i="1"/>
  <c r="P66" i="1" s="1"/>
  <c r="O62" i="1"/>
  <c r="P62" i="1" s="1"/>
  <c r="O29" i="1"/>
  <c r="P29" i="1" s="1"/>
  <c r="O25" i="1"/>
  <c r="P25" i="1" s="1"/>
  <c r="O21" i="1"/>
  <c r="P21" i="1" s="1"/>
  <c r="O17" i="1"/>
  <c r="P17" i="1" s="1"/>
  <c r="O13" i="1"/>
  <c r="P13" i="1" s="1"/>
  <c r="O103" i="1"/>
  <c r="P103" i="1" s="1"/>
  <c r="O95" i="1"/>
  <c r="P95" i="1" s="1"/>
  <c r="O91" i="1"/>
  <c r="P91" i="1" s="1"/>
  <c r="O83" i="1"/>
  <c r="P83" i="1" s="1"/>
  <c r="O75" i="1"/>
  <c r="P75" i="1" s="1"/>
  <c r="O71" i="1"/>
  <c r="P71" i="1" s="1"/>
  <c r="O67" i="1"/>
  <c r="P67" i="1" s="1"/>
  <c r="O63" i="1"/>
  <c r="P63" i="1" s="1"/>
  <c r="O59" i="1"/>
  <c r="P59" i="1" s="1"/>
  <c r="O38" i="1"/>
  <c r="P38" i="1" s="1"/>
  <c r="O34" i="1"/>
  <c r="P34" i="1" s="1"/>
  <c r="O26" i="1"/>
  <c r="P26" i="1" s="1"/>
  <c r="O22" i="1"/>
  <c r="P22" i="1" s="1"/>
  <c r="O14" i="1"/>
  <c r="P14" i="1" s="1"/>
  <c r="O93" i="1"/>
  <c r="P93" i="1" s="1"/>
  <c r="O68" i="1"/>
  <c r="P68" i="1" s="1"/>
  <c r="O43" i="1"/>
  <c r="P43" i="1" s="1"/>
  <c r="O87" i="1"/>
  <c r="P87" i="1" s="1"/>
  <c r="O55" i="1"/>
  <c r="P55" i="1" s="1"/>
  <c r="O18" i="1"/>
  <c r="P18" i="1" s="1"/>
  <c r="O33" i="1"/>
  <c r="P33" i="1" s="1"/>
  <c r="O74" i="1"/>
  <c r="P74" i="1" s="1"/>
  <c r="O104" i="1"/>
  <c r="P104" i="1" s="1"/>
  <c r="O96" i="1"/>
  <c r="P96" i="1" s="1"/>
  <c r="O92" i="1"/>
  <c r="P92" i="1" s="1"/>
  <c r="O36" i="1"/>
  <c r="P36" i="1" s="1"/>
  <c r="O20" i="1"/>
  <c r="P20" i="1" s="1"/>
  <c r="O88" i="1"/>
  <c r="P88" i="1" s="1"/>
  <c r="O98" i="1"/>
  <c r="P98" i="1" s="1"/>
  <c r="O78" i="1"/>
  <c r="P78" i="1" s="1"/>
  <c r="O54" i="1"/>
  <c r="P54" i="1" s="1"/>
  <c r="O114" i="1"/>
  <c r="P114" i="1" s="1"/>
  <c r="O110" i="1"/>
  <c r="P110" i="1" s="1"/>
  <c r="O97" i="1"/>
  <c r="P97" i="1" s="1"/>
  <c r="O84" i="1"/>
  <c r="P84" i="1" s="1"/>
  <c r="O80" i="1"/>
  <c r="P80" i="1" s="1"/>
  <c r="O76" i="1"/>
  <c r="P76" i="1" s="1"/>
  <c r="O72" i="1"/>
  <c r="P72" i="1" s="1"/>
  <c r="O64" i="1"/>
  <c r="P64" i="1" s="1"/>
  <c r="O60" i="1"/>
  <c r="P60" i="1" s="1"/>
  <c r="O56" i="1"/>
  <c r="P56" i="1" s="1"/>
  <c r="O52" i="1"/>
  <c r="P52" i="1" s="1"/>
  <c r="O48" i="1"/>
  <c r="P48" i="1" s="1"/>
  <c r="O40" i="1"/>
  <c r="P40" i="1" s="1"/>
  <c r="O35" i="1"/>
  <c r="P35" i="1" s="1"/>
  <c r="O31" i="1"/>
  <c r="P31" i="1" s="1"/>
  <c r="O39" i="1"/>
  <c r="P39" i="1" s="1"/>
  <c r="O42" i="1"/>
  <c r="P42" i="1" s="1"/>
  <c r="O50" i="1"/>
  <c r="P50" i="1" s="1"/>
  <c r="O11" i="1"/>
  <c r="P11" i="1" s="1"/>
  <c r="O65" i="1"/>
  <c r="P65" i="1" s="1"/>
  <c r="O37" i="1"/>
  <c r="P37" i="1" s="1"/>
  <c r="O46" i="1"/>
  <c r="P46" i="1" s="1"/>
  <c r="O105" i="1"/>
  <c r="P105" i="1" s="1"/>
  <c r="O44" i="1"/>
  <c r="P44" i="1" s="1"/>
  <c r="O89" i="1"/>
  <c r="P89" i="1" s="1"/>
  <c r="O112" i="1"/>
  <c r="P112" i="1" s="1"/>
  <c r="O47" i="1"/>
  <c r="P47" i="1" s="1"/>
  <c r="O77" i="1"/>
  <c r="P77" i="1" s="1"/>
  <c r="O58" i="1"/>
  <c r="P58" i="1" s="1"/>
  <c r="O51" i="1"/>
  <c r="P51" i="1" s="1"/>
  <c r="O111" i="1"/>
  <c r="P111" i="1" s="1"/>
  <c r="O106" i="1"/>
  <c r="P106" i="1" s="1"/>
  <c r="O102" i="1"/>
  <c r="P102" i="1" s="1"/>
  <c r="O94" i="1"/>
  <c r="P94" i="1" s="1"/>
  <c r="O90" i="1"/>
  <c r="P90" i="1" s="1"/>
  <c r="O85" i="1"/>
  <c r="P85" i="1" s="1"/>
  <c r="O79" i="1"/>
  <c r="P79" i="1" s="1"/>
  <c r="O100" i="1"/>
  <c r="P100" i="1" s="1"/>
  <c r="O101" i="1"/>
  <c r="P101" i="1" s="1"/>
  <c r="O23" i="1"/>
  <c r="P23" i="1" s="1"/>
  <c r="O19" i="1"/>
  <c r="P19" i="1" s="1"/>
  <c r="O15" i="1"/>
  <c r="P15" i="1" s="1"/>
  <c r="N115" i="1"/>
  <c r="O122" i="1" s="1"/>
  <c r="O81" i="1"/>
  <c r="P81" i="1" s="1"/>
  <c r="O73" i="1"/>
  <c r="P73" i="1" s="1"/>
  <c r="O69" i="1"/>
  <c r="P69" i="1" s="1"/>
  <c r="O61" i="1"/>
  <c r="P61" i="1" s="1"/>
  <c r="O57" i="1"/>
  <c r="P57" i="1" s="1"/>
  <c r="O53" i="1"/>
  <c r="P53" i="1" s="1"/>
  <c r="O49" i="1"/>
  <c r="P49" i="1" s="1"/>
  <c r="O45" i="1"/>
  <c r="P45" i="1" s="1"/>
  <c r="O41" i="1"/>
  <c r="P41" i="1" s="1"/>
  <c r="O32" i="1"/>
  <c r="P32" i="1" s="1"/>
  <c r="O28" i="1"/>
  <c r="P28" i="1" s="1"/>
  <c r="O24" i="1"/>
  <c r="P24" i="1" s="1"/>
  <c r="O16" i="1"/>
  <c r="P16" i="1" s="1"/>
  <c r="O12" i="1"/>
  <c r="P12" i="1" s="1"/>
  <c r="O107" i="1"/>
  <c r="P107" i="1" s="1"/>
  <c r="O27" i="1"/>
  <c r="P27" i="1" s="1"/>
  <c r="O99" i="1"/>
  <c r="P99" i="1" s="1"/>
  <c r="O30" i="1"/>
  <c r="P30" i="1" s="1"/>
  <c r="Q115" i="1" l="1"/>
  <c r="P115" i="1"/>
  <c r="O115" i="1"/>
  <c r="O121" i="1" l="1"/>
</calcChain>
</file>

<file path=xl/sharedStrings.xml><?xml version="1.0" encoding="utf-8"?>
<sst xmlns="http://schemas.openxmlformats.org/spreadsheetml/2006/main" count="863" uniqueCount="511">
  <si>
    <t>FORMATO No 1</t>
  </si>
  <si>
    <t xml:space="preserve"> INFORMACIÓN SOBRE LOS PLANES DE MEJORAMIENTO </t>
  </si>
  <si>
    <t xml:space="preserve">Informe presentado a la Contraloría General de la República </t>
  </si>
  <si>
    <t xml:space="preserve">Numero consecutivo del hallazgo </t>
  </si>
  <si>
    <t>Descripción hallazgo</t>
  </si>
  <si>
    <t>Causa del Hallazgo</t>
  </si>
  <si>
    <t>Acción de mejoramiento</t>
  </si>
  <si>
    <t>Descripción de las Metas</t>
  </si>
  <si>
    <t>Denominación de la Unidad de medida de la Meta</t>
  </si>
  <si>
    <t>Unidad de Medida de la Meta</t>
  </si>
  <si>
    <t xml:space="preserve">Avance físico de ejecución de las metas  </t>
  </si>
  <si>
    <t xml:space="preserve">Porcentaje de Avance físico de ejecución de las metas  </t>
  </si>
  <si>
    <t>Puntaje  Logrado  por las metas   (Poi)</t>
  </si>
  <si>
    <t xml:space="preserve">Puntaje Logrado por las metas  Vencidas (POMVi)  </t>
  </si>
  <si>
    <t>Puntaje atribuido metas vencidas</t>
  </si>
  <si>
    <t>Área Responsable</t>
  </si>
  <si>
    <t>La Coordinación del GIT de Cobro Coactivo elaborara las fichas de incobrabilidad para ser presentadas ante el Comité Técnico de Sostenibilidad Contable, recomendando al ordenador del gasto la viabilidad jurídica de depurar dichas obligaciones de los estados contables en razón a su incobrabilidad en sede coactiva.</t>
  </si>
  <si>
    <t xml:space="preserve">Un informe sobre el avance de impulsos los mandamientos de pago emitidos en la vigencia 2018 </t>
  </si>
  <si>
    <t xml:space="preserve">La Coordinación del GIT de Cobro Coactivo proferirá los actos jurídico-procesales tendientes a dar impulso procesal a aquellos procesos de cobro coactivo con edades entre 3 y 5 años, en específico agotar la notificación de los mandamientos de pago y realizar las investigaciones de bienes respectivas. 
</t>
  </si>
  <si>
    <t xml:space="preserve">Anexo A actualizado - Acto Administrativo </t>
  </si>
  <si>
    <t>La Coordinación del GIT de Cobro Coactivo proferirá los mandamientos de pago y los notificará conforme a las previsiones legales establecidas en el Estatuto Tributario.</t>
  </si>
  <si>
    <t>AP1: Ajustar el procedimiento interno de cobro coactivo para reflejar las mejores practicas</t>
  </si>
  <si>
    <t>La Coordinación del GIT de Cobro Coactivo presentara ajuste procedimiento actual de cobro coactivo en ISOLUCION  con el fin de reflejar las mejores practicas al momento de emitir los mandamientos de pago</t>
  </si>
  <si>
    <t>H2A 2017</t>
  </si>
  <si>
    <r>
      <rPr>
        <b/>
        <sz val="11"/>
        <color theme="1"/>
        <rFont val="Arial"/>
        <family val="2"/>
      </rPr>
      <t>Hallazgo 2. Saneamiento de cartera. Administrativo.</t>
    </r>
    <r>
      <rPr>
        <sz val="11"/>
        <color theme="1"/>
        <rFont val="Arial"/>
        <family val="2"/>
      </rPr>
      <t xml:space="preserve">
A 31 de diciembre de 2017, el Fondo Tic, declaró la prescripción de 326 obligaciones por $3.334 millones, y la pérdida de fuerza ejecutoria a 54 obligaciones por $233 millones, las cuales fueron presentadas al Comité de Sostenibilidad Contable en diciembre de 2017 para surtir el trámite de saneamiento o castigo, debido a que el Fondo Tic perdió la competencia para exigir coactivamente los derechos generados por dichas obligaciones por haber transcurrido más de cinco (5) años, en términos del Manual de Cobro Persuasivo y Coactivo , numeral 3.14, adoptado por la Resolución 135 del 23 de enero de 2014, para las prescritas y el no haber realizado la gestión oportuna para ejecutar los actos administrativos en cinco (5) años de estar en firme el acto, según numeral tercero, artículo 91 de la Ley 1437 de 2011 Código de Procedimiento Administrativo y de lo Contencioso Administrativo, para la pérdida de fuerza ejecutoria, respectivamente. Hecho que generó sobrestimación de la cuenta (1401) - Deudores- Ingresos no Tributarios y la cuenta (3225) Patrimonio - Resultado de Ejercicios Anteriores.
El Fondo Tic con oficio 1171225 radicado en la Contraloría el 25 de abril de 2018, manifestó que la situación observada, está siendo investigada por la Coordinación de Control Interno Disciplinario, instancia que por normativa recibió de la Coordinación de Cobro Coactivo, todas y cada una de las prescripciones decretadas y las declaratorias de pérdida de fuerza ejecutoria, remitidas mediante registro 1127331 del 10 de enero de 2018.
</t>
    </r>
  </si>
  <si>
    <t>Inoportunidad en la depuración jurídica y contable de procesos de cobro coactivo con edades superiores a los 5 años (Prescripción) y Obligaciones - Títulos Ejecutivos (Perdida de Fuerza Ejecutoria) con más de 5 años para su exigibilidad, lo cual demuestra ineficiencia administrativa respecto a lo establecido por la resolución 357 de 2008, expedida por la Contaduría General de la Nación el cual en su numeral 3.1., sub numeral 2 establece que, las entidades contables públicas, deben adelantar, todas las veces que sea necesario, las gestiones administrativas para depurar las cifras y demás datos contenidos en los estados, informes y reportes contables de forma que cumplan las características fundamentales de relevancia y representación fiel.</t>
  </si>
  <si>
    <t xml:space="preserve">AC.Depurar las obligaciones de los estados contables "sin proceso coactivo" con más de 5 años de antigüedad que según la herramienta no cuenta con proceso de cobro coactivo y aquellas  con proceso coactivo con más de 5 años de antigüedad.
</t>
  </si>
  <si>
    <t>AP. Ajustar el procedimiento interno de cobro coactivo para reflejar las mejores practicas</t>
  </si>
  <si>
    <t>H3A 2017</t>
  </si>
  <si>
    <r>
      <rPr>
        <b/>
        <sz val="11"/>
        <color theme="1"/>
        <rFont val="Arial"/>
        <family val="2"/>
      </rPr>
      <t>Hallazgo 3. Registro Avances y Anticipos entregados a terceros. Administrativo.</t>
    </r>
    <r>
      <rPr>
        <sz val="11"/>
        <color theme="1"/>
        <rFont val="Arial"/>
        <family val="2"/>
      </rPr>
      <t xml:space="preserve">
A 31 de diciembre de 2017 la Cuenta (1420) Deudores – Avances y Anticipos entregados, por $2.358 millones, representada en anticipos para adquisición de bienes y servicios, presenta sobrestimación, generada por la no legalización de estos recursos, toda vez  que corresponden a los girados en calidad de anticipo para la ejecución del Contrato 539 de 2008, el cual, al cierre de la vigencia 2017, el Fondo reveló la situación relacionada con una demanda contractual que interpuso por el presunto incumplimiento por parte del contratista, al no ejecutar la obligación referente a la cesión de derechos patrimoniales de autor de las soluciones diseñadas y desarrolladas durante la ejecución del contrato .
Teniendo en cuenta que se trata de derechos que presentan riesgo, el Fondo Tic no reconoció al cierre de la vigencia la estimación de las contingencias por posibles pérdidas generadas como resultado del riesgo de incobrabilidad de los derechos contractuales.
De acuerdo con la respuesta suministrada por el Fondo Tic, se aclara que cuando el derecho se extinga por causas diferentes a cualquier forma de pago se afectará directamente el patrimonio, toda vez que no se ha reconocido el hecho desde el momento del incumplimiento del contrato.
</t>
    </r>
  </si>
  <si>
    <t xml:space="preserve">Presunto no reconocimiento de la estimación de la contingencia contractual cuando la entidad es demandante y/o no existe proceso judicial en curso. </t>
  </si>
  <si>
    <t xml:space="preserve">Solicitar a la Contaduría General de la Nación concepto en el sentido,  si es posible que se genere una contingencia contractual cuando no hay proceso judicial en curso. </t>
  </si>
  <si>
    <t xml:space="preserve">Solicitar concepto. </t>
  </si>
  <si>
    <t xml:space="preserve">Concepto </t>
  </si>
  <si>
    <t xml:space="preserve">GIT de Contabilidad - Subdirección Financiera
GIT Procesos Judiciales - Oficina Asesora Jurídica
</t>
  </si>
  <si>
    <t>H4A 2017</t>
  </si>
  <si>
    <r>
      <rPr>
        <b/>
        <sz val="11"/>
        <color theme="1"/>
        <rFont val="Arial"/>
        <family val="2"/>
      </rPr>
      <t>Hallazgo 4. Legalización de recursos entregados en Administración. Administrativ</t>
    </r>
    <r>
      <rPr>
        <sz val="11"/>
        <color theme="1"/>
        <rFont val="Arial"/>
        <family val="2"/>
      </rPr>
      <t xml:space="preserve">o.
A 31 de diciembre de 2017 la Cuenta (1424) Deudores - Recursos entregados en administración por $540.731 millones refleja los recursos entregados a través de convenios interadministrativos, Convenios de Asociación y Convenios de Cooperación por el Fondo Tic para ser administrados por Entidades Públicas y Privadas, de los cuales 32 convenios al cierre de la vigencia, presentan saldos pendientes por legalizar por $219.307 millones por lo que sobrestima el saldo de esta cuenta, algunos datan desde el 2011, que terminaron su ejecución al cierre de la vigencia 2017, tales como: Convenios 504/11, 534/1 y 67/11; 989/12 y 1047/12; 879/13; 432/14, 577/14 y 349/14; 426/15, 665/15, 443/15, 647/15 y 667/15, entre otros, así:..(Cuadro).
De los convenios relacionados por el Fondo Tic, existen algunos derechos que no fueron reconocidos de conformidad con el principio de causación, por lo que no habían sido legalizados. Este hecho incide en la razonabilidad de las cuenta (5423) Gasto - Otras Transferencias para Proyectos de Inversión; con corte a 31 de diciembre de 2017, es así como se evidenció la existencia de contratos y convenios terminados sin liquidar con saldos por amortizar, contratos y convenios no terminados con saldos por legalizar.
El Fondo describe la gestión adelantada y justificación para cada caso; sin embargo, reconoce las circunstancias que han generado la no legalización del total de los recursos entregados en administración; así mismo, que éstos recursos se encuentran comprometidos y una gran parte obligados en procesos de desembolsos al interior de la administración de cada convenio para legalizar posteriormente.
</t>
    </r>
  </si>
  <si>
    <t xml:space="preserve">Saldos pendientes por legalizar </t>
  </si>
  <si>
    <t>Realizar las acciones necesarias para la legalización de los recursos de los convenios</t>
  </si>
  <si>
    <t>Certificación y comprobante expedido por contabilidad de legalización de recursos</t>
  </si>
  <si>
    <t>Dirección de Apropiación</t>
  </si>
  <si>
    <r>
      <t xml:space="preserve">AC. Expedir comprobantes de legalización de recursos de los convenios 647 de 2015, 800 de 2017 y 820 </t>
    </r>
    <r>
      <rPr>
        <sz val="11"/>
        <rFont val="Arial"/>
        <family val="2"/>
      </rPr>
      <t>de 2017.</t>
    </r>
  </si>
  <si>
    <t>Expedir comprobantes de finalización de legalización al área financiera.</t>
  </si>
  <si>
    <t>Comprobantes de legalización</t>
  </si>
  <si>
    <t>Dirección de Gobierno Digital</t>
  </si>
  <si>
    <r>
      <rPr>
        <b/>
        <sz val="11"/>
        <rFont val="Arial"/>
        <family val="2"/>
      </rPr>
      <t>Hallazgo 4. Legalización de recursos entregados en Administración. Administrativ</t>
    </r>
    <r>
      <rPr>
        <sz val="11"/>
        <rFont val="Arial"/>
        <family val="2"/>
      </rPr>
      <t xml:space="preserve">o.
A 31 de diciembre de 2017 la Cuenta (1424) Deudores - Recursos entregados en administración por $540.731 millones refleja los recursos entregados a través de convenios interadministrativos, Convenios de Asociación y Convenios de Cooperación por el Fondo Tic para ser administrados por Entidades Públicas y Privadas, de los cuales 32 convenios al cierre de la vigencia, presentan saldos pendientes por legalizar por $219.307 millones por lo que sobrestima el saldo de esta cuenta, algunos datan desde el 2011, que terminaron su ejecución al cierre de la vigencia 2017, tales como: Convenios 504/11, 534/1 y 67/11; 989/12 y 1047/12; 879/13; 432/14, 577/14 y 349/14; 426/15, 665/15, 443/15, 647/15 y 667/15, entre otros, así:..(Cuadro).
De los convenios relacionados por el Fondo Tic, existen algunos derechos que no fueron reconocidos de conformidad con el principio de causación, por lo que no habían sido legalizados. Este hecho incide en la razonabilidad de las cuenta (5423) Gasto - Otras Transferencias para Proyectos de Inversión; con corte a 31 de diciembre de 2017, es así como se evidenció la existencia de contratos y convenios terminados sin liquidar con saldos por amortizar, contratos y convenios no terminados con saldos por legalizar.
El Fondo describe la gestión adelantada y justificación para cada caso; sin embargo, reconoce las circunstancias que han generado la no legalización del total de los recursos entregados en administración; así mismo, que éstos recursos se encuentran comprometidos y una gran parte obligados en procesos de desembolsos al interior de la administración de cada convenio para legalizar posteriormente.
</t>
    </r>
  </si>
  <si>
    <t xml:space="preserve">Oficio de solicitud radicado ante Fonpolicia
</t>
  </si>
  <si>
    <t>Oficio/Comprobante contable</t>
  </si>
  <si>
    <t>Saldos pendientes por legalizar.  Convenio 443 de 2015</t>
  </si>
  <si>
    <t>AC. Finalizar el proceso de legalización de recursos para el convenio 443 de 2015</t>
  </si>
  <si>
    <t>Entregar Certificado y comprobante de legalización expedido por el área financiera</t>
  </si>
  <si>
    <t>Certificado y comprobante</t>
  </si>
  <si>
    <t xml:space="preserve">Falta de legalización de recursos  convenios Icetex (534-2011,1047-2012,432-2014, 577-2014,426-2015,665-2015,930-2017) </t>
  </si>
  <si>
    <t>Devolución de saldos disponibles de conformidad a la Ley de Presupuesto. Respecto a los Convenios 534-2011,1047-2012, 432-2014, 577-2014,426-2015, 665-2015,930-2017. Son Convenios compartidos entre la Dirección de Gobierno Digital y la Dirección de Desarrollo de la Industria TI los siguientes: 577 de 2014, 426 de 2015 y 432 de 2014</t>
  </si>
  <si>
    <t>Documento</t>
  </si>
  <si>
    <t>Dirección de Gobierno Digital / Dirección de Desarrollo de la Industria TI
(Grupo Interno de Trabajo de Estrategia Talento de TI)</t>
  </si>
  <si>
    <t>Falta de legalización de recursos</t>
  </si>
  <si>
    <t>Informe de legalización</t>
  </si>
  <si>
    <t>Saldos pendientes por legalizar  Convenio 648 de 2017</t>
  </si>
  <si>
    <t>Entregar certificación de legalización de saldos y acta de liquidación del 648 de 2017.</t>
  </si>
  <si>
    <t>Se reintegran  los recursos por parte de Fedesoft  y se liquida el convenio.</t>
  </si>
  <si>
    <t>Dirección de Desarrollo de la industria de TI</t>
  </si>
  <si>
    <t>Saldos pendientes por legalizar convenio 674 2017</t>
  </si>
  <si>
    <t>Entregar certificación de legalización de saldos y acta de liquidación  convenio 674 2017</t>
  </si>
  <si>
    <t>Se reintegran los recursos por parte de FES, se legalizarán recursos en la liquidación, dada la finalización  del contrato</t>
  </si>
  <si>
    <t>Acta de liquidación y comprobante contable</t>
  </si>
  <si>
    <t>Dirección de Desarrollo de la Industria TI  - Apps.co</t>
  </si>
  <si>
    <t>Saldos pendientes por legalizar contrato 1129 de 2016</t>
  </si>
  <si>
    <t>Entregar certificación de legalización de saldos y acta de liquidación contrato 1129 de 2016</t>
  </si>
  <si>
    <t>Se reintegran los recursos por parte de CODALTEC, se legalizarán recursos en la liquidación del contrato, dada la finalización  del mismo</t>
  </si>
  <si>
    <t>Saldos pendientes por legalizar convenio 675 2017</t>
  </si>
  <si>
    <t>Entregar certificación de legalización de saldos y acta de liquidación del  convenio 675 2017</t>
  </si>
  <si>
    <t>Se reintegran  los recursos por parte de Proimágenes y se liquida el convenio.</t>
  </si>
  <si>
    <t xml:space="preserve">Saldos pendientes por legalizar correspondientes al contrato 067 de 2011 suscrito con FONADE </t>
  </si>
  <si>
    <r>
      <t xml:space="preserve">AC. Gestionar ante FONADE el reintegro de recursos no ejecutados por $246.361.770 y la legalización de $24.370.015 del contrato 00067/2011 dentro del término establecido en el presente plan de mejoramiento.
</t>
    </r>
    <r>
      <rPr>
        <b/>
        <sz val="11"/>
        <rFont val="Arial"/>
        <family val="2"/>
      </rPr>
      <t/>
    </r>
  </si>
  <si>
    <t>Legalizar los recursos desembolsados por FONTIC</t>
  </si>
  <si>
    <t>Comprobante contable</t>
  </si>
  <si>
    <t>Dirección de Industria de Comunicaciones</t>
  </si>
  <si>
    <t>H4A 2017
H4A-2015</t>
  </si>
  <si>
    <t>Atrasos por parte de FONADE para realizar la legalización de los contratos derivados (contratos marcos 504-2011, 989-2012, 879-2013)</t>
  </si>
  <si>
    <t xml:space="preserve">AC. Realizar mesas de trabajo entre FONDO TIC (supervisores de los contratos)  y  FONADE con el fin de conminarlo a realizar la legalización de recursos de los contratos 504-2011, 989 de 2012 y 879 de 2013.
</t>
  </si>
  <si>
    <t xml:space="preserve">Mesas de trabajo entre FONDO TIC (supervisores de los contratos) y  FONADE con el fin de conminarlo a realizar la legalización de recursos de los contratos 504-2011, 989 de 2012 y 879 de 2013.
</t>
  </si>
  <si>
    <t>Dirección de Infraestructura</t>
  </si>
  <si>
    <t>Atrasos por parte de FONADE para realizar la legalización de los recursos  de la contratación derivada del contrato marco 667 de 2015 el cual se encuentra en proceso de demanda</t>
  </si>
  <si>
    <t xml:space="preserve">AC.Realizar informe trimestral de seguimiento a la demanda del contrato 667 de 2015, a partir de la información reportada por la Oficina Asesora Jurídica.
</t>
  </si>
  <si>
    <t>Informe trimestral de seguimiento a la demanda del contrato 667 de 2015, a partir de la información reportada por la Oficina Asesora Jurídica.</t>
  </si>
  <si>
    <t>Informes</t>
  </si>
  <si>
    <t>Demoras en la legalización de recursos. Convenio 683 de 2017</t>
  </si>
  <si>
    <r>
      <t xml:space="preserve">AC. Realizar la legalización y liquidación del contrato 683 de 2017.
</t>
    </r>
    <r>
      <rPr>
        <b/>
        <sz val="11"/>
        <rFont val="Arial"/>
        <family val="2"/>
      </rPr>
      <t/>
    </r>
  </si>
  <si>
    <t>Entregar los soportes de legalización de recursos y Acta de liquidación.</t>
  </si>
  <si>
    <t>Dirección de Promoción</t>
  </si>
  <si>
    <t>Los recursos del Convenio 1242 de 2016 no se habían legalizado a 31 de Diciembre de 2017.</t>
  </si>
  <si>
    <t>AC. Realizar la legalización de recursos del Convenio 1242 de 2016</t>
  </si>
  <si>
    <t>Despacho del Ministro</t>
  </si>
  <si>
    <t>Los recursos del Convenio 867 de 2017 no se habían legalizado a 31 de Diciembre de 2017.</t>
  </si>
  <si>
    <t>AC. Realizar legalización de recursos del Convenio 867 de 2017</t>
  </si>
  <si>
    <t>Efectiva legalización de recursos del convenio 867 de 2017</t>
  </si>
  <si>
    <t>Transformación Digital</t>
  </si>
  <si>
    <t>H4A 2017 H17AD-2016
H28AD-2016, H29AD-2016, H30AD-2016, H13A-2015, H20AD-2015, H84-2013(H13AV2012.)</t>
  </si>
  <si>
    <t>Demoras en la legalización de recursos.</t>
  </si>
  <si>
    <t xml:space="preserve">Elaborar y publicar instructivo para seguimiento a la legalización de recursos.
</t>
  </si>
  <si>
    <t>Instructivo para seguimiento a la legalización de recursos.</t>
  </si>
  <si>
    <t>Instructivo</t>
  </si>
  <si>
    <t xml:space="preserve"> Oficina de Gestión de Ingresos del Fondo
Dirección de Infraestructura, Dirección de Promoción, Dirección de Industria de Comunicaciones, Dirección de Apropiación, Dirección de Gobierno Digital, Dirección de Desarrollo de la Industria TI, Subdirección Financiera,</t>
  </si>
  <si>
    <t>Atrasos en  la legalización de los recursos</t>
  </si>
  <si>
    <t>Realizar mesas de trabajo para hacer el seguimiento a la legalización de recursos.</t>
  </si>
  <si>
    <t>Mesas de trabajo</t>
  </si>
  <si>
    <t>Reporte de avance</t>
  </si>
  <si>
    <t xml:space="preserve">H5A 2017
</t>
  </si>
  <si>
    <r>
      <rPr>
        <b/>
        <sz val="11"/>
        <color theme="1"/>
        <rFont val="Arial"/>
        <family val="2"/>
      </rPr>
      <t>Hallazgo 5. Liquidación de Contratos y Convenios. Administrativo. H18AD. Contratos sin liquidarH110-2013(H39AV2012). CONTRATACIÓN</t>
    </r>
    <r>
      <rPr>
        <sz val="11"/>
        <color theme="1"/>
        <rFont val="Arial"/>
        <family val="2"/>
      </rPr>
      <t xml:space="preserve">
A 31 de diciembre de 2017, existe incertidumbre en derechos y obligaciones de las cuentas del Activo y Pasivo, generados por la no liquidación, en los términos establecidos en el artículo 11 de la Ley 1150 de 2007; el valor final de 24 contratos y convenios al cierre de la vigencia, fue por $320.083 millones , de los cuales 21 son por $213.344 millones y tres (3) contratos interadministrativos por $106.739 millones , con saldos en Fiducia por $710 millones, sin que a la fecha se tenga claridad sobre el corte de cuenta de los recursos ejecutados, por lo que no se tiene certeza si los mismos fueron destinados a la ejecución o no del contrato. El Fondo Tic perdió la competencia para liquidarlos, en términos de la Ley antes mencionada. Estos derechos no fueron reconocidos al cierre de la vigencia 2017, situación que afecta la razonabilidad de la Cuenta (1926) Otros Activos - Derechos en Fideicomiso y la cuenta (3225) Patrimonio - Resultado de Ejercicios Anteriores.
El Fondo Tic con oficio 1171225 radicado en la Contraloría el 25 de abril de 2018, manifestó que la situación observada, está siendo investigada por la Coordinación de Control Interno Disciplinario...(Cuadro 2)
</t>
    </r>
    <r>
      <rPr>
        <b/>
        <sz val="11"/>
        <color theme="1"/>
        <rFont val="Arial"/>
        <family val="2"/>
      </rPr>
      <t>H18AD. Contratos sin liquidar</t>
    </r>
    <r>
      <rPr>
        <sz val="11"/>
        <color theme="1"/>
        <rFont val="Arial"/>
        <family val="2"/>
      </rPr>
      <t xml:space="preserve">
El área de  Contratación no está siendo efectiva en  el proceso de  liquidación contractual, esto sustentado en que la CGR determinó que hay contratos desde el año  2003  a  la fecha,  sin  su  correspondiente liquidación,  específicamente  se encuentran 65 contratos ya vencidos y 116 con fecha límite de liquidar en el año 2014, lo cual pone de manifiesto la falta de un adecuado control, que genere Alertas respecto del cumplimiento de los términos para la realización de liquidaciones.
Lo anterior, genera consecuencias de índole legal, económico y administrativo, por cuanto, se está violando una norma, que pretende realizar el último balance o corte definitivo de cuentas, cuyo propósito principal es determinar "quien le debe a quien y cuanto", por lo tanto el no realizar esta gestión puede conllevar a una deuda o aun detrimento patrimonial.
H98-2013H19ADV2012.  LIQUIDACIÓN DE CONTRATOS.
La gestión adelantada por el Fondo Tic referente a la liquidación de algunos contratos presenta deficiencias por cuanto, desde la vigencia 2003  existen contratos, contratos interadministrativos, convenios Interadministrativos y Convenios de Cooperación que a la fecha se encuentran con términos o plazos vencidos para liquidar estos, situación que genera incertidumbre respecto de los posibles saldos que puedan existir a favor o en contra de la entidad, lo cual podría dar lugar una eventual falta disciplinaria por infracción de la Ley 1150 de 2007 artículo 11  y para los anteriores a esa fecha la jurisprudencia del consejo de estado concepto No.1230 de 1999 Consejo de Estado Sala Consulta Servicio Civil Consejero Ponente Augusto Trejos Jaramillo.
H110-2013(H39AV2012). CONTRATACIÓN
Se evidencio que los controles implementados para la liquidación de los contratos presentan deficiencias en la medida que el archivo en donde se lleva la información es una hoja de Excel que no permite generar alertas para control de los vencimientos de términos de liquidación de los contratos. Igualmente no existe adecuado seguimiento a la labor de los supervisores, lo cual genera riesgo de que algunos contratos no se liquiden en términos. 
Por otra parte, no se evidenció en el Modelo de Gestión de Calidad el proceso de formalización, ejecución y revisión del plan de compras, generando falta de control y que se diluyan responsabilidades.
</t>
    </r>
  </si>
  <si>
    <t>No liquidación de contratos/convenios, en los términos establecidos en el artículo 11 de la Ley 1150 de 2007</t>
  </si>
  <si>
    <t xml:space="preserve">AC. Realizar el acta de cierre del convenio 254 de 2009 </t>
  </si>
  <si>
    <t xml:space="preserve">Entregar el acta de cierre del convenio 254 de 2009 </t>
  </si>
  <si>
    <t>Acta de cierre de contrato</t>
  </si>
  <si>
    <t>Oficina Asesora de Planeación y Estudios Sectoriales</t>
  </si>
  <si>
    <t>AC. Realizar la entrega de las actas de cierre de los contratos: 272/2011, 273/2011, 523/2011 y 513/2011</t>
  </si>
  <si>
    <t>Entregar  actas de cierre de los contratos: 272/2011, 273/2011, 523/2011 y 513/2011</t>
  </si>
  <si>
    <t>Actas de cierre de contratos</t>
  </si>
  <si>
    <t>Despacho Viceministerio Conectividad y Digitalización</t>
  </si>
  <si>
    <t xml:space="preserve">AC. Realizar la liquidación de los contratos: 001/2006, 002/2006, 013/2010, 990/2012, 172/2011, 031/2010
</t>
  </si>
  <si>
    <t xml:space="preserve">Entregar las actas de cierre de los contratos: 001/2006, 002/2006, 013/2010, 990/2012, 172/2011, 031/2010
</t>
  </si>
  <si>
    <t>Subdirección Administrativa</t>
  </si>
  <si>
    <t>AC. Realizar acta de cierre para el contrato 542 de 2013</t>
  </si>
  <si>
    <t>Entregar el acta de cierre del contrato 542 de 2013</t>
  </si>
  <si>
    <r>
      <rPr>
        <b/>
        <sz val="11"/>
        <color theme="1"/>
        <rFont val="Arial"/>
        <family val="2"/>
      </rPr>
      <t>Hallazgo 5. Liquidación de Contratos y Convenios. Administrativo.</t>
    </r>
    <r>
      <rPr>
        <sz val="11"/>
        <color theme="1"/>
        <rFont val="Arial"/>
        <family val="2"/>
      </rPr>
      <t xml:space="preserve">
A 31 de diciembre de 2017, existe incertidumbre en derechos y obligaciones de las cuentas del Activo y Pasivo, generados por la no liquidación, en los términos establecidos en el artículo 11 de la Ley 1150 de 2007; el valor final de 24 contratos y convenios al cierre de la vigencia, fue por $320.083 millones , de los cuales 21 son por $213.344 millones y tres (3) contratos interadministrativos por $106.739 millones , con saldos en Fiducia por $710 millones, sin que a la fecha se tenga claridad sobre el corte de cuenta de los recursos ejecutados, por lo que no se tiene certeza si los mismos fueron destinados a la ejecución o no del contrato. El Fondo Tic perdió la competencia para liquidarlos, en términos de la Ley antes mencionada. Estos derechos no fueron reconocidos al cierre de la vigencia 2017, situación que afecta la razonabilidad de la Cuenta (1926) Otros Activos - Derechos en Fideicomiso y la cuenta (3225) Patrimonio - Resultado de Ejercicios Anteriores.
El Fondo Tic con oficio 1171225 radicado en la Contraloría el 25 de abril de 2018, manifestó que la situación observada, está siendo investigada por la Coordinación de Control Interno Disciplinario...(Cuadro 2)
</t>
    </r>
  </si>
  <si>
    <t>La entidad perdió la competencia para realizar la liquidación de los contratos 36, 37 y 38 de 2004, debido a una controversia que se presentó con los contratos 2041803 y 2041804 pertenecientes al mismo proyecto, referida a la propiedad de los rendimientos y los excedentes en fiducia cuando se ejecutaba el objeto del contrato, los cuales se colocaron a consideración de un tribunal de arbitramiento, cuyo laudo fue a favor del contratista, para lo cual la entidad decidió aguardar el fallo del tribunal, antes que proceder a la liquidación del contrato en aras de salvaguardar los intereses del FONDO TIC.
Los contratos 132-2005 y 168-2007 ya tienen actas de cierre.</t>
  </si>
  <si>
    <t>Actas de cierre</t>
  </si>
  <si>
    <t>AC. Entregar Cierre del Convenio 350 de 2009</t>
  </si>
  <si>
    <t>Acta de cierre</t>
  </si>
  <si>
    <t>AC. Finalizar el proceso de cierre del convenio 458 de 2010</t>
  </si>
  <si>
    <t xml:space="preserve">Requerir al cooperante para plan de choque del cierre definitivo de los convenios y adhesiones derivadas </t>
  </si>
  <si>
    <t xml:space="preserve">Oficio requerimiento mensual </t>
  </si>
  <si>
    <t xml:space="preserve">Suscribir el acta de cierre total  del convenio 458 de 2010. Toda vez que se encuentra liquidado parcialmente. </t>
  </si>
  <si>
    <t>Entregar las actas de cierre de los convenios 062 de 2002, 421 de 2008,  506 de 2008, 551 de 2009, 225 de 2011</t>
  </si>
  <si>
    <t>Actas de cierre de los convenios relacionados</t>
  </si>
  <si>
    <t xml:space="preserve">H5A 2017
H43A 2014
H18AD 2013
H76 2013
H110 2013
</t>
  </si>
  <si>
    <t>No liquidación de contratos/convenios, en los términos establecidos en el artículo 11 de la Ley 1150 de 2007.
Para los hallazgos H43A 2014, H18AD 2013, H76 2013 y 
H110 2013 De acuerdo a lo informado por la CGR en la evaluación del PM las acciones fueron correctivas y no preventivas; persisten las debilidades; como se evidencia en el presente Informe, hallazgo 5 “Liquidación de Convenios y Contratos”.</t>
  </si>
  <si>
    <t xml:space="preserve">AP. Realizar  mesas de trabajo periódicas  para efectuar seguimiento y resultado de las liquidaciones  de convenios y contratos. 
</t>
  </si>
  <si>
    <t>Reuniones con las diferentes áreas de la entidad, con el fin de verificar  periódicamente, (mínimo una vez al mes)  los contratos y convenios a liquidar, confrontando  a través de la herramienta acces los listados presentados por las áreas, estableciendo los tiempos para la presentación oportuna del proyecto de liquidación y su avance.</t>
  </si>
  <si>
    <t>Presentación avance y lista de asistencia</t>
  </si>
  <si>
    <t xml:space="preserve">GIT de Contratación
Dirección de Promoción, Dirección de Apropiación </t>
  </si>
  <si>
    <t>H6A 2017</t>
  </si>
  <si>
    <r>
      <rPr>
        <b/>
        <sz val="11"/>
        <color theme="1"/>
        <rFont val="Arial"/>
        <family val="2"/>
      </rPr>
      <t xml:space="preserve">Hallazgo 6. Otros Deudores. Administrativo.
</t>
    </r>
    <r>
      <rPr>
        <sz val="11"/>
        <color theme="1"/>
        <rFont val="Arial"/>
        <family val="2"/>
      </rPr>
      <t xml:space="preserve">A 31 de diciembre de 2017 la Cuenta (1470) Otros Deudores por $2.674 millones, presenta incertidumbre, debido al siguiente hecho:
Las seis (6) Resoluciones del 2016  mediante las cuales se constituyeron cuentas por cobrar por $574.9 millones, a Operadores Superavitarios por el esquema subsidios y contribuciones Telefonía Pública Básica Conmutada -TPBC, que al cierre presenta riesgo de incobrabilidad; este hecho genera sobrestimación en igual cuantía en la cuenta (3225) Patrimonio - Resultado de Ejercicios Anteriores, debido a que al cierre de la vigencia no se reconoció este hecho, porque no había sido recuperado este recurso.
No obstante lo anterior, el Fondo Tic no reconoció la estimación de las contingencias por posibles pérdidas generadas como resultado del riesgo de incobrabilidad de los derechos contractuales. De otra parte se observa que las acciones de exigencia del cumplimiento contractual o de recuperación de estos recursos, no han sido efectivas.
La Administración no suministró evidencias en la respuesta, respecto de la notificación de los mandamientos de pagos dentro de los procesos coactivos que demuestren la interrupción de la prescripción de la acción de cobro.
El referido hecho en el momento de resolverse, afectará el resultado del ejercicio contable, por no haberse reconocido el riesgo desde el momento del incumplimiento del pago.
</t>
    </r>
  </si>
  <si>
    <t>Posibles deficiencias administrativas en la oportuna interrupción de la prescripción de la acción de cobro, por la inoportuna notificación de los mandamientos de pago de los operadores Superavitarios por el esquema subsidios y contribuciones Telefonía Pública Básica Conmutada -TPBC</t>
  </si>
  <si>
    <t xml:space="preserve">AC. Interrumpir la prescripción e impulsar la cartera de aquellos proceso de cobro coactivo derivados de las seis (6) Resoluciones del 2016 mediante las cuales se constituyeron cuentas por cobrar por $574.9 millones de los siguientes operadores (BUGATEL. CAUCATEL, TELEPALMIRA, TELECARTAGO, TELEORINIQUIA Y EMTEL)
</t>
  </si>
  <si>
    <t>La Coordinación del GIT de Cobro Coactivo notificará e impulsara los mandamientos de pago conforme a las previsiones legales establecidas en el Estatuto Tributario, actividad jurídica que quedará ajustada a derecho antes del 31/12/2018.</t>
  </si>
  <si>
    <t>H7A 2017</t>
  </si>
  <si>
    <r>
      <rPr>
        <b/>
        <sz val="11"/>
        <color theme="1"/>
        <rFont val="Arial"/>
        <family val="2"/>
      </rPr>
      <t>Hallazgo 7. Bienes Depreciados. Administrativo.</t>
    </r>
    <r>
      <rPr>
        <sz val="11"/>
        <color theme="1"/>
        <rFont val="Arial"/>
        <family val="2"/>
      </rPr>
      <t xml:space="preserve">
A 31 de diciembre de 2017, la Cuenta (1635) Bienes Muebles en Bodega, por $20.748 millones, se encuentra sobrestimada en $2.7 millones, debido a que se registraron bienes muebles en bodega, los cuales, al cierre de la vigencia se encontraban totalmente depreciados; a esa fecha el Fondo no había realizado la gestión para retirarlos del servicio por no encontrarse en condiciones de uso, ni los registró en Cuentas de Orden como control, este hecho sobrestima en igual cuantía la Cuenta (3208) Cuenta Patrimonio - Capital Fiscal. El siguiente cuadro muestra la relación de bienes:.. (Cuadro No.3)
</t>
    </r>
  </si>
  <si>
    <t>Sobreestimación en $2.7 millones de las cuentas 1635 Bienes Muebles en Bodega y 3208 cuenta Patrimonio - Capital Fiscal.</t>
  </si>
  <si>
    <t>Aplicar el procedimiento para el tratamiento de los bienes de menor cuantía mediante Política adoptada bajo el Instructivo 001 de enero 2017 de la Contaduría General de la Nación en el Manual de Administración de Bienes,  bajo el nuevo marco normativo NICPS según la resolución 533 de 2015</t>
  </si>
  <si>
    <t>Implementar el Manual de Bienes actualizado bajo el nuevo marco normativo NICPS según la resolución 533 de 2015 en el tratamiento contable de todos los bienes de propiedad del FONTIC.</t>
  </si>
  <si>
    <t>H8A 2017</t>
  </si>
  <si>
    <r>
      <rPr>
        <b/>
        <sz val="11"/>
        <color theme="1"/>
        <rFont val="Arial"/>
        <family val="2"/>
      </rPr>
      <t xml:space="preserve">Hallazgo 8. Bienes no explotados. Administrativo.
</t>
    </r>
    <r>
      <rPr>
        <sz val="11"/>
        <color theme="1"/>
        <rFont val="Arial"/>
        <family val="2"/>
      </rPr>
      <t xml:space="preserve">A 31 de diciembre de 2017, la Cuenta (1637) Propiedad Planta y Equipo no Explotados, por $3.737 millones, se encuentran sobrestimada en $743 millones, debido a que se registraron bienes que al cierre de la vigencia se clasificaron como no explotados, los cuales se encontraban totalmente depreciados; a esa fecha el Fondo no había realizado la gestión para retirarlos del servicio, porque no son objeto de uso o explotación en desarrollo de las funciones del cometido estatal, ni realizó el registro en Cuentas de Orden como control, este hecho sobrestima en igual cuantía la Cuenta (3208) Cuenta Patrimonio - Capital Fiscal. El siguiente cuadro muestra la relación de bienes:...(Cuadro No.4)
</t>
    </r>
  </si>
  <si>
    <t>Sobreestimación en $743 millones de la cuenta 1637 Propiedad Planta y Equipo no Explotados  y 3208 cuenta Patrimonio - Capital Fiscal.</t>
  </si>
  <si>
    <t>Balance cuenta seven, pdf con pantallas de los activos en seven y relación detallada de los bienes en Excel.</t>
  </si>
  <si>
    <t>H9A 2017</t>
  </si>
  <si>
    <r>
      <rPr>
        <b/>
        <sz val="11"/>
        <color theme="1"/>
        <rFont val="Arial"/>
        <family val="2"/>
      </rPr>
      <t>Hallazgo 9. Otros Ingresos–Ajuste de Ejercicios Anteriores. Administrativo.</t>
    </r>
    <r>
      <rPr>
        <sz val="11"/>
        <color theme="1"/>
        <rFont val="Arial"/>
        <family val="2"/>
      </rPr>
      <t xml:space="preserve">
Durante el 2017, el Fondo Tic registró en la Cuenta (4815) Otros Ingresos - Ajustes de ejercicios anteriores, por $35.307 millones, recursos no causados en periodos anteriores como movimientos: Débito por $43.317 millones, de la subcuenta Ingresos Fiscales y Crédito por $78.624 millones, de la subcuenta Ingresos Fiscales, por hechos relacionados y no registrados en la vigencia 2016 y anteriores, que corresponden a saldos a favor de los proveedores de Redes y Servicios de Telecomunicaciones y el reconocimiento de obligaciones de periodos anteriores, por mayor valor cancelado en vigencias anteriores de la contraprestación o reliquidación de las autoliquidaciones trimestrales, por concepto de concesiones y por la anualidad del permiso del uso del espectro; debido al registro que realiza el Fondo como resultado de la revisión durante los siguientes tres años, contados a partir de la presentación de la liquidación .
Estos hechos no fueron reconocidos en periodos anteriores de acuerdo con el principio de Devengo o Causación; lo que afectó la razonabilidad de la Cuenta Ingresos en periodos anteriores e incrementó en $35.307 millones, los ingresos de la vigencia 2017, situación originada por la inoportunidad en el reconocimiento que no corresponde al momento en que se perfeccionó la transacción y se adquirieron derechos y/o se asumieron obligaciones; así mismo, se afectó el resultado del ejercicio y, consecuentemente, el Patrimonio Institucional, toda vez que estos ajustes corresponden al ingreso generado por el Fondo en cumplimiento de su objeto social.</t>
    </r>
  </si>
  <si>
    <t>Estos hechos no fueron reconocidos en periodos anteriores de acuerdo con el principio de Devengo o Causación; lo que afectó la razonabilidad de la Cuenta Ingresos en periodos anteriores e incrementó en $35.307 millones, los ingresos de la vigencia 2017, situación originada por la inoportunidad en el reconocimiento que no corresponde al momento en que se perfeccionó la transacción y se adquirieron derechos y/o se asumieron obligaciones; así mismo, se afectó el resultado del ejercicio y, consecuentemente, el Patrimonio Institucional, toda vez que estos ajustes corresponden al ingreso generado por el Fondo en cumplimiento de su objeto social.</t>
  </si>
  <si>
    <t xml:space="preserve">Continuar Aplicando lo establecido en el Artículo 3 de la Resolución 2877 del 17/11/2017 y lo establecido en el Nuevo Marco Normativo Contable para las NICSP, apoyado en el concepto de la CGN No. 20182000001991 del 02/02/2018 sobre "Registro contable de la corrección de las autoliquidaciones, antes de que queden en firme". </t>
  </si>
  <si>
    <t xml:space="preserve">El Ministerio para llevar a cabo el proceso de verificación de las autoliquidaciones dispone de tres años contados a partir de la fecha de su presentación; en ese orden de ideas y dependiendo del resultado de la verificación que puede ser una diferencia a favor del PRST o un valor a pagar a favor del Ministerio, se debe contabilizar siguiendo la dinámica establecida en el régimen de contabilidad pública vigente a 2018, que representa el valor a registrar como ajuste a los ingresos de la vigencia, por hechos relacionados y no reconocidos en vigencias anteriores. La dinámica de esta cuenta prevé que se debita con el valor de los ajustes por mayores valores causados (Saldos a favor de los PRST) que como el nombre de la cuenta lo indica fueron causados como ingresos en periodos anteriores.
De otra parte,  las sumas dejadas de pagar al Fondo por los PRST y determinadas por el Ministerio,   se registran como un crédito en atención  al principio de Devengo y Causación, se acredita con el valor de los ajustes por menores valores causados.
</t>
  </si>
  <si>
    <t>Comprobante Contable</t>
  </si>
  <si>
    <t>Subdirección Financiera
GIT Cartera</t>
  </si>
  <si>
    <t>H10A 2017</t>
  </si>
  <si>
    <r>
      <rPr>
        <b/>
        <sz val="11"/>
        <color theme="1"/>
        <rFont val="Arial"/>
        <family val="2"/>
      </rPr>
      <t>Hallazgo 10.  Otros Gastos – Ajuste de Ejercicios Anteriores. Administrativo.</t>
    </r>
    <r>
      <rPr>
        <sz val="11"/>
        <color theme="1"/>
        <rFont val="Arial"/>
        <family val="2"/>
      </rPr>
      <t xml:space="preserve">
Durante el año 2017, el Fondo Tic registró en la Cuenta (5815) Otros Gastos - Ajustes de ejercicios anteriores por $5.204 millones, gastos que no fueron causados en periodos anteriores obligaciones reflejadas en los movimientos: débito por $45.664 millones y derechos reconocidos como crédito por $40.560 millones, representados en: Gastos de administración; provisiones, depreciaciones y amortizaciones; transferencias; y gasto público social, los cuales en el momento de su ocurrencia, se registra el derecho que tiene la entidad sobre los recursos desembolsados mientras se legalizan, Transferencias y Otros Gastos no causados en periodos anteriores.
Si bien, los anteriores hechos tratan aspectos legales previstos en el Régimen de Contabilidad Pública - Ajustes de Ejercicios Anteriores, por ser identificables en tiempo real, de acuerdo con los procedimientos y controles establecidos por el Fondo Tic, este no ha mitigado el riesgo inherente en este proceso; toda vez que no ha realizado la acusación de los hechos financieros, económicos y sociales en el momento en que surgen los derechos y obligaciones.
</t>
    </r>
  </si>
  <si>
    <t>Las legalizaciones no se están realizando con oportunidad</t>
  </si>
  <si>
    <t>Aplicar lo establecido en el Nuevo Marco Normativo Contable para las NICSP, relacionado con el registro de hechos financieros, económicos y sociales en el momento en que surgen los derechos y obligaciones.</t>
  </si>
  <si>
    <t xml:space="preserve">Contabilizar siguiendo la dinámica establecida en el régimen de contabilidad pública vigente a 2018, que representa el valor a registrar como ajuste a los ingresos de la vigencia, por hechos relacionados y no reconocidos en vigencias anteriores. 
</t>
  </si>
  <si>
    <t>H11A 2017 
H33AD y H34AD 2016
H21A-2015</t>
  </si>
  <si>
    <r>
      <rPr>
        <b/>
        <sz val="11"/>
        <color theme="1"/>
        <rFont val="Arial"/>
        <family val="2"/>
      </rPr>
      <t>Hallazgo 11.  Cuentas Reciprocas. Administrativo</t>
    </r>
    <r>
      <rPr>
        <sz val="11"/>
        <color theme="1"/>
        <rFont val="Arial"/>
        <family val="2"/>
      </rPr>
      <t xml:space="preserve">.
A 31 de diciembre de 2017, quedaron partidas pendientes por conciliar por $244.413 millones, hecho que genera incertidumbre sobre la razonabilidad de las cuentas del activo, pasivo, ingresos y gastos, debido a que las reglas de eliminación establecidas por la CGN, no permiten tener claridad referente oportuno reconocimiento contable de los hechos financieros y económicos de los recursos administrados por el Fondo Tic y afecta la razonabilidad del Balance General de la Nación, al consolidar transacciones que se hayan realizado de manera directa o indirecta con otras entidades públicas y que al cierre de la vigencia, no se haya registrado el ajuste generado por la conciliación de estas cuentas reciprocas.
De acuerdo con la respuesta dada por Fondo Tic con oficio 1154799 del 13 de marzo de 2018, respecto de las diferencias más significativas determinadas en las conciliaciones de Operaciones Reciprocas, realizadas trimestralmente por Fondo Tic con otros Entes Públicos, se observa que corresponde a los registros contables de las transacciones que se derivan de operaciones realizadas por el Fondo durante el 2017, tales como: Contraprestación generada por permiso del uso del espectro y la habilitación de los servicios de telecomunicaciones; diferencia con las cuentas por cobrar por el uso del espectro y la habilitación de servicios; multas y sanciones, Transferencias por Franquicia Postal que entrega el Fondo Tic; Legalización de transacciones reciprocas de recursos entregados en administración a través de Convenios, entidades que reportan a cargo del Fondo Tic; déficit de subsidios y contribuciones y por las diferencias en la aplicación de los nuevos marcos normativos contables, entre otros. Estas transacciones afectan la razonabilidad de las siguientes cuentas:
• Cuenta del Activo: Tasas, multas, sanciones, concesiones, servicio de comunicaciones, anticipo para adquisición de bienes y servicios, anticipo para proyectos de inversión, recursos en administración, recursos de acreedores reintegrados a tesorería, Otros deudores; mantenimiento, transferencias condicionadas; 
• Cuenta del Pasivo: Cuentas por Pagar bienes y servicios, Proyectos de inversión, otras transferencias, servicios públicos, saldo a favor de beneficiarios, servicios, otros acreedores, servicio de telecomunicaciones, recursos en administración, ventas; 
• Cuenta de Ingresos: Tasas, multas, intereses, sanciones, concesiones, rendimientos sobre depósitos en administración, arrendamientos, otros ingresos extraordinarios; 
• Cuenta Gastos: Comisiones, honorarios y servicios, servicios públicos, arrendamientos, comunicación y transporte, impuesto predial unificado, impuesto sobre vehículos, gastos para proyectos de inversión, para gastos de funcionamiento, para programas de educación, y otros gastos extraordinarios, entre otros.
Durante el 2017 el Fondo Tic realizó seguimiento trimestral a las partidas conciliatorias, enviando comunicaciones a las Entidades con el fin de aclarar y conciliar partidas conciliatorias, operaciones automáticas, realizadas en línea dentro de la cadena presupuestal; se realizaron mesas de trabajo con las Entidades y se elevó consulta a la Contaduría General de la Nación, respecto del tratamiento contable de las operaciones que tienen Permiso de Uso del espectro y la habilitación periódica de los servicios de Comunicaciones, Intereses, sanciones y multas y rendimientos financieros, transferencia de recursos entregados a servicios Postales Nacionales.
No obstante lo anterior, este hecho permite ver que los controles implementados han sido parcialmente efectivos, por tanto, se requiere establecer actividades de mejora al interior del Fondo Tic, bajo la coordinación de la Contaduría General de la Nación, con el fin de establecer las reglas de eliminación y unificar el criterio que le ayude a mejorar la comunicación y le permita realizar conciliación oportuna y ajustes de los saldos, a continuación se detallan las principales causas que originan las partidas conciliatorias, como se observa en el siguiente cuadro:...(Cuadro No.5)
</t>
    </r>
  </si>
  <si>
    <t>Causación de autoliquidación último trimestre de la vigencia por parte de los PSRT; Transferencia por Franquicia Postal, Legalización de Recursos Entregados en Administración no reportadas a Contabilidad y que las Entidades reportan como CXP; CXC reportadas por las entidades de Déficit de Subsidios y que no han sido reconocidos por el FONTIC.</t>
  </si>
  <si>
    <t>Coordinar mesa de trabajo con la CGN y las entidades que presentan partida conciliatoria más representativas, para verificar el cumplimiento de los conceptos emitidos por la CGN. Aplicación de los conceptos emitidos por la CGN por el FONTIC</t>
  </si>
  <si>
    <t xml:space="preserve">Realizar reuniones de seguimiento a compromisos adquiridos en las mesas de trabajo y que tiendan a conciliar la aplicabilidad de las Operaciones Recíprocas en procura de su homogeneidad y cruce reglas de eliminación. </t>
  </si>
  <si>
    <t>Informe</t>
  </si>
  <si>
    <t>Subdirección Financiera</t>
  </si>
  <si>
    <t>Imposibilidad de aplicar las reglas de eliminación por diferencia en la naturaleza de la entidad,  subcuentas contables no coincidentes y Marcos Normativos no homogéneos.</t>
  </si>
  <si>
    <t xml:space="preserve">Gestionar ante la CGN, la  revisión de la aplicabilidad de las reglas de eliminación ante las Entidades obligadas a tener cuentas de reciprocidad. Que se realice por parte de la CGN el  seguimiento a las observaciones sobre las partidas conciliatorias del   informe de gestión presentado por el Fondo Tic trimestralmente. </t>
  </si>
  <si>
    <t>Documentos</t>
  </si>
  <si>
    <t>H12AD 2017</t>
  </si>
  <si>
    <r>
      <rPr>
        <b/>
        <sz val="11"/>
        <color theme="1"/>
        <rFont val="Arial"/>
        <family val="2"/>
      </rPr>
      <t>Hallazgo 12. Creación Comité de Cartera. Administrativo con presunta connotación disciplinaria.</t>
    </r>
    <r>
      <rPr>
        <sz val="11"/>
        <color theme="1"/>
        <rFont val="Arial"/>
        <family val="2"/>
      </rPr>
      <t xml:space="preserve">
En varias reuniones del Comité Técnico de Sostenibilidad Contable se tomó la decisión de depurar la cartera. La depuración se realizó en la vigencia 2017, a través de las Resoluciones 1239 del 30 de mayo 2017; 2337 del 29 de septiembre de 2017; 2431 del 13 de octubre de 2017 y 3082 del 29 de diciembre de 2017, por valor total de $3.340 millones, que fueron llevados a Cuentas de Orden Deudoras.
Según el artículo 2.5.6.6 del Decreto 445  del 16 de marzo de 2017, la responsabilidad y competencia para realizar la depuración, el castigo de los valores y la exclusión de la gestión de los valores contables de cartera recae en el representante legal de cada Entidad, quien para tal fin proferirá el acto administrativo que corresponda, previa recomendación del Comité de Cartera.
Sin embargo, el Representante Legal del Fondo Tic, expidió actos administrativos , sin haberse constituido el Comité de Cartera, que a la luz del artículo 2.5.6.7, tiene las siguientes funciones, adicionales a las que ya posea, en el caso que ya exista en la entidad: a) Estudiar y evaluar si se cumple alguna o algunas de las causales señaladas en el artículo 2.5.6.3 del presente decreto para considerar que una acreencia a favor de la entidad constituye cartera de imposible recaudo, de todo lo cual se dejará constancia en acta. b) Recomendar al representante legal que se declare mediante acto administrativo una acreencia como cartera de imposible recaudo, el cual será el fundamento para castigar la cartera de la contabilidad y para dar por terminados los procesos de cobro de cartera que se hubieren iniciado. c) Las demás funciones que le sean asignadas por el Representante Legal de la entidad; Comité de Cartera que a 31 de diciembre de 2017 no se había constituido a pesar de que en el Artículo 2.5.6.5 del citado Decreto se determinó su constitución. 
Con base en los documentos aportados en la respuesta de la entidad , en el Acta 50 del 30 de mayo de 2017 del Comité Técnico de Sostenibilidad Contable, se observa en el punto 4 Proposiciones y Varios que la entidad ya había tenido en cuenta el tema y sugirió realizar la modificación de la Resolución 135 de 2016. (La misma solicitud fue reiterada en reunión del 31 de agosto de 2017 Acta 53). En las actas 54 del 4 de octubre de 2017 y 57 del 27 de diciembre de 2017 no se retoma el tema del Comité de Cartera.
También en la respuesta la Entidad afirma que “el Fondo TIC ha venido trabajando en una escisión del Comité de Sostenibilidad Contable, para que éste perviva y mantenga ciertas funciones asociadas a la contabilidad del Fondo, y parte de sus funciones sean asumidas por un nuevo comité, a denominarse como de “cartera”, con el propósito de dotar a la gestión institucional de una instancia consultiva y de seguimiento independiente, que pueda contribuir a unos mejores resultados”, con lo cual está aceptando la constitución tardía del Comité de Cartera.
Lo anterior por la falta de aplicación efectiva de los citados controles que conllevó a presunto incumplimiento del referido decreto, que obligó a todas las entidades públicas del orden nacional a crear el Comité de Cartera, para la depuración de la misma y que éste determinara las causales para ejecutar las acciones de castigo de cartera, mediante acto administrativo.
Este hecho podría tener connotación disciplinaria por el presunto incumplimiento del Decreto 445 de 2017 artículo 2.5.6.6.
</t>
    </r>
  </si>
  <si>
    <t xml:space="preserve">Posible incumplimiento del Decreto 445 de 2017 artículo 2.5.6.6 en cuanto a la creación de Comité de Cartera </t>
  </si>
  <si>
    <t>Crear el Comité de Cartera a través de acto administrativo en cumplimiento del decreto 445 de 2017</t>
  </si>
  <si>
    <t>La Oficina Asesora Jurídica revisara y aprobara el proyecto de acto administrativo por medio del cual se constituya el Comité de Cartera, actividad jurídica que quedará ajustada a derecho antes del 31/08/2018.</t>
  </si>
  <si>
    <t xml:space="preserve">Tener 1 acto administrativo debidamente firmado por el señor Ministro </t>
  </si>
  <si>
    <t>Oficina Asesora Jurídica
Subdirección Financiera</t>
  </si>
  <si>
    <t>H13A 2017</t>
  </si>
  <si>
    <r>
      <rPr>
        <b/>
        <sz val="11"/>
        <color theme="1"/>
        <rFont val="Arial"/>
        <family val="2"/>
      </rPr>
      <t>Hallazgo 13.  Registro de contratos en Sireci. Administrativo.</t>
    </r>
    <r>
      <rPr>
        <sz val="11"/>
        <color theme="1"/>
        <rFont val="Arial"/>
        <family val="2"/>
      </rPr>
      <t xml:space="preserve">
En los informes de gestión contractual correspondiente al primer, segundo, tercer y cuarto trimestre vigencia 2017, el Fondo Tic no registró en el “Sistema de Rendición Electrónica de la Cuenta e Informes”- SIRECI , las modificaciones de los contratos celebrados en las vigencias anteriores, como el 871 de 2013, adicionado el 12 de octubre de 2017 en $56.814 millones y el 1239 de 2016, adicionado el 22 de noviembre de 2017 en $4.200 millones, entre otros, debido a deficiencias de  control en su rendición de informes; situación que no refleja la totalidad de la información en el Sistema.
</t>
    </r>
  </si>
  <si>
    <t>Deficiencias de  control en su rendición de informes; situación que no refleja la totalidad de la información en el Sistema.</t>
  </si>
  <si>
    <t xml:space="preserve">AC. Registrar  la información  faltante durante  los periodos del año 2017 </t>
  </si>
  <si>
    <t xml:space="preserve">Se realizara el cargue de la información  relacionada con la contratación FONTIC, no reportada durante  los periodos del año 2017. </t>
  </si>
  <si>
    <t>Constancia  generada por el aplicativo con relación al reporte de cada periodo</t>
  </si>
  <si>
    <t>Grupo de Contratación</t>
  </si>
  <si>
    <t>AP.  Realizar seguimiento a los reportes de manera trimestral.</t>
  </si>
  <si>
    <t>Socialización en el Comité Primario de la  información a reportar   durante el periodo respectivo, con la participación de todos los integrantes del Grupo, con el fin de verificar la información  a registrar en el aplicativo SIRECI</t>
  </si>
  <si>
    <t>Acta de Comité Primario</t>
  </si>
  <si>
    <t>H1A-2016</t>
  </si>
  <si>
    <r>
      <rPr>
        <b/>
        <sz val="11"/>
        <color theme="1"/>
        <rFont val="Arial"/>
        <family val="2"/>
      </rPr>
      <t>H1A. Beneficiarios del convenio.</t>
    </r>
    <r>
      <rPr>
        <sz val="11"/>
        <color theme="1"/>
        <rFont val="Arial"/>
        <family val="2"/>
      </rPr>
      <t xml:space="preserve">
El Convenio 665 de 2015 es la iniciativa para el logro de la formación de profesionales TI y es coherente con los compromisos del MINTIC para el período 2014-2018, específicamente con el plan de acción de la Dirección de Políticas y Desarrollo de TI en lo relacionado con la meta del PND  de disminuir la brecha. 
No se pudo comprobar en el Convenio 665 de 2015, ni en los estudios previos ni en los estudios del sector, el número exacto (ni aproximado) de ciudadanos a los cuáles se pretendió beneficiar con los recursos invertidos por el FONTIC, solamente se afirma en las “consideraciones que muestran la necesidad para la generación del convenio, por parte del MINTIC” que existe una brecha de 93.431  profesionales de TI que harán falta al 2018 y se decidió disminuirla en el 65% y finalmente, beneficiar la cuarta parte de la meta mencionada.
Se debe capacitar a 15,183  ciudadanos entre 2014 y 2018, pero se observó que, el Convenio entre el FONTIC/MINTIC, ICETEX y MEN no tiene establecida una meta para cumplir anualmente o por cada convocatoria respecto de la cantidad de profesionales, tecnólogos y técnicos se va a beneficiar con cada uno de los programas académicos.
En cumplimiento del convenio, el ICETEX realizó dos convocatorias durante la vigencia 2016, logrando la legalización de 2.608 beneficiarios, de los 5.040 que debía haber logrado en promedio (2.520 por convocatoria) para cumplir la meta establecida. 
No se pudo beneficiar a 878 aspirantes de la segunda convocatoria, debido a que hubo agotamiento de recursos, lo cual no es coherente con la finalidad del Plan Nacional de Desarrollo y de la Estrategia de Talento Humano de capacitar a los jóvenes en carreras TI, los cuales se podían beneficiar con esos recursos que no se ejecutaron. 
Lo anterior está revelando errores en la aceptación de los beneficiarios al no existir una meta para cumplir, porque no se asignaron oportunamente los recursos suficientes para atender totalmente la segunda convocatoria. También se observan debilidades en la planeación para la entrega de los recursos porque al final de la vigencia 2016 quedaron sin comprometer la suma de $36.226,8 millones, a pesar de la experiencia lograda con anteriores convenios con el mismo fin.
</t>
    </r>
  </si>
  <si>
    <t xml:space="preserve">Debilidades en la planeación para la entrega de los recursos.  </t>
  </si>
  <si>
    <t xml:space="preserve">Realizar un ejercicio de gestión del conocimiento, compilando lecciones aprendidas y buenas prácticas adoptadas en el maco de la gestión de este convenio para el fortalecimiento así como los resultados de las acciones adoptadas frente a este programa (Estrategia de Talento T.I).  
</t>
  </si>
  <si>
    <t xml:space="preserve">Elaborar documento de gestión del conocimiento que contenga análisis de buenas prácticas para el fortalecimiento que se han adoptado a partir de las lecciones aprendidas y oportunidades de mejora identificadas. </t>
  </si>
  <si>
    <t>Elaborar documento de análisis histórico  de resultados obtenidos  en desarrollo del proyecto institucional de Bussines Inteligent -BI.</t>
  </si>
  <si>
    <t>H3A-2016</t>
  </si>
  <si>
    <r>
      <rPr>
        <b/>
        <sz val="11"/>
        <color theme="1"/>
        <rFont val="Arial"/>
        <family val="2"/>
      </rPr>
      <t>H3A. Retención de recursos.</t>
    </r>
    <r>
      <rPr>
        <sz val="11"/>
        <color theme="1"/>
        <rFont val="Arial"/>
        <family val="2"/>
      </rPr>
      <t xml:space="preserve">
El total de recursos entregados al ICETEX como aporte del FONTIC a la Alianza en las vigencias 2015 y 2016 ascendió a la suma de $96.148,7 millones y el total de egresos a $59.921,9 millones, quedando un saldo de $36.226,8 millones sin comprometer. 
Según la Cláusula Novena del Convenio, el contratante estaba facultado para detener los desembolsos de los aportes que no fueron comprometidos, los cuales debieron ser descontados del valor total del convenio y los mismos podían ser reinvertidos por la entidad aportante (MINTIC/FONTIC) de acuerdo con las necesidades propias del servicio, pero no se observaron documentos soporte de evaluaciones semestrales respecto de la utilización de los recursos aportados (compromisos, metas e impactos). 
Aun cuando estaba previsto, no se realizó la retención de desembolsos de los aportes que no se comprometieron, ni se efectuaron los descuentos al valor total del Convenio, incumpliendo lo establecido en la cláusula Novena del Convenio.
</t>
    </r>
  </si>
  <si>
    <t>Posibles incumplimientos en la Cláusula Novena del Convenio 665 de 2015.</t>
  </si>
  <si>
    <t>H4AD-2016</t>
  </si>
  <si>
    <r>
      <rPr>
        <b/>
        <sz val="11"/>
        <color theme="1"/>
        <rFont val="Arial"/>
        <family val="2"/>
      </rPr>
      <t xml:space="preserve">H4AD. Supervisión del convenio. </t>
    </r>
    <r>
      <rPr>
        <sz val="11"/>
        <color theme="1"/>
        <rFont val="Arial"/>
        <family val="2"/>
      </rPr>
      <t xml:space="preserve">
La función de supervisión e interventoría tiene por objeto garantizar la debida ejecución contractual y el cabal cumplimiento de las obligaciones del contrato, para lo cual debe analizar todos los documentos que forman parte del expediente contractual, así como las normas aplicables a la función de supervisión e interventoría.
Se observan deficiencias en la supervisión para que el cumplimiento de todas las actividades establecidas en el Convenio sea totalmente coordinado y se puedan realizar los ajustes oportunamente.
En el Formato de seguimiento a los contratos del FONTIC denominado “Informe Mensual de Ejecución del Contrato o Convenio” se relacionaron todos los compromisos asignados en el Convenio al ICETEX (Cláusula Segunda), pero ninguno de los asignados por el MINTIC/FONTIC a través del Manual de Contratación, para detectar las fallas y que no se hubieran presentado los anteriores hallazgos.
Por el cumplimiento parcial de las obligaciones establecidas en el Manual de Contratación de la Entidad para la supervisión de contratos y convenios, se encuentra segregado el control necesario de las obligaciones establecidas en el Convenio y de todos los involucrados, porque con el solo seguimiento al ICETEX se pierde el contacto con los demás integrantes. Lo expuesto se constituye en un presunto incumplimiento de lo establecido en los artículos 83 y 84 de la Ley 1474 de 2011.
</t>
    </r>
  </si>
  <si>
    <t>Posibles deficiencias en la Supervisión.</t>
  </si>
  <si>
    <t>H5A-2016</t>
  </si>
  <si>
    <r>
      <rPr>
        <b/>
        <sz val="11"/>
        <color theme="1"/>
        <rFont val="Arial"/>
        <family val="2"/>
      </rPr>
      <t xml:space="preserve">H5A. Vigencias Futuras. </t>
    </r>
    <r>
      <rPr>
        <sz val="11"/>
        <color theme="1"/>
        <rFont val="Arial"/>
        <family val="2"/>
      </rPr>
      <t xml:space="preserve">
Para el Proyecto Ampliación del Programa de Telecomunicaciones Sociales se desarrolló el programa de Kioscos Vive Digital – KVD, en tres (3) etapas por un valor de $766.533.6 millones. La ejecución de las diferentes etapas se lleva a cabo a partir de la celebración de nueve (9) contratos (1035, 1036 y 1037 de 2012; 870, 871, 872 y 873 de 2013; 683 y 687 de 2015) para la instalación de 7.899 de KVD comprometiendo vigencias futuras de siete (7) años del 2012 al 2018.
Al respecto, se observó que no se especifica la cuantía a comprometer para cada año en cada uno de los contratos mencionados, sino que se realiza de forma global. Igual situación se presentó en el Contrato 1210/2016 tal como lo muestra el Fondo de Tecnologías de la Información y las Comunicaciones en la respuesta, hace referencia a los cronogramas de desembolsos, utilizaciones y forma de pago, aspectos que no aclaran lo observado.
La situación presentada en los contratos no facilita el análisis efectivo de los mismos y, por ende, un seguimiento oportuno y eficaz para el control de los recursos comprometidos del FONTIC. 
</t>
    </r>
  </si>
  <si>
    <t>Los recursos solicitados en vigencias futuras para el proyecto ampliación del programa de telecomunicaciones sociales, no  especifica la cuantía a comprometer para cada año en cada uno de los contratos</t>
  </si>
  <si>
    <t xml:space="preserve">Realizar  documento explicativo del trámite de vigencias futuras. </t>
  </si>
  <si>
    <t xml:space="preserve">Documento explicativo del trámite de vigencias futuras. </t>
  </si>
  <si>
    <t>H6A-2016</t>
  </si>
  <si>
    <r>
      <rPr>
        <b/>
        <sz val="11"/>
        <rFont val="Arial"/>
        <family val="2"/>
      </rPr>
      <t xml:space="preserve">H6A.  Liquidación Contratos de Aporte - Primera Fase KVD. </t>
    </r>
    <r>
      <rPr>
        <sz val="11"/>
        <rFont val="Arial"/>
        <family val="2"/>
      </rPr>
      <t xml:space="preserve">
De la contratación celebrada para realizar la primera fase del Programa Kioscos Vive Digital – KVD, se evidenció que los contratos 1036 y 1037 del 2012, no se han liquidado de Común Acuerdo en término tal como se establecen en la cláusula trigésima “Liquidación del Contrato ” los contratos de Aporte tienen fecha de finalización 31/12/2015 y 05/02/2016  respectivamente, por lo tanto, la gestión de FONTIC con relación a la liquidación de los anteriores contratos presentan deficiencias, situación que puede generar incertidumbre respecto de los saldos a favor o en contra del Fondo y de actividades u obligaciones a cargo del contratista. 
La entidad informa que para los contratos de Aporte No. 1036 y 1037 de 2012 quedan tres (3) actividades u obligaciones a cargo del contratista denominadas: La desinstalación y disposición final de equipos; Donaciones a los Entes Territoriales y la Cesión de Derechos de Autor al Fondo, actividades, que en su trámite superó el plazo estipulado para la liquidación contractual es pertinente indicar, que FONTIC está en términos de realizar las liquidaciones de los contratos anteriormente señalados, dentro de los treinta (30) meses siguientes a la finalización del contrato, seguimiento que realiza mensualmente por parte de la Interventoría y la Supervisión del contrato.
</t>
    </r>
  </si>
  <si>
    <t>El Convenio 1036 terminó el 30/12/2015. Presentan Informe de 29 de diciembre de 2017, pero a 27 de  abril de 2018, el contrato no se había liquidado.</t>
  </si>
  <si>
    <t>Realizar acta de liquidación del contrato 1036 de 2012.</t>
  </si>
  <si>
    <t>Acta de liquidación del contrato 1036 de 2012.</t>
  </si>
  <si>
    <t>Acta de liquidación</t>
  </si>
  <si>
    <t>H9A-2016</t>
  </si>
  <si>
    <r>
      <rPr>
        <b/>
        <sz val="11"/>
        <rFont val="Arial"/>
        <family val="2"/>
      </rPr>
      <t>H9A. Contrato 667/2015.</t>
    </r>
    <r>
      <rPr>
        <sz val="11"/>
        <rFont val="Arial"/>
        <family val="2"/>
      </rPr>
      <t xml:space="preserve">
Con respecto a la tercera fase, el FONDO TIC bajo la modalidad de contratación directa, celebró el contrato Interadministrativo No.667 el 4 de diciembre de 2015 por $247.304, 5 millones incluida la cuota de gerencia de proyectos que corresponde a $12.731.7 millones. Con el objeto de realizar la gerencia del proyecto, incluida la estrategia de Puntos Vive Digital – PVD, con el fin de garantizar la continuidad de 910, que corresponden a las fases 1 y 2 del Proyecto PVD. 
En el Comité Operativo número 10 de 8/02/2017 , “FONDO TIC reitera desacuerdo con la distribución de metas presentadas por FONADE y solicita un Plan que permita poner al día el cumplimiento de las obligaciones contractuales. Así mismo, FONDO TIC indicó a FONADE la necesidad de contar con una herramienta para capturar la información de uso y apropiación de los PVD teniendo en cuenta el retraso de desarrollo del SAC y manifestó su preocupación en cuanto al inicio y oportunidad de la atención de PQR registradas”.
En el informe de gestión trimestral del cuarto trimestre del 2016  mediante radicado MINTIC No. 802340 del 13 de febrero del 2017 , se comunica sobre el presunto incumplimiento de las obligaciones y metas de apropiación del 2016; por $27.203 millones equivalente al 11% del valor del contrato, la aprobación de este informe es requisito para realizar el pago No. 5 de $27.486 millones correspondiente al cuarto trimestre de 2016 pago que se realizaría previa verificación del cumplimiento de las actividades y obligaciones previstas en el contrato. La situación presentada se dio a conocer por la supervisión a FONADE en las observaciones presentadas al informe de gestión trimestral mediante Registro MINTIC No. 1024491 del 17 de marzo de 2017.
Tales incumplimientos pueden afectar la calidad de prestación del servicio y, por ende, la efectividad del servicio a los beneficiarios y el cumplimiento de metas del FONTIC.
</t>
    </r>
  </si>
  <si>
    <t>Presuntos incumplimientos de las metas y obligaciones de apropiación del contrato 667/2015. A junio de  2017 FONTIC solicitó a Ya Agencia Nacional de Defensa Jurídica del Estado que permite Ia mediación del conflicto entre el Fondo de Tecnologías de Ia Información y las Comunicaciones - FONDO TIC y el Fondo Financiero de Proyectos de Desarrollo — FONADE.  Situación que  se da por Ia naturaleza pública de las Entidades contratantes y además en lo preceptuado clausula vigésima tercera del contrato, denominada solución de controversias.</t>
  </si>
  <si>
    <t>Procedimiento</t>
  </si>
  <si>
    <t>H10A-2016</t>
  </si>
  <si>
    <r>
      <rPr>
        <b/>
        <sz val="11"/>
        <color theme="1"/>
        <rFont val="Arial"/>
        <family val="2"/>
      </rPr>
      <t>H10A. Propiedad y Destinación de los Bienes.</t>
    </r>
    <r>
      <rPr>
        <sz val="11"/>
        <color theme="1"/>
        <rFont val="Arial"/>
        <family val="2"/>
      </rPr>
      <t xml:space="preserve"> 
Para la fase 1 del proyecto Puntos Vive Digital, se suscribió el Contrato Interadministrativo 989/2012 para implementar 495 PVD, puntos que cuentan con áreas de acceso a Internet, salas de capacitación, zonas de entretenimiento y otras alternativas de servicios TIC en un mismo lugar. 
De acuerdo a la cláusula décima- propiedad y destinación de los bienes  y registro 1034711 del 19/04/2017 de FONTIC informa sobre la baja del inventario del MINTIC a 477 PVD mediante las resoluciones: 2708 de 2015; 728 de 4 de abril de 2016; 1467 del 7 de junio de 2016; 1626 del 24 de junio de 2016; 2338 del 12 de septiembre de 2016; 2560 del 27 de septiembre de 2016 y 3448 del 22 de diciembre de 2016. 
Es pertinente indicar que a junio de 2017 no se han hecho efectivas la totalidad de las donaciones y FONTIC en su respuesta  informa que para la fase 1, “Se ha logrado la donación del 82% de los Puntos Vive Digital y se encuentra pendiente la firma por parte de las entidades beneficiarias de 41 escrituras de donación para 90 PVD que corresponden al 18% de la totalidad de los Puntos Vive Digital…”.
Tales situaciones indican que FONTIC a pesar de haber realizado avances en el proceso de donación de los PVD, todavía falta el trámite de escrituración con algunos representantes legales de los entes Territoriales demostrando que la gestión no ha sido efectiva en la entrega de los bienes.
Proyecto: Aprovechamiento, Promoción, Acceso, Apropiación de las TIC en las regiones de Colombia.
El Proyecto Promoción Urbana de las TIC a través de Zonas Wi Fi gratis para la Gente a lo largo del territorio nacional, el cual tiene como objetivo masificar y estimular el uso de Internet, ofreciendo conectividad gratuita para los colombianos. 
Para la Primera Etapa el Ministerio TIC, instaló por medio de Operadores Públicos de Telecomunicaciones y financió el 100% de dos zonas Wifi, una en la capital y otra en la segunda ciudad con mayor población - más habitada, garantizando la financiación del servicio hasta agosto de 2018. 
</t>
    </r>
  </si>
  <si>
    <t>Todavía quedan pendientes por legalizar 7 entregas a los Entes territoriales, no se formula acción preventiva para este hallazgo, debido a que el 19/mar/2018 se incorporó en el formato de estudio previo para contratos interadministrativos.</t>
  </si>
  <si>
    <t>Realizar informe en el que se compile la relación de las  7 escrituras públicas suscritas de los ejecutores pendientes</t>
  </si>
  <si>
    <t>Informe en el que se compile la relación de las  7 escrituras públicas suscritas de los ejecutores pendientes</t>
  </si>
  <si>
    <t>H11A-2016</t>
  </si>
  <si>
    <r>
      <rPr>
        <b/>
        <sz val="11"/>
        <color theme="1"/>
        <rFont val="Arial"/>
        <family val="2"/>
      </rPr>
      <t xml:space="preserve">H11A. Proyecto Promoción Urbana de las TIC Zonas a través de WIFI. </t>
    </r>
    <r>
      <rPr>
        <sz val="11"/>
        <color theme="1"/>
        <rFont val="Arial"/>
        <family val="2"/>
      </rPr>
      <t xml:space="preserve">
Para el desarrollo del Proyecto Promoción Urbana de las TIC, a través de Zonas Wi Fi gratis para la Gente, el Ministerio TIC/FONTIC celebró 17 (Ver Tabla) convenios en el 2016, para instalar 1012 Zonas Wifi en el país, con el fin de conectarse a redes en sitios de afluencia de población, cada zona estaría funcionando las 24 horas del día, los 7 días de la semana en los espacios que estarán ubicados en parques, plazas, plazas de mercado, sitios emblemáticos y turísticos de las ciudades, para (...)</t>
    </r>
  </si>
  <si>
    <t>De acuerdo a la contratación se puede observar que en la asignación de este programa no se tuvieron en cuenta 6 capitales (Leticia, Florencia, Puerto Inírida, San José del Guaviare, Mitú y Puerto Carreño) para que se beneficiaran del servicio de conectividad gratuita, mientras se presenta concentración en algunos departamentos como: Risaralda con 157; Antioquia con 148 y Atlántico con 146, entre otras; situación que demuestra que no hay cobertura de las zonas wifi en algunos departamentos, además se debe tener en cuenta que es un servicio coadyuvar en la vida de los colombianos y que además es una solución inalámbrica que contribuye de esta manera a la promoción de la implementación de los ecosistemas digitales.</t>
  </si>
  <si>
    <t>Informe de seguimiento al estado de instalación.</t>
  </si>
  <si>
    <t>Dirección de Promoción
Dirección de Infraestructura</t>
  </si>
  <si>
    <t>H14A-2016</t>
  </si>
  <si>
    <r>
      <rPr>
        <b/>
        <sz val="11"/>
        <color theme="1"/>
        <rFont val="Arial"/>
        <family val="2"/>
      </rPr>
      <t xml:space="preserve">H14A. Avance proyecto “Asistencia, capacitación y apoyo para el acceso, uso y beneficio social de tecnologías y servicios de telecomunicaciones”. </t>
    </r>
    <r>
      <rPr>
        <sz val="11"/>
        <color theme="1"/>
        <rFont val="Arial"/>
        <family val="2"/>
      </rPr>
      <t xml:space="preserve">
Los proyectos financiados con recursos del FONTIC deben asegurar el logro de los objetivos generales y específicos establecidos.
Consultada la información del proyecto “Asistencia, capacitación y apoyo para el acceso, uso y beneficio social de tecnologías y servicios de telecomunicaciones”, reportada en el aplicativo SPI  para la vigencia auditada, se observa que, en tres de los seis objetivos específicos definidos se estableció como meta 0 y, por lo tanto, se registra un avance del 0% al finalizar el año ; uno de estos objetivos consistía en  garantizar la sostenibilidad adecuada en la asistencia, capacitación y aprovechamiento, para el cual reportan que no se trabajó en el año 2016 por ausencia de recursos. No obstante, se reporta una asignación de $17.661 millones al Proyecto y una ejecución de $17.637.8 millones, lo que indica una utilización del 99,86% de los recursos asignados.
De otra parte, para la actividad “Conferencias que promuevan el uso responsable de TIC” se establece una meta de 900.000 personas participantes, aun cuando en el Convenio celebrado para tal propósito se estableció como obligación del contratista la sensibilización de 1.000.000 personas.
Situaciones que restan claridad a la información reportada como avance del Proyecto y evidencian debilidades en la planeación del mismo, en la vigencia auditada. Así mismo, impactarían en la sostenibilidad del proyecto al no haber sido ejecutada la actividad directamente relacionada con este componente.
</t>
    </r>
  </si>
  <si>
    <t>La información reportada en el SPI restan claridad en el  avance del Proyecto y evidencian debilidades en la planeación del mismo, información que difiere de los datos reales de seguimiento del proyecto.</t>
  </si>
  <si>
    <t>H16A-2016</t>
  </si>
  <si>
    <r>
      <rPr>
        <b/>
        <sz val="11"/>
        <color theme="1"/>
        <rFont val="Arial"/>
        <family val="2"/>
      </rPr>
      <t xml:space="preserve">H16A. Medición de indicadores e impacto de las iniciativas En TIC Confío y Teletrabajo. </t>
    </r>
    <r>
      <rPr>
        <sz val="11"/>
        <color theme="1"/>
        <rFont val="Arial"/>
        <family val="2"/>
      </rPr>
      <t xml:space="preserve">
La clara definición del procedimiento para la medición de los indicadores, permite el control y seguimiento al real avance de un proyecto.
En el marco del convenio interadministrativo 436/16, la promoción de las iniciativas Teletrabajo y En TIC Confío se realizó principalmente de dos maneras, la presencial, mediante la realización de capacitaciones y eventos masivos y la virtual, a través de la publicación de contenidos y cursos en los portales web de cada iniciativa  y el uso las redes sociales; además de los mensajes difundidos en el canal regional de televisión. 
En la revisión selectiva de la información del mencionado Convenio, se observa que no se establece con claridad la metodología y soportes para la medición y control del cumplimiento de las metas para las dos iniciativas previamente mencionadas, en particular para el número de personas sensibilizadas de manera virtual y/o presencial .
Para la iniciativa En TIC Confío, el archivo de personas que participaron en las capacitaciones presenciales en 2016, publicado en el Aplicativo de Seguimiento al Plan de Acción –ASPA, como soporte del cumplimiento de las metas anuales, contiene 18623 registros , con los campos nombre, edad, sexo y correo electrónico,  con lo cual no se logra establecer la identidad del capacitado, sitio, municipio, departamento así como la fecha, el nombre del conferencista, entre otros; datos fundamentales en la verificación de la cobertura de la iniciativa . 
Así mismo, no se encontró un procedimiento para el seguimiento a las personas ya sensibilizadas, que permita evaluar el impacto real de las actividades adelantadas para incentivar el uso responsable y productivo de las TIC y la manera como han contribuido a la reducción de la pobreza y el desarrollo de la comunidad.
De otra parte, en el diagnóstico del sector TIC realizado por la CGR en 2016, se cuestiona el diseño de indicadores para medir el avance de las metas en la iniciativa Teletrabajo .
Situaciones que dificultan soportar claramente el cumplimiento de los objetivos y la gestión de los recursos asignados al Convenio celebrado por FONTIC, para la promoción de las estrategias Teletrabajo y En TIC Confío, a cargo de la Dirección de Apropiación, debido a debilidades o ausencia de controles para este propósito.
</t>
    </r>
  </si>
  <si>
    <t xml:space="preserve">Medición de indicadores e impacto de las iniciativas En TIC confío y Teletrabajo. </t>
  </si>
  <si>
    <t xml:space="preserve">Por la línea de En TIC Confío se aportara el Documento que contiene evaluación de resultados del programa. 
Por la línea de Teletrabajo: Se realizará la publicación en el portal de teletrabajo.gov.co de los resultados del estudio de penetración junto la ficha técnica y la metodología de medición del estudio.
</t>
  </si>
  <si>
    <t>Generar las evidencia frente la evaluación de resultados del programa En TIC Confío y la metodología y el diseño de indicadores de la política publica Teletrabajo.</t>
  </si>
  <si>
    <t>Documento que contenga la evaluación de resultados del programa de En TIC Confío. Publicación en el portal de teletrabajo de los resultados del estudio de penetración junto la ficha técnica y la metodología de medición del estudio</t>
  </si>
  <si>
    <t>H18AD-2016</t>
  </si>
  <si>
    <r>
      <rPr>
        <b/>
        <sz val="11"/>
        <color theme="1"/>
        <rFont val="Arial"/>
        <family val="2"/>
      </rPr>
      <t xml:space="preserve">H18AD. Gestión Documental. </t>
    </r>
    <r>
      <rPr>
        <sz val="11"/>
        <color theme="1"/>
        <rFont val="Arial"/>
        <family val="2"/>
      </rPr>
      <t xml:space="preserve">
La normatividad expedida en materia de gestión documental debe ser atendida por las entidades sujetas a su aplicación. La adecuada gestión documental debe aplicarse a toda la información institucional sin importar el soporte en que se encuentre.
Se observan debilidades en relación con la gestión documental de los convenios / contratos evaluados, en relación con:
Contrato de Aporte 871 de 2013:
Algunas actas no están firmadas por todos los integrantes, como es el caso del número 4 del 21 de febrero de 2014. (folio 802); No tienen número el acta del folio 5993 del 06 de febrero de 2015; Ultima acta de reunión del 8 de marzo de 2016; en el expediente no están consignados los informes del Supervisor del Contrato; Sin numeración actas (folio 1975); Documentos repetidos; las actas no están ingresadas cronológicamente; actas diferentes con el mismo número y en algunas actas no se realiza el seguimiento de los compromisos 
En el Certificado de cumplimiento del supervisor en el folio 6728 al 6729, se informa que el contratista cumplió parcialmente, sin embargo, el documento se encuentra sin firma y sin fecha.
Convenio 436 de 2016:
Revisadas selectivamente las carpetas físicas del convenio y la información aportada en medio magnético por el FONTIC en desarrollo de la auditoría, se evidencian casos de inadecuada disposición de los documentos por cuanto no corresponden a los originales; se encuentran varias copias de un mismo documento; no están ordenados cronológicamente; no se encuentra el índice por carpeta; varios casos de documentos ilegibles (por ejemplo, los informes mensuales de ejecución del convenio, formato 051, suscrito por los supervisores del Convenio).
De otra parte, la información disponible en el aplicativo Zafiro, repositorio de la información contractual de la Entidad, correspondiente a los contratos revisados , se encuentra incompleta y desactualizada en relación con el estado de los citados convenios / contratos.
Es de resaltar que situaciones similares han sido observadas reiteradamente por la CGR en vigencias anteriores, situación que permite concluir que las acciones de mejora propuestas y adelantadas por el FONTIC, no han sido efectivas frente a este hallazgo.
Causa de lo anterior, es la falta de aplicación estricta de las normas archivísticas y de gestión documental para la disposición y manejo de la información, disponible tanto en soporte físico como digital; lo que impide contar con información completa y confiable para el seguimiento al desarrollo del convenio /contrato, las labores de los órganos de control y la conformación de la memoria institucional del FONTIC. Con posible incidencia disciplinaria por el presunto incumplimiento de la Ley 594 de 2000 y demás normatividad externa e interna  expedida para la gestión de la información institucional.
</t>
    </r>
  </si>
  <si>
    <t xml:space="preserve">Falta de la aplicación estricta de la normatividad archivística y de gestión documental para la disposición y manejo de la información disponible tanto en soporte físico como digital. 
Hallazgo 1. No existe un acto administrativo en el cual se oriente y se plasmen los lineamientos determinado por la Entidad.
Hallazgo3. Se verificó que fue una acción correctiva pero no preventiva, dado que se sigue la misma situación.
</t>
  </si>
  <si>
    <t xml:space="preserve">Subdirección Administrativa- Gestión de la Información
Dirección de Apropiación de TIC
Dirección de Infraestructura
</t>
  </si>
  <si>
    <t xml:space="preserve">Instructivo </t>
  </si>
  <si>
    <t>H31AD-2016</t>
  </si>
  <si>
    <r>
      <rPr>
        <b/>
        <sz val="11"/>
        <color theme="1"/>
        <rFont val="Arial"/>
        <family val="2"/>
      </rPr>
      <t>H31AD. Excedentes financieros sin registrar.</t>
    </r>
    <r>
      <rPr>
        <sz val="11"/>
        <color theme="1"/>
        <rFont val="Arial"/>
        <family val="2"/>
      </rPr>
      <t xml:space="preserve">
El artículo 124 de la Ley 1737 de 2014 establece que los mayores valores recaudados por concepto de ingresos de la contribución de que tratan los artículos 24 de la Ley 1314 de 2009 y 12 de la Ley 1507 de 2012 deberán transferirse al Fondo de Tecnologías de la Información y las Comunicaciones; la Comisión de Regulación de Comunicaciones envió los soportes para el registro contable de los excedentes por transferir al FONTIC. Sin embargo, el Fondo no registró $14.737 millones provenientes de dicho concepto en la cuenta 1.4.70.74 Excedentes Financieros, desconociendo el valor de los derechos de cobro, tal como lo establece el Régimen de Contabilidad Pública y generando la subestimación de dicha cuenta en $14.737 millones.
Esta situación podría constituirse en presunta falta disciplinaria teniendo en cuenta lo señalado en el Régimen de Contabilidad Pública y el artículo 124 de la Ley 1737 de 2014, el artículo 24 de la Ley 1314 de 2009 y 12 de la Ley 1507 de 2012.
</t>
    </r>
  </si>
  <si>
    <t>La Comisión de Regulación de Comunicaciones envió los soportes para el registro contable de los excedentes por transferir al FONTIC. Sin embargo, el Fondo no registró $14.737 millones provenientes de dicho concepto en la cuenta 1.4.70.74 Excedentes Financieros, desconociendo el valor de los derechos de cobro, tal como lo establece el Régimen de Contabilidad Pública y generando la subestimación de dicha cuenta en $14.737 millones.</t>
  </si>
  <si>
    <t>La CRC incluyó el mencionado artículo dentro del proyecto de Ley de Regulador Convergente, el cual tiene mensaje de urgencia tanto de la Presidencia de la República como del Ministerio TIC, y actualmente se encuentra en debates en el Congreso de la República. Adicional a lo anterior, y ante la iniciativa del MinTIC de elaboración de artículos del sector que puedan hacer parte del próximo Plan Nacional de Desarrollo, la CRC envió entre otros, el mencionado artículo, como medida de contingencia en caso de demoras en la expedición de la Ley de Regulador Convergente."</t>
  </si>
  <si>
    <t>Oficio</t>
  </si>
  <si>
    <t>H32AD-2016</t>
  </si>
  <si>
    <r>
      <rPr>
        <b/>
        <sz val="11"/>
        <color theme="1"/>
        <rFont val="Arial"/>
        <family val="2"/>
      </rPr>
      <t xml:space="preserve">H32AD. Contratos terminados con saldos por legalizar. </t>
    </r>
    <r>
      <rPr>
        <sz val="11"/>
        <color theme="1"/>
        <rFont val="Arial"/>
        <family val="2"/>
      </rPr>
      <t xml:space="preserve">
El registro de la legalización de recursos entregados a través de fiducia se realiza durante la ejecución del contrato/convenio con la presentación de los informes de las fiduciarias, en consecuencia, cuando se terminan los contratos o los convenios, los recursos entregados deben estar legalizados. Debido al posible incumplimiento de los procedimientos establecidos para el registro contable de las legalizaciones en el FONTIC, se evidenciaron saldos por legalizar de los convenios N° 1036 de 2012, 1037 de 2012 y 1046 de 2012 terminados y en proceso de liquidación por valor de $ 516 millones, lo cual genera una sobreestimación sobre el saldo total de la cuenta 192603 Fiducia Mercantil.
Esta situación podría constituirse en presunta falta disciplinaria teniendo en cuenta lo señalado en el Instructivo Legalización de Recursos Entregados en Administración y el artículo 84 de la Ley 1474 de 2011
</t>
    </r>
  </si>
  <si>
    <t>Gestionar la devolución de los recursos pendientes de ejecutar por parte de la UNGRD, previa liquidación del convenio 1046 de 2012.</t>
  </si>
  <si>
    <t>Asegurar que se realice la devolución de los recursos pendientes por ejecutar en el marco del convenio 1046 de 2012 suscrito con la Fiduciaria la previsora.</t>
  </si>
  <si>
    <t xml:space="preserve"> Acta de liquidación, comprobante contable Certificación de legalización de recursos</t>
  </si>
  <si>
    <t xml:space="preserve"> Dirección de Industrias de Comunicaciones
</t>
  </si>
  <si>
    <t>Remitir acta de liquidación y comprobante contable del contrato 1036 de 2012.</t>
  </si>
  <si>
    <t>Acta de liquidación y comprobante contable del contrato 1036 de 2012.</t>
  </si>
  <si>
    <t xml:space="preserve"> Dirección de Industrias de Comunicaciones/Dirección de Infraestructura
</t>
  </si>
  <si>
    <t>H37A-2016
H14A-2015</t>
  </si>
  <si>
    <r>
      <rPr>
        <b/>
        <sz val="11"/>
        <color theme="1"/>
        <rFont val="Arial"/>
        <family val="2"/>
      </rPr>
      <t xml:space="preserve">H37A. Pérdidas de apropiación. </t>
    </r>
    <r>
      <rPr>
        <sz val="11"/>
        <color theme="1"/>
        <rFont val="Arial"/>
        <family val="2"/>
      </rPr>
      <t xml:space="preserve">
Durante la vigencia 2016, el FONTIC registró $14.712 millones como pérdidas de apropiación que representa el 1.57% de la apropiación definitiva, de las cuales $7.718 millones correspondieron a gastos de funcionamiento y $6.994 millones a gastos de inversión. En el presupuesto de funcionamiento se debió a menores valores durante el proceso de ejecución de algunos contratos. En el presupuesto de inversión obedeció a valores no cancelados porque la mayoría de los contratos están sujetos a una cláusula de proporcionalidad cuyo primer pago se realiza a partir del cumplimiento de los requisitos de ejecución y legalización de los mismos. 
Esta situación implica la no ejecución oportuna de recursos disponibles en las necesidades previstas por el FONTIC y estas apropiaciones pudieron haber sido objeto de modificaciones presupuestales para reducir la apropiación definitiva y no generar pérdidas de apropiación.
</t>
    </r>
    <r>
      <rPr>
        <b/>
        <sz val="11"/>
        <color theme="1"/>
        <rFont val="Arial"/>
        <family val="2"/>
      </rPr>
      <t xml:space="preserve">H14A. Pérdidas de Apropiación. </t>
    </r>
    <r>
      <rPr>
        <sz val="11"/>
        <color theme="1"/>
        <rFont val="Arial"/>
        <family val="2"/>
      </rPr>
      <t xml:space="preserve">
Durante la vigencia no se apropiaron $57.061 millones, que representa el 4% del total del presupuesto vigente ($1.295.394 millones), del cual el 63% corresponde a presupuesto de inversión. La clasificación de este valor se obtiene de apropiaciones disponibles no utilizadas $46.391 millones, por compromisos sin utilizar $3.379 millones, y por CDP no comprometidos $7.290 millones. Las justificaciones entregadas por la administración evidencian, en un porcentaje aproximado al 62%, falta de oportunidad y programación de la contratación, en un 8% por saldos liberados de contratos y de gravamen por movimiento financiero, en 1% por menores costos y/o eficiencia en la contratación; sin embargo no se recibió argumento sobre el 25% de los recursos no utilizados. 
Lo anterior implica la no ejecución oportuna de recursos disponibles en las necesidades previstas en el plan estratégico del Ministerio, porque pese a que la entidad manifiesta haber cumplido con lo planeado para el año 2015 los recursos pudieron ser reasignados en proyectos que se afectaron con los recortes; esta situación generó pérdida de apropiación, que en últimas significa desplazar en el tiempo los gastos y lo inversiones no efectuados oportunamente y por ende, continuar afectando presupuestos futuros. </t>
    </r>
  </si>
  <si>
    <t>La no ejecución oportuna de recursos disponibles en las necesidades previstas por el FONTIC y estas apropiaciones pudieron haber sido objeto de modificaciones presupuestales para reducir la apropiación definitiva y no generar pérdidas de apropiación</t>
  </si>
  <si>
    <t>presentar informes bimestrales sobre el estado de la ejecución presupuestal - los cuales se socializarán en comité directivo</t>
  </si>
  <si>
    <t>Adelantar los informes sobre el estado de la ejecución presupuestal en comité directivo</t>
  </si>
  <si>
    <t>Informes bimestrales</t>
  </si>
  <si>
    <t>Actas de compromiso derivadas de los informes bimestrales sobre el estado de la ejecución presupuestal.</t>
  </si>
  <si>
    <t>Adelantar acciones tendientes a minimizar la pérdidas de apropiación</t>
  </si>
  <si>
    <t xml:space="preserve">Actas </t>
  </si>
  <si>
    <t>H38AD-2016</t>
  </si>
  <si>
    <r>
      <rPr>
        <b/>
        <sz val="11"/>
        <color theme="1"/>
        <rFont val="Arial"/>
        <family val="2"/>
      </rPr>
      <t xml:space="preserve">H38AD. Vigencias Expiradas. </t>
    </r>
    <r>
      <rPr>
        <sz val="11"/>
        <color theme="1"/>
        <rFont val="Arial"/>
        <family val="2"/>
      </rPr>
      <t xml:space="preserve">
Se observaron pagos en la vigencia 2016 entregados a cuatro de los operadores por $2.220.8 millones por el déficit entre la contraprestación periódica y los subsidios otorgados por los PRST, teniendo en cuenta que la contraprestación no era suficiente para cubrir los gastos de los subsidios. Dichos pagos se quedaron retrasados porque los informes técnicos debieron ser analizados y aprobados por el MINTIC para lo cual se tomó dos años y el cruce debió hacerse anualmente, acorde a lo establecido en el Artículo 69 de la Ley 1341 de 2009. 
En cumplimiento a lo dispuesto en el Artículo 8º de la Resolución 926 de 2014 del MINTIC, los operadores presentaron entre enero y marzo de 2015 las cuentas de cobro correspondientes al déficit que se les generó al subsidiar, durante la vigencia 2014, a los beneficiarios de VISP de que trata la Resolución 1363 de 2012. Se realizaron pagos parciales a los PRST por las Cuentas de Cobro presentadas en las vigencias 2013, 2014 y 2015.
El pago final se realizó a través de la figura de las Vigencias Expiradas  en diciembre de 2016 con las Resoluciones FONTIC No. 3393 del 20/12/2016; 3394 del 20/12/2016; 3444 del 22/12/2016 y 3482 del 23/12/2016, en las cuales se estableció el resultado de la evaluación respecto a la aplicación de subsidios por parte del proveedor, se reconoce un déficit, se reconoce un gasto y se ordena el pago; los pagos estuvieron sustentados en el certificado de disponibilidad presupuestal No. 142916 del 24 de octubre de 2016. 
Lo anterior afectó los resultados de la gestión del año 2016, por no haber sido ser liquidados y pagados en la vigencia 2015, de conformidad con artículo 69 de la Ley 1341 de 2009 y el numeral 1 del artículo 58 de la ley 1450 de 2011 “(…) el déficit que se llegare a generar en el periodo de transición con ocasión de lo establecido en el inciso anterior, que no sea posible cubrir con el valor de la contraprestación de que trata el artículo 36 de la ley 1341 de 2009, será cubierto anualmente por el fondo de tecnologías de la información y las comunicaciones de acuerdo con los informes presentados en los formatos definidos para tal fin.(…)”; norma última que tuvo vigencia desde el 16 de junio de 2011 hasta el 8 de junio de 2015. (Resaltado nuestro).
</t>
    </r>
  </si>
  <si>
    <t>Debilidades en el control de los recursos pendientes por pagar de las cuentas de subsidios de internet de que trataba el artículo 69 de la ley 1341 de 2009 subrogado por artículo 58 de la ley 1450 de 2011 .</t>
  </si>
  <si>
    <t>Elaborar un informe de cierre de los subsidios de internet de que trataba el artículo 69 de la ley 1341 de 2009 subrogado por artículo 58 de la ley 1450 de 2011 .</t>
  </si>
  <si>
    <t>Se realizará un informe de cierre de los subsidios de internet de que trataba el artículo 69 de la ley 1341 de 2009 subrogado por artículo 58 de la ley 1450 de 2011 .</t>
  </si>
  <si>
    <t>Un informe de cierre.</t>
  </si>
  <si>
    <t>Oficina de Gestión de  Ingresos del Fondo</t>
  </si>
  <si>
    <t>H12A-2015</t>
  </si>
  <si>
    <r>
      <rPr>
        <b/>
        <sz val="11"/>
        <rFont val="Arial"/>
        <family val="2"/>
      </rPr>
      <t xml:space="preserve">H12A. Programación Presupuestal. </t>
    </r>
    <r>
      <rPr>
        <sz val="11"/>
        <rFont val="Arial"/>
        <family val="2"/>
      </rPr>
      <t xml:space="preserve">
Entre los meses de febrero a diciembre se emitieron quince (15) documentos de "Traslado entre actividades del proyecto según modificación ficha EBI" por un valor de $50.295 millones, que representan un 8% del total del presupuesto de inversión ejecutado (descontados los recursos comprometidos como vigencias futuras en el año 2013 y 2014). 
Las anteriores modificaciones, evidencian que aún continúan las deficiencias en la adecuada planeación y programación del presupuesto que afectan su oportuna ejecución. 
Del análisis a la ejecución de los rubros modificados, se observó que se adiciona el rubro de sanciones por $30 millones, el cual tiene ejecución 0%; igual situación sucede con las partidas de rubros adicionadas para luego hacer parte de una reducción. Lo anterior evidencia que no son suficientes los soportes presentados en las solicitudes presupuestales, existe deficienciencias de control en las justificaciones: así como de una inadecuada planeación.</t>
    </r>
  </si>
  <si>
    <t>Deficiencias en la adecuada planeación y programación del presupuesto que afectan su oportuna ejecución</t>
  </si>
  <si>
    <t>Elaborar una Guía que permita mejorar la planeación y programación del presupuesto, lo que contribuirá a su oportuna ejecución, dicha guía será socializada en el comité directivo.</t>
  </si>
  <si>
    <t>Guía elaborada</t>
  </si>
  <si>
    <t>Guía de planeación presupuestal</t>
  </si>
  <si>
    <t>H15AD-2015</t>
  </si>
  <si>
    <r>
      <rPr>
        <b/>
        <sz val="11"/>
        <rFont val="Arial"/>
        <family val="2"/>
      </rPr>
      <t xml:space="preserve">H15A. Obligaciones Extemporáneas. 
</t>
    </r>
    <r>
      <rPr>
        <sz val="11"/>
        <rFont val="Arial"/>
        <family val="2"/>
      </rPr>
      <t xml:space="preserve">A 31 de diciembre de 2015 se cancelaron vigencias expiradas por $2.669 millones, de los cuales $1.780 millones corresponden a pagos con cargo a gastos de funcionamiento por servicios de franquicia postal prestados en los meses de enero a septiembre de 2014 a Servicios Postales Nacionales ; y con cargo a gastos de 
inversión $888 millones por concepto de la cancelación proporcional del séptimo desembolso del contrato de aporte 437/1145; aprobadas por la Dirección General de Presupuesto-DGP mediante los radicados Nos. Rad.2.2015-008010 del 9/03/15 y Rad.2-2015-035940 del 16/09/15 para los primeros y Rad.2-2015-025220 del 02/07/15 y por el Departamento Nacional de Planeación-DNP con Rad.No.20154340002976 del 9/06/15 para los de inversión. 
Las anteriores modificaciones presupuestales afectaron la disponibilidad de recursos que se apropiaron en la vigencia 2015 para las Transferencias de los Servicios de Franquicia Postal y Telegráfica y para el proyecto Ampliación Programa de Telecomunicaciones Sociales; así mismo, generó desgaste 
administrativo y mayores trámites en la cancelación de dichos compromisos. 
Pese a que el servicio de franquicia postal es una obligación originada en la Ley 1369 de 2009 y 1737 de 201446; así como la prestación del servicio de conectividad se generó en compromisos legalmente adquirido con cargo al contrato 437/11, la administración no efectuó las apropiaciones presupuestales que garantizaran que las obligaciones exigibles quedaran debidamente registradas en el año 2014. Esta situación podría estar contraviniendo presuntamente lo preceptuado en el artículo 4347 y 65 de la Ley 1737 del 2 de Diciembre de 2014; así como lo establecido en los artículos 71 y 89 del Decreto Ley 111 de 1996. Lo anterior configura un presunto hallazgo con incidencia disciplinaria. </t>
    </r>
  </si>
  <si>
    <t>La administración no efectuó las apropiaciones presupuestales que garantizaran que las obligaciones  exigibles quedaran debidamente registradas en el año 2014</t>
  </si>
  <si>
    <t>H16A-2015</t>
  </si>
  <si>
    <r>
      <rPr>
        <b/>
        <sz val="11"/>
        <rFont val="Arial"/>
        <family val="2"/>
      </rPr>
      <t xml:space="preserve">H16A. Programación y Utilización de Vigencias Futuras. </t>
    </r>
    <r>
      <rPr>
        <sz val="11"/>
        <rFont val="Arial"/>
        <family val="2"/>
      </rPr>
      <t xml:space="preserve">
El presupuesto comprometido en las vigencias futuras 2013 y 2014 con cargo a los recursos del 2015 ascendió a $274.584 millones, valor que representan el 29% con respecto al presupuesto de inversión y el 21% del total de presupuesto vigente; de los cuales no se ejecutó $38.669 millones que corresponden al 14% del total comprometido como vigencias futuras y al 4% de la apropiación vigente para presupuesto de inversión del 2015. Lo anterior refleja debilidades en la planeación, retarda la ejecución de recursos comprometidos dos vigencias atrás, y afecta el desarrollo oportuno algunas actividades misionales de la Entidad (ver Tabla). 
La Entidad continua disminuyendo su capacidad presupuestal para asumir compromisos propios de una vigencia, ya que su participación se ha ido incrementando sobre el presupuesto definitivo año tras año; el cual fue del 21% en 2012, del 35% en 2013, del 49% en 2014 y del 52% para 201548. 
Adicionalmente, hay deficiente programación49 en la ejecución de algunos proyectos, como el amparado bajo el rubro 230-600-213-400-22 Adquisición, Producción y Mantenimiento de la Dotación Propia del Sector, sobre el cual el Ministerio emite concepto favorable para comprometer vigencias futuras desde el (...)</t>
    </r>
  </si>
  <si>
    <t>Deficiencias en el proceso presupuestal que afectan la eficiencia y oportunidad en la utilización de los recursos asignados al FONTIC debido al incremento de aprobaciones de cupos de vigencias futuras</t>
  </si>
  <si>
    <t xml:space="preserve">Oficina Asesora de Planeación y Estudios Sectoriales
Subdirección Financiera
</t>
  </si>
  <si>
    <r>
      <rPr>
        <b/>
        <sz val="11"/>
        <rFont val="Arial"/>
        <family val="2"/>
      </rPr>
      <t xml:space="preserve">H2AD. Indagación Preliminar - Destinación actual del Predio Manga del Alto (Medellín). 
</t>
    </r>
    <r>
      <rPr>
        <sz val="11"/>
        <rFont val="Arial"/>
        <family val="2"/>
      </rPr>
      <t xml:space="preserve">Visible en la anotación 4 del Certificado de Tradición y Libertad del Folio de Matricula No. 001-535297, correspondiente al "Predio Manga del Alto" ubicado en la ciudad de Medellín, se observa la transferencia de dominio de este inmueble al MINTIC, con fecha de 31 de octubre de 2006; fecha a partir de la cual se supone propietario y titular del derecho real de dominio; siendo importante aclarar en este punto, que durante los años 2006 a 2011, este inmueble estuvo en comodato a favor de RTVC. 
Para el año 2011, este bien fue reintegrado al MINTIC por cuanto RTVC consideró que no estaba afecto a su servicio y por tal razón era objeto de cumplimiento de lo establecido en la Ley 1420 de 2010; para lo cual el MINTIC expidió las Resoluciones 1329 y 3009 de 2011, tendientes a la transferencia al Colector de Activos Públicos del Estado, sin que se llegara a cumplir este objetivo por cuanto se identificó que el predio se encontraba siendo objeto de posesión por un particular. 
De acuerdo con la revisión documental realizada en desarrollo de la auditoría, se estableció que se trata de un bien inmueble ubicado en la Calle 19 A 27 — 250 con un avalúo total de $1.330,62 millones, estrato 6, con área de lote de 10.190 mt2 y construcción de 1.136,4 mt2, en el cual funciona actualmente una institución educativa privada, al parecer en calidad de arrendataria, cuyos Cánones son pagados a un particular, sin relación alguna con el MINTIC y/o FONTIC. 
Es importante aclarar que a la fecha, la Entidad se encuentra tramitando ante las instancias administrativas de Medellín, los procesos que le permitan determinar las características y linderos exactos del predio, con el fin de iniciar las acciones 
legales o judiciales tendientes a su recuperación. Lo anterior, teniendo en cuenta que en proceso de referencia 05001-3103-001-2000-00018-01, la Corte Suprema de Justicia profirió sentencia de fecha 16 de diciembre de 2011 en relación con la titularidad del predio, en la cual no casó la sentencia proferida por el Tribunal Superior del Distrito Judicial de Medellín en la que concluyó: "ausente la prueba del derecho real de dominio de la demandante sobre la hacienda reivindicada, tampoco pudo constatarse su identidad al no concernir a la expresada en la escritura pública 1265, no obstante el acuerdo de las partes al respecto, motivo suficiente para negar las pretensiones de ambas demandas. "  
Esta situación se presenta debido a que la Entidad no ha definido los Lineamientos necesarios para garantizar el adecuado control en la administración de sus bienes inmuebles, tanto en su identificación como destinación y actualización; así mismo, no es posible verificar el cumplimiento de las funciones asignadas a los cargos responsables de administrar y controlar los bienes Inmuebles de propiedad de la Entidad. 
Las debilidades en el control del inventario de bienes inmuebles de propiedad de la Entidad, conlleva a que terceros obtengan provecho económico de un bien público del que el Estado no es partícipe; de otra parte, que el inmueble no se estime a actividades afectas al servicio de telecomunicaciones, o en su defecto se 
dé cumplimiento al artículo 26 de la Ley 1420 de 2010; para que el mismo, si bien no es útil a otra Entidad, sea convertido en activo líquido e incorporado al presupuesto de la Nación, en los términos de la precitada Ley. </t>
    </r>
  </si>
  <si>
    <r>
      <t>La Entidad no ha definido los lineamientos necesarios para garantizar el adecuado control en la Administración de sus bienes inmuebles.
Las acciones de mejora preventivas fueron consideradas efectivas. OBS CGR:</t>
    </r>
    <r>
      <rPr>
        <i/>
        <u/>
        <sz val="11"/>
        <color theme="1"/>
        <rFont val="Arial"/>
        <family val="2"/>
      </rPr>
      <t xml:space="preserve"> A 31/12/2017 se verificaron las acciones adelantadas para la recuperación del predio; no obstante, el predio aún no se ha recuperado. Es importante señalar que el predio es de propiedad del Ministerio. 
</t>
    </r>
    <r>
      <rPr>
        <sz val="11"/>
        <color theme="1"/>
        <rFont val="Arial"/>
        <family val="2"/>
      </rPr>
      <t xml:space="preserve">En el caso de la Apertura de la Indagación preliminar No.6-028-16, del 31/05/2016, La Dirección de Vigilancia Fiscal de la CGR mediante Auto de fecha 20/09/2016 ordena el cierre y archivo de la Indagación Preliminar. Rad. 772431 del 21/09/2016
</t>
    </r>
  </si>
  <si>
    <t xml:space="preserve">Radicar memorial de impulso e Interponer acción policiva
</t>
  </si>
  <si>
    <t xml:space="preserve">Entregar dos memoriales radicados por el apoderado ante el despacho judicial y el escrito de acción radicado ante la Inspección de Policía
</t>
  </si>
  <si>
    <t>2 memoriales y 1 escrito</t>
  </si>
  <si>
    <t>Oficina Asesora Jurídica
Grupo Bienes</t>
  </si>
  <si>
    <t>Realizar seguimiento mensual al  proceso.</t>
  </si>
  <si>
    <t>Informe de seguimiento del proceso mensual por el área de jurídica</t>
  </si>
  <si>
    <t>Informes de seguimiento</t>
  </si>
  <si>
    <t xml:space="preserve">Oficina Asesora Jurídica
</t>
  </si>
  <si>
    <t>Informe de seguimiento del proceso semestral</t>
  </si>
  <si>
    <t>Entregar Informe semestral de seguimiento del proceso por el GIT de Administración de Bienes</t>
  </si>
  <si>
    <t>Informe del proceso semestral</t>
  </si>
  <si>
    <t xml:space="preserve">GIT de Administración de Bienes
</t>
  </si>
  <si>
    <t>H14AD-IP-2014</t>
  </si>
  <si>
    <r>
      <rPr>
        <b/>
        <sz val="11"/>
        <rFont val="Arial"/>
        <family val="2"/>
      </rPr>
      <t xml:space="preserve">H14AD. Indagación Preliminar - Recursos Públicos entregados a terceros sin verse representados en contraprestaciones o beneficios para FONTIC. </t>
    </r>
    <r>
      <rPr>
        <sz val="11"/>
        <rFont val="Arial"/>
        <family val="2"/>
      </rPr>
      <t xml:space="preserve">
De acuerdo con el informe de rendición trimestral de cuentas remitido por la Fiduciaria correspondiente al Contrato de Fiducia No. 3890 — Patrimonio Autónoma, suscrito en desarrollo del Contrato de Aporte No. 505 de 2011; se observó que durante los meses de octubre y noviembre de 2014 se restituyeron recursos al contratista por valor de $9.352,4 millones; por los cuales el FONTIC, al parecer, no recibió contraprestaciones o beneficios que reflejaran la inversión real de dichos recursos públicos, situación que será objeto de indagación preliminar por este Ente de Control. 
La citada restitución, se originó con base en instrucciones que el Contratista en su calidad de Fideicomitente comunicó a la Fiduciaria; fundamentado en la certificación de terminación a Satisfacción emitida por el Director de Conectividad del MINTIC, en calidad de supervisor del Contrato, según comunicación CIP5- DIRCON-BTLATAM-204-14 del 21 de octubre de 2014100, atendiendo a lo establecido en el numeral 10.1 de la cláusula décima del contrato de fiducia. 
Así las cosas, y aunque el contrato de aporte se pactó bajo el esquema de 
asignación modal, los recursos de fomento debían ser destinados de manera exclusiva a la ejecución de las obligaciones de "Instalación y Puesta en Servicio". Teniendo en cuenta, que estos dineros no pierden su naturaleza de públicos, los saldos que se originaron una vez se terminó el contrato de aporte, 
producto de los recursos Desembolsados a la Fiduciaria y cuya utilización no -Lie autorizada, así como de aquellos con utilización autorizada pero que no fueron empleados en pagos, debieron ser restituidos a la Nación. 
De otra parte, la situación pudo Originarse por la inobservancia de lo establecido en el artículo 3 del Decreto 4836 de 2011105, al momento de la elaboración del contrato de aporte. </t>
    </r>
  </si>
  <si>
    <t>El contratista demostró la destinación de los recursos en la ejecución del proyecto. Por esta razón se realizará documento explicativo.</t>
  </si>
  <si>
    <t>Realizar documento explicativo sobre la destinación de los recursos del contrato 505 de 2011</t>
  </si>
  <si>
    <t>Documento explicativo sobre la destinación de los recursos del contrato 505 de 2011</t>
  </si>
  <si>
    <t>H18AD-2014</t>
  </si>
  <si>
    <r>
      <rPr>
        <b/>
        <sz val="11"/>
        <rFont val="Arial"/>
        <family val="2"/>
      </rPr>
      <t xml:space="preserve">H18AD. Respaldo Presupuestal del Contrato 396 de 2011. 
</t>
    </r>
    <r>
      <rPr>
        <sz val="11"/>
        <rFont val="Arial"/>
        <family val="2"/>
      </rPr>
      <t xml:space="preserve">Verificada el Acta del Comité de Conciliación 142 del 21 de octubre de 2014, se observó que fue abordado el tema relacionado con el contrato 396 de 2011, con el fin de tomar decisión y dar respuesta a la Procuraduría 56 Judicial II para Asuntos Administrativos de Bogotá D.C. 
Posteriormente, mediante providencia del 11 de marzo de 2015, el Juez 34 Administrativo Oral de Bogotá D.C, Sección Tercera, aprobó la conciliación extrajudicial realizada el 24 de octubre de 2014, en la cual las partes acordaron conciliar la suma de $277.420.114.00, correspondiente al valor total pendiente por pagar  contratista con ocasión del contrato No. 396 de 2011, sin que ello 
contemple ni intereses e indexación alguna a cargo de la Entidad, ni ningún otro tipo de emolumento económico. 
Una vez aprobada la conciliación, el FONTIC procedió a la expedición de la Resolución 413 del 19 de marzo de 2015, "por la cual se reconoce un gasto", y a continuación a efectuar el pago correspondiente; lo que llama la atención del Ente de Control es que tal situación llegó a resolverse en la instancia del Comité de Conciliación, por cuanto el contrato para la vigencia 2012  no contó con amparo presupuestal que permitiera realizar el pago oportunamente. 
La situación expuesta obedece a la inobservancia de las disposiciones presupuestales vigentes, especialmente las que tratan del recibo de bienes o servicios en vigencias siguientes a aquella en la que se suscribió el compromiso. Así mismo, a debilidades en la supervisión contractual, ya que esta es la instancia  que debe efectuar el trámite que garantice la disponibilidad de recursos futuros. De otra parte, se observa falta de articulación entre el supervisor y el área financiera, quien debe impartir asesoría sobre la posible pérdida de apropiación al final de la vigencia. 
Los hechos descritos ocasionan que FONTIC deba disponer de su presupuesto en la vigencia en que incurrió en el pago de compromisos adquiridos en años 
anteriores; así mismo, la Entidad corre el riesgo (de ocurrir hechos similares a este) de tener que pagar posibles intereses, indexaciones u otros emolumentos, que podrían constituir futuros detrimentos patrimoniales. Así mismo, con este tipo de situaciones, el Fondo incurriría en un uso ineficiente de los recursos públicos, en la medida en que se adopte la práctica de esperar a la instancia de conciliación para dar solución a estas situaciones. </t>
    </r>
  </si>
  <si>
    <r>
      <t xml:space="preserve">Inobservancia de las disposiciones presupuestales vigentes, especialmente las que tratan del recibo de bienes o servicios en vigencias siguientes a aquella en la que se suscribió el compromiso. Así mismo, a debilidades en la supervisión contractual, ya que esta es la instancia  que debe efectuar el trámite que garantice la disponibilidad de recursos futuros. De otra parte, se observa falta de articulación entre el supervisor y el área financiera, quien debe impartir asesoría sobre la posible pérdida de apropiación al final de la vigencia. 
contrato estatal de consultoría No.396 Iteco Ltda." del contrato No.396/2011 liquidado se entregaron soportes de su trazabilidad la situación evidenciada no se ha vuelto a presentar. La CGR considera que </t>
    </r>
    <r>
      <rPr>
        <i/>
        <u/>
        <sz val="11"/>
        <color theme="1"/>
        <rFont val="Arial"/>
        <family val="2"/>
      </rPr>
      <t>La acción de mejoramiento no ataca la causa del hallazgo, no han establecido una acción encaminada a alertar sobre  pagos de vigencias anteriores.</t>
    </r>
  </si>
  <si>
    <t>Elaborar un documento donde se evidencie la trazabilidad de las acciones relacionadas con el contrato 396 de 2011 y su respectiva liquidación.</t>
  </si>
  <si>
    <t>Elaborar documento con la trazabilidad y liquidación del contrato 396 de 2011.</t>
  </si>
  <si>
    <t>Dirección de industria de comunicaciones
Subdirección para la industria de comunicaciones</t>
  </si>
  <si>
    <t>H41A-2014</t>
  </si>
  <si>
    <r>
      <rPr>
        <b/>
        <sz val="11"/>
        <rFont val="Arial"/>
        <family val="2"/>
      </rPr>
      <t xml:space="preserve">H41A. Proyecto Nacional de Fibra Óptica - Contrato 437 de 2011 Prestación del servicio. </t>
    </r>
    <r>
      <rPr>
        <sz val="11"/>
        <rFont val="Arial"/>
        <family val="2"/>
      </rPr>
      <t xml:space="preserve">
De acuerdo con las necesidades de evaluar la calidad y disponibilidad del servicio prestado, se tomó como base las 2000 instituciones beneficiarias de este contrato, para este fin se realizó una encuesta vía correo electrónico que evidenció las siguientes situaciones: 
1. La Entidad beneficiaria cuenta con el servicio, pero no está funcionando. 
2. La Entidad beneficiaria se ve abocada a contratar un servicio adicional debido 
al mal servicio prestado. 
3. El operador le indica al beneficiario, que para mejorar el servicio debe empezar a realizar pagos. 
4. La Entidad beneficiaria informa que el servicio está en proceso de instalación o que no está instalado. 
5. El tiempo de solución del reporte de una avería, puede superar los 3 días 
cuando el daño es físico y algunos beneficiarios reportan hasta una semana 
para resolver los inconvenientes. 
6. Indican que el servicio es ineficiente ya que se presentan cortes constantes, 
lentitud, entre otras observaciones por mala calidad del servicio. 
7. La solución a los reportes de problemas con el servicio no se resuelven adecuadamente, toda vez que en algunos casos, corrigen el inconveniente reportado y a las dos horas se vuelve a presentar. 
8. El beneficiario indica que el ancho de banda es compartido y por lo tanto no es 
igual al ofrecido. 
9. La calidad del servicio, para los beneficiarios que se encuentran pagando, es ineficiente. 
10.Se presentan entidades beneficiarias que solicitan ampliación del ancho de 
banda, ya que le es insuficiente. 
11. La entidad beneficiaria tuvo el servicio de forma intermitente y luego de 
múltiples solicitudes al operador, le indica "la institución no se encuentra 
entregada a Azteca, está en estado rechazado" y por tal motivo no le podían 
arreglar los inconvenientes. 
12. Aparecen dos municipios diferentes en departamentos diferentes con el mismo contacto. 
13. Dentro de las obligaciones del contratista se encuentra la de ofrecer y prestar servicios como parte de su obligación de administración, operación y 
mantenimiento de la red, sin embargo encontramos que no se está prestando 
este servicio a todas las personas que lo requieren y que inicialmente se 
inscribieron para tal fin y que al momento de instalar el servicio el contratista 
por limitaciones técnicas decide no instalarlo. 
Lo anterior evidencia 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r>
  </si>
  <si>
    <t xml:space="preserve">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</si>
  <si>
    <t>Realizar informes en los cuales se señale los registros mediante los cuales se ha remitido tanto al ordenador del gasto como a la Oficina Asesora Jurídica los posibles incumplimientos, respecto a los indicadores de calidad y niveles de servicio de las instituciones</t>
  </si>
  <si>
    <t>Informes en los cuales se señale los registros mediante los cuales se ha remitido tanto al ordenador del gasto como a la Oficina Asesora Jurídica los posibles incumplimientos, respecto a los indicadores de calidad y niveles de servicio de las instituciones, conforme a lo señalado en el contrato de aporte.</t>
  </si>
  <si>
    <t>H45A-2014</t>
  </si>
  <si>
    <r>
      <rPr>
        <b/>
        <sz val="11"/>
        <rFont val="Arial"/>
        <family val="2"/>
      </rPr>
      <t xml:space="preserve">H45A. Estado de los Convenios interadministrativos. </t>
    </r>
    <r>
      <rPr>
        <sz val="11"/>
        <rFont val="Arial"/>
        <family val="2"/>
      </rPr>
      <t xml:space="preserve">
La forma de ejecución de los convenios, no ha sido eficiente dado que en todos los proyectos el avance logrado está por debajo del 40%, como se deduce del informe número 10 de interventoría, con corte a diciembre de 2014, presentado 
por la Universidad Nacional que muestra los semáforos del avance de los 
proyectos VDR, ViveLabs y Gobierno en Línea - GEL los cuales se resumen de la 
siguiente manera: 
Adicionalmente, en el informe de la Fundación DIS, de evaluación institucional que se realizó al Programa Vive Digital Regional con corte a diciembre de 2014, se indican algunas conclusiones que evidencian debilidades, tales como: 
• Los trámites del proyecto se prolongaban por la duplicidad de procesos entre el comité regional y el comité en Bogotá. 
• No había unidad de criterio para aprobar entre el Ministerio y Colciencias 
• El cambio de supervisor de MINTIC generó reprocesos en la ejecución de los 
convenios y dificultó los procesos de liquidación. 
• Se consideran las demoras de los desembolsos por parte de Mintic como uno de los principales obstáculos en el proceso de ejecución. 
• Los aliados del proyecto, en la práctica, eran los beneficiarios del proyecto. 
• Los beneficiarios no perciben, ni reconocen el papel del MINTIC en el 
proyecto. 
• En la mayoría de los proyectos, las estrategias de sostenibilidad formuladas 
no fueron efectivas, por lo que muchos tienen serias dificultades de continuar 
una vez termine el apoyo del MINTIC. 
• Las alcaldías de los municipios beneficiarios del proyecto VDR no disponen de recursos para darle continuidad a los activos instalados en sus territorios. 
• El MINTIC en algunos casos no conoce los resultados finales de componentes de los proyectos (VDR Quindío). 
• Algunos proyectos se formular sin verificación en campo, luego en la 
ejecución se presentaron problemas de adecuación a las condiciones reales. 
(Valle, San Andrés, Meta y Tolima). 
• En otros proyectos, se formularon componentes sin tener en cuenta las 
condiciones administrativas o jurídicas para su ejecución. (Huila, Córdoba y 
Tunja). 
Lo descrito en los párrafos precedentes, refleja deficiencias en la capacidad del 
FONTIC para supervisar estos convenios y genera un impacto negativo en el logro de los objetivos estratégicos del MINTIC, como son el de promover el desarrollo y uso eficiente de la infraestructura, promover la apropiación de las TIC por parte de los usuarios y apoyar iniciativas gubernamentales que requieran el uso de las TIC para su desarrollo. </t>
    </r>
  </si>
  <si>
    <t>Como quiera que el hallazgo mencionado se aduce a diciembre de 2014, sobre los proyectos VDR VL , actualmente el reporte presentado por la interventoría a través de los informes finales de cada uno de los proyectos establece un porcentaje de avance superior al mencionado en el hallazgo y la totalidad de los mismos se encuentra finalizados en su ejecución contractual, lo que refleja la efectividad de las acciones adelantadas por la supervisión.
Frente a lo descrito sobre el informe de la fundación DIS vale la pena aclarar que lo que se mencionan como conclusiones corresponden a percepciones de los actores que intervinieron en la ejecución de los proyectos de 2011 y no de los proyectos de la siguiente convocatoria que se mencionan en el párrafo anterior a partir de entrevistas realizadas por la fundación, pero que no  necesariamente corresponden a las conclusiones generales de la evaluación realizada por la fundación DIS. Adicionalmente para los proyectos de la siguiente convocatorias se adopto una metodología con procedimientos y manuales.</t>
  </si>
  <si>
    <t xml:space="preserve">AC. Entregar las 15 actas de liquidación de los contratos derivados.
</t>
  </si>
  <si>
    <t xml:space="preserve">Actas de liquidación de contratos derivados.
</t>
  </si>
  <si>
    <t>Actas de liquidación</t>
  </si>
  <si>
    <t>Actas de seguimiento</t>
  </si>
  <si>
    <t>H46A-2014
H47A-2014</t>
  </si>
  <si>
    <r>
      <rPr>
        <b/>
        <sz val="11"/>
        <rFont val="Arial"/>
        <family val="2"/>
      </rPr>
      <t>H46A. Seguimiento gestión convenio 435 de 2014 - H47A. Supervisión Convenio 435 de 2014 
H46A. Seguimiento gestión convenio 435 de 2014</t>
    </r>
    <r>
      <rPr>
        <sz val="11"/>
        <rFont val="Arial"/>
        <family val="2"/>
      </rPr>
      <t xml:space="preserve">
En el estudio previo para la celebración del convenio interadministrativo, se indica que la Dirección de Promoción de TIC tiene la necesidad de desarrollar acciones que permitan generar estudios que se materialicen en proyectos identificados como estratégicos para implementar las tecnologías de la información y las comunicaciones en las necesidades de las "Ciudades sostenibles y competitivas", 
Diamante del Caribe y Santanderes", "Ciudades Emblemáticas", y por tanto se selecciona a FINDETER como aliado estratégico en el tema. 
Este Ente de Control, consideró el material incluido en el expediente y demás información asociada al convenio y observa que las gestiones desarrolladas por FINDETER, han sido inoportunas e ineficaces, toda vez que no se materializan los requerimientos del MINTIC en proyectos en desarrollo, sino que los recursos que se han ejecutado han sido dedicados al pago de estudios que no reflejan el tiempo dispuesto para cumplir con la misión institucional. 
El cronograma general del Plan Operativo no ha sido cumplido en los términos planteados y al analizar la concordancia con el avance del convenio, el atraso es significativo. Para el paquete de proyectos 1 en su Fase 1 Análisis y concertación de proyectos, tenía como una de sus tareas esenciales contar con la formalización de convenios a 29 de agosto de 2014, estudios previos y de necesidad a 9 de 
marzo de 2014 y selección y aprobación de iniciativas a 9 de mayo de 2014, hitos 
que a la fecha no tienen avance </t>
    </r>
    <r>
      <rPr>
        <u/>
        <sz val="11"/>
        <rFont val="Arial"/>
        <family val="2"/>
      </rPr>
      <t>s</t>
    </r>
    <r>
      <rPr>
        <sz val="11"/>
        <rFont val="Arial"/>
        <family val="2"/>
      </rPr>
      <t xml:space="preserve">ignificativo. 
De igual manera, se tenía previsto para septiembre de 2014, haber cumplido la 
evaluación de propuestas y la respectiva contratación, hechos que no se han 
evidenciado. Es de resaltar que a 19 de diciembre de 2014, once (11) meses 
después de firmado el convenio, se decide aprobar un ajuste al plan operativo, soportando la decisión en las "...diversas incidencias generadas durante el proceso de ejecución del convenio", que indica las deficiencias en planeación y ejecución del mismo. Se han desembolsado $5.850 millones, solo por la entrega de un plan operativo y elaboración de términos de referencia de los procesos de selección objetiva, lo cual desde la óptica de la proporcionalidad no concuerda el 
valor pagado con lo recibido, a pesar de que exista esa condición en el contrato. 
Lo anterior, debido a que han existido debilidades en el equipo designado por 
FINDETER para el desarrollo del convenio, tal y como lo manifiesta la entidad en las actas de seguimiento, la complejidad de los proyectos, la dificultad en la estructuración y estandarización y lo innovador de los mismos, que desbordaron la capacidad de FINDETER para llevar a cabo la ejecución del convenio, en el 
tiempo establecido en el cronograma aprobado, lo cual genera inoportunidad en las acciones, retraso en las actividades planteadas y desgaste institucional del MINTIC-FONTIC al tener que destinar esfuerzos para reorientar la ejecución del convenio. 
H47A. Supervisión Convenio 435 de 2014 
Los informes de supervisión carecen de los elementos objetivos necesarios para establecer de manera detallada el cumplimiento de las obligaciones incluidas en el convenio con FINDETER. Los mismos relacionan una serie de actividades y 
descripciones que no permiten llegar a conclusiones concretas frente al porcentaje de avance incluido en el mismo formato de supervisión. Por ejemplo se observa que el supervisor expresa frente a la obligación "...Coordinar la participación de los 
entes territoriales del Diamante Caribe y Santanderes, las Ciudades Sostenibles y Competitivas, las ciudades Emblemáticas y las demás que sean de interés de las partes en el proyecto de masificación y divulgación de las TIC", que hay un avance 
del 86,67%, y concluye que "...Se han visitado diferentes alcaldías en diferentes instancias del avance en la estructuración de proyectos", frente a lo cual queda la duda de cuáles fueron las alcaldías que se visitaron y el estado o resultado de las 
mismas, lo cual deja un indicador de seguimiento superficial y no contundente. 
Lo anterior, debido a que el formato aprobado por la entidad para rendir los informes de supervisión, no cumple con el objetivo para el cual fue diseñado y a las debilidades de control interno, que no han detectado el riesgo de no contar con elementos de seguimiento y supervisión suficientes, que hagan posible a cualquier Organismo de Control o Vigilancia, llegar a conclusiones objetivas con los elementos aprobados para verificar la documentación y reportes de las tareas de 
supervisión realizadas por la entidad. Esto no permite evidenciar de manera clara y precisa el seguimiento a las actividades desarrolladas en el convenio. 
En los estudios previos, la entidad justifica la relación contractual basándose en "...En este propósito se requiere un convenio con FINDETER, que permita a partir de sus iniciativas "Ciudades sostenibles", "Diamante del Caribe y Santanderes", 
"Ciudades emblemáticas " proyectos como resultado de un estudio que permiten identificar las necesidades de las entidades territoriales frente al cumplimiento de la Estrategia para determinar oportunidades y la implementación de las 
Tecnologías de la Información y las Comunicaciones. Finalmente, para el desarrollo de las actividades que componen las líneas de apropiación en el Estado, se requiere el soporte de gestión del proyecto que incluye el control y ejecución de los recursos del convenio, un acompañamiento en la definición de 
proyectos estratégicos y el desarrollo e implementación de los mismos", lo cual, frente al avance del convenio, indica debilidades en la gestión y seguimiento del Ministerio TIC frente a la consecución de los resultados esperados con el mismo. 
Lo expuesto, se corrobora con la revisión de los resultados, frente al Diagrama de Procesos y Responsables, incluido en el Plan Operativo del Convenio 435, donde claramente los avances llegan a la actividad 4 Proyectos planteados por la ciudad 
(ente territorial), aun en la fase I. Cabe aclarar que dicho Diagrama contempla 3 fases y 14 actividades en total, para desarrollar en 2 años, y es evidente el retraso en el cumplimiento del cronograma aprobado. 
Lo anterior con base en la entrevista con los directores del programa de Promoción TIC y Gobierno en Línea, a la complejidad de los proyectos viabilizados para la ejecución del convenio, la voluntad de los entes territoriales para aportar 
recursos de contrapartida y la oportunidad en el giro de los mismos, la sostenibilidad en el tiempo de los proyectos y la administración a través de sponsors, la concertación con otras entidades que podrán participar en la estructuración de mejoras y aportes como en el caso del proyecto de trazabilidad 
animal y ventanilla del constructor, entre otros. </t>
    </r>
  </si>
  <si>
    <t>Demoras en la ejecución de los convenios
Debilidades en la presentación de los informes de supervisión</t>
  </si>
  <si>
    <r>
      <rPr>
        <b/>
        <sz val="11"/>
        <rFont val="Arial"/>
        <family val="2"/>
      </rPr>
      <t xml:space="preserve">H46A. Seguimiento gestión convenio 435 de 2014 </t>
    </r>
    <r>
      <rPr>
        <sz val="11"/>
        <rFont val="Arial"/>
        <family val="2"/>
      </rPr>
      <t xml:space="preserve">
En el estudio previo para la celebración del convenio interadministrativo, se indica que la Dirección de Promoción de TIC tiene la necesidad de desarrollar acciones que permitan generar estudios que se materialicen en proyectos identificados como estratégicos para implementar las tecnologías de la información y las comunicaciones en las necesidades de las "Ciudades sostenibles y competitivas", 
Diamante del Caribe y Santanderes", "Ciudades Emblemáticas", y por tanto se 
selecciona a FINDETER como aliado estratégico en el tema. 
Este Ente de Control, consideró el material incluido en el expediente y demás información asociada al convenio y observa que las gestiones desarrolladas por FINDETER, han sido inoportunas e ineficaces, toda vez que no se materializan los requerimientos del MINTIC en proyectos en desarrollo, sino que los recursos que se han ejecutado han sido dedicados al pago de estudios que no reflejan el tiempo dispuesto para cumplir con la misión institucional. 
El cronograma general del Plan Operativo no ha sido cumplido en los términos planteados y al analizar la concordancia con el avance del convenio, el atraso es significativo. Para el paquete de proyectos 1 en su Fase 1 Análisis y concertación de proyectos, tenía como una de sus tareas esenciales contar con la formalización de convenios a 29 de agosto de 2014, estudios previos y de necesidad a 9 de 
marzo de 2014 y selección y aprobación de iniciativas a 9 de mayo de 2014, hitos 
que a la fecha no tienen avance </t>
    </r>
    <r>
      <rPr>
        <u/>
        <sz val="11"/>
        <rFont val="Arial"/>
        <family val="2"/>
      </rPr>
      <t>s</t>
    </r>
    <r>
      <rPr>
        <sz val="11"/>
        <rFont val="Arial"/>
        <family val="2"/>
      </rPr>
      <t xml:space="preserve">ignificativo. 
De igual manera, se tenía previsto para septiembre de 2014, haber cumplido la 
evaluación de propuestas y la respectiva contratación, hechos que no se han 
evidenciado. Es de resaltar que a 19 de diciembre de 2014, once (11) meses 
después de firmado el convenio, se decide aprobar un ajuste al plan operativo, soportando la decisión en las "...diversas incidencias generadas durante el proceso de ejecución del convenio", que indica las deficiencias en planeación y ejecución del mismo. Se han desembolsado $5.850 millones, solo por la entrega de un plan operativo y elaboración de términos de referencia de los procesos de selección objetiva, lo cual desde la óptica de la proporcionalidad no concuerda el 
valor pagado con lo recibido, a pesar de que exista esa condición en el contrato. 
Lo anterior, debido a que han existido debilidades en el equipo designado por 
FINDETER para el desarrollo del convenio, tal y como lo manifiesta la entidad en las actas de seguimiento, la complejidad de los proyectos, la dificultad en la estructuración y estandarización y lo innovador de los mismos, que desbordaron la capacidad de FINDETER para llevar a cabo la ejecución del convenio, en el 
tiempo establecido en el cronograma aprobado, lo cual genera inoportunidad en las acciones, retraso en las actividades planteadas y desgaste institucional del MINTIC-FONTIC al tener que destinar esfuerzos para reorientar la ejecución del convenio. </t>
    </r>
  </si>
  <si>
    <t>Demoras en la ejecución de los convenios</t>
  </si>
  <si>
    <t>Actas</t>
  </si>
  <si>
    <t>H61A-2014</t>
  </si>
  <si>
    <r>
      <rPr>
        <b/>
        <sz val="11"/>
        <rFont val="Arial"/>
        <family val="2"/>
      </rPr>
      <t>H61A. Bienes no reconocidos como Propiedad, Planta y Equipo, derivados de la infraestructura de red instalada por operadores.</t>
    </r>
    <r>
      <rPr>
        <sz val="11"/>
        <rFont val="Arial"/>
        <family val="2"/>
      </rPr>
      <t xml:space="preserve"> 
A 31 de diciembre de 2014 se encuentran sin reconocer como propiedad, planta y equipo; bienes por $214.203,10 millones aproximadamente, correspondientes a la infraestructura de red instalada por operadores de telefonía móvil celular como 
pago del espectro asignado.
Lo anterior, debido a que no se ha tenido en cuenta el estudio de la valoración de instalación de infraestructura de algunas carreteras de Colombia; realizado por la Unión Temporal CTDI-PRECOOM, según el cual, dicha infraestructura representa 
activos de propiedad del FONTIC. El reconocimiento de estos activos, debe realizarse independientemente del momento en que los mismos sean revertidos a la Entidad, ya sea en especie o su equivalente en efectivo. 
Esta situación afectó la razonabilidad de las cifras presentadas en los estados contables de la vigencia auditada, toda vez que se subestimó la propiedad, planta y equipo en dicha cuantía.</t>
    </r>
  </si>
  <si>
    <t>Lo anterior, debido a que no se ha tenido en cuenta el estudio de valoración de instalación de infraestructura de algunas carreteras de Colombia; realizado por Unión Temporal CTDI – Precoom, según el cual, dicha infraestructura representa activos de propiedad del FONTIC. El reconocimiento de estos activos, debe realizarse independientemente del momento en que los mismos sean revertidos a la Entidad, ya sea en especie o su equivalente en efectivo.</t>
  </si>
  <si>
    <t>presentar un informe sobre el resultado final del laudo proferido por el tribunal de arbitramento</t>
  </si>
  <si>
    <t>Presentación del informe final del laudo proferido por el tribunal de arbitramento</t>
  </si>
  <si>
    <t xml:space="preserve"> Informe final del laudo proferido por el tribunal de arbitramento</t>
  </si>
  <si>
    <t>Dirección de Industria de Comunicaciones
Oficina Asesora Jurídica.</t>
  </si>
  <si>
    <t>H75AD-2014</t>
  </si>
  <si>
    <r>
      <rPr>
        <b/>
        <sz val="11"/>
        <rFont val="Arial"/>
        <family val="2"/>
      </rPr>
      <t xml:space="preserve">H75AD.Control Interno Contable. </t>
    </r>
    <r>
      <rPr>
        <sz val="11"/>
        <rFont val="Arial"/>
        <family val="2"/>
      </rPr>
      <t xml:space="preserve">
Las situaciones evidenciadas por el Ente de Control Fiscal en las observaciones precedentes, están relacionadas principalmente con: 1) deficiencias en el análisis, control, conciliación y depuración de saldos; 2) Falta de oportunidad y calidad en 
el flujo de información y documentación que debe alimentar el proceso contable; 3) falencias en la administración de riesgos de índole contable; 4) inadecuado reconocimiento de los hechos, operaciones y transacciones; y 5) la inobservancia de las características cualitativas de la información reportada en los Estados Contables, relativas a la Confiabilidad, Relevancia y Cornprensibilidad. 
Así las cosas, se observa que la Entidad no aplicó integralmente, durante la vigencia 2014, lo establecido en el Régimen de Contabilidad Pública, contraviniendo lo dispuesto en la Ley 734 del 2002, Numeral 52 del Artículo 48. </t>
    </r>
  </si>
  <si>
    <t>Las situaciones evidenciadas por el Ente de Control en las observaciones precedentes, se evidencia que no se aplico integralmente durante la vigencia 2014 lo establecido en el Régimen de Contabilidad Pública</t>
  </si>
  <si>
    <t>Lidera: Subdirección Financiera
Participa: Áreas fuente de información contable</t>
  </si>
  <si>
    <r>
      <rPr>
        <b/>
        <sz val="11"/>
        <rFont val="Arial"/>
        <family val="2"/>
      </rPr>
      <t>H9AD. Ejecución convenio de cooperación 567/2013</t>
    </r>
    <r>
      <rPr>
        <sz val="11"/>
        <rFont val="Arial"/>
        <family val="2"/>
      </rPr>
      <t xml:space="preserve">
Para la vigencia 2013   se suscribió el convenio de cooperación 567/2013 bajo el marco de la iniciativa Vive Digital  Regional  para el cual el  FONDO TIC a 31  de Diciembre desembolsó $64.189 millones  equivalentes al  83% del presupuesto asignado para la  ejecución del  mismo. Con cargo al convenio en  mención se suscribieron  22 convenios regionales  de las cuales el 64% inició  actividades entre los meses de Septiembre y Diciembre,  32%  a inicios de la Vigencia 2014  y el 4% restante aún no se  ha suscrito acta de inicio;   lo que indica  que al  momento de Inicio  de actividades  se habían  girado la  mayoría  de las recursos por parte  de FONTIC,  situación causada por debilidades en la planeación del convenio, lo que genera  un desequilibrio   entre la  ejecución  presupuestal  y  la ejecución real del mismo,  situación que dilata la satisfacción de necesidades asociadas a la reducción de la brecha digital  conllevando  un presunto incumplimiento  de Ley 152 de 1994 Artículo 3.literal  j, como también el decreto 111 de 1996 articulo 13.
</t>
    </r>
    <r>
      <rPr>
        <b/>
        <sz val="11"/>
        <rFont val="Arial"/>
        <family val="2"/>
      </rPr>
      <t>H10A. Antecedentes Vive Digital Regional</t>
    </r>
    <r>
      <rPr>
        <sz val="11"/>
        <rFont val="Arial"/>
        <family val="2"/>
      </rPr>
      <t xml:space="preserve">
El  convenio   de  cooperación   especial   567/2013 cuyo objeto  es  aunar  esfuerzos técnicos,  administrativos y financieros  para impulsar el  plan Estratégico  Vive  Digital 2010-2014  dentro  de la iniciativa del País  Vive Regional, mediante  el fomento  de la innovación, la ciencia y la tecnología  en las regiones de Colombia;   firmado  el  10  de Julio  de 2013, se  ve abocado  al  riesgo  de  no concluir   su  ejecución   en  el  plaza establecido, pues  el  32% de las  convenios  regionales  que se desprenden  del convenio en mención iniciaron actividades en 2014  con un término de duración de 1 año a partir de la  firma del  acta de inicio; situación  que evidencia debilidades  de planeación, y  análisis de los antecedentes del desarrollo de los   convenios 228/2011 y 772 de 2012  suscritos en el marco de la misma  iniciativa;  en los cuales han sido recurrentes las Demoras tanto en ejecución  como en liquidación.  Esta situación dilata  la satisfacción de necesidades asociadas a la reducción de la brecha digital en las regiones y promueve  la perdida de reconocimiento y confianza  en la iniciativa  Vive Digital  regional  por parte de la población.
</t>
    </r>
    <r>
      <rPr>
        <b/>
        <sz val="11"/>
        <rFont val="Arial"/>
        <family val="2"/>
      </rPr>
      <t xml:space="preserve">H11AD. Seguimiento y Supervisión  Convenios Vive Digital </t>
    </r>
    <r>
      <rPr>
        <sz val="11"/>
        <rFont val="Arial"/>
        <family val="2"/>
      </rPr>
      <t xml:space="preserve">Regional Los  convenios  especiales  de  cooperación suscritos  en la alianza Fontic Colciencias - Fiduboqota, celebrados en el  marco de la iniciativa Vive Digital Regional, establecen dentro de las obligaciones conjuntas de supervisión, realizar seguimiento   y evaluación a la debida ejecución técnica y financiera de los Proyectos con cargo a los recursos del  convenio;  esta labor se materializa en la constitución de un comité ejecutivo el cual se reúne periódicamente; sin embargo se evidencian deficiencias   en el seguimiento a los convenios regionales por la falta de cumplimiento al manual de seguimiento Vive Digital Regional   establecido por la  entidad, como también a que las temáticas  tratadas en la reuniones de seguimiento se enfocan en su mayoría a la presentación y aprobación de solicitudes de prorrogas y modificaciones, dejando de lado el análisis minucioso y realmente importante que se requiere en los temas específicos de la situación que se presenta en cada región donde se desarrollan las iniciativas. Lo anterior demuestra que las debilidades  de  seguimiento y  análisis de  los avances  en  la ejecución genera limitaciones para determinar si se está cumpliendo con los objetos de los convenios, si los recursos se están administrando adecuadamente, si la capacidad de trabajo es suficiente y el nivel de cumplimiento de los cronogramas establecidos.
</t>
    </r>
  </si>
  <si>
    <t>*Debilidades en la planeación del convenio, lo que genera  un desequilibrio   entre la  ejecución  presupuestal  y  la ejecución real del mismo.
*Deficiencias en la planeación del convenio por demoras en la ejecución de los convenios.
*Debilidades  de  seguimiento y  análisis de  los avances  en  la ejecución.
*Debilidades en la supervisión e interventoría de los contratos.</t>
  </si>
  <si>
    <t xml:space="preserve">AC. Entregar el informe del cierre técnico administrativo y financiero, así como 22 actas de liquidación de los convenios regionales.
</t>
  </si>
  <si>
    <t xml:space="preserve">Informe final de interventoría.
22 actas de liquidación de convenios regionales
</t>
  </si>
  <si>
    <t>Informe final</t>
  </si>
  <si>
    <t>AP. Entregar el procedimiento para la constitución, seguimiento y liquidación de convenios marco para el ámbito regional</t>
  </si>
  <si>
    <t>Entregar el procedimiento para la constitución, seguimiento y liquidación de convenios marco para el ámbito regional el cual deberá ser aplicado, desde el 7 de diciembre de 2017, para la celebración de los convenios marco que solicite la Dirección de Promoción</t>
  </si>
  <si>
    <t xml:space="preserve">
Procedimiento para la constitución, seguimiento y liquidación de convenios marco para el ámbito regional</t>
  </si>
  <si>
    <t>H61-2013</t>
  </si>
  <si>
    <r>
      <rPr>
        <b/>
        <sz val="11"/>
        <rFont val="Arial"/>
        <family val="2"/>
      </rPr>
      <t xml:space="preserve">H1AFDV2011.
</t>
    </r>
    <r>
      <rPr>
        <sz val="11"/>
        <rFont val="Arial"/>
        <family val="2"/>
      </rPr>
      <t xml:space="preserve">Contrato Interadministrativo 206/11 suscrito con la Corporación para el Desarrollo Apropiación y Aprovechamiento de las Tecnologías de la Información y las Comunicaciones-CORPOTIC, para realizar la gerencia  integral de la iniciativa APPS.CO del Ministerio/Fondo de las Tecnologías de la Información y las Comunicaciones, con plazo de ejecución hasta el 31 de diciembre de 2011, por $1.500 millones.
Se pudo evidenciar que el Fondo de las Tecnologías  de la Información y las Comunicaciones- Fon tic- giró a la Corporación para el Desarrollo Apropiación y Aprovechamiento de las Tecnologías de la Información y las Comunicaciones-CORPOTIC- la totalidad de los recursos, esto es, $1.500 millones y debido a que a 31 de diciembre de 2011 el objeto contractual no se había ejecutado, Corpotic reintegro al Fondo de las Tecnología de la Información y las Comunicaciones-  FONTIC $1.253 millones, valor que corresponde al capital entregado menos la suma de $240.4 millones.
El descuento en mención se originó en que Corpotic cobró por gerencia del Contrato 206 de 2011 la suma $101.2 millones, por concepto de contratos de prestación de servicios y estudios $58 millones y equipo de apoyo en la parte jurídica $81.2 millones, aun cuando el objeto contractual no se cumplió.
Para la Contraloría General de la Republica, la gestión contractual desplegada en este caso es antieconómica, debido a que careció de una adecuada planeación para la eficacia en el desarrollo contractual y en consecuencia se configura una posible falta disciplinaria y un presunto detrimento patrimonial por la suma de  $240.4 millones
</t>
    </r>
  </si>
  <si>
    <t>H62-2013</t>
  </si>
  <si>
    <r>
      <rPr>
        <b/>
        <sz val="11"/>
        <rFont val="Arial"/>
        <family val="2"/>
      </rPr>
      <t xml:space="preserve">H2AV2011. </t>
    </r>
    <r>
      <rPr>
        <sz val="11"/>
        <rFont val="Arial"/>
        <family val="2"/>
      </rPr>
      <t xml:space="preserve">
Convenio Especial de Cooperación 498/10 suscrito con Colciencias para fomentar y financiar programas, proyectos y actividades de ciencia, tecnología e innovación en las MIPYMES del sector TIC, además  de invertir en fondos de capital de riesgo u otros instrumentos de apoyo financiero y no financiero, con un plazo de ejecución de 48 meses, por $30.180.millones, de los cuales Colciencias aportara en especies $180 millones y FONTIC $30.000 millones.
Se pudo evidenciar que la Entidad giro el valor total del convenio y no obstante haber trascurrido más de un año después de la  entrega de los recursos, a la fecha de junio de 2012, no se ha iniciado la ejecución del objeto contratado. 
Adicionalmente, no se evidenció que se hayan adelantado actuaciones tendientes  a que se inicie la ejecución del mencionado convenio; situación  que denota debilidades de planeación, de control y seguimiento por parte del FONTIC.
</t>
    </r>
  </si>
  <si>
    <t xml:space="preserve">Debilidades de planeación, de control y seguimiento por parte del FONTIC.
</t>
  </si>
  <si>
    <t xml:space="preserve">Documento </t>
  </si>
  <si>
    <t xml:space="preserve">Inoportunidad para cobrar la cartera de cobro coactivo superior a 5 años </t>
  </si>
  <si>
    <t>AC 1. Depurar las obligaciones de los estados contables "sin proceso coactivo" con más de 5 años de antigüedad que según la herramienta no cuenta con proceso de cobro coactivo.</t>
  </si>
  <si>
    <t xml:space="preserve">Inoportunidad para cobrar la cartera de cobro coactivo sin proceso de las obligaciones con edades entre 3 y 5 años. </t>
  </si>
  <si>
    <t>AC 2.Emitir los mandamientos de pago de la cartera "sin proceso coactivo con edades entre 3 y 5 años."</t>
  </si>
  <si>
    <t xml:space="preserve">Inoportunidad para cobrar la cartera de cobro coactivo con proceso de las obligaciones con edades entre 3 y 5 años. </t>
  </si>
  <si>
    <t xml:space="preserve">AC 3. Interrumpir la prescripción de los procesos coactivos con edades entre 3 y 5 años a través de las formas de notificación establecidas en el estatuto tributario. </t>
  </si>
  <si>
    <t xml:space="preserve">Un informe sobre el avance de impulso procesal durante la vigencia 2018 </t>
  </si>
  <si>
    <t xml:space="preserve">
Inoportunidad en el cobro de la cartera de cobro coactivo en las obligaciones superiores a 5 años. </t>
  </si>
  <si>
    <t>AC 5. Depurar las obligaciones de los estados contables clasificada como Jurídica – Concursal con edades entre los 3 y 5 años de aquellas obligaciones en las que no es</t>
  </si>
  <si>
    <t xml:space="preserve">Inoportunidad en el cobro de la cartera de cobro coactivo clasificada como sub - industria superior a 5 años. </t>
  </si>
  <si>
    <t xml:space="preserve">AC 7. Depurar las obligaciones clasificadas como sub industria con edad superior a 5 años. </t>
  </si>
  <si>
    <t xml:space="preserve">Inoportunidad en el cobro de la cartera de cobro coactivo en la cartera clasificada como sub - industria superior a 5 años. </t>
  </si>
  <si>
    <t xml:space="preserve">AC 8.Depurar las obligaciones de los estados contables de la cartera clasificada como sub industria con edad superior a 5 años
</t>
  </si>
  <si>
    <t xml:space="preserve"> Un informe sobre el avance de impulsos de procesos coactivos de esas edades emitidos en la vigencia 2018 </t>
  </si>
  <si>
    <t>Inoportunidad para cobrar la cartera de cobro coactivo</t>
  </si>
  <si>
    <t>Tres acuerdos de servicios y/o convenios</t>
  </si>
  <si>
    <t xml:space="preserve">AP4: La Coordinación del GIT de Cobro Coactivo elaborara el instructivo de venta de cartera a CISA.
</t>
  </si>
  <si>
    <t>AP4: Elaborar instructivo.</t>
  </si>
  <si>
    <t>Acatando la directriz se diligenciará el formato GCC-TIC-FM-051 del convenio 665 de 2015.</t>
  </si>
  <si>
    <t>Elaborar formato GCC-TIC-FM-051 del convenio 665 de 2015 de acuerdo con la directriz establecida</t>
  </si>
  <si>
    <t>Oficina de Ingresos del Fondo</t>
  </si>
  <si>
    <t>Oficina Asesora de Planeación/Dirección de Apropiación</t>
  </si>
  <si>
    <t xml:space="preserve">H9AD 2013
</t>
  </si>
  <si>
    <t>Generación de un reporte (vista) dentro de la   herramienta que permita mostrar la alineación entre los diferentes niveles de planeación.  Mediante la herramienta Power BI se pretende montar de una manera gráfica y clara la alineación entre las iniciativas con los proyectos de inversión.</t>
  </si>
  <si>
    <t>Generación del reporte  dentro de la herramienta</t>
  </si>
  <si>
    <t>reporte</t>
  </si>
  <si>
    <t>Realizar los traslados de los (6) bienes muebles que se encuentran depreciados en la bodega de Bienes Muebles en Bodega, los cuales con corte a diciembre 31 de 2017 se encontraban bajo el Régimen de Contabilidad Pública - Decreto 2649 - Manual de Procedimientos 2007, a los grupos 2018 Bienes de Menor Cuantía y 2020 Convenios mediante el Nuevo Marco Normativo NICPS – Resolución 533 de 2015.</t>
  </si>
  <si>
    <t>Entregar los soportes correspondientes a los registros de los traslados de los (6) bienes muebles en bodega, dando cumplimiento al marco normativo NICPS según la resolución 533 de 2015</t>
  </si>
  <si>
    <t>Realizar informe de legalización con sus comprobantes en el caso que aplique</t>
  </si>
  <si>
    <t>AC. Elaborar  acta de cierre de los contratos 36, 37 y 38 del año 2004.</t>
  </si>
  <si>
    <t>Elaboración de actas de cierre de los contratos 36, 37 y 38 del año 2004.</t>
  </si>
  <si>
    <t xml:space="preserve">Los contratos 132-2005 y 168-2007 ya cuentan con acta de cierre desde el 14 de febrero 2018. </t>
  </si>
  <si>
    <t>AC. Entregar las actas de cierre de los contratos 132-2005 y 168-2007.</t>
  </si>
  <si>
    <t>Actas de cierre de los contratos 132-2005 y 168-2007.</t>
  </si>
  <si>
    <t>AP: Realizar modificación del formato de estudio previo del contrato interadministrativo, incluyendo como requisito la constitución de pólizas entre entidades estatales.</t>
  </si>
  <si>
    <t>Modificación del formato de estudio previo del contrato interadministrativo, incluyendo como requisito la constitución de pólizas entre entidades estatales.</t>
  </si>
  <si>
    <t>Formato</t>
  </si>
  <si>
    <t>Realizar seguimiento al estado de instalación de las zonas Wifi gratis para la gente por el PNCAV en las capitales: Leticia, Puerto Inírida, Mitú y Puerto Carreño)</t>
  </si>
  <si>
    <t>Informe de seguimiento al estado de instalación de las zonas Wifi gratis para la gente por el PNCAV en las capitales: Leticia, Puerto Inírida, Mitú y Puerto Carreño)</t>
  </si>
  <si>
    <t xml:space="preserve"> GIT Cobro Coactivo -Oficina Asesora Jurídica
Apoya: GIT de Cartera - Subdirección Financiera
</t>
  </si>
  <si>
    <t>Dirección de Desarrollo de la Industria TI  - Industrias Creativas Digitales</t>
  </si>
  <si>
    <t>GIT de  Administración de Bienes
Apoya: GIT de Contabilidad - Subdirección Financiera</t>
  </si>
  <si>
    <t xml:space="preserve">Realización de reuniones semanales de seguimiento a la ejecución de los recursos entregados y verificación de cumplimiento en la entrega de la información financiera al área contable.       </t>
  </si>
  <si>
    <t xml:space="preserve">Mediante mesas de trabajo, validar la información Presupuestal y de Resultados, buscando la oportunidad de registro en los Estados Financieros del FONTIC
</t>
  </si>
  <si>
    <t>Control en el Comité de Contratación al aprobar el Plan de desembolsos a convenios en el sentido que no se debe pactar un segundo desembolso y siguientes sin haber legalizado un gran porcentaje del anterior entregado.</t>
  </si>
  <si>
    <t xml:space="preserve">Seguimiento al cumplimiento del punto de control de legalizaciones antes del giro de los demás desembolsos, lo cual debe quedar estipulado en la minuta del contrato. 
</t>
  </si>
  <si>
    <t xml:space="preserve">Control Financiero trimestral en el Plan de Acción de la Iniciativa de Gestión Financiera D2-O3-3000-0, mediante el Hito: "Seguimiento a procesos de repercusión financiera en la gestión del FonTIC".
 </t>
  </si>
  <si>
    <t xml:space="preserve">Seguimiento al cumplimiento de la Legalización de bienes, Seguimiento a la recuperación de cartera, Seguimiento a las conciliaciones de las cuentas recíprocas, Seguimiento y directrices en los comités Directivos, Contratación y Fenecimiento, a través del aplicativo ASPA  
</t>
  </si>
  <si>
    <t>Reporte</t>
  </si>
  <si>
    <t>La Coordinación del GIT de Cobro Coactivo elaborara las fichas de incobrabilidad para ser presentadas ante el Comité de Cartera, recomendando al ordenador del gasto la viabilidad jurídica de depurar dichas obligaciones de los estados contables en razón a su incobrabilidad en sede coactiva.</t>
  </si>
  <si>
    <t>Acto administrativo que ordene la depuración definitiva de las obligaciones de los estados contables y sus comprobantes contables.</t>
  </si>
  <si>
    <t>AC 4. Depurar las obligaciones de los estados contables con proceso coactivo con más de 5 años de antigüedad.</t>
  </si>
  <si>
    <t xml:space="preserve">Inoportunidad en el cobro de la cartera de cobro coactivo de las obligaciones clasificadas como jurídicas - concursal con edades entre 3 y 5 años. </t>
  </si>
  <si>
    <t>Inoportunidad en el cobro de las obligaciones que en razón a su cuantía impactan en la relación costo beneficio del proceso  de cobro coactivo</t>
  </si>
  <si>
    <t xml:space="preserve">AC 6. Actualizar el anexo A de la Resolución 904 del 21 de mayo de 2015, por medio de la cual se definió el procedimiento y condiciones para declarar la remisión de obligaciones de menor cuantía por la relación costo-beneficio </t>
  </si>
  <si>
    <t>La Coordinación del GIT de Cobro Coactivo realizara la solicitud de modificación del anexo A de la Resolución 904  de 2015.</t>
  </si>
  <si>
    <t xml:space="preserve">Inoportunidad en el cobro de la cartera de cobro coactivo de los procesos entre 91 días y  tres años. </t>
  </si>
  <si>
    <t>AC 9 . Interrumpir la prescripción de los procesos coactivos con edades entre  91 días y tres años a través de las formas de notificación establecidas en el estatuto tributario</t>
  </si>
  <si>
    <t xml:space="preserve">Inoportunidad en el cobro de la cartera de cobro coactivo de las obligaciones clasificadas como jurídicas - concursal con edades inferiores a 5 años. </t>
  </si>
  <si>
    <t xml:space="preserve">AP3: Realizar acuerdo de servicios y/o convenios con RUNT,SNR,CIFIN, con el fin de mejorar la gestión de cobro dentro del proceso coactivo. </t>
  </si>
  <si>
    <t>Deficiencias en la gestión de cartera de cobro coactivo</t>
  </si>
  <si>
    <t>Cada 3 meses se verificara el avance de dichas áreas mediante exposición del Coordinador del GIT de Cobro Coactivo</t>
  </si>
  <si>
    <t xml:space="preserve">
Balance cuenta seven, documento de traslado
 y relación detallada de los bienes en Excel.</t>
  </si>
  <si>
    <t>Realizar los traslados de los (6) bienes muebles que se encuentran depreciados en la bodega 353 Activos fijos Almacén al grupo 2018 Bienes de Menor Cuantía y Re expresar la vida útil mediante Política adoptada en el Grupo de Administración de Bienes a los 57 bienes de mayor cuantía, con el fin de reducir la depreciación de estos bienes, los cuales con corte a diciembre 31 de 2017 se encontraban bajo el Régimen de Contabilidad Pública - Decreto 2649 - Manual de Procedimientos 2007, Nuevo Marco Normativo NICPS – Resolución 533 de 2015.</t>
  </si>
  <si>
    <t>Entregar los soportes correspondientes a los registros de los traslados de los (6) bienes al grupo 2018, Re expresión de Vida útil y reducción de la depreciación de los 57 bienes muebles de mayor cuantía, cumpliendo el marco normativo NICPS según la resolución 533 de 2015</t>
  </si>
  <si>
    <t>Elaborar documento de análisis histórico  de resultados obtenidos  en desarrollo del proyecto institucional de Bussines Inteligente -BI.</t>
  </si>
  <si>
    <t xml:space="preserve">Elaborar evaluación de resultados de la Alianza frente a las metas establecidas correspondiente a la vigencia 2017 que de cuenta de la utilización de los recursos. Nota: La retención de recursos no seria aplicable dado que desde la vigencia 2017 no se tienen desembolsos por efectuar. </t>
  </si>
  <si>
    <t>Realizar evaluación de resultados semestral de la vigencia 2017 de la Alianza, de acuerdo con el Anexo técnico Nro. 1 del Convenio 665 de 2015.</t>
  </si>
  <si>
    <t>La O.G.I.F modificará y dará la directriz concerniente a los convenios/contratos suscritos con mas de 1 cooperante / contratista, para que se incluya en el formato GCC-TIC-FM-051, el siguiente lineamiento de forma expresa:  "Tratándose de convenios/contratos con más de un (1) cooperante/contratista deberán incluir todas las obligaciones estipuladas contractualmente"</t>
  </si>
  <si>
    <t>Presuntos incumplimientos de las metas y obligaciones de apropiación del contrato 667/2015. A junio de  2017 FONTIC solicitó a Ya Agencia Nacional de Defensa Jurídica del Estado que permite La mediación del conflicto entre el Fondo de Tecnologías de Ia Información y las Comunicaciones - FONDO TIC y el Fondo Financiero de Proyectos de Desarrollo — FONADE.  Situación que  se da por Ia naturaleza pública de las Entidades contratantes y además en lo preceptuado clausula vigésima tercera del contrato, denominada solución de controversias.</t>
  </si>
  <si>
    <t>Oficina de Gestión de Ingresos - Contabilidad -Subdirección Financiera</t>
  </si>
  <si>
    <t>Entidad:  Fondo de Tecnologías de la Información y las Comunicaciones</t>
  </si>
  <si>
    <t>Formato de legalización de recursos</t>
  </si>
  <si>
    <t>Fecha terminación Metas</t>
  </si>
  <si>
    <t>Puntajes base de Evaluación:</t>
  </si>
  <si>
    <t>Cumplimiento del Plan de Mejoramiento</t>
  </si>
  <si>
    <t>CPM = POMVi / PBEC</t>
  </si>
  <si>
    <t>Avance del plan de Mejoramiento</t>
  </si>
  <si>
    <t>AP =  POMi / PBEA</t>
  </si>
  <si>
    <t>Evaluación del Plan de Mejoramiento</t>
  </si>
  <si>
    <t>Plazo en semanas de las Meta</t>
  </si>
  <si>
    <t xml:space="preserve">Fecha iniciación Metas </t>
  </si>
  <si>
    <t xml:space="preserve">Se careció de una adecuada planeación para la eficacia en el desarrollo contractual.
OBS. CGR: ...no se ha pronunciado la CGR en el proceso de responsabilidad fiscal.
</t>
  </si>
  <si>
    <r>
      <rPr>
        <b/>
        <sz val="11"/>
        <rFont val="Arial"/>
        <family val="2"/>
      </rPr>
      <t xml:space="preserve">H18AD. Respaldo Presupuestal del Contrato 396 de 2011. 
</t>
    </r>
    <r>
      <rPr>
        <sz val="11"/>
        <rFont val="Arial"/>
        <family val="2"/>
      </rPr>
      <t xml:space="preserve">Verificada el Acta del Comité de Conciliación 142 del 21 de octubre de 2014, se observó que fue abordado el tema relacionado con el contrato 396 de 2011, con el fin de tomar decisión y dar respuesta a la Procuraduría 56 Judicial II para Asuntos Administrativos de Bogotá D.C. 
Posteriormente, mediante providencia del 11 de marzo de 2015, el Juez 34 Administrativo Oral de Bogotá D.C, Sección Tercera, aprobó la conciliación extrajudicial realizada el 24 de octubre de 2014, en la cual las partes acordaron conciliar la suma de $277.420.114.00, correspondiente al valor total pendiente por pagar  contratista con ocasión del contrato No. 396 de 2011, sin que ello contemple ni intereses e indexación alguna a cargo de la Entidad, ni ningún otro tipo de emolumento económico. 
Una vez aprobada la conciliación, el FONTIC procedió a la expedición de la Resolución 413 del 19 de marzo de 2015, "por la cual se reconoce un gasto", y a continuación a efectuar el pago correspondiente; lo que llama la atención del Ente de Control es que tal situación llegó a resolverse en la instancia del Comité de Conciliación, por cuanto el contrato para la vigencia 2012  no contó con amparo presupuestal que permitiera realizar el pago oportunamente. 
La situación expuesta obedece a la inobservancia de las disposiciones presupuestales vigentes, especialmente las que tratan del recibo de bienes o servicios en vigencias siguientes a aquella en la que se suscribió el compromiso. Así mismo, a debilidades en la supervisión contractual, ya que esta es la instancia  que debe efectuar el trámite que garantice la disponibilidad de recursos futuros. De otra parte, se observa falta de articulación entre el supervisor y el área financiera, quien debe impartir asesoría sobre la posible pérdida de apropiación al final de la vigencia. 
Los hechos descritos ocasionan que FONTIC deba disponer de su presupuesto en la vigencia en que incurrió en el pago de compromisos adquiridos en años 
anteriores; así mismo, la Entidad corre el riesgo (de ocurrir hechos similares a este) de tener que pagar posibles intereses, indexaciones u otros emolumentos, que podrían constituir futuros detrimentos patrimoniales. Así mismo, con este tipo de situaciones, el Fondo incurriría en un uso ineficiente de los recursos públicos, en la medida en que se adopte la práctica de esperar a la instancia de conciliación para dar solución a estas situaciones. </t>
    </r>
  </si>
  <si>
    <t>Se solicitará a la CGR o los funcionarios relacionados con el proceso de responsabilidad fiscal, el estado actual del mismo.</t>
  </si>
  <si>
    <t>Allegar documento que de cuenta del estado del proceso de responsabilidad fiscal.</t>
  </si>
  <si>
    <t>Auto de archivo del proceso de responsabilidad fiscal.</t>
  </si>
  <si>
    <t xml:space="preserve">AC. Legalización de saldos de los convenios  561 de 2017,  577 de 2017, 594 de 2017, 554 de 2017
</t>
  </si>
  <si>
    <r>
      <t xml:space="preserve">Atrasos en la legalización del convenio No 1046 de 2012
</t>
    </r>
    <r>
      <rPr>
        <sz val="9"/>
        <color theme="1"/>
        <rFont val="Arial"/>
        <family val="2"/>
      </rPr>
      <t xml:space="preserve">Obs. CGR: </t>
    </r>
    <r>
      <rPr>
        <i/>
        <sz val="9"/>
        <color theme="1"/>
        <rFont val="Arial"/>
        <family val="2"/>
      </rPr>
      <t xml:space="preserve">El Convenio 1037 fue liquidado el 28/12/2017, la legalización se hizo previamente en agosto de 2017; sin embargo, a 31/12/2017 continúan con  saldo pendiente por legalizar los Contratos 1036/12 y 1046/12. Como se refleja en el presente Informe, hallazgo 4 “Legalización de Recursos entregados en Administración”. </t>
    </r>
  </si>
  <si>
    <t xml:space="preserve">Demoras en la legalización de recursos.
</t>
  </si>
  <si>
    <r>
      <t xml:space="preserve">Se evidenciaron saldos por legalizar de los convenios N° 1036 de 2012, 1037 de 2012 y 1046 de 2012 terminados y en proceso de liquidación por valor de $ 516 millones
</t>
    </r>
    <r>
      <rPr>
        <i/>
        <sz val="8"/>
        <color theme="1"/>
        <rFont val="Arial"/>
        <family val="2"/>
      </rPr>
      <t xml:space="preserve">Obs. CGR: El Convenio 1037 fue liquidado el 28/12/2017, la legalización se hizo previamente en agosto de 2017; sin embargo, a 31/12/2017 continúan con  saldo pendiente por legalizar los Contratos 1036/12 y 1046/12. Como se refleja en el presente Informe, hallazgo 4 “Legalización de Recursos entregados en Administración”. </t>
    </r>
  </si>
  <si>
    <r>
      <t xml:space="preserve">Inobservancia de las disposiciones presupuestales vigentes, especialmente las que tratan del recibo de bienes o servicios en vigencias siguientes a aquella en la que se suscribió el compromiso. Así mismo, a debilidades en la supervisión contractual, ya que esta es la instancia  que debe efectuar el trámite que garantice la disponibilidad de recursos futuros. De otra parte, se observa falta de articulación entre el supervisor y el área financiera, quien debe impartir asesoría sobre la posible pérdida de apropiación al final de la vigencia. 
contrato estatal de consultoría No.396 Iteco Ltda." del contrato No.396/2011 liquidado se entregaron soportes de su trazabilidad la situación evidenciada no se ha vuelto a presentar. 
Obs. CGR: La CGR considera que </t>
    </r>
    <r>
      <rPr>
        <i/>
        <u/>
        <sz val="11"/>
        <color theme="1"/>
        <rFont val="Arial"/>
        <family val="2"/>
      </rPr>
      <t>La acción de mejoramiento no ataca la causa del hallazgo, no han establecido una acción encaminada a alertar sobre  pagos de vigencias anteriores.</t>
    </r>
  </si>
  <si>
    <t>Meta 1</t>
  </si>
  <si>
    <t>Meta 2</t>
  </si>
  <si>
    <t>Meta 3</t>
  </si>
  <si>
    <t>Meta 4</t>
  </si>
  <si>
    <t>Meta 5</t>
  </si>
  <si>
    <t>Meta 6</t>
  </si>
  <si>
    <t>Meta 7</t>
  </si>
  <si>
    <t>Meta 8</t>
  </si>
  <si>
    <t>Meta 9</t>
  </si>
  <si>
    <t>Meta 10</t>
  </si>
  <si>
    <t>Meta 11</t>
  </si>
  <si>
    <t>Meta 12</t>
  </si>
  <si>
    <t>Meta 13</t>
  </si>
  <si>
    <t>Meta 14</t>
  </si>
  <si>
    <t>Meta 15</t>
  </si>
  <si>
    <t>Meta 16</t>
  </si>
  <si>
    <t>Meta 17</t>
  </si>
  <si>
    <t>Meta 18</t>
  </si>
  <si>
    <t>H2AD 2014</t>
  </si>
  <si>
    <r>
      <rPr>
        <b/>
        <sz val="11"/>
        <rFont val="Arial"/>
        <family val="2"/>
      </rPr>
      <t xml:space="preserve">H2AD. Destinación actual del Predio Manga del Alto (Medellín). 
</t>
    </r>
    <r>
      <rPr>
        <sz val="11"/>
        <rFont val="Arial"/>
        <family val="2"/>
      </rPr>
      <t xml:space="preserve">Visible en la anotación 4 del Certificado de Tradición y Libertad del Folio de Matricula No. 001-535297, correspondiente al "Predio Manga del Alto" ubicado en la ciudad de Medellín, se observa la transferencia de dominio de este inmueble al MINTIC, con fecha de 31 de octubre de 2006; fecha a partir de la cual se supone propietario y titular del derecho real de dominio; siendo importante aclarar en este punto, que durante los años 2006 a 2011, este inmueble estuvo en comodato a favor de RTVC. 
Para el año 2011, este bien fue reintegrado al MINTIC por cuanto RTVC consideró que no estaba afecto a su servicio y por tal razón era objeto de cumplimiento de lo establecido en la Ley 1420 de 2010; para lo cual el MINTIC expidió las Resoluciones 1329 y 3009 de 2011, tendientes a la transferencia al Colector de Activos Públicos del Estado, sin que se llegara a cumplir este objetivo por cuanto se identificó que el predio se encontraba siendo objeto de posesión por un particular. 
De acuerdo con la revisión documental realizada en desarrollo de la auditoría, se estableció que se trata de un bien inmueble ubicado en la Calle 19 A 27 — 250 con un avalúo total de $1.330,62 millones, estrato 6, con área de lote de 10.190 mt2 y construcción de 1.136,4 mt2, en el cual funciona actualmente una institución educativa privada, al parecer en calidad de arrendataria, cuyos Cánones son pagados a un particular, sin relación alguna con el MINTIC y/o FONTIC. 
Es importante aclarar que a la fecha, la Entidad se encuentra tramitando ante las instancias administrativas de Medellín, los procesos que le permitan determinar las características y linderos exactos del predio, con el fin de iniciar las acciones 
legales o judiciales tendientes a su recuperación. Lo anterior, teniendo en cuenta que en proceso de referencia 05001-3103-001-2000-00018-01, la Corte Suprema de Justicia profirió sentencia de fecha 16 de diciembre de 2011 en relación con la titularidad del predio, en la cual no casó la sentencia proferida por el Tribunal Superior del Distrito Judicial de Medellín en la que concluyó: "ausente la prueba del derecho real de dominio de la demandante sobre la hacienda reivindicada, tampoco pudo constatarse su identidad al no concernir a la expresada en la escritura pública 1265, no obstante el acuerdo de las partes al respecto, motivo suficiente para negar las pretensiones de ambas demandas. "  
Esta situación se presenta debido a que la Entidad no ha definido los Lineamientos necesarios para garantizar el adecuado control en la administración de sus bienes inmuebles, tanto en su identificación como destinación y actualización; así mismo, no es posible verificar el cumplimiento de las funciones asignadas a los cargos responsables de administrar y controlar los bienes Inmuebles de propiedad de la Entidad. 
Las debilidades en el control del inventario de bienes inmuebles de propiedad de la Entidad, conlleva a que terceros obtengan provecho económico de un bien público del que el Estado no es partícipe; de otra parte, que el inmueble no se estime a actividades afectas al servicio de telecomunicaciones, o en su defecto se 
dé cumplimiento al artículo 26 de la Ley 1420 de 2010; para que el mismo, si bien no es útil a otra Entidad, sea convertido en activo líquido e incorporado al presupuesto de la Nación, en los términos de la precitada Ley. </t>
    </r>
  </si>
  <si>
    <t xml:space="preserve">Formato GCC-TIC-FM-051 modificado y socialización. </t>
  </si>
  <si>
    <t>Incluir modificación al formato GCC-TIC-FM-051 directriz de manera expresa para evidenciar el avance en las obligaciones del FONTIC MINTIC y MEN del convenio 665 de 2015 y divulgación de la directriz a los Supervisores.G77</t>
  </si>
  <si>
    <r>
      <rPr>
        <b/>
        <sz val="11"/>
        <rFont val="Arial"/>
        <family val="2"/>
      </rPr>
      <t>H9AD. Ejecución convenio de cooperación 567/2013</t>
    </r>
    <r>
      <rPr>
        <sz val="11"/>
        <rFont val="Arial"/>
        <family val="2"/>
      </rPr>
      <t xml:space="preserve">
Para la vigencia 2013  se suscribió el convenio de cooperación 567/2013 bajo el marco de la iniciativa Vive Digital  Regional  para el cual el  FONDO TIC a 31  de Diciembre desembolsó $64.189 millones  equivalentes al  83% del presupuesto asignado para la  ejecución del  mismo. Con cargo al convenio en  mención se suscribieron  22 convenios regionales  de las cuales el 64% inició  actividades entre los meses de Septiembre y Diciembre,  32%  a inicios de la Vigencia 2014  y el 4% restante aún no se  ha suscrito acta de inicio;   lo que indica  que al  momento de Inicio  de actividades  se habían  girado la  mayoría  de las recursos por parte  de FONTIC,  situación causada por debilidades en la planeación del convenio, lo que genera  un desequilibrio   entre la  ejecución  presupuestal  y  la ejecución real del mismo,  situación que dilata la satisfacción de necesidades asociadas a la reducción de la brecha digital  conllevando  un presunto incumplimiento  de Ley 152 de 1994 Artículo 3.literal  j, como también el decreto 111 de 1996 articulo 13.
</t>
    </r>
    <r>
      <rPr>
        <sz val="11"/>
        <rFont val="Arial"/>
        <family val="2"/>
      </rPr>
      <t xml:space="preserve">
</t>
    </r>
  </si>
  <si>
    <t>Efectiva liquidación y legalización de recursos del convenio 1242 de 2016</t>
  </si>
  <si>
    <t>comprobante y certificación de legalización de recursos</t>
  </si>
  <si>
    <t>cons</t>
  </si>
  <si>
    <t>Actualizar el acto administrativo "Circular 007 del 11 de Abril de 2017"</t>
  </si>
  <si>
    <t>Circular  actualizada</t>
  </si>
  <si>
    <t xml:space="preserve">
Entregar las  Actas de seguimiento </t>
  </si>
  <si>
    <t>AP. Reuniones de seguimiento a la ejecución y liquidación de los contratos y convenios suscritos por el Ministerio con la participación de un delegado del Despacho del Ministro, un delegado por cada uno de los viceministerios, un delegado de cada una de las Direcciones, un delegado de la Subdirección Financiera y un delegado del Grupo de Contratación.</t>
  </si>
  <si>
    <t>Actualizar el procedimiento de Recepción de documentos para actualización de expedientes.</t>
  </si>
  <si>
    <t>Actualizar el procedimiento</t>
  </si>
  <si>
    <t>Comunicaciones Oficiales, con el fin de  plasmar los lineamientos de la entidad</t>
  </si>
  <si>
    <t>AP. Reuniones trimestrales de seguimiento al cumplimiento de los objetivos estratégicos de la iniciativa a cargo de la Dirección de Promoción</t>
  </si>
  <si>
    <t>Entregar las  Actas de seguimiento al cumplimiento de los objetivos estratégicos de la iniciativa a cargo de la Dirección de Promoción</t>
  </si>
  <si>
    <t>Desarrollo de documento que contenga  la trazabilidad de  la ejecución del convenio el cual reflejará el cumplimiento de los  principios de Planeación,  eficacia y efectividad</t>
  </si>
  <si>
    <t>Documento con trazabilidad de la ejecución del convenio marco 498-346 de 2010.</t>
  </si>
  <si>
    <t xml:space="preserve">Manual   </t>
  </si>
  <si>
    <t xml:space="preserve">La Coordinación del GIT de Cobro Coactivo creara un manual en ISOLUCION. </t>
  </si>
  <si>
    <t>Informe del estado  de los procesos de cobro coactivo derivados de las seis (6) Resoluciones del 2016</t>
  </si>
  <si>
    <t xml:space="preserve">AP2: Crear un documento para los casos en los que la empresa entra en reorganización empresarial o restructuración.  </t>
  </si>
  <si>
    <t xml:space="preserve">acto administrativo que ordene la depuración definitiva de las obligaciones y los comprobantes contables </t>
  </si>
  <si>
    <t>acto administrativo que ordene la depuración definitiva de las obligaciones de los estados contables y los comprobantes contables</t>
  </si>
  <si>
    <t>Acto administrativo que ordene la depuración definitiva de las obligaciones de los estados contables y los comprobantes contables</t>
  </si>
  <si>
    <t xml:space="preserve">Acto administrativo que ordene la depuración definitiva de las obligaciones y comprobante contables </t>
  </si>
  <si>
    <t xml:space="preserve">Acto administrativo que ordene la depuración definitiva de las obligaciones y comprobantes contables </t>
  </si>
  <si>
    <t xml:space="preserve">AP. Realizar seguimiento respecto al impulso procesal y recaudo de los operadores (BUGATEL. CAUCATEL, TELEPALMIRA, TELECARTAGO, TELEORINIQUIA Y EMTEL) </t>
  </si>
  <si>
    <t>Actas de reunión sobre el avance de dicho impulso y recaudo</t>
  </si>
  <si>
    <t>Saldos pendientes por legalizar.  Convenio 813 de 2017</t>
  </si>
  <si>
    <t>Solicitud de devolución recursos no ejecutados convenio 813 de 2017 a FonPolicia</t>
  </si>
  <si>
    <t xml:space="preserve">Efectuar avance de legalizaciones de recursos trimestralmente, cuando aplique, de los siguientes convenios: 432-2014, 577-2014, 002 de 2015, 426-2015, 813 de 2017 y 825 de 2017. Respecto a los Convenios 577 de 2014, 426 de 2015 y 432 de 2014 son Convenios compartidos con la Dirección de Desarrollo de la Industria TI </t>
  </si>
  <si>
    <r>
      <t xml:space="preserve">H1A 2017
</t>
    </r>
    <r>
      <rPr>
        <sz val="9"/>
        <rFont val="Arial"/>
        <family val="2"/>
      </rPr>
      <t/>
    </r>
  </si>
  <si>
    <r>
      <rPr>
        <b/>
        <sz val="11"/>
        <rFont val="Arial"/>
        <family val="2"/>
      </rPr>
      <t>Hallazgo 1. Recuperación cartera de difícil cobro. Administrativo.</t>
    </r>
    <r>
      <rPr>
        <sz val="11"/>
        <rFont val="Arial"/>
        <family val="2"/>
      </rPr>
      <t xml:space="preserve">
</t>
    </r>
    <r>
      <rPr>
        <b/>
        <sz val="11"/>
        <rFont val="Arial"/>
        <family val="2"/>
      </rPr>
      <t>(H24AD-2016, H25AD-2016, H26AD-2016, H27AD-2016, H3AD-2015, H26A-2014, H28AD-2014, H74 2013, H75 2013, H96 2013, H97 2013, H115 2013)</t>
    </r>
    <r>
      <rPr>
        <sz val="11"/>
        <rFont val="Arial"/>
        <family val="2"/>
      </rPr>
      <t xml:space="preserve">
La Cuenta (1401) - Deudores- Ingresos no Tributarios con saldo de $65.831 millones a 31 de diciembre de 2017, el 50% de esta cuenta aproximadamente, presenta incertidumbre en la posibilidad de cobro de la misma, generada por la inoportunidad en el reconocimiento de la gestión de cobro, que repercutió en el recaudo de: Tasas, multas, sanciones y concesiones por $16.978 millones, como se muestra en las siguientes situaciones:
• Cartera con procesos coactivos por $51.808 millones, de los cuales, $12.736 millones con una edad superior a cinco (5) años y $14.468 millones, entre tres (3) y cinco (5) años, se encuentran en riesgo de incobrabilidad, calculada de acuerdo con la política establecida por la entidad.
• Cartera sin proceso coactivo por $8.562 millones, de los cuales $4.068 millones, con edad superior a cinco (5) años y $1.523 millones entre  tres (3) y cinco (5) años, se encuentran en riesgo de incobrabilidad.
• Cartera clasificada como Jurídica - Concursal por $566 millones, de los cuales $166 millones con edad superior a cinco años y $329 millones entre tres 3 y cinco (5) años, se encuentran en riesgo de incobrabilidad.
• Cartera clasificada como sub-industria por $240 millones, de los cuales $6 millones con edad superior a cinco (5) años se encuentran en riesgo de incobrabilidad.
• Cartera con edades entre 91 días y tres (3) años por $28.201millones presentan riesgo medio de incobrabilidad.
Este hecho afecta igualmente la razonabilidad de la cuenta (3225) Patrimonio - Resultado de Ejercicios Anteriores al no reconocer la estimación por incertidumbre en la posibilidad de cobro.
</t>
    </r>
  </si>
  <si>
    <t>Dirección de Infraestructura/ GIT de Contratación</t>
  </si>
  <si>
    <t xml:space="preserve">Atender preventivamente las acciones correctivas,  mediante la actualización de la  circular 007 del 11 de Abril de 2017  que trata sobre la Integridad de Contenidos para la conformación de Expedientes y Registro de 
Comunicaciones Oficiales, con el fin de  plasmar los lineamientos de la entidad </t>
  </si>
  <si>
    <t xml:space="preserve">AC. Presentar el avance en la liquidación de la contratación derivada del convenio 435/2014. </t>
  </si>
  <si>
    <t>Actas de liquidación de contratación derivada  del convenio 435 de 2014</t>
  </si>
  <si>
    <t>Elaboración de oficios al Contador General de la Nación y envío de informe de gestión trimestral
Documentos mesas de trabajo</t>
  </si>
  <si>
    <t>Manual de Bienes actualizado bajo el Nuevo Marco Normativo NICSP - Resolución 533 de 2015</t>
  </si>
  <si>
    <t>Modalidad de Auditoría: Financiera</t>
  </si>
  <si>
    <t>Fecha de Suscripción: 9/07/2018</t>
  </si>
  <si>
    <t>Fecha de avance:</t>
  </si>
  <si>
    <t>PLAN DE  MEJORAMIENTO FONDO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</si>
</sst>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numFmt numFmtId="165" formatCode="_(* #,##0.00_);_(* \(#,##0.00\);_(* &quot;-&quot;??_);_(@_)"/>
  </numFmts>
  <fonts count="17" x14ac:knownFonts="1">
    <font>
      <sz val="11"/>
      <color theme="1"/>
      <name val="Calibri"/>
      <family val="2"/>
      <scheme val="minor"/>
    </font>
    <font>
      <sz val="11"/>
      <color theme="1"/>
      <name val="Calibri"/>
      <family val="2"/>
      <scheme val="minor"/>
    </font>
    <font>
      <b/>
      <sz val="11"/>
      <name val="Arial"/>
      <family val="2"/>
    </font>
    <font>
      <sz val="11"/>
      <color theme="1"/>
      <name val="Arial"/>
      <family val="2"/>
    </font>
    <font>
      <b/>
      <sz val="11"/>
      <color theme="1"/>
      <name val="Arial"/>
      <family val="2"/>
    </font>
    <font>
      <sz val="10"/>
      <name val="Arial"/>
      <family val="2"/>
    </font>
    <font>
      <b/>
      <sz val="11"/>
      <color theme="0"/>
      <name val="Arial"/>
      <family val="2"/>
    </font>
    <font>
      <sz val="9"/>
      <name val="Arial"/>
      <family val="2"/>
    </font>
    <font>
      <sz val="11"/>
      <name val="Arial"/>
      <family val="2"/>
    </font>
    <font>
      <sz val="11"/>
      <color indexed="8"/>
      <name val="Calibri"/>
      <family val="2"/>
      <scheme val="minor"/>
    </font>
    <font>
      <i/>
      <u/>
      <sz val="11"/>
      <color theme="1"/>
      <name val="Arial"/>
      <family val="2"/>
    </font>
    <font>
      <sz val="11"/>
      <color indexed="8"/>
      <name val="Arial"/>
      <family val="2"/>
    </font>
    <font>
      <u/>
      <sz val="11"/>
      <name val="Arial"/>
      <family val="2"/>
    </font>
    <font>
      <sz val="9"/>
      <color theme="1"/>
      <name val="Arial"/>
      <family val="2"/>
    </font>
    <font>
      <i/>
      <sz val="9"/>
      <color theme="1"/>
      <name val="Arial"/>
      <family val="2"/>
    </font>
    <font>
      <i/>
      <sz val="8"/>
      <color theme="1"/>
      <name val="Arial"/>
      <family val="2"/>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3" tint="0.79998168889431442"/>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0" fontId="5" fillId="0" borderId="0"/>
    <xf numFmtId="0" fontId="9" fillId="0" borderId="0"/>
    <xf numFmtId="0" fontId="1" fillId="0" borderId="0"/>
    <xf numFmtId="165" fontId="1" fillId="0" borderId="0" applyFont="0" applyFill="0" applyBorder="0" applyAlignment="0" applyProtection="0"/>
  </cellStyleXfs>
  <cellXfs count="101">
    <xf numFmtId="0" fontId="0" fillId="0" borderId="0" xfId="0"/>
    <xf numFmtId="0" fontId="3" fillId="0" borderId="0" xfId="0" applyFont="1" applyFill="1"/>
    <xf numFmtId="0" fontId="3" fillId="0" borderId="0" xfId="0" applyFont="1" applyFill="1" applyAlignment="1">
      <alignment horizontal="justify"/>
    </xf>
    <xf numFmtId="0" fontId="3" fillId="0" borderId="0" xfId="0" applyFont="1" applyFill="1" applyAlignment="1">
      <alignment horizontal="center" vertical="center"/>
    </xf>
    <xf numFmtId="0" fontId="6" fillId="0" borderId="0" xfId="0" applyFont="1" applyFill="1" applyAlignment="1">
      <alignment horizontal="center"/>
    </xf>
    <xf numFmtId="1" fontId="8" fillId="0" borderId="4" xfId="2" applyNumberFormat="1" applyFont="1" applyFill="1" applyBorder="1" applyAlignment="1" applyProtection="1">
      <alignment horizontal="center" vertical="center" wrapText="1"/>
    </xf>
    <xf numFmtId="0" fontId="8" fillId="0" borderId="4" xfId="2" applyNumberFormat="1" applyFont="1" applyFill="1" applyBorder="1" applyAlignment="1" applyProtection="1">
      <alignment horizontal="center" vertical="center" wrapText="1"/>
      <protection locked="0"/>
    </xf>
    <xf numFmtId="9" fontId="8" fillId="0" borderId="4" xfId="2" applyNumberFormat="1" applyFont="1" applyFill="1" applyBorder="1" applyAlignment="1" applyProtection="1">
      <alignment horizontal="center" vertical="center" wrapText="1"/>
    </xf>
    <xf numFmtId="0" fontId="3" fillId="0" borderId="4" xfId="0" applyFont="1" applyFill="1" applyBorder="1" applyAlignment="1">
      <alignment horizontal="justify" vertical="top" wrapText="1"/>
    </xf>
    <xf numFmtId="0" fontId="3" fillId="0" borderId="0" xfId="0" applyFont="1" applyFill="1" applyAlignment="1">
      <alignment horizontal="center"/>
    </xf>
    <xf numFmtId="0" fontId="3" fillId="0" borderId="0" xfId="0" applyFont="1" applyFill="1" applyAlignment="1">
      <alignment vertical="top"/>
    </xf>
    <xf numFmtId="0" fontId="2" fillId="0" borderId="4"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justify" vertical="top" wrapText="1"/>
      <protection locked="0"/>
    </xf>
    <xf numFmtId="0" fontId="8" fillId="0" borderId="4" xfId="2" applyFont="1" applyFill="1" applyBorder="1" applyAlignment="1">
      <alignment horizontal="center" vertical="center" wrapText="1"/>
    </xf>
    <xf numFmtId="164" fontId="8" fillId="0" borderId="4" xfId="2" applyNumberFormat="1" applyFont="1" applyFill="1" applyBorder="1" applyAlignment="1">
      <alignment horizontal="center" vertical="center" wrapText="1"/>
    </xf>
    <xf numFmtId="0" fontId="8" fillId="0" borderId="4" xfId="2" applyFont="1" applyFill="1" applyBorder="1" applyAlignment="1" applyProtection="1">
      <alignment vertical="top" wrapText="1"/>
      <protection locked="0"/>
    </xf>
    <xf numFmtId="1" fontId="8" fillId="0" borderId="4" xfId="2" applyNumberFormat="1" applyFont="1" applyFill="1" applyBorder="1" applyAlignment="1" applyProtection="1">
      <alignment horizontal="center" vertical="top" wrapText="1"/>
    </xf>
    <xf numFmtId="0" fontId="2" fillId="0" borderId="4" xfId="2" applyFont="1" applyFill="1" applyBorder="1" applyAlignment="1">
      <alignment horizontal="center" vertical="center" wrapText="1"/>
    </xf>
    <xf numFmtId="0" fontId="8" fillId="0" borderId="4" xfId="2" applyFont="1" applyFill="1" applyBorder="1" applyAlignment="1">
      <alignment horizontal="justify" vertical="top"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justify" vertical="top" wrapText="1"/>
    </xf>
    <xf numFmtId="0" fontId="8" fillId="0" borderId="4" xfId="3" applyFont="1" applyFill="1" applyBorder="1" applyAlignment="1">
      <alignment horizontal="center" vertical="center" wrapText="1"/>
    </xf>
    <xf numFmtId="0" fontId="8" fillId="0" borderId="0" xfId="0" applyFont="1" applyFill="1"/>
    <xf numFmtId="0" fontId="8" fillId="0" borderId="4" xfId="3" applyFont="1" applyFill="1" applyBorder="1" applyAlignment="1" applyProtection="1">
      <alignment horizontal="justify" vertical="top" wrapText="1"/>
      <protection locked="0"/>
    </xf>
    <xf numFmtId="0" fontId="8" fillId="0" borderId="4" xfId="0" applyFont="1" applyFill="1" applyBorder="1" applyAlignment="1" applyProtection="1">
      <alignment horizontal="justify" vertical="top" wrapText="1"/>
      <protection locked="0"/>
    </xf>
    <xf numFmtId="0" fontId="8" fillId="0" borderId="4" xfId="3" applyFont="1" applyFill="1" applyBorder="1" applyAlignment="1">
      <alignment horizontal="justify" vertical="top" wrapText="1"/>
    </xf>
    <xf numFmtId="0" fontId="3" fillId="0" borderId="4" xfId="0" applyFont="1" applyFill="1" applyBorder="1" applyAlignment="1">
      <alignment vertical="top" wrapText="1"/>
    </xf>
    <xf numFmtId="0" fontId="3"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xf numFmtId="0" fontId="3" fillId="0" borderId="0" xfId="0" applyFont="1" applyFill="1" applyAlignment="1">
      <alignment horizontal="justify"/>
    </xf>
    <xf numFmtId="0" fontId="3" fillId="0" borderId="0" xfId="0" applyFont="1" applyFill="1" applyAlignment="1">
      <alignment horizontal="center" vertical="center"/>
    </xf>
    <xf numFmtId="0" fontId="3" fillId="0" borderId="5" xfId="0" applyFont="1" applyFill="1" applyBorder="1" applyAlignment="1">
      <alignment vertical="center"/>
    </xf>
    <xf numFmtId="1" fontId="8" fillId="0" borderId="4" xfId="2" applyNumberFormat="1" applyFont="1" applyFill="1" applyBorder="1" applyAlignment="1" applyProtection="1">
      <alignment horizontal="center" vertical="center" wrapText="1"/>
    </xf>
    <xf numFmtId="0" fontId="3" fillId="0" borderId="4" xfId="0" applyFont="1" applyFill="1" applyBorder="1" applyAlignment="1">
      <alignment horizontal="justify" vertical="top" wrapText="1"/>
    </xf>
    <xf numFmtId="0" fontId="3" fillId="0" borderId="0" xfId="0" applyFont="1" applyFill="1" applyAlignment="1">
      <alignment horizontal="center"/>
    </xf>
    <xf numFmtId="0" fontId="2" fillId="0" borderId="4"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justify" vertical="top" wrapText="1"/>
      <protection locked="0"/>
    </xf>
    <xf numFmtId="0" fontId="8" fillId="0" borderId="4" xfId="2" applyFont="1" applyFill="1" applyBorder="1" applyAlignment="1" applyProtection="1">
      <alignment horizontal="center" vertical="center" wrapText="1"/>
      <protection locked="0"/>
    </xf>
    <xf numFmtId="164" fontId="8" fillId="0" borderId="4" xfId="2"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2"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3" fillId="0" borderId="4" xfId="2" applyFont="1" applyFill="1" applyBorder="1" applyAlignment="1" applyProtection="1">
      <alignment horizontal="justify" vertical="top" wrapText="1"/>
      <protection locked="0"/>
    </xf>
    <xf numFmtId="0" fontId="3" fillId="0" borderId="4" xfId="2" applyFont="1" applyFill="1" applyBorder="1" applyAlignment="1" applyProtection="1">
      <alignment horizontal="center" vertical="center"/>
      <protection locked="0"/>
    </xf>
    <xf numFmtId="1" fontId="3" fillId="0" borderId="4" xfId="2" applyNumberFormat="1" applyFont="1" applyFill="1" applyBorder="1" applyAlignment="1" applyProtection="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9" fontId="4" fillId="0" borderId="0" xfId="1" applyFont="1" applyFill="1" applyBorder="1" applyAlignment="1">
      <alignment vertical="center"/>
    </xf>
    <xf numFmtId="14" fontId="4" fillId="0" borderId="0" xfId="0" applyNumberFormat="1" applyFont="1" applyFill="1" applyBorder="1" applyAlignment="1">
      <alignment horizontal="left" vertical="center"/>
    </xf>
    <xf numFmtId="0" fontId="4" fillId="0" borderId="0" xfId="0" applyFont="1" applyFill="1" applyBorder="1" applyAlignment="1">
      <alignment vertical="justify"/>
    </xf>
    <xf numFmtId="14" fontId="4" fillId="0" borderId="0" xfId="0" applyNumberFormat="1" applyFont="1" applyFill="1" applyBorder="1" applyAlignment="1">
      <alignment horizontal="justify" vertical="center"/>
    </xf>
    <xf numFmtId="14" fontId="4" fillId="0" borderId="5" xfId="0" applyNumberFormat="1" applyFont="1" applyFill="1" applyBorder="1" applyAlignment="1">
      <alignment horizontal="center" vertical="center"/>
    </xf>
    <xf numFmtId="0" fontId="3" fillId="0" borderId="4" xfId="3" applyFont="1" applyFill="1" applyBorder="1" applyAlignment="1">
      <alignment horizontal="center" vertical="center" wrapText="1"/>
    </xf>
    <xf numFmtId="0" fontId="4" fillId="0" borderId="0" xfId="0" applyFont="1" applyFill="1" applyBorder="1" applyAlignment="1">
      <alignment horizontal="left" vertical="center"/>
    </xf>
    <xf numFmtId="0" fontId="3" fillId="0" borderId="0" xfId="0" applyFont="1" applyFill="1" applyBorder="1" applyAlignment="1">
      <alignment horizontal="justify"/>
    </xf>
    <xf numFmtId="0" fontId="6" fillId="3" borderId="4"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8" fillId="0" borderId="0" xfId="0" applyFont="1" applyFill="1" applyBorder="1" applyAlignment="1">
      <alignment horizontal="center"/>
    </xf>
    <xf numFmtId="0" fontId="2" fillId="0" borderId="0" xfId="0" applyFont="1" applyFill="1" applyBorder="1" applyAlignment="1">
      <alignment horizontal="left" vertical="center"/>
    </xf>
    <xf numFmtId="0" fontId="2" fillId="0" borderId="0" xfId="0" applyFont="1" applyFill="1" applyBorder="1" applyAlignment="1"/>
    <xf numFmtId="0" fontId="8" fillId="0" borderId="8" xfId="0" applyFont="1" applyFill="1" applyBorder="1" applyAlignment="1">
      <alignment vertical="center"/>
    </xf>
    <xf numFmtId="0" fontId="8" fillId="0" borderId="7" xfId="0" applyFont="1" applyFill="1" applyBorder="1" applyAlignment="1">
      <alignment vertical="center"/>
    </xf>
    <xf numFmtId="0" fontId="2" fillId="0" borderId="4" xfId="0" applyFont="1" applyFill="1" applyBorder="1" applyAlignment="1"/>
    <xf numFmtId="9" fontId="4" fillId="0" borderId="4" xfId="1" applyFont="1" applyFill="1" applyBorder="1" applyAlignment="1">
      <alignment horizontal="center" vertical="center"/>
    </xf>
    <xf numFmtId="9" fontId="4" fillId="0" borderId="4" xfId="0" applyNumberFormat="1" applyFont="1" applyFill="1" applyBorder="1" applyAlignment="1">
      <alignment horizontal="center" vertical="center"/>
    </xf>
    <xf numFmtId="9" fontId="6" fillId="3"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164" fontId="4" fillId="0" borderId="0" xfId="2" applyNumberFormat="1" applyFont="1" applyFill="1" applyBorder="1" applyAlignment="1">
      <alignment horizontal="center" vertical="center" wrapText="1"/>
    </xf>
    <xf numFmtId="0" fontId="16" fillId="0" borderId="4" xfId="0" applyFont="1" applyBorder="1" applyAlignment="1">
      <alignment horizontal="center" vertical="center" wrapText="1"/>
    </xf>
    <xf numFmtId="0" fontId="16" fillId="0" borderId="9" xfId="0" applyFont="1" applyBorder="1" applyAlignment="1">
      <alignment horizontal="center" vertical="center" wrapText="1"/>
    </xf>
    <xf numFmtId="0" fontId="8" fillId="0" borderId="4" xfId="0" applyFont="1" applyFill="1" applyBorder="1" applyAlignment="1">
      <alignment horizontal="center" vertical="top" wrapText="1"/>
    </xf>
    <xf numFmtId="9" fontId="3" fillId="0" borderId="0" xfId="1" applyFont="1" applyFill="1"/>
    <xf numFmtId="9" fontId="3" fillId="0" borderId="0" xfId="0" applyNumberFormat="1" applyFont="1" applyFill="1"/>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0" xfId="0" applyFont="1" applyFill="1" applyBorder="1" applyAlignment="1">
      <alignment horizontal="center"/>
    </xf>
    <xf numFmtId="0" fontId="2" fillId="0" borderId="4" xfId="2" applyFont="1" applyFill="1" applyBorder="1" applyAlignment="1" applyProtection="1">
      <alignment horizontal="center" vertical="top" wrapText="1"/>
      <protection locked="0"/>
    </xf>
    <xf numFmtId="0" fontId="8" fillId="0" borderId="4" xfId="2" applyFont="1" applyFill="1" applyBorder="1" applyAlignment="1">
      <alignment horizontal="center" vertical="top" wrapTex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164" fontId="3" fillId="0" borderId="4" xfId="2" applyNumberFormat="1" applyFont="1" applyFill="1" applyBorder="1" applyAlignment="1">
      <alignment horizontal="center" vertical="center" wrapText="1"/>
    </xf>
    <xf numFmtId="164" fontId="3" fillId="0" borderId="6" xfId="2" applyNumberFormat="1" applyFont="1" applyFill="1" applyBorder="1" applyAlignment="1">
      <alignment horizontal="center" vertical="center" wrapText="1"/>
    </xf>
    <xf numFmtId="14" fontId="4" fillId="4" borderId="4" xfId="0" applyNumberFormat="1" applyFont="1" applyFill="1" applyBorder="1" applyAlignment="1">
      <alignment horizontal="left"/>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8" fillId="0" borderId="8" xfId="0" applyFont="1" applyFill="1" applyBorder="1" applyAlignment="1">
      <alignment horizontal="left" vertical="center"/>
    </xf>
    <xf numFmtId="0" fontId="8" fillId="0" borderId="7" xfId="0" applyFont="1" applyFill="1" applyBorder="1" applyAlignment="1">
      <alignment horizontal="left" vertical="center"/>
    </xf>
    <xf numFmtId="0" fontId="8" fillId="0" borderId="6" xfId="0" applyFont="1" applyFill="1" applyBorder="1" applyAlignment="1">
      <alignment horizontal="left" vertical="center"/>
    </xf>
    <xf numFmtId="14" fontId="4"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cellXfs>
  <cellStyles count="6">
    <cellStyle name="Millares 4" xfId="5"/>
    <cellStyle name="Normal" xfId="0" builtinId="0"/>
    <cellStyle name="Normal 2" xfId="2"/>
    <cellStyle name="Normal 3" xfId="3"/>
    <cellStyle name="Normal 4" xfId="4"/>
    <cellStyle name="Porcentaje" xfId="1" builtinId="5"/>
  </cellStyles>
  <dxfs count="0"/>
  <tableStyles count="0" defaultTableStyle="TableStyleMedium2" defaultPivotStyle="PivotStyleLight16"/>
  <colors>
    <mruColors>
      <color rgb="FF9966FF"/>
      <color rgb="FFA50021"/>
      <color rgb="FFCC99FF"/>
      <color rgb="FFCCFF99"/>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91440</xdr:colOff>
      <xdr:row>2</xdr:row>
      <xdr:rowOff>144780</xdr:rowOff>
    </xdr:to>
    <xdr:sp macro="" textlink="">
      <xdr:nvSpPr>
        <xdr:cNvPr id="2" name="Text Box 1">
          <a:extLst>
            <a:ext uri="{FF2B5EF4-FFF2-40B4-BE49-F238E27FC236}">
              <a16:creationId xmlns:a16="http://schemas.microsoft.com/office/drawing/2014/main" id="{4988C868-D987-44BE-8858-02B8DD3AF1D2}"/>
            </a:ext>
          </a:extLst>
        </xdr:cNvPr>
        <xdr:cNvSpPr txBox="1">
          <a:spLocks noChangeArrowheads="1"/>
        </xdr:cNvSpPr>
      </xdr:nvSpPr>
      <xdr:spPr bwMode="auto">
        <a:xfrm>
          <a:off x="113347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91440</xdr:colOff>
      <xdr:row>2</xdr:row>
      <xdr:rowOff>144780</xdr:rowOff>
    </xdr:to>
    <xdr:sp macro="" textlink="">
      <xdr:nvSpPr>
        <xdr:cNvPr id="3" name="Text Box 1">
          <a:extLst>
            <a:ext uri="{FF2B5EF4-FFF2-40B4-BE49-F238E27FC236}">
              <a16:creationId xmlns:a16="http://schemas.microsoft.com/office/drawing/2014/main" id="{C3327ABD-03E1-4524-B4D1-2005F6ECE26B}"/>
            </a:ext>
          </a:extLst>
        </xdr:cNvPr>
        <xdr:cNvSpPr txBox="1">
          <a:spLocks noChangeArrowheads="1"/>
        </xdr:cNvSpPr>
      </xdr:nvSpPr>
      <xdr:spPr bwMode="auto">
        <a:xfrm>
          <a:off x="113347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91440</xdr:colOff>
      <xdr:row>2</xdr:row>
      <xdr:rowOff>144780</xdr:rowOff>
    </xdr:to>
    <xdr:sp macro="" textlink="">
      <xdr:nvSpPr>
        <xdr:cNvPr id="4" name="Text Box 1">
          <a:extLst>
            <a:ext uri="{FF2B5EF4-FFF2-40B4-BE49-F238E27FC236}">
              <a16:creationId xmlns:a16="http://schemas.microsoft.com/office/drawing/2014/main" id="{CF990877-6D06-4AB4-8C2F-559373F541F7}"/>
            </a:ext>
          </a:extLst>
        </xdr:cNvPr>
        <xdr:cNvSpPr txBox="1">
          <a:spLocks noChangeArrowheads="1"/>
        </xdr:cNvSpPr>
      </xdr:nvSpPr>
      <xdr:spPr bwMode="auto">
        <a:xfrm>
          <a:off x="138493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91440</xdr:colOff>
      <xdr:row>2</xdr:row>
      <xdr:rowOff>144780</xdr:rowOff>
    </xdr:to>
    <xdr:sp macro="" textlink="">
      <xdr:nvSpPr>
        <xdr:cNvPr id="5" name="Text Box 1">
          <a:extLst>
            <a:ext uri="{FF2B5EF4-FFF2-40B4-BE49-F238E27FC236}">
              <a16:creationId xmlns:a16="http://schemas.microsoft.com/office/drawing/2014/main" id="{BF7376DD-4B8E-4D4E-B742-02C711966E49}"/>
            </a:ext>
          </a:extLst>
        </xdr:cNvPr>
        <xdr:cNvSpPr txBox="1">
          <a:spLocks noChangeArrowheads="1"/>
        </xdr:cNvSpPr>
      </xdr:nvSpPr>
      <xdr:spPr bwMode="auto">
        <a:xfrm>
          <a:off x="138493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0</xdr:row>
      <xdr:rowOff>0</xdr:rowOff>
    </xdr:from>
    <xdr:ext cx="91440" cy="144780"/>
    <xdr:sp macro="" textlink="">
      <xdr:nvSpPr>
        <xdr:cNvPr id="6" name="Text Box 1">
          <a:extLst>
            <a:ext uri="{FF2B5EF4-FFF2-40B4-BE49-F238E27FC236}">
              <a16:creationId xmlns:a16="http://schemas.microsoft.com/office/drawing/2014/main" id="{08BE5D38-361F-4284-B3D6-A3F9C5F07B8D}"/>
            </a:ext>
          </a:extLst>
        </xdr:cNvPr>
        <xdr:cNvSpPr txBox="1">
          <a:spLocks noChangeArrowheads="1"/>
        </xdr:cNvSpPr>
      </xdr:nvSpPr>
      <xdr:spPr bwMode="auto">
        <a:xfrm>
          <a:off x="113347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0</xdr:row>
      <xdr:rowOff>0</xdr:rowOff>
    </xdr:from>
    <xdr:ext cx="91440" cy="144780"/>
    <xdr:sp macro="" textlink="">
      <xdr:nvSpPr>
        <xdr:cNvPr id="7" name="Text Box 1">
          <a:extLst>
            <a:ext uri="{FF2B5EF4-FFF2-40B4-BE49-F238E27FC236}">
              <a16:creationId xmlns:a16="http://schemas.microsoft.com/office/drawing/2014/main" id="{C2DA9357-402F-4BCD-B2C4-0468BA2F054E}"/>
            </a:ext>
          </a:extLst>
        </xdr:cNvPr>
        <xdr:cNvSpPr txBox="1">
          <a:spLocks noChangeArrowheads="1"/>
        </xdr:cNvSpPr>
      </xdr:nvSpPr>
      <xdr:spPr bwMode="auto">
        <a:xfrm>
          <a:off x="113347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0</xdr:row>
      <xdr:rowOff>0</xdr:rowOff>
    </xdr:from>
    <xdr:to>
      <xdr:col>6</xdr:col>
      <xdr:colOff>66675</xdr:colOff>
      <xdr:row>2</xdr:row>
      <xdr:rowOff>161925</xdr:rowOff>
    </xdr:to>
    <xdr:sp macro="" textlink="">
      <xdr:nvSpPr>
        <xdr:cNvPr id="8" name="Text Box 1">
          <a:extLst>
            <a:ext uri="{FF2B5EF4-FFF2-40B4-BE49-F238E27FC236}">
              <a16:creationId xmlns:a16="http://schemas.microsoft.com/office/drawing/2014/main" id="{4C3BC34A-3202-4B8E-B754-67EC5805D870}"/>
            </a:ext>
          </a:extLst>
        </xdr:cNvPr>
        <xdr:cNvSpPr txBox="1">
          <a:spLocks noChangeArrowheads="1"/>
        </xdr:cNvSpPr>
      </xdr:nvSpPr>
      <xdr:spPr bwMode="auto">
        <a:xfrm>
          <a:off x="11334750" y="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2</xdr:row>
      <xdr:rowOff>161925</xdr:rowOff>
    </xdr:to>
    <xdr:sp macro="" textlink="">
      <xdr:nvSpPr>
        <xdr:cNvPr id="9" name="Text Box 1">
          <a:extLst>
            <a:ext uri="{FF2B5EF4-FFF2-40B4-BE49-F238E27FC236}">
              <a16:creationId xmlns:a16="http://schemas.microsoft.com/office/drawing/2014/main" id="{45EA6952-BBC6-400F-875C-8633D80FFCC2}"/>
            </a:ext>
          </a:extLst>
        </xdr:cNvPr>
        <xdr:cNvSpPr txBox="1">
          <a:spLocks noChangeArrowheads="1"/>
        </xdr:cNvSpPr>
      </xdr:nvSpPr>
      <xdr:spPr bwMode="auto">
        <a:xfrm>
          <a:off x="11334750" y="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10" name="Text Box 1">
          <a:extLst>
            <a:ext uri="{FF2B5EF4-FFF2-40B4-BE49-F238E27FC236}">
              <a16:creationId xmlns:a16="http://schemas.microsoft.com/office/drawing/2014/main" id="{EA278201-ACF8-4B78-9C2F-70336CD21868}"/>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11" name="Text Box 24">
          <a:extLst>
            <a:ext uri="{FF2B5EF4-FFF2-40B4-BE49-F238E27FC236}">
              <a16:creationId xmlns:a16="http://schemas.microsoft.com/office/drawing/2014/main" id="{98A15BDA-A1C8-4EC2-AEEF-A8788E811574}"/>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12" name="Text Box 1">
          <a:extLst>
            <a:ext uri="{FF2B5EF4-FFF2-40B4-BE49-F238E27FC236}">
              <a16:creationId xmlns:a16="http://schemas.microsoft.com/office/drawing/2014/main" id="{80D871D1-04FE-4A51-A68A-9D03C49F39D3}"/>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66675</xdr:colOff>
      <xdr:row>2</xdr:row>
      <xdr:rowOff>161925</xdr:rowOff>
    </xdr:to>
    <xdr:sp macro="" textlink="">
      <xdr:nvSpPr>
        <xdr:cNvPr id="13" name="Text Box 1">
          <a:extLst>
            <a:ext uri="{FF2B5EF4-FFF2-40B4-BE49-F238E27FC236}">
              <a16:creationId xmlns:a16="http://schemas.microsoft.com/office/drawing/2014/main" id="{3CF4E1A6-4498-4CD6-9B5D-3C655F740294}"/>
            </a:ext>
          </a:extLst>
        </xdr:cNvPr>
        <xdr:cNvSpPr txBox="1">
          <a:spLocks noChangeArrowheads="1"/>
        </xdr:cNvSpPr>
      </xdr:nvSpPr>
      <xdr:spPr bwMode="auto">
        <a:xfrm>
          <a:off x="11334750" y="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2</xdr:row>
      <xdr:rowOff>161925</xdr:rowOff>
    </xdr:to>
    <xdr:sp macro="" textlink="">
      <xdr:nvSpPr>
        <xdr:cNvPr id="14" name="Text Box 1">
          <a:extLst>
            <a:ext uri="{FF2B5EF4-FFF2-40B4-BE49-F238E27FC236}">
              <a16:creationId xmlns:a16="http://schemas.microsoft.com/office/drawing/2014/main" id="{87F2A125-8768-4646-A3AA-EDFE59F77466}"/>
            </a:ext>
          </a:extLst>
        </xdr:cNvPr>
        <xdr:cNvSpPr txBox="1">
          <a:spLocks noChangeArrowheads="1"/>
        </xdr:cNvSpPr>
      </xdr:nvSpPr>
      <xdr:spPr bwMode="auto">
        <a:xfrm>
          <a:off x="11334750" y="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15" name="Text Box 1">
          <a:extLst>
            <a:ext uri="{FF2B5EF4-FFF2-40B4-BE49-F238E27FC236}">
              <a16:creationId xmlns:a16="http://schemas.microsoft.com/office/drawing/2014/main" id="{743C4592-4478-40FB-85B1-60503D0ADF20}"/>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16" name="Text Box 24">
          <a:extLst>
            <a:ext uri="{FF2B5EF4-FFF2-40B4-BE49-F238E27FC236}">
              <a16:creationId xmlns:a16="http://schemas.microsoft.com/office/drawing/2014/main" id="{D4107249-E058-43B2-8D41-ADB78429935B}"/>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17" name="Text Box 1">
          <a:extLst>
            <a:ext uri="{FF2B5EF4-FFF2-40B4-BE49-F238E27FC236}">
              <a16:creationId xmlns:a16="http://schemas.microsoft.com/office/drawing/2014/main" id="{59D3C36E-7CD2-4A9D-9AB1-DF32EC855069}"/>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91440</xdr:colOff>
      <xdr:row>2</xdr:row>
      <xdr:rowOff>144780</xdr:rowOff>
    </xdr:to>
    <xdr:sp macro="" textlink="">
      <xdr:nvSpPr>
        <xdr:cNvPr id="18" name="Text Box 1">
          <a:extLst>
            <a:ext uri="{FF2B5EF4-FFF2-40B4-BE49-F238E27FC236}">
              <a16:creationId xmlns:a16="http://schemas.microsoft.com/office/drawing/2014/main" id="{EBAF40A6-EC60-47C6-AD27-D57BE100C459}"/>
            </a:ext>
          </a:extLst>
        </xdr:cNvPr>
        <xdr:cNvSpPr txBox="1">
          <a:spLocks noChangeArrowheads="1"/>
        </xdr:cNvSpPr>
      </xdr:nvSpPr>
      <xdr:spPr bwMode="auto">
        <a:xfrm>
          <a:off x="113347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91440</xdr:colOff>
      <xdr:row>2</xdr:row>
      <xdr:rowOff>144780</xdr:rowOff>
    </xdr:to>
    <xdr:sp macro="" textlink="">
      <xdr:nvSpPr>
        <xdr:cNvPr id="19" name="Text Box 1">
          <a:extLst>
            <a:ext uri="{FF2B5EF4-FFF2-40B4-BE49-F238E27FC236}">
              <a16:creationId xmlns:a16="http://schemas.microsoft.com/office/drawing/2014/main" id="{815EC1E9-665C-4445-9378-4C6334B7DCE6}"/>
            </a:ext>
          </a:extLst>
        </xdr:cNvPr>
        <xdr:cNvSpPr txBox="1">
          <a:spLocks noChangeArrowheads="1"/>
        </xdr:cNvSpPr>
      </xdr:nvSpPr>
      <xdr:spPr bwMode="auto">
        <a:xfrm>
          <a:off x="113347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91440</xdr:colOff>
      <xdr:row>2</xdr:row>
      <xdr:rowOff>144780</xdr:rowOff>
    </xdr:to>
    <xdr:sp macro="" textlink="">
      <xdr:nvSpPr>
        <xdr:cNvPr id="20" name="Text Box 1">
          <a:extLst>
            <a:ext uri="{FF2B5EF4-FFF2-40B4-BE49-F238E27FC236}">
              <a16:creationId xmlns:a16="http://schemas.microsoft.com/office/drawing/2014/main" id="{D79475C7-A06B-448C-BCE2-33380260B117}"/>
            </a:ext>
          </a:extLst>
        </xdr:cNvPr>
        <xdr:cNvSpPr txBox="1">
          <a:spLocks noChangeArrowheads="1"/>
        </xdr:cNvSpPr>
      </xdr:nvSpPr>
      <xdr:spPr bwMode="auto">
        <a:xfrm>
          <a:off x="138493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91440</xdr:colOff>
      <xdr:row>2</xdr:row>
      <xdr:rowOff>144780</xdr:rowOff>
    </xdr:to>
    <xdr:sp macro="" textlink="">
      <xdr:nvSpPr>
        <xdr:cNvPr id="21" name="Text Box 1">
          <a:extLst>
            <a:ext uri="{FF2B5EF4-FFF2-40B4-BE49-F238E27FC236}">
              <a16:creationId xmlns:a16="http://schemas.microsoft.com/office/drawing/2014/main" id="{30E2B3C5-7BF3-4C61-8D94-325D13DBECBF}"/>
            </a:ext>
          </a:extLst>
        </xdr:cNvPr>
        <xdr:cNvSpPr txBox="1">
          <a:spLocks noChangeArrowheads="1"/>
        </xdr:cNvSpPr>
      </xdr:nvSpPr>
      <xdr:spPr bwMode="auto">
        <a:xfrm>
          <a:off x="138493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0</xdr:row>
      <xdr:rowOff>0</xdr:rowOff>
    </xdr:from>
    <xdr:ext cx="91440" cy="144780"/>
    <xdr:sp macro="" textlink="">
      <xdr:nvSpPr>
        <xdr:cNvPr id="22" name="Text Box 1">
          <a:extLst>
            <a:ext uri="{FF2B5EF4-FFF2-40B4-BE49-F238E27FC236}">
              <a16:creationId xmlns:a16="http://schemas.microsoft.com/office/drawing/2014/main" id="{C816CE2E-564C-4369-B51A-6F63FD71523A}"/>
            </a:ext>
          </a:extLst>
        </xdr:cNvPr>
        <xdr:cNvSpPr txBox="1">
          <a:spLocks noChangeArrowheads="1"/>
        </xdr:cNvSpPr>
      </xdr:nvSpPr>
      <xdr:spPr bwMode="auto">
        <a:xfrm>
          <a:off x="113347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0</xdr:row>
      <xdr:rowOff>0</xdr:rowOff>
    </xdr:from>
    <xdr:ext cx="91440" cy="144780"/>
    <xdr:sp macro="" textlink="">
      <xdr:nvSpPr>
        <xdr:cNvPr id="23" name="Text Box 1">
          <a:extLst>
            <a:ext uri="{FF2B5EF4-FFF2-40B4-BE49-F238E27FC236}">
              <a16:creationId xmlns:a16="http://schemas.microsoft.com/office/drawing/2014/main" id="{1E79C77B-4524-4FBB-B84E-D475E18CAA97}"/>
            </a:ext>
          </a:extLst>
        </xdr:cNvPr>
        <xdr:cNvSpPr txBox="1">
          <a:spLocks noChangeArrowheads="1"/>
        </xdr:cNvSpPr>
      </xdr:nvSpPr>
      <xdr:spPr bwMode="auto">
        <a:xfrm>
          <a:off x="11334750" y="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0</xdr:row>
      <xdr:rowOff>0</xdr:rowOff>
    </xdr:from>
    <xdr:to>
      <xdr:col>6</xdr:col>
      <xdr:colOff>66675</xdr:colOff>
      <xdr:row>2</xdr:row>
      <xdr:rowOff>161925</xdr:rowOff>
    </xdr:to>
    <xdr:sp macro="" textlink="">
      <xdr:nvSpPr>
        <xdr:cNvPr id="24" name="Text Box 1">
          <a:extLst>
            <a:ext uri="{FF2B5EF4-FFF2-40B4-BE49-F238E27FC236}">
              <a16:creationId xmlns:a16="http://schemas.microsoft.com/office/drawing/2014/main" id="{10B247BF-07ED-4122-A027-C134866433F5}"/>
            </a:ext>
          </a:extLst>
        </xdr:cNvPr>
        <xdr:cNvSpPr txBox="1">
          <a:spLocks noChangeArrowheads="1"/>
        </xdr:cNvSpPr>
      </xdr:nvSpPr>
      <xdr:spPr bwMode="auto">
        <a:xfrm>
          <a:off x="11334750" y="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2</xdr:row>
      <xdr:rowOff>161925</xdr:rowOff>
    </xdr:to>
    <xdr:sp macro="" textlink="">
      <xdr:nvSpPr>
        <xdr:cNvPr id="25" name="Text Box 1">
          <a:extLst>
            <a:ext uri="{FF2B5EF4-FFF2-40B4-BE49-F238E27FC236}">
              <a16:creationId xmlns:a16="http://schemas.microsoft.com/office/drawing/2014/main" id="{E5D2A7EE-91BA-4F40-9FB9-1390C846094F}"/>
            </a:ext>
          </a:extLst>
        </xdr:cNvPr>
        <xdr:cNvSpPr txBox="1">
          <a:spLocks noChangeArrowheads="1"/>
        </xdr:cNvSpPr>
      </xdr:nvSpPr>
      <xdr:spPr bwMode="auto">
        <a:xfrm>
          <a:off x="11334750" y="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26" name="Text Box 1">
          <a:extLst>
            <a:ext uri="{FF2B5EF4-FFF2-40B4-BE49-F238E27FC236}">
              <a16:creationId xmlns:a16="http://schemas.microsoft.com/office/drawing/2014/main" id="{937F1040-29A6-445E-9479-CF5501B9A8DD}"/>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27" name="Text Box 24">
          <a:extLst>
            <a:ext uri="{FF2B5EF4-FFF2-40B4-BE49-F238E27FC236}">
              <a16:creationId xmlns:a16="http://schemas.microsoft.com/office/drawing/2014/main" id="{6CE94CC5-9920-4A41-9E88-477D25368A0F}"/>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28" name="Text Box 1">
          <a:extLst>
            <a:ext uri="{FF2B5EF4-FFF2-40B4-BE49-F238E27FC236}">
              <a16:creationId xmlns:a16="http://schemas.microsoft.com/office/drawing/2014/main" id="{4FC7B439-B6CA-4524-96D8-405E98896588}"/>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66675</xdr:colOff>
      <xdr:row>2</xdr:row>
      <xdr:rowOff>161925</xdr:rowOff>
    </xdr:to>
    <xdr:sp macro="" textlink="">
      <xdr:nvSpPr>
        <xdr:cNvPr id="29" name="Text Box 1">
          <a:extLst>
            <a:ext uri="{FF2B5EF4-FFF2-40B4-BE49-F238E27FC236}">
              <a16:creationId xmlns:a16="http://schemas.microsoft.com/office/drawing/2014/main" id="{57688842-A376-4A5E-9E61-ECEAE2D9F759}"/>
            </a:ext>
          </a:extLst>
        </xdr:cNvPr>
        <xdr:cNvSpPr txBox="1">
          <a:spLocks noChangeArrowheads="1"/>
        </xdr:cNvSpPr>
      </xdr:nvSpPr>
      <xdr:spPr bwMode="auto">
        <a:xfrm>
          <a:off x="11334750" y="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2</xdr:row>
      <xdr:rowOff>161925</xdr:rowOff>
    </xdr:to>
    <xdr:sp macro="" textlink="">
      <xdr:nvSpPr>
        <xdr:cNvPr id="30" name="Text Box 1">
          <a:extLst>
            <a:ext uri="{FF2B5EF4-FFF2-40B4-BE49-F238E27FC236}">
              <a16:creationId xmlns:a16="http://schemas.microsoft.com/office/drawing/2014/main" id="{B0BABBA5-6280-4597-800C-4CE28C08DC15}"/>
            </a:ext>
          </a:extLst>
        </xdr:cNvPr>
        <xdr:cNvSpPr txBox="1">
          <a:spLocks noChangeArrowheads="1"/>
        </xdr:cNvSpPr>
      </xdr:nvSpPr>
      <xdr:spPr bwMode="auto">
        <a:xfrm>
          <a:off x="11334750" y="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31" name="Text Box 1">
          <a:extLst>
            <a:ext uri="{FF2B5EF4-FFF2-40B4-BE49-F238E27FC236}">
              <a16:creationId xmlns:a16="http://schemas.microsoft.com/office/drawing/2014/main" id="{1040AD97-785E-4CD9-8C75-531309C36B84}"/>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32" name="Text Box 24">
          <a:extLst>
            <a:ext uri="{FF2B5EF4-FFF2-40B4-BE49-F238E27FC236}">
              <a16:creationId xmlns:a16="http://schemas.microsoft.com/office/drawing/2014/main" id="{DC2705EC-C797-48B7-8AE0-3A5B4AAEBB27}"/>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85725</xdr:colOff>
      <xdr:row>2</xdr:row>
      <xdr:rowOff>161925</xdr:rowOff>
    </xdr:to>
    <xdr:sp macro="" textlink="">
      <xdr:nvSpPr>
        <xdr:cNvPr id="33" name="Text Box 1">
          <a:extLst>
            <a:ext uri="{FF2B5EF4-FFF2-40B4-BE49-F238E27FC236}">
              <a16:creationId xmlns:a16="http://schemas.microsoft.com/office/drawing/2014/main" id="{243F08D7-197A-42EF-BE36-C96E83B2A6B1}"/>
            </a:ext>
          </a:extLst>
        </xdr:cNvPr>
        <xdr:cNvSpPr txBox="1">
          <a:spLocks noChangeArrowheads="1"/>
        </xdr:cNvSpPr>
      </xdr:nvSpPr>
      <xdr:spPr bwMode="auto">
        <a:xfrm>
          <a:off x="11334750" y="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91440</xdr:colOff>
      <xdr:row>27</xdr:row>
      <xdr:rowOff>144780</xdr:rowOff>
    </xdr:to>
    <xdr:sp macro="" textlink="">
      <xdr:nvSpPr>
        <xdr:cNvPr id="34" name="Text Box 1">
          <a:extLst>
            <a:ext uri="{FF2B5EF4-FFF2-40B4-BE49-F238E27FC236}">
              <a16:creationId xmlns:a16="http://schemas.microsoft.com/office/drawing/2014/main" id="{9A5E7784-7FE4-4FE3-BE76-6D043D822722}"/>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91440</xdr:colOff>
      <xdr:row>27</xdr:row>
      <xdr:rowOff>144780</xdr:rowOff>
    </xdr:to>
    <xdr:sp macro="" textlink="">
      <xdr:nvSpPr>
        <xdr:cNvPr id="35" name="Text Box 1">
          <a:extLst>
            <a:ext uri="{FF2B5EF4-FFF2-40B4-BE49-F238E27FC236}">
              <a16:creationId xmlns:a16="http://schemas.microsoft.com/office/drawing/2014/main" id="{EA5500C1-9629-4CCE-8B35-BC21A58EF052}"/>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91440</xdr:colOff>
      <xdr:row>27</xdr:row>
      <xdr:rowOff>144780</xdr:rowOff>
    </xdr:to>
    <xdr:sp macro="" textlink="">
      <xdr:nvSpPr>
        <xdr:cNvPr id="36" name="Text Box 1">
          <a:extLst>
            <a:ext uri="{FF2B5EF4-FFF2-40B4-BE49-F238E27FC236}">
              <a16:creationId xmlns:a16="http://schemas.microsoft.com/office/drawing/2014/main" id="{460016E8-5230-422D-8C53-59577562C76F}"/>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91440</xdr:colOff>
      <xdr:row>27</xdr:row>
      <xdr:rowOff>144780</xdr:rowOff>
    </xdr:to>
    <xdr:sp macro="" textlink="">
      <xdr:nvSpPr>
        <xdr:cNvPr id="37" name="Text Box 1">
          <a:extLst>
            <a:ext uri="{FF2B5EF4-FFF2-40B4-BE49-F238E27FC236}">
              <a16:creationId xmlns:a16="http://schemas.microsoft.com/office/drawing/2014/main" id="{ED871D15-D1A9-4667-A134-CC2839D01786}"/>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27</xdr:row>
      <xdr:rowOff>0</xdr:rowOff>
    </xdr:from>
    <xdr:ext cx="91440" cy="144780"/>
    <xdr:sp macro="" textlink="">
      <xdr:nvSpPr>
        <xdr:cNvPr id="38" name="Text Box 1">
          <a:extLst>
            <a:ext uri="{FF2B5EF4-FFF2-40B4-BE49-F238E27FC236}">
              <a16:creationId xmlns:a16="http://schemas.microsoft.com/office/drawing/2014/main" id="{0D7774C5-9A54-45C3-9189-7E5790056CC5}"/>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39" name="Text Box 1">
          <a:extLst>
            <a:ext uri="{FF2B5EF4-FFF2-40B4-BE49-F238E27FC236}">
              <a16:creationId xmlns:a16="http://schemas.microsoft.com/office/drawing/2014/main" id="{8D7D169F-1B70-4898-AA9D-4634586B1AC3}"/>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27</xdr:row>
      <xdr:rowOff>0</xdr:rowOff>
    </xdr:from>
    <xdr:to>
      <xdr:col>6</xdr:col>
      <xdr:colOff>66675</xdr:colOff>
      <xdr:row>27</xdr:row>
      <xdr:rowOff>161925</xdr:rowOff>
    </xdr:to>
    <xdr:sp macro="" textlink="">
      <xdr:nvSpPr>
        <xdr:cNvPr id="40" name="Text Box 1">
          <a:extLst>
            <a:ext uri="{FF2B5EF4-FFF2-40B4-BE49-F238E27FC236}">
              <a16:creationId xmlns:a16="http://schemas.microsoft.com/office/drawing/2014/main" id="{28E8F104-483C-4B42-8BF1-484274B4AE73}"/>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76200</xdr:colOff>
      <xdr:row>27</xdr:row>
      <xdr:rowOff>161925</xdr:rowOff>
    </xdr:to>
    <xdr:sp macro="" textlink="">
      <xdr:nvSpPr>
        <xdr:cNvPr id="41" name="Text Box 1">
          <a:extLst>
            <a:ext uri="{FF2B5EF4-FFF2-40B4-BE49-F238E27FC236}">
              <a16:creationId xmlns:a16="http://schemas.microsoft.com/office/drawing/2014/main" id="{8D470D7E-A849-4337-987C-C47DD11A48BE}"/>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42" name="Text Box 1">
          <a:extLst>
            <a:ext uri="{FF2B5EF4-FFF2-40B4-BE49-F238E27FC236}">
              <a16:creationId xmlns:a16="http://schemas.microsoft.com/office/drawing/2014/main" id="{1F0B3C38-695A-4761-911A-EB683C601109}"/>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43" name="Text Box 24">
          <a:extLst>
            <a:ext uri="{FF2B5EF4-FFF2-40B4-BE49-F238E27FC236}">
              <a16:creationId xmlns:a16="http://schemas.microsoft.com/office/drawing/2014/main" id="{F98A9279-22AB-402D-8529-F0324663BD8E}"/>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44" name="Text Box 1">
          <a:extLst>
            <a:ext uri="{FF2B5EF4-FFF2-40B4-BE49-F238E27FC236}">
              <a16:creationId xmlns:a16="http://schemas.microsoft.com/office/drawing/2014/main" id="{ECFBC914-D8D9-4877-BD8B-A9ECBF440FB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66675</xdr:colOff>
      <xdr:row>27</xdr:row>
      <xdr:rowOff>161925</xdr:rowOff>
    </xdr:to>
    <xdr:sp macro="" textlink="">
      <xdr:nvSpPr>
        <xdr:cNvPr id="45" name="Text Box 1">
          <a:extLst>
            <a:ext uri="{FF2B5EF4-FFF2-40B4-BE49-F238E27FC236}">
              <a16:creationId xmlns:a16="http://schemas.microsoft.com/office/drawing/2014/main" id="{757F48C6-D542-4C23-BB50-65DBEB00096A}"/>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76200</xdr:colOff>
      <xdr:row>27</xdr:row>
      <xdr:rowOff>161925</xdr:rowOff>
    </xdr:to>
    <xdr:sp macro="" textlink="">
      <xdr:nvSpPr>
        <xdr:cNvPr id="46" name="Text Box 1">
          <a:extLst>
            <a:ext uri="{FF2B5EF4-FFF2-40B4-BE49-F238E27FC236}">
              <a16:creationId xmlns:a16="http://schemas.microsoft.com/office/drawing/2014/main" id="{1BA2891F-8D07-4256-A27B-61FF7EFC1D06}"/>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47" name="Text Box 1">
          <a:extLst>
            <a:ext uri="{FF2B5EF4-FFF2-40B4-BE49-F238E27FC236}">
              <a16:creationId xmlns:a16="http://schemas.microsoft.com/office/drawing/2014/main" id="{617A0FD8-49F0-4169-916E-30E1416A35AD}"/>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48" name="Text Box 24">
          <a:extLst>
            <a:ext uri="{FF2B5EF4-FFF2-40B4-BE49-F238E27FC236}">
              <a16:creationId xmlns:a16="http://schemas.microsoft.com/office/drawing/2014/main" id="{755A06CF-678C-407F-8E83-54349DF5E8F5}"/>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49" name="Text Box 1">
          <a:extLst>
            <a:ext uri="{FF2B5EF4-FFF2-40B4-BE49-F238E27FC236}">
              <a16:creationId xmlns:a16="http://schemas.microsoft.com/office/drawing/2014/main" id="{299628F1-589A-4101-A761-74B5A14FF77E}"/>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91440</xdr:colOff>
      <xdr:row>27</xdr:row>
      <xdr:rowOff>144780</xdr:rowOff>
    </xdr:to>
    <xdr:sp macro="" textlink="">
      <xdr:nvSpPr>
        <xdr:cNvPr id="50" name="Text Box 1">
          <a:extLst>
            <a:ext uri="{FF2B5EF4-FFF2-40B4-BE49-F238E27FC236}">
              <a16:creationId xmlns:a16="http://schemas.microsoft.com/office/drawing/2014/main" id="{A21E25C4-CC93-4AA0-89CF-5C2687A2C5B3}"/>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91440</xdr:colOff>
      <xdr:row>27</xdr:row>
      <xdr:rowOff>144780</xdr:rowOff>
    </xdr:to>
    <xdr:sp macro="" textlink="">
      <xdr:nvSpPr>
        <xdr:cNvPr id="51" name="Text Box 1">
          <a:extLst>
            <a:ext uri="{FF2B5EF4-FFF2-40B4-BE49-F238E27FC236}">
              <a16:creationId xmlns:a16="http://schemas.microsoft.com/office/drawing/2014/main" id="{4A792329-E70F-4052-ADD3-C64FB4CD2045}"/>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91440</xdr:colOff>
      <xdr:row>27</xdr:row>
      <xdr:rowOff>144780</xdr:rowOff>
    </xdr:to>
    <xdr:sp macro="" textlink="">
      <xdr:nvSpPr>
        <xdr:cNvPr id="52" name="Text Box 1">
          <a:extLst>
            <a:ext uri="{FF2B5EF4-FFF2-40B4-BE49-F238E27FC236}">
              <a16:creationId xmlns:a16="http://schemas.microsoft.com/office/drawing/2014/main" id="{5B9EDCE6-BD44-4152-8E31-10456B0AA8B2}"/>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91440</xdr:colOff>
      <xdr:row>27</xdr:row>
      <xdr:rowOff>144780</xdr:rowOff>
    </xdr:to>
    <xdr:sp macro="" textlink="">
      <xdr:nvSpPr>
        <xdr:cNvPr id="53" name="Text Box 1">
          <a:extLst>
            <a:ext uri="{FF2B5EF4-FFF2-40B4-BE49-F238E27FC236}">
              <a16:creationId xmlns:a16="http://schemas.microsoft.com/office/drawing/2014/main" id="{0263EC0E-93FE-4677-AFBE-652579C18D6C}"/>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27</xdr:row>
      <xdr:rowOff>0</xdr:rowOff>
    </xdr:from>
    <xdr:ext cx="91440" cy="144780"/>
    <xdr:sp macro="" textlink="">
      <xdr:nvSpPr>
        <xdr:cNvPr id="54" name="Text Box 1">
          <a:extLst>
            <a:ext uri="{FF2B5EF4-FFF2-40B4-BE49-F238E27FC236}">
              <a16:creationId xmlns:a16="http://schemas.microsoft.com/office/drawing/2014/main" id="{8EC11DFB-58AF-42E5-A118-CECE3B699E68}"/>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55" name="Text Box 1">
          <a:extLst>
            <a:ext uri="{FF2B5EF4-FFF2-40B4-BE49-F238E27FC236}">
              <a16:creationId xmlns:a16="http://schemas.microsoft.com/office/drawing/2014/main" id="{7A8B132F-A8A4-4666-B531-86E5E6A77ABF}"/>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27</xdr:row>
      <xdr:rowOff>0</xdr:rowOff>
    </xdr:from>
    <xdr:to>
      <xdr:col>6</xdr:col>
      <xdr:colOff>66675</xdr:colOff>
      <xdr:row>27</xdr:row>
      <xdr:rowOff>161925</xdr:rowOff>
    </xdr:to>
    <xdr:sp macro="" textlink="">
      <xdr:nvSpPr>
        <xdr:cNvPr id="56" name="Text Box 1">
          <a:extLst>
            <a:ext uri="{FF2B5EF4-FFF2-40B4-BE49-F238E27FC236}">
              <a16:creationId xmlns:a16="http://schemas.microsoft.com/office/drawing/2014/main" id="{280FCFE1-4707-456A-BACB-4EF8DEC77924}"/>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76200</xdr:colOff>
      <xdr:row>27</xdr:row>
      <xdr:rowOff>161925</xdr:rowOff>
    </xdr:to>
    <xdr:sp macro="" textlink="">
      <xdr:nvSpPr>
        <xdr:cNvPr id="57" name="Text Box 1">
          <a:extLst>
            <a:ext uri="{FF2B5EF4-FFF2-40B4-BE49-F238E27FC236}">
              <a16:creationId xmlns:a16="http://schemas.microsoft.com/office/drawing/2014/main" id="{17E6DBC1-3FD0-46CA-9282-540229C53F7B}"/>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58" name="Text Box 1">
          <a:extLst>
            <a:ext uri="{FF2B5EF4-FFF2-40B4-BE49-F238E27FC236}">
              <a16:creationId xmlns:a16="http://schemas.microsoft.com/office/drawing/2014/main" id="{0A2DC58F-1559-4D07-88F8-EE8EE269C7C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59" name="Text Box 24">
          <a:extLst>
            <a:ext uri="{FF2B5EF4-FFF2-40B4-BE49-F238E27FC236}">
              <a16:creationId xmlns:a16="http://schemas.microsoft.com/office/drawing/2014/main" id="{47ACD66A-942B-42A2-9AAC-D26CBBEE388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60" name="Text Box 1">
          <a:extLst>
            <a:ext uri="{FF2B5EF4-FFF2-40B4-BE49-F238E27FC236}">
              <a16:creationId xmlns:a16="http://schemas.microsoft.com/office/drawing/2014/main" id="{B31C0EB6-3C10-42A1-A99D-FA7592B9C44D}"/>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66675</xdr:colOff>
      <xdr:row>27</xdr:row>
      <xdr:rowOff>161925</xdr:rowOff>
    </xdr:to>
    <xdr:sp macro="" textlink="">
      <xdr:nvSpPr>
        <xdr:cNvPr id="61" name="Text Box 1">
          <a:extLst>
            <a:ext uri="{FF2B5EF4-FFF2-40B4-BE49-F238E27FC236}">
              <a16:creationId xmlns:a16="http://schemas.microsoft.com/office/drawing/2014/main" id="{AB7B29BE-5C44-4B98-B283-8E092E915EE7}"/>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76200</xdr:colOff>
      <xdr:row>27</xdr:row>
      <xdr:rowOff>161925</xdr:rowOff>
    </xdr:to>
    <xdr:sp macro="" textlink="">
      <xdr:nvSpPr>
        <xdr:cNvPr id="62" name="Text Box 1">
          <a:extLst>
            <a:ext uri="{FF2B5EF4-FFF2-40B4-BE49-F238E27FC236}">
              <a16:creationId xmlns:a16="http://schemas.microsoft.com/office/drawing/2014/main" id="{F39E0089-2F44-49EF-AFBE-F1A467294A6B}"/>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63" name="Text Box 1">
          <a:extLst>
            <a:ext uri="{FF2B5EF4-FFF2-40B4-BE49-F238E27FC236}">
              <a16:creationId xmlns:a16="http://schemas.microsoft.com/office/drawing/2014/main" id="{1A40F04E-9D4E-436D-92A6-69D5024D980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64" name="Text Box 24">
          <a:extLst>
            <a:ext uri="{FF2B5EF4-FFF2-40B4-BE49-F238E27FC236}">
              <a16:creationId xmlns:a16="http://schemas.microsoft.com/office/drawing/2014/main" id="{5BDDE006-0FF1-4B62-9F78-84B7AB8D030B}"/>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xdr:row>
      <xdr:rowOff>0</xdr:rowOff>
    </xdr:from>
    <xdr:to>
      <xdr:col>6</xdr:col>
      <xdr:colOff>85725</xdr:colOff>
      <xdr:row>27</xdr:row>
      <xdr:rowOff>161925</xdr:rowOff>
    </xdr:to>
    <xdr:sp macro="" textlink="">
      <xdr:nvSpPr>
        <xdr:cNvPr id="65" name="Text Box 1">
          <a:extLst>
            <a:ext uri="{FF2B5EF4-FFF2-40B4-BE49-F238E27FC236}">
              <a16:creationId xmlns:a16="http://schemas.microsoft.com/office/drawing/2014/main" id="{92D575AE-74B4-4C11-987C-194351BEFF57}"/>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29</xdr:row>
      <xdr:rowOff>0</xdr:rowOff>
    </xdr:from>
    <xdr:ext cx="91440" cy="144780"/>
    <xdr:sp macro="" textlink="">
      <xdr:nvSpPr>
        <xdr:cNvPr id="66" name="Text Box 1">
          <a:extLst>
            <a:ext uri="{FF2B5EF4-FFF2-40B4-BE49-F238E27FC236}">
              <a16:creationId xmlns:a16="http://schemas.microsoft.com/office/drawing/2014/main" id="{01106D88-C877-43D0-84DF-D39893C1BCE6}"/>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67" name="Text Box 1">
          <a:extLst>
            <a:ext uri="{FF2B5EF4-FFF2-40B4-BE49-F238E27FC236}">
              <a16:creationId xmlns:a16="http://schemas.microsoft.com/office/drawing/2014/main" id="{C42D713D-7470-4E12-A537-1B1D8D855544}"/>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91440" cy="144780"/>
    <xdr:sp macro="" textlink="">
      <xdr:nvSpPr>
        <xdr:cNvPr id="68" name="Text Box 1">
          <a:extLst>
            <a:ext uri="{FF2B5EF4-FFF2-40B4-BE49-F238E27FC236}">
              <a16:creationId xmlns:a16="http://schemas.microsoft.com/office/drawing/2014/main" id="{A2B00F63-13A6-4AFF-B033-9F0680F19664}"/>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91440" cy="144780"/>
    <xdr:sp macro="" textlink="">
      <xdr:nvSpPr>
        <xdr:cNvPr id="69" name="Text Box 1">
          <a:extLst>
            <a:ext uri="{FF2B5EF4-FFF2-40B4-BE49-F238E27FC236}">
              <a16:creationId xmlns:a16="http://schemas.microsoft.com/office/drawing/2014/main" id="{75B879FC-D629-4AA3-840A-92F947F50307}"/>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70" name="Text Box 1">
          <a:extLst>
            <a:ext uri="{FF2B5EF4-FFF2-40B4-BE49-F238E27FC236}">
              <a16:creationId xmlns:a16="http://schemas.microsoft.com/office/drawing/2014/main" id="{EBC6A357-5C92-459D-A6C8-37954EF600E3}"/>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71" name="Text Box 1">
          <a:extLst>
            <a:ext uri="{FF2B5EF4-FFF2-40B4-BE49-F238E27FC236}">
              <a16:creationId xmlns:a16="http://schemas.microsoft.com/office/drawing/2014/main" id="{8FC82AA6-B26D-4D96-AA75-C5CA2C21CF55}"/>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66675" cy="161925"/>
    <xdr:sp macro="" textlink="">
      <xdr:nvSpPr>
        <xdr:cNvPr id="72" name="Text Box 1">
          <a:extLst>
            <a:ext uri="{FF2B5EF4-FFF2-40B4-BE49-F238E27FC236}">
              <a16:creationId xmlns:a16="http://schemas.microsoft.com/office/drawing/2014/main" id="{78843E56-76E4-47AB-8ECC-5B1AE140FDD5}"/>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76200" cy="161925"/>
    <xdr:sp macro="" textlink="">
      <xdr:nvSpPr>
        <xdr:cNvPr id="73" name="Text Box 1">
          <a:extLst>
            <a:ext uri="{FF2B5EF4-FFF2-40B4-BE49-F238E27FC236}">
              <a16:creationId xmlns:a16="http://schemas.microsoft.com/office/drawing/2014/main" id="{DA70110B-F65C-4B20-ADE9-76F7A8C00ED4}"/>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74" name="Text Box 1">
          <a:extLst>
            <a:ext uri="{FF2B5EF4-FFF2-40B4-BE49-F238E27FC236}">
              <a16:creationId xmlns:a16="http://schemas.microsoft.com/office/drawing/2014/main" id="{F341A4D3-9752-4A4A-9138-8990A53D0575}"/>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75" name="Text Box 24">
          <a:extLst>
            <a:ext uri="{FF2B5EF4-FFF2-40B4-BE49-F238E27FC236}">
              <a16:creationId xmlns:a16="http://schemas.microsoft.com/office/drawing/2014/main" id="{9C4E707F-003E-4725-B7E3-5304694C9515}"/>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76" name="Text Box 1">
          <a:extLst>
            <a:ext uri="{FF2B5EF4-FFF2-40B4-BE49-F238E27FC236}">
              <a16:creationId xmlns:a16="http://schemas.microsoft.com/office/drawing/2014/main" id="{A17A802F-070E-4A77-B9D3-479CC4BD9AA4}"/>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66675" cy="161925"/>
    <xdr:sp macro="" textlink="">
      <xdr:nvSpPr>
        <xdr:cNvPr id="77" name="Text Box 1">
          <a:extLst>
            <a:ext uri="{FF2B5EF4-FFF2-40B4-BE49-F238E27FC236}">
              <a16:creationId xmlns:a16="http://schemas.microsoft.com/office/drawing/2014/main" id="{CFFC3F7C-E2C6-4326-9C02-E3D6313FD26F}"/>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76200" cy="161925"/>
    <xdr:sp macro="" textlink="">
      <xdr:nvSpPr>
        <xdr:cNvPr id="78" name="Text Box 1">
          <a:extLst>
            <a:ext uri="{FF2B5EF4-FFF2-40B4-BE49-F238E27FC236}">
              <a16:creationId xmlns:a16="http://schemas.microsoft.com/office/drawing/2014/main" id="{29A7BF8C-0145-46DB-974F-22F505534F0A}"/>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79" name="Text Box 1">
          <a:extLst>
            <a:ext uri="{FF2B5EF4-FFF2-40B4-BE49-F238E27FC236}">
              <a16:creationId xmlns:a16="http://schemas.microsoft.com/office/drawing/2014/main" id="{E16604D3-92BF-4454-AEBA-ECE9C0219DA3}"/>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80" name="Text Box 24">
          <a:extLst>
            <a:ext uri="{FF2B5EF4-FFF2-40B4-BE49-F238E27FC236}">
              <a16:creationId xmlns:a16="http://schemas.microsoft.com/office/drawing/2014/main" id="{B719172E-1EAF-4237-9D7B-FD14B8772135}"/>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81" name="Text Box 1">
          <a:extLst>
            <a:ext uri="{FF2B5EF4-FFF2-40B4-BE49-F238E27FC236}">
              <a16:creationId xmlns:a16="http://schemas.microsoft.com/office/drawing/2014/main" id="{908BCBE4-6EFA-4BB7-ACC3-F4A290F2E13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82" name="Text Box 1">
          <a:extLst>
            <a:ext uri="{FF2B5EF4-FFF2-40B4-BE49-F238E27FC236}">
              <a16:creationId xmlns:a16="http://schemas.microsoft.com/office/drawing/2014/main" id="{476E9EDC-D713-4E62-9145-6E6BDE096DAE}"/>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83" name="Text Box 1">
          <a:extLst>
            <a:ext uri="{FF2B5EF4-FFF2-40B4-BE49-F238E27FC236}">
              <a16:creationId xmlns:a16="http://schemas.microsoft.com/office/drawing/2014/main" id="{E94482F6-9231-4F93-BDB2-B8651C3B4F75}"/>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91440" cy="144780"/>
    <xdr:sp macro="" textlink="">
      <xdr:nvSpPr>
        <xdr:cNvPr id="84" name="Text Box 1">
          <a:extLst>
            <a:ext uri="{FF2B5EF4-FFF2-40B4-BE49-F238E27FC236}">
              <a16:creationId xmlns:a16="http://schemas.microsoft.com/office/drawing/2014/main" id="{3ADE8347-1C38-419C-BE5B-6D356C9DEECD}"/>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29</xdr:row>
      <xdr:rowOff>0</xdr:rowOff>
    </xdr:from>
    <xdr:ext cx="91440" cy="144780"/>
    <xdr:sp macro="" textlink="">
      <xdr:nvSpPr>
        <xdr:cNvPr id="85" name="Text Box 1">
          <a:extLst>
            <a:ext uri="{FF2B5EF4-FFF2-40B4-BE49-F238E27FC236}">
              <a16:creationId xmlns:a16="http://schemas.microsoft.com/office/drawing/2014/main" id="{FC82E81F-D794-4093-9AFD-FA33D1EDE4F6}"/>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86" name="Text Box 1">
          <a:extLst>
            <a:ext uri="{FF2B5EF4-FFF2-40B4-BE49-F238E27FC236}">
              <a16:creationId xmlns:a16="http://schemas.microsoft.com/office/drawing/2014/main" id="{44B07CA7-8789-4F54-AB8C-A97DAF100BA4}"/>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87" name="Text Box 1">
          <a:extLst>
            <a:ext uri="{FF2B5EF4-FFF2-40B4-BE49-F238E27FC236}">
              <a16:creationId xmlns:a16="http://schemas.microsoft.com/office/drawing/2014/main" id="{09ABFD9E-E8FF-4E12-8C1D-D926A81BABCC}"/>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66675" cy="161925"/>
    <xdr:sp macro="" textlink="">
      <xdr:nvSpPr>
        <xdr:cNvPr id="88" name="Text Box 1">
          <a:extLst>
            <a:ext uri="{FF2B5EF4-FFF2-40B4-BE49-F238E27FC236}">
              <a16:creationId xmlns:a16="http://schemas.microsoft.com/office/drawing/2014/main" id="{ED5994AD-F778-4A8C-9747-DD6EB5B0A70C}"/>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76200" cy="161925"/>
    <xdr:sp macro="" textlink="">
      <xdr:nvSpPr>
        <xdr:cNvPr id="89" name="Text Box 1">
          <a:extLst>
            <a:ext uri="{FF2B5EF4-FFF2-40B4-BE49-F238E27FC236}">
              <a16:creationId xmlns:a16="http://schemas.microsoft.com/office/drawing/2014/main" id="{96FA1941-8469-4735-A44B-D53E24439F51}"/>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90" name="Text Box 1">
          <a:extLst>
            <a:ext uri="{FF2B5EF4-FFF2-40B4-BE49-F238E27FC236}">
              <a16:creationId xmlns:a16="http://schemas.microsoft.com/office/drawing/2014/main" id="{5BB8B06B-3166-480B-9123-C74EFD2A7246}"/>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91" name="Text Box 24">
          <a:extLst>
            <a:ext uri="{FF2B5EF4-FFF2-40B4-BE49-F238E27FC236}">
              <a16:creationId xmlns:a16="http://schemas.microsoft.com/office/drawing/2014/main" id="{64FCADB4-0C54-4513-8BF9-C83AED593CCE}"/>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92" name="Text Box 1">
          <a:extLst>
            <a:ext uri="{FF2B5EF4-FFF2-40B4-BE49-F238E27FC236}">
              <a16:creationId xmlns:a16="http://schemas.microsoft.com/office/drawing/2014/main" id="{5013FBA0-B05A-403E-BCEE-79F98FC4357F}"/>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66675" cy="161925"/>
    <xdr:sp macro="" textlink="">
      <xdr:nvSpPr>
        <xdr:cNvPr id="93" name="Text Box 1">
          <a:extLst>
            <a:ext uri="{FF2B5EF4-FFF2-40B4-BE49-F238E27FC236}">
              <a16:creationId xmlns:a16="http://schemas.microsoft.com/office/drawing/2014/main" id="{6C5134DA-36DC-4294-88C2-5C22C3E0D1AB}"/>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76200" cy="161925"/>
    <xdr:sp macro="" textlink="">
      <xdr:nvSpPr>
        <xdr:cNvPr id="94" name="Text Box 1">
          <a:extLst>
            <a:ext uri="{FF2B5EF4-FFF2-40B4-BE49-F238E27FC236}">
              <a16:creationId xmlns:a16="http://schemas.microsoft.com/office/drawing/2014/main" id="{2B869839-B28E-4637-816E-678A620EBF13}"/>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95" name="Text Box 1">
          <a:extLst>
            <a:ext uri="{FF2B5EF4-FFF2-40B4-BE49-F238E27FC236}">
              <a16:creationId xmlns:a16="http://schemas.microsoft.com/office/drawing/2014/main" id="{8E1027D2-7CB1-4C9B-9279-B7006334E678}"/>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96" name="Text Box 24">
          <a:extLst>
            <a:ext uri="{FF2B5EF4-FFF2-40B4-BE49-F238E27FC236}">
              <a16:creationId xmlns:a16="http://schemas.microsoft.com/office/drawing/2014/main" id="{3423D2F5-AD2E-46AF-9C81-468BDD89077A}"/>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97" name="Text Box 1">
          <a:extLst>
            <a:ext uri="{FF2B5EF4-FFF2-40B4-BE49-F238E27FC236}">
              <a16:creationId xmlns:a16="http://schemas.microsoft.com/office/drawing/2014/main" id="{E367EBF0-578C-4034-86F3-64D343186C25}"/>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75</xdr:row>
      <xdr:rowOff>0</xdr:rowOff>
    </xdr:from>
    <xdr:to>
      <xdr:col>6</xdr:col>
      <xdr:colOff>91440</xdr:colOff>
      <xdr:row>75</xdr:row>
      <xdr:rowOff>144780</xdr:rowOff>
    </xdr:to>
    <xdr:sp macro="" textlink="">
      <xdr:nvSpPr>
        <xdr:cNvPr id="98" name="Text Box 1">
          <a:extLst>
            <a:ext uri="{FF2B5EF4-FFF2-40B4-BE49-F238E27FC236}">
              <a16:creationId xmlns:a16="http://schemas.microsoft.com/office/drawing/2014/main" id="{436BF367-A819-4D5B-AB27-014A49533944}"/>
            </a:ext>
          </a:extLst>
        </xdr:cNvPr>
        <xdr:cNvSpPr txBox="1">
          <a:spLocks noChangeArrowheads="1"/>
        </xdr:cNvSpPr>
      </xdr:nvSpPr>
      <xdr:spPr bwMode="auto">
        <a:xfrm>
          <a:off x="113347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91440</xdr:colOff>
      <xdr:row>75</xdr:row>
      <xdr:rowOff>144780</xdr:rowOff>
    </xdr:to>
    <xdr:sp macro="" textlink="">
      <xdr:nvSpPr>
        <xdr:cNvPr id="99" name="Text Box 1">
          <a:extLst>
            <a:ext uri="{FF2B5EF4-FFF2-40B4-BE49-F238E27FC236}">
              <a16:creationId xmlns:a16="http://schemas.microsoft.com/office/drawing/2014/main" id="{8075D2A8-EB3E-4DE9-A704-D39CCD70C693}"/>
            </a:ext>
          </a:extLst>
        </xdr:cNvPr>
        <xdr:cNvSpPr txBox="1">
          <a:spLocks noChangeArrowheads="1"/>
        </xdr:cNvSpPr>
      </xdr:nvSpPr>
      <xdr:spPr bwMode="auto">
        <a:xfrm>
          <a:off x="113347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75</xdr:row>
      <xdr:rowOff>0</xdr:rowOff>
    </xdr:from>
    <xdr:to>
      <xdr:col>7</xdr:col>
      <xdr:colOff>91440</xdr:colOff>
      <xdr:row>75</xdr:row>
      <xdr:rowOff>144780</xdr:rowOff>
    </xdr:to>
    <xdr:sp macro="" textlink="">
      <xdr:nvSpPr>
        <xdr:cNvPr id="100" name="Text Box 1">
          <a:extLst>
            <a:ext uri="{FF2B5EF4-FFF2-40B4-BE49-F238E27FC236}">
              <a16:creationId xmlns:a16="http://schemas.microsoft.com/office/drawing/2014/main" id="{4EEB38DD-BC6C-49F1-A544-0B740953777D}"/>
            </a:ext>
          </a:extLst>
        </xdr:cNvPr>
        <xdr:cNvSpPr txBox="1">
          <a:spLocks noChangeArrowheads="1"/>
        </xdr:cNvSpPr>
      </xdr:nvSpPr>
      <xdr:spPr bwMode="auto">
        <a:xfrm>
          <a:off x="138493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75</xdr:row>
      <xdr:rowOff>0</xdr:rowOff>
    </xdr:from>
    <xdr:to>
      <xdr:col>7</xdr:col>
      <xdr:colOff>91440</xdr:colOff>
      <xdr:row>75</xdr:row>
      <xdr:rowOff>144780</xdr:rowOff>
    </xdr:to>
    <xdr:sp macro="" textlink="">
      <xdr:nvSpPr>
        <xdr:cNvPr id="101" name="Text Box 1">
          <a:extLst>
            <a:ext uri="{FF2B5EF4-FFF2-40B4-BE49-F238E27FC236}">
              <a16:creationId xmlns:a16="http://schemas.microsoft.com/office/drawing/2014/main" id="{3EA547C0-CCD1-4A92-B5E1-490AE9077A1F}"/>
            </a:ext>
          </a:extLst>
        </xdr:cNvPr>
        <xdr:cNvSpPr txBox="1">
          <a:spLocks noChangeArrowheads="1"/>
        </xdr:cNvSpPr>
      </xdr:nvSpPr>
      <xdr:spPr bwMode="auto">
        <a:xfrm>
          <a:off x="138493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75</xdr:row>
      <xdr:rowOff>0</xdr:rowOff>
    </xdr:from>
    <xdr:ext cx="91440" cy="144780"/>
    <xdr:sp macro="" textlink="">
      <xdr:nvSpPr>
        <xdr:cNvPr id="102" name="Text Box 1">
          <a:extLst>
            <a:ext uri="{FF2B5EF4-FFF2-40B4-BE49-F238E27FC236}">
              <a16:creationId xmlns:a16="http://schemas.microsoft.com/office/drawing/2014/main" id="{BA2E69BF-5709-4B79-B1E8-186FE204B258}"/>
            </a:ext>
          </a:extLst>
        </xdr:cNvPr>
        <xdr:cNvSpPr txBox="1">
          <a:spLocks noChangeArrowheads="1"/>
        </xdr:cNvSpPr>
      </xdr:nvSpPr>
      <xdr:spPr bwMode="auto">
        <a:xfrm>
          <a:off x="113347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103" name="Text Box 1">
          <a:extLst>
            <a:ext uri="{FF2B5EF4-FFF2-40B4-BE49-F238E27FC236}">
              <a16:creationId xmlns:a16="http://schemas.microsoft.com/office/drawing/2014/main" id="{003B94E7-9053-442E-803B-1F102869DA16}"/>
            </a:ext>
          </a:extLst>
        </xdr:cNvPr>
        <xdr:cNvSpPr txBox="1">
          <a:spLocks noChangeArrowheads="1"/>
        </xdr:cNvSpPr>
      </xdr:nvSpPr>
      <xdr:spPr bwMode="auto">
        <a:xfrm>
          <a:off x="113347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75</xdr:row>
      <xdr:rowOff>0</xdr:rowOff>
    </xdr:from>
    <xdr:to>
      <xdr:col>6</xdr:col>
      <xdr:colOff>66675</xdr:colOff>
      <xdr:row>75</xdr:row>
      <xdr:rowOff>161925</xdr:rowOff>
    </xdr:to>
    <xdr:sp macro="" textlink="">
      <xdr:nvSpPr>
        <xdr:cNvPr id="104" name="Text Box 1">
          <a:extLst>
            <a:ext uri="{FF2B5EF4-FFF2-40B4-BE49-F238E27FC236}">
              <a16:creationId xmlns:a16="http://schemas.microsoft.com/office/drawing/2014/main" id="{51615A22-6650-4879-881B-44C0A6F9312E}"/>
            </a:ext>
          </a:extLst>
        </xdr:cNvPr>
        <xdr:cNvSpPr txBox="1">
          <a:spLocks noChangeArrowheads="1"/>
        </xdr:cNvSpPr>
      </xdr:nvSpPr>
      <xdr:spPr bwMode="auto">
        <a:xfrm>
          <a:off x="11334750" y="188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76200</xdr:colOff>
      <xdr:row>75</xdr:row>
      <xdr:rowOff>161925</xdr:rowOff>
    </xdr:to>
    <xdr:sp macro="" textlink="">
      <xdr:nvSpPr>
        <xdr:cNvPr id="105" name="Text Box 1">
          <a:extLst>
            <a:ext uri="{FF2B5EF4-FFF2-40B4-BE49-F238E27FC236}">
              <a16:creationId xmlns:a16="http://schemas.microsoft.com/office/drawing/2014/main" id="{784C8274-160F-4D0F-8612-031941071A7B}"/>
            </a:ext>
          </a:extLst>
        </xdr:cNvPr>
        <xdr:cNvSpPr txBox="1">
          <a:spLocks noChangeArrowheads="1"/>
        </xdr:cNvSpPr>
      </xdr:nvSpPr>
      <xdr:spPr bwMode="auto">
        <a:xfrm>
          <a:off x="11334750" y="188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06" name="Text Box 1">
          <a:extLst>
            <a:ext uri="{FF2B5EF4-FFF2-40B4-BE49-F238E27FC236}">
              <a16:creationId xmlns:a16="http://schemas.microsoft.com/office/drawing/2014/main" id="{A23B51A4-A403-423E-B0DB-71C754B26373}"/>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07" name="Text Box 24">
          <a:extLst>
            <a:ext uri="{FF2B5EF4-FFF2-40B4-BE49-F238E27FC236}">
              <a16:creationId xmlns:a16="http://schemas.microsoft.com/office/drawing/2014/main" id="{63E27C27-0DCB-4ADC-B4E7-2745B5CF8588}"/>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08" name="Text Box 1">
          <a:extLst>
            <a:ext uri="{FF2B5EF4-FFF2-40B4-BE49-F238E27FC236}">
              <a16:creationId xmlns:a16="http://schemas.microsoft.com/office/drawing/2014/main" id="{CCCB4C52-3883-47EA-8F3D-776E883BDC00}"/>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66675</xdr:colOff>
      <xdr:row>75</xdr:row>
      <xdr:rowOff>161925</xdr:rowOff>
    </xdr:to>
    <xdr:sp macro="" textlink="">
      <xdr:nvSpPr>
        <xdr:cNvPr id="109" name="Text Box 1">
          <a:extLst>
            <a:ext uri="{FF2B5EF4-FFF2-40B4-BE49-F238E27FC236}">
              <a16:creationId xmlns:a16="http://schemas.microsoft.com/office/drawing/2014/main" id="{EB3F87FB-92B0-43A7-98E9-92B8BE4BE89E}"/>
            </a:ext>
          </a:extLst>
        </xdr:cNvPr>
        <xdr:cNvSpPr txBox="1">
          <a:spLocks noChangeArrowheads="1"/>
        </xdr:cNvSpPr>
      </xdr:nvSpPr>
      <xdr:spPr bwMode="auto">
        <a:xfrm>
          <a:off x="11334750" y="188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76200</xdr:colOff>
      <xdr:row>75</xdr:row>
      <xdr:rowOff>161925</xdr:rowOff>
    </xdr:to>
    <xdr:sp macro="" textlink="">
      <xdr:nvSpPr>
        <xdr:cNvPr id="110" name="Text Box 1">
          <a:extLst>
            <a:ext uri="{FF2B5EF4-FFF2-40B4-BE49-F238E27FC236}">
              <a16:creationId xmlns:a16="http://schemas.microsoft.com/office/drawing/2014/main" id="{8FAAE154-7E69-41F9-B668-292F64BF38DB}"/>
            </a:ext>
          </a:extLst>
        </xdr:cNvPr>
        <xdr:cNvSpPr txBox="1">
          <a:spLocks noChangeArrowheads="1"/>
        </xdr:cNvSpPr>
      </xdr:nvSpPr>
      <xdr:spPr bwMode="auto">
        <a:xfrm>
          <a:off x="11334750" y="188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11" name="Text Box 1">
          <a:extLst>
            <a:ext uri="{FF2B5EF4-FFF2-40B4-BE49-F238E27FC236}">
              <a16:creationId xmlns:a16="http://schemas.microsoft.com/office/drawing/2014/main" id="{C27BE30C-100B-414B-A38D-19AC03C0649B}"/>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12" name="Text Box 24">
          <a:extLst>
            <a:ext uri="{FF2B5EF4-FFF2-40B4-BE49-F238E27FC236}">
              <a16:creationId xmlns:a16="http://schemas.microsoft.com/office/drawing/2014/main" id="{68CC89C2-9FB0-43C9-92A3-E95CCDF35233}"/>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13" name="Text Box 1">
          <a:extLst>
            <a:ext uri="{FF2B5EF4-FFF2-40B4-BE49-F238E27FC236}">
              <a16:creationId xmlns:a16="http://schemas.microsoft.com/office/drawing/2014/main" id="{3CDC5DCB-8933-4F06-83C4-2A2FF5F9E0DC}"/>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91440</xdr:colOff>
      <xdr:row>75</xdr:row>
      <xdr:rowOff>144780</xdr:rowOff>
    </xdr:to>
    <xdr:sp macro="" textlink="">
      <xdr:nvSpPr>
        <xdr:cNvPr id="114" name="Text Box 1">
          <a:extLst>
            <a:ext uri="{FF2B5EF4-FFF2-40B4-BE49-F238E27FC236}">
              <a16:creationId xmlns:a16="http://schemas.microsoft.com/office/drawing/2014/main" id="{918441FA-84B0-4C23-BDCC-9A9D36E93AB9}"/>
            </a:ext>
          </a:extLst>
        </xdr:cNvPr>
        <xdr:cNvSpPr txBox="1">
          <a:spLocks noChangeArrowheads="1"/>
        </xdr:cNvSpPr>
      </xdr:nvSpPr>
      <xdr:spPr bwMode="auto">
        <a:xfrm>
          <a:off x="113347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91440</xdr:colOff>
      <xdr:row>75</xdr:row>
      <xdr:rowOff>144780</xdr:rowOff>
    </xdr:to>
    <xdr:sp macro="" textlink="">
      <xdr:nvSpPr>
        <xdr:cNvPr id="115" name="Text Box 1">
          <a:extLst>
            <a:ext uri="{FF2B5EF4-FFF2-40B4-BE49-F238E27FC236}">
              <a16:creationId xmlns:a16="http://schemas.microsoft.com/office/drawing/2014/main" id="{4987CCB5-20D3-4F2F-BEF5-6A1FA0583526}"/>
            </a:ext>
          </a:extLst>
        </xdr:cNvPr>
        <xdr:cNvSpPr txBox="1">
          <a:spLocks noChangeArrowheads="1"/>
        </xdr:cNvSpPr>
      </xdr:nvSpPr>
      <xdr:spPr bwMode="auto">
        <a:xfrm>
          <a:off x="113347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75</xdr:row>
      <xdr:rowOff>0</xdr:rowOff>
    </xdr:from>
    <xdr:to>
      <xdr:col>7</xdr:col>
      <xdr:colOff>91440</xdr:colOff>
      <xdr:row>75</xdr:row>
      <xdr:rowOff>144780</xdr:rowOff>
    </xdr:to>
    <xdr:sp macro="" textlink="">
      <xdr:nvSpPr>
        <xdr:cNvPr id="116" name="Text Box 1">
          <a:extLst>
            <a:ext uri="{FF2B5EF4-FFF2-40B4-BE49-F238E27FC236}">
              <a16:creationId xmlns:a16="http://schemas.microsoft.com/office/drawing/2014/main" id="{D4466328-2AAC-47CC-88B5-B193376DA212}"/>
            </a:ext>
          </a:extLst>
        </xdr:cNvPr>
        <xdr:cNvSpPr txBox="1">
          <a:spLocks noChangeArrowheads="1"/>
        </xdr:cNvSpPr>
      </xdr:nvSpPr>
      <xdr:spPr bwMode="auto">
        <a:xfrm>
          <a:off x="138493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75</xdr:row>
      <xdr:rowOff>0</xdr:rowOff>
    </xdr:from>
    <xdr:to>
      <xdr:col>7</xdr:col>
      <xdr:colOff>91440</xdr:colOff>
      <xdr:row>75</xdr:row>
      <xdr:rowOff>144780</xdr:rowOff>
    </xdr:to>
    <xdr:sp macro="" textlink="">
      <xdr:nvSpPr>
        <xdr:cNvPr id="117" name="Text Box 1">
          <a:extLst>
            <a:ext uri="{FF2B5EF4-FFF2-40B4-BE49-F238E27FC236}">
              <a16:creationId xmlns:a16="http://schemas.microsoft.com/office/drawing/2014/main" id="{36D9E469-C850-4F10-BFE9-8BBC75431A47}"/>
            </a:ext>
          </a:extLst>
        </xdr:cNvPr>
        <xdr:cNvSpPr txBox="1">
          <a:spLocks noChangeArrowheads="1"/>
        </xdr:cNvSpPr>
      </xdr:nvSpPr>
      <xdr:spPr bwMode="auto">
        <a:xfrm>
          <a:off x="138493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75</xdr:row>
      <xdr:rowOff>0</xdr:rowOff>
    </xdr:from>
    <xdr:ext cx="91440" cy="144780"/>
    <xdr:sp macro="" textlink="">
      <xdr:nvSpPr>
        <xdr:cNvPr id="118" name="Text Box 1">
          <a:extLst>
            <a:ext uri="{FF2B5EF4-FFF2-40B4-BE49-F238E27FC236}">
              <a16:creationId xmlns:a16="http://schemas.microsoft.com/office/drawing/2014/main" id="{F64AF935-94EF-402D-B9B9-10FD19EB5449}"/>
            </a:ext>
          </a:extLst>
        </xdr:cNvPr>
        <xdr:cNvSpPr txBox="1">
          <a:spLocks noChangeArrowheads="1"/>
        </xdr:cNvSpPr>
      </xdr:nvSpPr>
      <xdr:spPr bwMode="auto">
        <a:xfrm>
          <a:off x="113347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119" name="Text Box 1">
          <a:extLst>
            <a:ext uri="{FF2B5EF4-FFF2-40B4-BE49-F238E27FC236}">
              <a16:creationId xmlns:a16="http://schemas.microsoft.com/office/drawing/2014/main" id="{66343F94-029F-4C15-ABA4-930EC7BC2391}"/>
            </a:ext>
          </a:extLst>
        </xdr:cNvPr>
        <xdr:cNvSpPr txBox="1">
          <a:spLocks noChangeArrowheads="1"/>
        </xdr:cNvSpPr>
      </xdr:nvSpPr>
      <xdr:spPr bwMode="auto">
        <a:xfrm>
          <a:off x="11334750" y="18859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75</xdr:row>
      <xdr:rowOff>0</xdr:rowOff>
    </xdr:from>
    <xdr:to>
      <xdr:col>6</xdr:col>
      <xdr:colOff>66675</xdr:colOff>
      <xdr:row>75</xdr:row>
      <xdr:rowOff>161925</xdr:rowOff>
    </xdr:to>
    <xdr:sp macro="" textlink="">
      <xdr:nvSpPr>
        <xdr:cNvPr id="120" name="Text Box 1">
          <a:extLst>
            <a:ext uri="{FF2B5EF4-FFF2-40B4-BE49-F238E27FC236}">
              <a16:creationId xmlns:a16="http://schemas.microsoft.com/office/drawing/2014/main" id="{38A61AA8-1C45-408E-9DD6-6F27F73F15FC}"/>
            </a:ext>
          </a:extLst>
        </xdr:cNvPr>
        <xdr:cNvSpPr txBox="1">
          <a:spLocks noChangeArrowheads="1"/>
        </xdr:cNvSpPr>
      </xdr:nvSpPr>
      <xdr:spPr bwMode="auto">
        <a:xfrm>
          <a:off x="11334750" y="188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76200</xdr:colOff>
      <xdr:row>75</xdr:row>
      <xdr:rowOff>161925</xdr:rowOff>
    </xdr:to>
    <xdr:sp macro="" textlink="">
      <xdr:nvSpPr>
        <xdr:cNvPr id="121" name="Text Box 1">
          <a:extLst>
            <a:ext uri="{FF2B5EF4-FFF2-40B4-BE49-F238E27FC236}">
              <a16:creationId xmlns:a16="http://schemas.microsoft.com/office/drawing/2014/main" id="{1DC3C9DC-4EFB-4B4A-BC57-AE792D2DFC3E}"/>
            </a:ext>
          </a:extLst>
        </xdr:cNvPr>
        <xdr:cNvSpPr txBox="1">
          <a:spLocks noChangeArrowheads="1"/>
        </xdr:cNvSpPr>
      </xdr:nvSpPr>
      <xdr:spPr bwMode="auto">
        <a:xfrm>
          <a:off x="11334750" y="188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22" name="Text Box 1">
          <a:extLst>
            <a:ext uri="{FF2B5EF4-FFF2-40B4-BE49-F238E27FC236}">
              <a16:creationId xmlns:a16="http://schemas.microsoft.com/office/drawing/2014/main" id="{5DF2FEA1-BA72-4E0E-A630-1DCF7F7637A0}"/>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23" name="Text Box 24">
          <a:extLst>
            <a:ext uri="{FF2B5EF4-FFF2-40B4-BE49-F238E27FC236}">
              <a16:creationId xmlns:a16="http://schemas.microsoft.com/office/drawing/2014/main" id="{6CBB197B-F279-42CC-8E67-38B69379B5C3}"/>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24" name="Text Box 1">
          <a:extLst>
            <a:ext uri="{FF2B5EF4-FFF2-40B4-BE49-F238E27FC236}">
              <a16:creationId xmlns:a16="http://schemas.microsoft.com/office/drawing/2014/main" id="{DEA7DE3F-1C62-4FB3-B24D-7FCFC3157045}"/>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66675</xdr:colOff>
      <xdr:row>75</xdr:row>
      <xdr:rowOff>161925</xdr:rowOff>
    </xdr:to>
    <xdr:sp macro="" textlink="">
      <xdr:nvSpPr>
        <xdr:cNvPr id="125" name="Text Box 1">
          <a:extLst>
            <a:ext uri="{FF2B5EF4-FFF2-40B4-BE49-F238E27FC236}">
              <a16:creationId xmlns:a16="http://schemas.microsoft.com/office/drawing/2014/main" id="{52C0701B-9096-4555-8471-83C1076BEFA9}"/>
            </a:ext>
          </a:extLst>
        </xdr:cNvPr>
        <xdr:cNvSpPr txBox="1">
          <a:spLocks noChangeArrowheads="1"/>
        </xdr:cNvSpPr>
      </xdr:nvSpPr>
      <xdr:spPr bwMode="auto">
        <a:xfrm>
          <a:off x="11334750" y="18859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76200</xdr:colOff>
      <xdr:row>75</xdr:row>
      <xdr:rowOff>161925</xdr:rowOff>
    </xdr:to>
    <xdr:sp macro="" textlink="">
      <xdr:nvSpPr>
        <xdr:cNvPr id="126" name="Text Box 1">
          <a:extLst>
            <a:ext uri="{FF2B5EF4-FFF2-40B4-BE49-F238E27FC236}">
              <a16:creationId xmlns:a16="http://schemas.microsoft.com/office/drawing/2014/main" id="{862C1890-FD41-49EC-ADCB-02846B9BFB1F}"/>
            </a:ext>
          </a:extLst>
        </xdr:cNvPr>
        <xdr:cNvSpPr txBox="1">
          <a:spLocks noChangeArrowheads="1"/>
        </xdr:cNvSpPr>
      </xdr:nvSpPr>
      <xdr:spPr bwMode="auto">
        <a:xfrm>
          <a:off x="11334750" y="18859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27" name="Text Box 1">
          <a:extLst>
            <a:ext uri="{FF2B5EF4-FFF2-40B4-BE49-F238E27FC236}">
              <a16:creationId xmlns:a16="http://schemas.microsoft.com/office/drawing/2014/main" id="{22F0E6CA-8922-424E-8E8C-3F9B857636D0}"/>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28" name="Text Box 24">
          <a:extLst>
            <a:ext uri="{FF2B5EF4-FFF2-40B4-BE49-F238E27FC236}">
              <a16:creationId xmlns:a16="http://schemas.microsoft.com/office/drawing/2014/main" id="{7D27B6D8-AFC5-4364-874B-D2CFE6751518}"/>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75</xdr:row>
      <xdr:rowOff>0</xdr:rowOff>
    </xdr:from>
    <xdr:to>
      <xdr:col>6</xdr:col>
      <xdr:colOff>85725</xdr:colOff>
      <xdr:row>75</xdr:row>
      <xdr:rowOff>161925</xdr:rowOff>
    </xdr:to>
    <xdr:sp macro="" textlink="">
      <xdr:nvSpPr>
        <xdr:cNvPr id="129" name="Text Box 1">
          <a:extLst>
            <a:ext uri="{FF2B5EF4-FFF2-40B4-BE49-F238E27FC236}">
              <a16:creationId xmlns:a16="http://schemas.microsoft.com/office/drawing/2014/main" id="{636C8921-B390-4587-A251-2826F9534310}"/>
            </a:ext>
          </a:extLst>
        </xdr:cNvPr>
        <xdr:cNvSpPr txBox="1">
          <a:spLocks noChangeArrowheads="1"/>
        </xdr:cNvSpPr>
      </xdr:nvSpPr>
      <xdr:spPr bwMode="auto">
        <a:xfrm>
          <a:off x="11334750" y="18859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56</xdr:row>
      <xdr:rowOff>0</xdr:rowOff>
    </xdr:from>
    <xdr:ext cx="91440" cy="144780"/>
    <xdr:sp macro="" textlink="">
      <xdr:nvSpPr>
        <xdr:cNvPr id="130" name="Text Box 1">
          <a:extLst>
            <a:ext uri="{FF2B5EF4-FFF2-40B4-BE49-F238E27FC236}">
              <a16:creationId xmlns:a16="http://schemas.microsoft.com/office/drawing/2014/main" id="{E69AA5F3-160F-48D0-8570-3BC70A42E3C7}"/>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131" name="Text Box 1">
          <a:extLst>
            <a:ext uri="{FF2B5EF4-FFF2-40B4-BE49-F238E27FC236}">
              <a16:creationId xmlns:a16="http://schemas.microsoft.com/office/drawing/2014/main" id="{7CF077FD-CB02-4BCA-9149-8B72C2411F24}"/>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56</xdr:row>
      <xdr:rowOff>0</xdr:rowOff>
    </xdr:from>
    <xdr:ext cx="91440" cy="144780"/>
    <xdr:sp macro="" textlink="">
      <xdr:nvSpPr>
        <xdr:cNvPr id="132" name="Text Box 1">
          <a:extLst>
            <a:ext uri="{FF2B5EF4-FFF2-40B4-BE49-F238E27FC236}">
              <a16:creationId xmlns:a16="http://schemas.microsoft.com/office/drawing/2014/main" id="{B6281EBA-2B42-4F7C-91FA-AEEAFC783B76}"/>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56</xdr:row>
      <xdr:rowOff>0</xdr:rowOff>
    </xdr:from>
    <xdr:ext cx="91440" cy="144780"/>
    <xdr:sp macro="" textlink="">
      <xdr:nvSpPr>
        <xdr:cNvPr id="133" name="Text Box 1">
          <a:extLst>
            <a:ext uri="{FF2B5EF4-FFF2-40B4-BE49-F238E27FC236}">
              <a16:creationId xmlns:a16="http://schemas.microsoft.com/office/drawing/2014/main" id="{BB37CEFB-84F5-4DC2-A1C1-1E815BC585BB}"/>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134" name="Text Box 1">
          <a:extLst>
            <a:ext uri="{FF2B5EF4-FFF2-40B4-BE49-F238E27FC236}">
              <a16:creationId xmlns:a16="http://schemas.microsoft.com/office/drawing/2014/main" id="{3DE6F99C-0BC6-48C8-AA60-DF795D33DD47}"/>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135" name="Text Box 1">
          <a:extLst>
            <a:ext uri="{FF2B5EF4-FFF2-40B4-BE49-F238E27FC236}">
              <a16:creationId xmlns:a16="http://schemas.microsoft.com/office/drawing/2014/main" id="{93C0770E-C737-48B6-863A-225D48720AAF}"/>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66675" cy="161925"/>
    <xdr:sp macro="" textlink="">
      <xdr:nvSpPr>
        <xdr:cNvPr id="136" name="Text Box 1">
          <a:extLst>
            <a:ext uri="{FF2B5EF4-FFF2-40B4-BE49-F238E27FC236}">
              <a16:creationId xmlns:a16="http://schemas.microsoft.com/office/drawing/2014/main" id="{D9F0B6DF-106D-4702-821D-04F68D2FE596}"/>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76200" cy="161925"/>
    <xdr:sp macro="" textlink="">
      <xdr:nvSpPr>
        <xdr:cNvPr id="137" name="Text Box 1">
          <a:extLst>
            <a:ext uri="{FF2B5EF4-FFF2-40B4-BE49-F238E27FC236}">
              <a16:creationId xmlns:a16="http://schemas.microsoft.com/office/drawing/2014/main" id="{66462C5B-E4D3-4DED-8E45-F686F822F597}"/>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38" name="Text Box 1">
          <a:extLst>
            <a:ext uri="{FF2B5EF4-FFF2-40B4-BE49-F238E27FC236}">
              <a16:creationId xmlns:a16="http://schemas.microsoft.com/office/drawing/2014/main" id="{05D25206-EB93-4403-B606-2E68F6CA679B}"/>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39" name="Text Box 24">
          <a:extLst>
            <a:ext uri="{FF2B5EF4-FFF2-40B4-BE49-F238E27FC236}">
              <a16:creationId xmlns:a16="http://schemas.microsoft.com/office/drawing/2014/main" id="{3E9F65C7-7FC7-4AEE-B9DF-9E7F1D5719B7}"/>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40" name="Text Box 1">
          <a:extLst>
            <a:ext uri="{FF2B5EF4-FFF2-40B4-BE49-F238E27FC236}">
              <a16:creationId xmlns:a16="http://schemas.microsoft.com/office/drawing/2014/main" id="{FD6149AD-AA1B-4CC9-8EA1-1B0745CBCC39}"/>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66675" cy="161925"/>
    <xdr:sp macro="" textlink="">
      <xdr:nvSpPr>
        <xdr:cNvPr id="141" name="Text Box 1">
          <a:extLst>
            <a:ext uri="{FF2B5EF4-FFF2-40B4-BE49-F238E27FC236}">
              <a16:creationId xmlns:a16="http://schemas.microsoft.com/office/drawing/2014/main" id="{57B0CEA4-2C9E-4176-8533-6936568C6831}"/>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76200" cy="161925"/>
    <xdr:sp macro="" textlink="">
      <xdr:nvSpPr>
        <xdr:cNvPr id="142" name="Text Box 1">
          <a:extLst>
            <a:ext uri="{FF2B5EF4-FFF2-40B4-BE49-F238E27FC236}">
              <a16:creationId xmlns:a16="http://schemas.microsoft.com/office/drawing/2014/main" id="{EC8AFB90-B4DD-4E18-9CD6-65D64AEEB668}"/>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43" name="Text Box 1">
          <a:extLst>
            <a:ext uri="{FF2B5EF4-FFF2-40B4-BE49-F238E27FC236}">
              <a16:creationId xmlns:a16="http://schemas.microsoft.com/office/drawing/2014/main" id="{E6B3F213-C341-41F9-807E-C34D891F707B}"/>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44" name="Text Box 24">
          <a:extLst>
            <a:ext uri="{FF2B5EF4-FFF2-40B4-BE49-F238E27FC236}">
              <a16:creationId xmlns:a16="http://schemas.microsoft.com/office/drawing/2014/main" id="{D3AD4965-932F-4C20-A479-14CB0AA7C13A}"/>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45" name="Text Box 1">
          <a:extLst>
            <a:ext uri="{FF2B5EF4-FFF2-40B4-BE49-F238E27FC236}">
              <a16:creationId xmlns:a16="http://schemas.microsoft.com/office/drawing/2014/main" id="{B2594AED-6DD3-4C8C-83FD-D39BDE90A1EA}"/>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146" name="Text Box 1">
          <a:extLst>
            <a:ext uri="{FF2B5EF4-FFF2-40B4-BE49-F238E27FC236}">
              <a16:creationId xmlns:a16="http://schemas.microsoft.com/office/drawing/2014/main" id="{2A740B8D-25B7-40EB-ACC1-CFAFFEED4399}"/>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147" name="Text Box 1">
          <a:extLst>
            <a:ext uri="{FF2B5EF4-FFF2-40B4-BE49-F238E27FC236}">
              <a16:creationId xmlns:a16="http://schemas.microsoft.com/office/drawing/2014/main" id="{C4FE11BD-8271-499C-AD2D-5F909C53360D}"/>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56</xdr:row>
      <xdr:rowOff>0</xdr:rowOff>
    </xdr:from>
    <xdr:ext cx="91440" cy="144780"/>
    <xdr:sp macro="" textlink="">
      <xdr:nvSpPr>
        <xdr:cNvPr id="148" name="Text Box 1">
          <a:extLst>
            <a:ext uri="{FF2B5EF4-FFF2-40B4-BE49-F238E27FC236}">
              <a16:creationId xmlns:a16="http://schemas.microsoft.com/office/drawing/2014/main" id="{128A054D-2895-4054-9673-BB297CF186DD}"/>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56</xdr:row>
      <xdr:rowOff>0</xdr:rowOff>
    </xdr:from>
    <xdr:ext cx="91440" cy="144780"/>
    <xdr:sp macro="" textlink="">
      <xdr:nvSpPr>
        <xdr:cNvPr id="149" name="Text Box 1">
          <a:extLst>
            <a:ext uri="{FF2B5EF4-FFF2-40B4-BE49-F238E27FC236}">
              <a16:creationId xmlns:a16="http://schemas.microsoft.com/office/drawing/2014/main" id="{6687EAD6-FDF6-4D2D-9767-4601FDA36923}"/>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150" name="Text Box 1">
          <a:extLst>
            <a:ext uri="{FF2B5EF4-FFF2-40B4-BE49-F238E27FC236}">
              <a16:creationId xmlns:a16="http://schemas.microsoft.com/office/drawing/2014/main" id="{6AA999B7-9439-471B-A866-5DA0CFD50F2E}"/>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151" name="Text Box 1">
          <a:extLst>
            <a:ext uri="{FF2B5EF4-FFF2-40B4-BE49-F238E27FC236}">
              <a16:creationId xmlns:a16="http://schemas.microsoft.com/office/drawing/2014/main" id="{8E8C87FB-AEDE-4E23-8366-88D47D0D2730}"/>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66675" cy="161925"/>
    <xdr:sp macro="" textlink="">
      <xdr:nvSpPr>
        <xdr:cNvPr id="152" name="Text Box 1">
          <a:extLst>
            <a:ext uri="{FF2B5EF4-FFF2-40B4-BE49-F238E27FC236}">
              <a16:creationId xmlns:a16="http://schemas.microsoft.com/office/drawing/2014/main" id="{5EB6D35F-538E-411F-8579-61A47A60630E}"/>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76200" cy="161925"/>
    <xdr:sp macro="" textlink="">
      <xdr:nvSpPr>
        <xdr:cNvPr id="153" name="Text Box 1">
          <a:extLst>
            <a:ext uri="{FF2B5EF4-FFF2-40B4-BE49-F238E27FC236}">
              <a16:creationId xmlns:a16="http://schemas.microsoft.com/office/drawing/2014/main" id="{0682ABF8-BF06-4F9D-A986-43E42ED725C5}"/>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54" name="Text Box 1">
          <a:extLst>
            <a:ext uri="{FF2B5EF4-FFF2-40B4-BE49-F238E27FC236}">
              <a16:creationId xmlns:a16="http://schemas.microsoft.com/office/drawing/2014/main" id="{3B639E15-DB94-4919-BB65-71A86FDAD4BB}"/>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55" name="Text Box 24">
          <a:extLst>
            <a:ext uri="{FF2B5EF4-FFF2-40B4-BE49-F238E27FC236}">
              <a16:creationId xmlns:a16="http://schemas.microsoft.com/office/drawing/2014/main" id="{F124F0BA-7CCE-4E1D-9E84-5B6FB26B49F9}"/>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56" name="Text Box 1">
          <a:extLst>
            <a:ext uri="{FF2B5EF4-FFF2-40B4-BE49-F238E27FC236}">
              <a16:creationId xmlns:a16="http://schemas.microsoft.com/office/drawing/2014/main" id="{4A52F9D6-5D02-446D-92CB-0C90FBE32393}"/>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66675" cy="161925"/>
    <xdr:sp macro="" textlink="">
      <xdr:nvSpPr>
        <xdr:cNvPr id="157" name="Text Box 1">
          <a:extLst>
            <a:ext uri="{FF2B5EF4-FFF2-40B4-BE49-F238E27FC236}">
              <a16:creationId xmlns:a16="http://schemas.microsoft.com/office/drawing/2014/main" id="{A51CABD9-2E37-48CE-8762-672E57436194}"/>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76200" cy="161925"/>
    <xdr:sp macro="" textlink="">
      <xdr:nvSpPr>
        <xdr:cNvPr id="158" name="Text Box 1">
          <a:extLst>
            <a:ext uri="{FF2B5EF4-FFF2-40B4-BE49-F238E27FC236}">
              <a16:creationId xmlns:a16="http://schemas.microsoft.com/office/drawing/2014/main" id="{54587442-379F-497E-B3ED-F223CAD5BF3E}"/>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59" name="Text Box 1">
          <a:extLst>
            <a:ext uri="{FF2B5EF4-FFF2-40B4-BE49-F238E27FC236}">
              <a16:creationId xmlns:a16="http://schemas.microsoft.com/office/drawing/2014/main" id="{E013AAD9-992B-432E-9962-5359CC35FAA6}"/>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60" name="Text Box 24">
          <a:extLst>
            <a:ext uri="{FF2B5EF4-FFF2-40B4-BE49-F238E27FC236}">
              <a16:creationId xmlns:a16="http://schemas.microsoft.com/office/drawing/2014/main" id="{C21605C4-11A3-4F4D-A93C-26D390141741}"/>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161" name="Text Box 1">
          <a:extLst>
            <a:ext uri="{FF2B5EF4-FFF2-40B4-BE49-F238E27FC236}">
              <a16:creationId xmlns:a16="http://schemas.microsoft.com/office/drawing/2014/main" id="{116AEA92-5674-4B94-B3E4-C4E35A2AD23D}"/>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54</xdr:row>
      <xdr:rowOff>0</xdr:rowOff>
    </xdr:from>
    <xdr:to>
      <xdr:col>6</xdr:col>
      <xdr:colOff>91440</xdr:colOff>
      <xdr:row>54</xdr:row>
      <xdr:rowOff>144780</xdr:rowOff>
    </xdr:to>
    <xdr:sp macro="" textlink="">
      <xdr:nvSpPr>
        <xdr:cNvPr id="162" name="Text Box 1">
          <a:extLst>
            <a:ext uri="{FF2B5EF4-FFF2-40B4-BE49-F238E27FC236}">
              <a16:creationId xmlns:a16="http://schemas.microsoft.com/office/drawing/2014/main" id="{15641F06-53C5-4D2A-BB42-6BDDF4161D26}"/>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91440</xdr:colOff>
      <xdr:row>54</xdr:row>
      <xdr:rowOff>144780</xdr:rowOff>
    </xdr:to>
    <xdr:sp macro="" textlink="">
      <xdr:nvSpPr>
        <xdr:cNvPr id="163" name="Text Box 1">
          <a:extLst>
            <a:ext uri="{FF2B5EF4-FFF2-40B4-BE49-F238E27FC236}">
              <a16:creationId xmlns:a16="http://schemas.microsoft.com/office/drawing/2014/main" id="{667B5646-530A-47C7-B550-5F6D9023F534}"/>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54</xdr:row>
      <xdr:rowOff>0</xdr:rowOff>
    </xdr:from>
    <xdr:to>
      <xdr:col>7</xdr:col>
      <xdr:colOff>91440</xdr:colOff>
      <xdr:row>54</xdr:row>
      <xdr:rowOff>144780</xdr:rowOff>
    </xdr:to>
    <xdr:sp macro="" textlink="">
      <xdr:nvSpPr>
        <xdr:cNvPr id="164" name="Text Box 1">
          <a:extLst>
            <a:ext uri="{FF2B5EF4-FFF2-40B4-BE49-F238E27FC236}">
              <a16:creationId xmlns:a16="http://schemas.microsoft.com/office/drawing/2014/main" id="{C8DFB895-8A1A-44CB-BA6F-E220B35F0F4D}"/>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54</xdr:row>
      <xdr:rowOff>0</xdr:rowOff>
    </xdr:from>
    <xdr:to>
      <xdr:col>7</xdr:col>
      <xdr:colOff>91440</xdr:colOff>
      <xdr:row>54</xdr:row>
      <xdr:rowOff>144780</xdr:rowOff>
    </xdr:to>
    <xdr:sp macro="" textlink="">
      <xdr:nvSpPr>
        <xdr:cNvPr id="165" name="Text Box 1">
          <a:extLst>
            <a:ext uri="{FF2B5EF4-FFF2-40B4-BE49-F238E27FC236}">
              <a16:creationId xmlns:a16="http://schemas.microsoft.com/office/drawing/2014/main" id="{A012118C-07C5-4CDD-B898-EA52F4F25ACE}"/>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54</xdr:row>
      <xdr:rowOff>0</xdr:rowOff>
    </xdr:from>
    <xdr:ext cx="91440" cy="144780"/>
    <xdr:sp macro="" textlink="">
      <xdr:nvSpPr>
        <xdr:cNvPr id="166" name="Text Box 1">
          <a:extLst>
            <a:ext uri="{FF2B5EF4-FFF2-40B4-BE49-F238E27FC236}">
              <a16:creationId xmlns:a16="http://schemas.microsoft.com/office/drawing/2014/main" id="{77105C0D-D9BD-49B6-853A-525541CA4B0A}"/>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167" name="Text Box 1">
          <a:extLst>
            <a:ext uri="{FF2B5EF4-FFF2-40B4-BE49-F238E27FC236}">
              <a16:creationId xmlns:a16="http://schemas.microsoft.com/office/drawing/2014/main" id="{EC71146E-17CB-4B8B-A091-3A7FADAE64C2}"/>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54</xdr:row>
      <xdr:rowOff>0</xdr:rowOff>
    </xdr:from>
    <xdr:to>
      <xdr:col>6</xdr:col>
      <xdr:colOff>66675</xdr:colOff>
      <xdr:row>54</xdr:row>
      <xdr:rowOff>161925</xdr:rowOff>
    </xdr:to>
    <xdr:sp macro="" textlink="">
      <xdr:nvSpPr>
        <xdr:cNvPr id="168" name="Text Box 1">
          <a:extLst>
            <a:ext uri="{FF2B5EF4-FFF2-40B4-BE49-F238E27FC236}">
              <a16:creationId xmlns:a16="http://schemas.microsoft.com/office/drawing/2014/main" id="{24706DB8-7ACD-4833-B239-9DB0BF5A7A75}"/>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76200</xdr:colOff>
      <xdr:row>54</xdr:row>
      <xdr:rowOff>161925</xdr:rowOff>
    </xdr:to>
    <xdr:sp macro="" textlink="">
      <xdr:nvSpPr>
        <xdr:cNvPr id="169" name="Text Box 1">
          <a:extLst>
            <a:ext uri="{FF2B5EF4-FFF2-40B4-BE49-F238E27FC236}">
              <a16:creationId xmlns:a16="http://schemas.microsoft.com/office/drawing/2014/main" id="{C069817B-BCF4-4DC5-9CE2-7583AC0FF104}"/>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70" name="Text Box 1">
          <a:extLst>
            <a:ext uri="{FF2B5EF4-FFF2-40B4-BE49-F238E27FC236}">
              <a16:creationId xmlns:a16="http://schemas.microsoft.com/office/drawing/2014/main" id="{3A0C84C1-48ED-48CF-B73C-E27F4C22800A}"/>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71" name="Text Box 24">
          <a:extLst>
            <a:ext uri="{FF2B5EF4-FFF2-40B4-BE49-F238E27FC236}">
              <a16:creationId xmlns:a16="http://schemas.microsoft.com/office/drawing/2014/main" id="{80ED94DA-4E13-4A05-918E-49CD26A62CF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72" name="Text Box 1">
          <a:extLst>
            <a:ext uri="{FF2B5EF4-FFF2-40B4-BE49-F238E27FC236}">
              <a16:creationId xmlns:a16="http://schemas.microsoft.com/office/drawing/2014/main" id="{C1DC8C7B-B756-467F-B0A6-E9416CE518C5}"/>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66675</xdr:colOff>
      <xdr:row>54</xdr:row>
      <xdr:rowOff>161925</xdr:rowOff>
    </xdr:to>
    <xdr:sp macro="" textlink="">
      <xdr:nvSpPr>
        <xdr:cNvPr id="173" name="Text Box 1">
          <a:extLst>
            <a:ext uri="{FF2B5EF4-FFF2-40B4-BE49-F238E27FC236}">
              <a16:creationId xmlns:a16="http://schemas.microsoft.com/office/drawing/2014/main" id="{8CD7E204-0752-4090-BCAB-0E051AAE23C0}"/>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76200</xdr:colOff>
      <xdr:row>54</xdr:row>
      <xdr:rowOff>161925</xdr:rowOff>
    </xdr:to>
    <xdr:sp macro="" textlink="">
      <xdr:nvSpPr>
        <xdr:cNvPr id="174" name="Text Box 1">
          <a:extLst>
            <a:ext uri="{FF2B5EF4-FFF2-40B4-BE49-F238E27FC236}">
              <a16:creationId xmlns:a16="http://schemas.microsoft.com/office/drawing/2014/main" id="{768061FA-270A-44B3-8079-654C3C4366AB}"/>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75" name="Text Box 1">
          <a:extLst>
            <a:ext uri="{FF2B5EF4-FFF2-40B4-BE49-F238E27FC236}">
              <a16:creationId xmlns:a16="http://schemas.microsoft.com/office/drawing/2014/main" id="{24032DF4-557D-43BE-978A-52BA835587D1}"/>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76" name="Text Box 24">
          <a:extLst>
            <a:ext uri="{FF2B5EF4-FFF2-40B4-BE49-F238E27FC236}">
              <a16:creationId xmlns:a16="http://schemas.microsoft.com/office/drawing/2014/main" id="{F1FF9110-C996-4606-A9CA-D764B03944AA}"/>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77" name="Text Box 1">
          <a:extLst>
            <a:ext uri="{FF2B5EF4-FFF2-40B4-BE49-F238E27FC236}">
              <a16:creationId xmlns:a16="http://schemas.microsoft.com/office/drawing/2014/main" id="{55DF8ED0-5811-4267-A514-C90A3960CED3}"/>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91440</xdr:colOff>
      <xdr:row>54</xdr:row>
      <xdr:rowOff>144780</xdr:rowOff>
    </xdr:to>
    <xdr:sp macro="" textlink="">
      <xdr:nvSpPr>
        <xdr:cNvPr id="178" name="Text Box 1">
          <a:extLst>
            <a:ext uri="{FF2B5EF4-FFF2-40B4-BE49-F238E27FC236}">
              <a16:creationId xmlns:a16="http://schemas.microsoft.com/office/drawing/2014/main" id="{A9E2F6DA-BC48-40C6-8037-95E5D8C6109A}"/>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91440</xdr:colOff>
      <xdr:row>54</xdr:row>
      <xdr:rowOff>144780</xdr:rowOff>
    </xdr:to>
    <xdr:sp macro="" textlink="">
      <xdr:nvSpPr>
        <xdr:cNvPr id="179" name="Text Box 1">
          <a:extLst>
            <a:ext uri="{FF2B5EF4-FFF2-40B4-BE49-F238E27FC236}">
              <a16:creationId xmlns:a16="http://schemas.microsoft.com/office/drawing/2014/main" id="{2D716F80-0100-4E62-BCCD-558EDF4F248F}"/>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54</xdr:row>
      <xdr:rowOff>0</xdr:rowOff>
    </xdr:from>
    <xdr:to>
      <xdr:col>7</xdr:col>
      <xdr:colOff>91440</xdr:colOff>
      <xdr:row>54</xdr:row>
      <xdr:rowOff>144780</xdr:rowOff>
    </xdr:to>
    <xdr:sp macro="" textlink="">
      <xdr:nvSpPr>
        <xdr:cNvPr id="180" name="Text Box 1">
          <a:extLst>
            <a:ext uri="{FF2B5EF4-FFF2-40B4-BE49-F238E27FC236}">
              <a16:creationId xmlns:a16="http://schemas.microsoft.com/office/drawing/2014/main" id="{5CFE4D0A-4374-4B3D-9E87-E1177CEC8A13}"/>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54</xdr:row>
      <xdr:rowOff>0</xdr:rowOff>
    </xdr:from>
    <xdr:to>
      <xdr:col>7</xdr:col>
      <xdr:colOff>91440</xdr:colOff>
      <xdr:row>54</xdr:row>
      <xdr:rowOff>144780</xdr:rowOff>
    </xdr:to>
    <xdr:sp macro="" textlink="">
      <xdr:nvSpPr>
        <xdr:cNvPr id="181" name="Text Box 1">
          <a:extLst>
            <a:ext uri="{FF2B5EF4-FFF2-40B4-BE49-F238E27FC236}">
              <a16:creationId xmlns:a16="http://schemas.microsoft.com/office/drawing/2014/main" id="{A17571E4-5E53-499A-B85F-DD046A71F86A}"/>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54</xdr:row>
      <xdr:rowOff>0</xdr:rowOff>
    </xdr:from>
    <xdr:ext cx="91440" cy="144780"/>
    <xdr:sp macro="" textlink="">
      <xdr:nvSpPr>
        <xdr:cNvPr id="182" name="Text Box 1">
          <a:extLst>
            <a:ext uri="{FF2B5EF4-FFF2-40B4-BE49-F238E27FC236}">
              <a16:creationId xmlns:a16="http://schemas.microsoft.com/office/drawing/2014/main" id="{2D0F0C5E-440F-4F1F-8D1F-B8B994EE3276}"/>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183" name="Text Box 1">
          <a:extLst>
            <a:ext uri="{FF2B5EF4-FFF2-40B4-BE49-F238E27FC236}">
              <a16:creationId xmlns:a16="http://schemas.microsoft.com/office/drawing/2014/main" id="{A3D435E0-49EA-4BA2-94EA-F188D636EEED}"/>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54</xdr:row>
      <xdr:rowOff>0</xdr:rowOff>
    </xdr:from>
    <xdr:to>
      <xdr:col>6</xdr:col>
      <xdr:colOff>66675</xdr:colOff>
      <xdr:row>54</xdr:row>
      <xdr:rowOff>161925</xdr:rowOff>
    </xdr:to>
    <xdr:sp macro="" textlink="">
      <xdr:nvSpPr>
        <xdr:cNvPr id="184" name="Text Box 1">
          <a:extLst>
            <a:ext uri="{FF2B5EF4-FFF2-40B4-BE49-F238E27FC236}">
              <a16:creationId xmlns:a16="http://schemas.microsoft.com/office/drawing/2014/main" id="{30D5249E-B2A2-40F4-AE44-B6734150A205}"/>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76200</xdr:colOff>
      <xdr:row>54</xdr:row>
      <xdr:rowOff>161925</xdr:rowOff>
    </xdr:to>
    <xdr:sp macro="" textlink="">
      <xdr:nvSpPr>
        <xdr:cNvPr id="185" name="Text Box 1">
          <a:extLst>
            <a:ext uri="{FF2B5EF4-FFF2-40B4-BE49-F238E27FC236}">
              <a16:creationId xmlns:a16="http://schemas.microsoft.com/office/drawing/2014/main" id="{008C8DB7-6283-432A-96AB-BAA0C54A3F9B}"/>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86" name="Text Box 1">
          <a:extLst>
            <a:ext uri="{FF2B5EF4-FFF2-40B4-BE49-F238E27FC236}">
              <a16:creationId xmlns:a16="http://schemas.microsoft.com/office/drawing/2014/main" id="{86253986-3BEA-4152-909D-420412BA6016}"/>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87" name="Text Box 24">
          <a:extLst>
            <a:ext uri="{FF2B5EF4-FFF2-40B4-BE49-F238E27FC236}">
              <a16:creationId xmlns:a16="http://schemas.microsoft.com/office/drawing/2014/main" id="{C2751A32-0141-423B-8BC2-9C5267FA8980}"/>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88" name="Text Box 1">
          <a:extLst>
            <a:ext uri="{FF2B5EF4-FFF2-40B4-BE49-F238E27FC236}">
              <a16:creationId xmlns:a16="http://schemas.microsoft.com/office/drawing/2014/main" id="{AE6AA0F6-B830-4D1C-8051-2F6D90AA9EC7}"/>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66675</xdr:colOff>
      <xdr:row>54</xdr:row>
      <xdr:rowOff>161925</xdr:rowOff>
    </xdr:to>
    <xdr:sp macro="" textlink="">
      <xdr:nvSpPr>
        <xdr:cNvPr id="189" name="Text Box 1">
          <a:extLst>
            <a:ext uri="{FF2B5EF4-FFF2-40B4-BE49-F238E27FC236}">
              <a16:creationId xmlns:a16="http://schemas.microsoft.com/office/drawing/2014/main" id="{3C04AC5E-75E0-4AAA-BFFA-A8907849EB71}"/>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76200</xdr:colOff>
      <xdr:row>54</xdr:row>
      <xdr:rowOff>161925</xdr:rowOff>
    </xdr:to>
    <xdr:sp macro="" textlink="">
      <xdr:nvSpPr>
        <xdr:cNvPr id="190" name="Text Box 1">
          <a:extLst>
            <a:ext uri="{FF2B5EF4-FFF2-40B4-BE49-F238E27FC236}">
              <a16:creationId xmlns:a16="http://schemas.microsoft.com/office/drawing/2014/main" id="{2458B6C1-E3C7-4168-8C28-FAC4C093117C}"/>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91" name="Text Box 1">
          <a:extLst>
            <a:ext uri="{FF2B5EF4-FFF2-40B4-BE49-F238E27FC236}">
              <a16:creationId xmlns:a16="http://schemas.microsoft.com/office/drawing/2014/main" id="{DAD68637-F8A0-470C-8E89-EA0DB34B3E43}"/>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92" name="Text Box 24">
          <a:extLst>
            <a:ext uri="{FF2B5EF4-FFF2-40B4-BE49-F238E27FC236}">
              <a16:creationId xmlns:a16="http://schemas.microsoft.com/office/drawing/2014/main" id="{E219B7F3-DC6B-43CC-88F1-44DF458F4316}"/>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54</xdr:row>
      <xdr:rowOff>0</xdr:rowOff>
    </xdr:from>
    <xdr:to>
      <xdr:col>6</xdr:col>
      <xdr:colOff>85725</xdr:colOff>
      <xdr:row>54</xdr:row>
      <xdr:rowOff>161925</xdr:rowOff>
    </xdr:to>
    <xdr:sp macro="" textlink="">
      <xdr:nvSpPr>
        <xdr:cNvPr id="193" name="Text Box 1">
          <a:extLst>
            <a:ext uri="{FF2B5EF4-FFF2-40B4-BE49-F238E27FC236}">
              <a16:creationId xmlns:a16="http://schemas.microsoft.com/office/drawing/2014/main" id="{45E1EF60-D51F-4326-A120-64E142877ADF}"/>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63</xdr:row>
      <xdr:rowOff>0</xdr:rowOff>
    </xdr:from>
    <xdr:ext cx="91440" cy="144780"/>
    <xdr:sp macro="" textlink="">
      <xdr:nvSpPr>
        <xdr:cNvPr id="194" name="Text Box 1">
          <a:extLst>
            <a:ext uri="{FF2B5EF4-FFF2-40B4-BE49-F238E27FC236}">
              <a16:creationId xmlns:a16="http://schemas.microsoft.com/office/drawing/2014/main" id="{0BC32AFF-8625-49B8-9389-2FF9C0E55F56}"/>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195" name="Text Box 1">
          <a:extLst>
            <a:ext uri="{FF2B5EF4-FFF2-40B4-BE49-F238E27FC236}">
              <a16:creationId xmlns:a16="http://schemas.microsoft.com/office/drawing/2014/main" id="{D6A408FD-FD39-461F-9271-510B8EE4E4A6}"/>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63</xdr:row>
      <xdr:rowOff>0</xdr:rowOff>
    </xdr:from>
    <xdr:ext cx="91440" cy="144780"/>
    <xdr:sp macro="" textlink="">
      <xdr:nvSpPr>
        <xdr:cNvPr id="196" name="Text Box 1">
          <a:extLst>
            <a:ext uri="{FF2B5EF4-FFF2-40B4-BE49-F238E27FC236}">
              <a16:creationId xmlns:a16="http://schemas.microsoft.com/office/drawing/2014/main" id="{0A6C2E50-771A-4563-AD65-59288DB7FC62}"/>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63</xdr:row>
      <xdr:rowOff>0</xdr:rowOff>
    </xdr:from>
    <xdr:ext cx="91440" cy="144780"/>
    <xdr:sp macro="" textlink="">
      <xdr:nvSpPr>
        <xdr:cNvPr id="197" name="Text Box 1">
          <a:extLst>
            <a:ext uri="{FF2B5EF4-FFF2-40B4-BE49-F238E27FC236}">
              <a16:creationId xmlns:a16="http://schemas.microsoft.com/office/drawing/2014/main" id="{7C4FED55-782F-46EA-B488-6AE450E18925}"/>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198" name="Text Box 1">
          <a:extLst>
            <a:ext uri="{FF2B5EF4-FFF2-40B4-BE49-F238E27FC236}">
              <a16:creationId xmlns:a16="http://schemas.microsoft.com/office/drawing/2014/main" id="{C6F3B6DA-8F23-4482-871E-335A33B209FE}"/>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199" name="Text Box 1">
          <a:extLst>
            <a:ext uri="{FF2B5EF4-FFF2-40B4-BE49-F238E27FC236}">
              <a16:creationId xmlns:a16="http://schemas.microsoft.com/office/drawing/2014/main" id="{BA22FB9E-0760-4022-B6E8-56930D8327E1}"/>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66675" cy="161925"/>
    <xdr:sp macro="" textlink="">
      <xdr:nvSpPr>
        <xdr:cNvPr id="200" name="Text Box 1">
          <a:extLst>
            <a:ext uri="{FF2B5EF4-FFF2-40B4-BE49-F238E27FC236}">
              <a16:creationId xmlns:a16="http://schemas.microsoft.com/office/drawing/2014/main" id="{1E45646F-20BB-4A8C-BA54-CDAC0869F19E}"/>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76200" cy="161925"/>
    <xdr:sp macro="" textlink="">
      <xdr:nvSpPr>
        <xdr:cNvPr id="201" name="Text Box 1">
          <a:extLst>
            <a:ext uri="{FF2B5EF4-FFF2-40B4-BE49-F238E27FC236}">
              <a16:creationId xmlns:a16="http://schemas.microsoft.com/office/drawing/2014/main" id="{AC395EAE-A299-4FA9-AA32-FDCB1F5CDEAE}"/>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02" name="Text Box 1">
          <a:extLst>
            <a:ext uri="{FF2B5EF4-FFF2-40B4-BE49-F238E27FC236}">
              <a16:creationId xmlns:a16="http://schemas.microsoft.com/office/drawing/2014/main" id="{7359E51D-7105-491E-BCEF-FA7B565540F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03" name="Text Box 24">
          <a:extLst>
            <a:ext uri="{FF2B5EF4-FFF2-40B4-BE49-F238E27FC236}">
              <a16:creationId xmlns:a16="http://schemas.microsoft.com/office/drawing/2014/main" id="{17DF9760-B497-4547-BA07-9E49B2AFAA99}"/>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04" name="Text Box 1">
          <a:extLst>
            <a:ext uri="{FF2B5EF4-FFF2-40B4-BE49-F238E27FC236}">
              <a16:creationId xmlns:a16="http://schemas.microsoft.com/office/drawing/2014/main" id="{A0314217-9627-4A44-A6B8-F78BB71F683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66675" cy="161925"/>
    <xdr:sp macro="" textlink="">
      <xdr:nvSpPr>
        <xdr:cNvPr id="205" name="Text Box 1">
          <a:extLst>
            <a:ext uri="{FF2B5EF4-FFF2-40B4-BE49-F238E27FC236}">
              <a16:creationId xmlns:a16="http://schemas.microsoft.com/office/drawing/2014/main" id="{8C44413E-31B7-4830-8D55-CE52696F97BE}"/>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76200" cy="161925"/>
    <xdr:sp macro="" textlink="">
      <xdr:nvSpPr>
        <xdr:cNvPr id="206" name="Text Box 1">
          <a:extLst>
            <a:ext uri="{FF2B5EF4-FFF2-40B4-BE49-F238E27FC236}">
              <a16:creationId xmlns:a16="http://schemas.microsoft.com/office/drawing/2014/main" id="{C9CC5FDE-7566-4600-8B49-96599B5995E0}"/>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07" name="Text Box 1">
          <a:extLst>
            <a:ext uri="{FF2B5EF4-FFF2-40B4-BE49-F238E27FC236}">
              <a16:creationId xmlns:a16="http://schemas.microsoft.com/office/drawing/2014/main" id="{8C5D0224-3AA9-4C5E-8BBC-F5A830DBF1E9}"/>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08" name="Text Box 24">
          <a:extLst>
            <a:ext uri="{FF2B5EF4-FFF2-40B4-BE49-F238E27FC236}">
              <a16:creationId xmlns:a16="http://schemas.microsoft.com/office/drawing/2014/main" id="{E68A690B-294C-4B7F-AFA5-8A37A3E856A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09" name="Text Box 1">
          <a:extLst>
            <a:ext uri="{FF2B5EF4-FFF2-40B4-BE49-F238E27FC236}">
              <a16:creationId xmlns:a16="http://schemas.microsoft.com/office/drawing/2014/main" id="{71CFFED6-23DC-4347-A90E-0B9648CDEDC9}"/>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210" name="Text Box 1">
          <a:extLst>
            <a:ext uri="{FF2B5EF4-FFF2-40B4-BE49-F238E27FC236}">
              <a16:creationId xmlns:a16="http://schemas.microsoft.com/office/drawing/2014/main" id="{0D918B1E-9C63-4501-9F2D-BDE99468E0BE}"/>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211" name="Text Box 1">
          <a:extLst>
            <a:ext uri="{FF2B5EF4-FFF2-40B4-BE49-F238E27FC236}">
              <a16:creationId xmlns:a16="http://schemas.microsoft.com/office/drawing/2014/main" id="{84747FB9-E169-40FC-89C0-A40873C3DDB7}"/>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63</xdr:row>
      <xdr:rowOff>0</xdr:rowOff>
    </xdr:from>
    <xdr:ext cx="91440" cy="144780"/>
    <xdr:sp macro="" textlink="">
      <xdr:nvSpPr>
        <xdr:cNvPr id="212" name="Text Box 1">
          <a:extLst>
            <a:ext uri="{FF2B5EF4-FFF2-40B4-BE49-F238E27FC236}">
              <a16:creationId xmlns:a16="http://schemas.microsoft.com/office/drawing/2014/main" id="{E4BCC132-B06F-4683-8AD1-D266E1274D38}"/>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63</xdr:row>
      <xdr:rowOff>0</xdr:rowOff>
    </xdr:from>
    <xdr:ext cx="91440" cy="144780"/>
    <xdr:sp macro="" textlink="">
      <xdr:nvSpPr>
        <xdr:cNvPr id="213" name="Text Box 1">
          <a:extLst>
            <a:ext uri="{FF2B5EF4-FFF2-40B4-BE49-F238E27FC236}">
              <a16:creationId xmlns:a16="http://schemas.microsoft.com/office/drawing/2014/main" id="{23E8D829-F62E-4E4C-9108-BE295C1CDBE9}"/>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214" name="Text Box 1">
          <a:extLst>
            <a:ext uri="{FF2B5EF4-FFF2-40B4-BE49-F238E27FC236}">
              <a16:creationId xmlns:a16="http://schemas.microsoft.com/office/drawing/2014/main" id="{10C096D6-B2A8-49C4-BF52-6CAC809C9219}"/>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215" name="Text Box 1">
          <a:extLst>
            <a:ext uri="{FF2B5EF4-FFF2-40B4-BE49-F238E27FC236}">
              <a16:creationId xmlns:a16="http://schemas.microsoft.com/office/drawing/2014/main" id="{A30C64C7-96F2-4944-936D-4CF0649C43B5}"/>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66675" cy="161925"/>
    <xdr:sp macro="" textlink="">
      <xdr:nvSpPr>
        <xdr:cNvPr id="216" name="Text Box 1">
          <a:extLst>
            <a:ext uri="{FF2B5EF4-FFF2-40B4-BE49-F238E27FC236}">
              <a16:creationId xmlns:a16="http://schemas.microsoft.com/office/drawing/2014/main" id="{A9E6DE73-38E9-42E7-AC8F-190A5FD94E4E}"/>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76200" cy="161925"/>
    <xdr:sp macro="" textlink="">
      <xdr:nvSpPr>
        <xdr:cNvPr id="217" name="Text Box 1">
          <a:extLst>
            <a:ext uri="{FF2B5EF4-FFF2-40B4-BE49-F238E27FC236}">
              <a16:creationId xmlns:a16="http://schemas.microsoft.com/office/drawing/2014/main" id="{9CF5FEBB-B2EB-4D34-9FAE-908E0478E7F2}"/>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18" name="Text Box 1">
          <a:extLst>
            <a:ext uri="{FF2B5EF4-FFF2-40B4-BE49-F238E27FC236}">
              <a16:creationId xmlns:a16="http://schemas.microsoft.com/office/drawing/2014/main" id="{3ADB07E3-A728-40CA-9263-A88756139811}"/>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19" name="Text Box 24">
          <a:extLst>
            <a:ext uri="{FF2B5EF4-FFF2-40B4-BE49-F238E27FC236}">
              <a16:creationId xmlns:a16="http://schemas.microsoft.com/office/drawing/2014/main" id="{F757073E-B9FC-4936-A29E-1ED3D70D74C8}"/>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20" name="Text Box 1">
          <a:extLst>
            <a:ext uri="{FF2B5EF4-FFF2-40B4-BE49-F238E27FC236}">
              <a16:creationId xmlns:a16="http://schemas.microsoft.com/office/drawing/2014/main" id="{E178DF16-A83F-469F-B980-951F5E654143}"/>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66675" cy="161925"/>
    <xdr:sp macro="" textlink="">
      <xdr:nvSpPr>
        <xdr:cNvPr id="221" name="Text Box 1">
          <a:extLst>
            <a:ext uri="{FF2B5EF4-FFF2-40B4-BE49-F238E27FC236}">
              <a16:creationId xmlns:a16="http://schemas.microsoft.com/office/drawing/2014/main" id="{41A33E3B-A702-43FD-81FB-F7880C724FCE}"/>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76200" cy="161925"/>
    <xdr:sp macro="" textlink="">
      <xdr:nvSpPr>
        <xdr:cNvPr id="222" name="Text Box 1">
          <a:extLst>
            <a:ext uri="{FF2B5EF4-FFF2-40B4-BE49-F238E27FC236}">
              <a16:creationId xmlns:a16="http://schemas.microsoft.com/office/drawing/2014/main" id="{A2F36683-67A8-45DF-A4AF-112AE3C8D087}"/>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23" name="Text Box 1">
          <a:extLst>
            <a:ext uri="{FF2B5EF4-FFF2-40B4-BE49-F238E27FC236}">
              <a16:creationId xmlns:a16="http://schemas.microsoft.com/office/drawing/2014/main" id="{50EB8CE1-B230-4C27-B1B3-D0A17156D5F7}"/>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24" name="Text Box 24">
          <a:extLst>
            <a:ext uri="{FF2B5EF4-FFF2-40B4-BE49-F238E27FC236}">
              <a16:creationId xmlns:a16="http://schemas.microsoft.com/office/drawing/2014/main" id="{903D444F-6CB3-4181-9C34-9CD12CFC5B4B}"/>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225" name="Text Box 1">
          <a:extLst>
            <a:ext uri="{FF2B5EF4-FFF2-40B4-BE49-F238E27FC236}">
              <a16:creationId xmlns:a16="http://schemas.microsoft.com/office/drawing/2014/main" id="{F83411CB-1151-4C3A-ADF7-E9DCBD2EA0F8}"/>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26" name="Text Box 1">
          <a:extLst>
            <a:ext uri="{FF2B5EF4-FFF2-40B4-BE49-F238E27FC236}">
              <a16:creationId xmlns:a16="http://schemas.microsoft.com/office/drawing/2014/main" id="{E4879884-93A7-45E7-A1C6-11A6C47EB3C5}"/>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27" name="Text Box 1">
          <a:extLst>
            <a:ext uri="{FF2B5EF4-FFF2-40B4-BE49-F238E27FC236}">
              <a16:creationId xmlns:a16="http://schemas.microsoft.com/office/drawing/2014/main" id="{EF2A4DE1-000A-4486-B304-D38CD2F2334F}"/>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36</xdr:row>
      <xdr:rowOff>0</xdr:rowOff>
    </xdr:from>
    <xdr:ext cx="91440" cy="144780"/>
    <xdr:sp macro="" textlink="">
      <xdr:nvSpPr>
        <xdr:cNvPr id="228" name="Text Box 1">
          <a:extLst>
            <a:ext uri="{FF2B5EF4-FFF2-40B4-BE49-F238E27FC236}">
              <a16:creationId xmlns:a16="http://schemas.microsoft.com/office/drawing/2014/main" id="{F1E21A3E-CCBF-48C4-8C6B-8B4981285B52}"/>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36</xdr:row>
      <xdr:rowOff>0</xdr:rowOff>
    </xdr:from>
    <xdr:ext cx="91440" cy="144780"/>
    <xdr:sp macro="" textlink="">
      <xdr:nvSpPr>
        <xdr:cNvPr id="229" name="Text Box 1">
          <a:extLst>
            <a:ext uri="{FF2B5EF4-FFF2-40B4-BE49-F238E27FC236}">
              <a16:creationId xmlns:a16="http://schemas.microsoft.com/office/drawing/2014/main" id="{18C519EC-AE60-42DD-9685-74021492FF94}"/>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30" name="Text Box 1">
          <a:extLst>
            <a:ext uri="{FF2B5EF4-FFF2-40B4-BE49-F238E27FC236}">
              <a16:creationId xmlns:a16="http://schemas.microsoft.com/office/drawing/2014/main" id="{7C8CCDE2-78B3-482E-8D57-C1D2CED8A01A}"/>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31" name="Text Box 1">
          <a:extLst>
            <a:ext uri="{FF2B5EF4-FFF2-40B4-BE49-F238E27FC236}">
              <a16:creationId xmlns:a16="http://schemas.microsoft.com/office/drawing/2014/main" id="{47D1EEE8-4EF0-4A43-8320-8657763AF0E7}"/>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32" name="Text Box 1">
          <a:extLst>
            <a:ext uri="{FF2B5EF4-FFF2-40B4-BE49-F238E27FC236}">
              <a16:creationId xmlns:a16="http://schemas.microsoft.com/office/drawing/2014/main" id="{90369F66-F476-4EEB-878F-B416DEE4F574}"/>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33" name="Text Box 1">
          <a:extLst>
            <a:ext uri="{FF2B5EF4-FFF2-40B4-BE49-F238E27FC236}">
              <a16:creationId xmlns:a16="http://schemas.microsoft.com/office/drawing/2014/main" id="{D8DD5529-CDF0-4115-B089-1E60732766A8}"/>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34" name="Text Box 1">
          <a:extLst>
            <a:ext uri="{FF2B5EF4-FFF2-40B4-BE49-F238E27FC236}">
              <a16:creationId xmlns:a16="http://schemas.microsoft.com/office/drawing/2014/main" id="{1D711E82-DBCC-4985-BE9E-E1FF8558A405}"/>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35" name="Text Box 24">
          <a:extLst>
            <a:ext uri="{FF2B5EF4-FFF2-40B4-BE49-F238E27FC236}">
              <a16:creationId xmlns:a16="http://schemas.microsoft.com/office/drawing/2014/main" id="{20E87533-42C3-46FD-A69C-8ED6012E2491}"/>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36" name="Text Box 1">
          <a:extLst>
            <a:ext uri="{FF2B5EF4-FFF2-40B4-BE49-F238E27FC236}">
              <a16:creationId xmlns:a16="http://schemas.microsoft.com/office/drawing/2014/main" id="{76D28B1E-CCDC-427C-8E0F-C153DF1145D7}"/>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37" name="Text Box 1">
          <a:extLst>
            <a:ext uri="{FF2B5EF4-FFF2-40B4-BE49-F238E27FC236}">
              <a16:creationId xmlns:a16="http://schemas.microsoft.com/office/drawing/2014/main" id="{B89BFD01-1015-4050-969D-986FACF07A49}"/>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38" name="Text Box 1">
          <a:extLst>
            <a:ext uri="{FF2B5EF4-FFF2-40B4-BE49-F238E27FC236}">
              <a16:creationId xmlns:a16="http://schemas.microsoft.com/office/drawing/2014/main" id="{D435A360-7DF5-42C5-83D4-53FDF5A29EFA}"/>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39" name="Text Box 1">
          <a:extLst>
            <a:ext uri="{FF2B5EF4-FFF2-40B4-BE49-F238E27FC236}">
              <a16:creationId xmlns:a16="http://schemas.microsoft.com/office/drawing/2014/main" id="{28960B53-8746-4F6B-B3E5-ED9B8C66524E}"/>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40" name="Text Box 24">
          <a:extLst>
            <a:ext uri="{FF2B5EF4-FFF2-40B4-BE49-F238E27FC236}">
              <a16:creationId xmlns:a16="http://schemas.microsoft.com/office/drawing/2014/main" id="{3657CAEA-7A74-4DEB-BAD3-D92AEE8B8F34}"/>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41" name="Text Box 1">
          <a:extLst>
            <a:ext uri="{FF2B5EF4-FFF2-40B4-BE49-F238E27FC236}">
              <a16:creationId xmlns:a16="http://schemas.microsoft.com/office/drawing/2014/main" id="{788D4295-E57B-4B61-A2C9-59C6BCDC715D}"/>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42" name="Text Box 1">
          <a:extLst>
            <a:ext uri="{FF2B5EF4-FFF2-40B4-BE49-F238E27FC236}">
              <a16:creationId xmlns:a16="http://schemas.microsoft.com/office/drawing/2014/main" id="{3A423538-006F-4ECB-9D36-29C8C52B213D}"/>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43" name="Text Box 1">
          <a:extLst>
            <a:ext uri="{FF2B5EF4-FFF2-40B4-BE49-F238E27FC236}">
              <a16:creationId xmlns:a16="http://schemas.microsoft.com/office/drawing/2014/main" id="{9F0FC581-763F-4469-A7BA-B425967B0C5B}"/>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36</xdr:row>
      <xdr:rowOff>0</xdr:rowOff>
    </xdr:from>
    <xdr:ext cx="91440" cy="144780"/>
    <xdr:sp macro="" textlink="">
      <xdr:nvSpPr>
        <xdr:cNvPr id="244" name="Text Box 1">
          <a:extLst>
            <a:ext uri="{FF2B5EF4-FFF2-40B4-BE49-F238E27FC236}">
              <a16:creationId xmlns:a16="http://schemas.microsoft.com/office/drawing/2014/main" id="{079D8E8A-B85F-46C3-93BE-C8B12D32977C}"/>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36</xdr:row>
      <xdr:rowOff>0</xdr:rowOff>
    </xdr:from>
    <xdr:ext cx="91440" cy="144780"/>
    <xdr:sp macro="" textlink="">
      <xdr:nvSpPr>
        <xdr:cNvPr id="245" name="Text Box 1">
          <a:extLst>
            <a:ext uri="{FF2B5EF4-FFF2-40B4-BE49-F238E27FC236}">
              <a16:creationId xmlns:a16="http://schemas.microsoft.com/office/drawing/2014/main" id="{D15420FB-45EF-4199-998A-B2A4FF7101FE}"/>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46" name="Text Box 1">
          <a:extLst>
            <a:ext uri="{FF2B5EF4-FFF2-40B4-BE49-F238E27FC236}">
              <a16:creationId xmlns:a16="http://schemas.microsoft.com/office/drawing/2014/main" id="{F4995ED0-C9F9-4B52-8C2E-FEB89141F7F8}"/>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47" name="Text Box 1">
          <a:extLst>
            <a:ext uri="{FF2B5EF4-FFF2-40B4-BE49-F238E27FC236}">
              <a16:creationId xmlns:a16="http://schemas.microsoft.com/office/drawing/2014/main" id="{8D1CC17B-1AAD-45FA-AAB6-23705A299190}"/>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48" name="Text Box 1">
          <a:extLst>
            <a:ext uri="{FF2B5EF4-FFF2-40B4-BE49-F238E27FC236}">
              <a16:creationId xmlns:a16="http://schemas.microsoft.com/office/drawing/2014/main" id="{69492EC4-1C39-43C3-AD95-2C9AE0C47309}"/>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49" name="Text Box 1">
          <a:extLst>
            <a:ext uri="{FF2B5EF4-FFF2-40B4-BE49-F238E27FC236}">
              <a16:creationId xmlns:a16="http://schemas.microsoft.com/office/drawing/2014/main" id="{A19C1636-B3BC-4ED9-82AC-59E2AFC6C6D2}"/>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50" name="Text Box 1">
          <a:extLst>
            <a:ext uri="{FF2B5EF4-FFF2-40B4-BE49-F238E27FC236}">
              <a16:creationId xmlns:a16="http://schemas.microsoft.com/office/drawing/2014/main" id="{249F1840-72AC-465D-B19B-9D0D39F5C1BB}"/>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51" name="Text Box 24">
          <a:extLst>
            <a:ext uri="{FF2B5EF4-FFF2-40B4-BE49-F238E27FC236}">
              <a16:creationId xmlns:a16="http://schemas.microsoft.com/office/drawing/2014/main" id="{AAE2C5D6-7AA7-43A1-A7C9-79A883C7049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52" name="Text Box 1">
          <a:extLst>
            <a:ext uri="{FF2B5EF4-FFF2-40B4-BE49-F238E27FC236}">
              <a16:creationId xmlns:a16="http://schemas.microsoft.com/office/drawing/2014/main" id="{72133300-497A-4585-A1C9-B1EA25EE5EE8}"/>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53" name="Text Box 1">
          <a:extLst>
            <a:ext uri="{FF2B5EF4-FFF2-40B4-BE49-F238E27FC236}">
              <a16:creationId xmlns:a16="http://schemas.microsoft.com/office/drawing/2014/main" id="{1DC94234-A350-4E71-80E0-021928D18D49}"/>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54" name="Text Box 1">
          <a:extLst>
            <a:ext uri="{FF2B5EF4-FFF2-40B4-BE49-F238E27FC236}">
              <a16:creationId xmlns:a16="http://schemas.microsoft.com/office/drawing/2014/main" id="{3F6AC62F-D134-4C8F-8536-E66749E7F55A}"/>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55" name="Text Box 1">
          <a:extLst>
            <a:ext uri="{FF2B5EF4-FFF2-40B4-BE49-F238E27FC236}">
              <a16:creationId xmlns:a16="http://schemas.microsoft.com/office/drawing/2014/main" id="{460456BE-DE2A-46E1-83A9-6CACA2DBB47A}"/>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56" name="Text Box 24">
          <a:extLst>
            <a:ext uri="{FF2B5EF4-FFF2-40B4-BE49-F238E27FC236}">
              <a16:creationId xmlns:a16="http://schemas.microsoft.com/office/drawing/2014/main" id="{923B58AB-752A-491C-82F0-9BA9367E93CB}"/>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57" name="Text Box 1">
          <a:extLst>
            <a:ext uri="{FF2B5EF4-FFF2-40B4-BE49-F238E27FC236}">
              <a16:creationId xmlns:a16="http://schemas.microsoft.com/office/drawing/2014/main" id="{9DF8DDFC-C484-484F-9EE2-DF7774FB3633}"/>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258" name="Text Box 1">
          <a:extLst>
            <a:ext uri="{FF2B5EF4-FFF2-40B4-BE49-F238E27FC236}">
              <a16:creationId xmlns:a16="http://schemas.microsoft.com/office/drawing/2014/main" id="{1E97CB0B-4124-4F74-82C6-BBC5E26DB27C}"/>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259" name="Text Box 1">
          <a:extLst>
            <a:ext uri="{FF2B5EF4-FFF2-40B4-BE49-F238E27FC236}">
              <a16:creationId xmlns:a16="http://schemas.microsoft.com/office/drawing/2014/main" id="{F684E9D6-9BF3-4E30-A35B-E1EB86F4455A}"/>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xdr:row>
      <xdr:rowOff>0</xdr:rowOff>
    </xdr:from>
    <xdr:ext cx="91440" cy="144780"/>
    <xdr:sp macro="" textlink="">
      <xdr:nvSpPr>
        <xdr:cNvPr id="260" name="Text Box 1">
          <a:extLst>
            <a:ext uri="{FF2B5EF4-FFF2-40B4-BE49-F238E27FC236}">
              <a16:creationId xmlns:a16="http://schemas.microsoft.com/office/drawing/2014/main" id="{C487E903-621A-4531-82B3-2828D27018FE}"/>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xdr:row>
      <xdr:rowOff>0</xdr:rowOff>
    </xdr:from>
    <xdr:ext cx="91440" cy="144780"/>
    <xdr:sp macro="" textlink="">
      <xdr:nvSpPr>
        <xdr:cNvPr id="261" name="Text Box 1">
          <a:extLst>
            <a:ext uri="{FF2B5EF4-FFF2-40B4-BE49-F238E27FC236}">
              <a16:creationId xmlns:a16="http://schemas.microsoft.com/office/drawing/2014/main" id="{C69D553A-807B-4817-B7B0-654FDE5020F5}"/>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262" name="Text Box 1">
          <a:extLst>
            <a:ext uri="{FF2B5EF4-FFF2-40B4-BE49-F238E27FC236}">
              <a16:creationId xmlns:a16="http://schemas.microsoft.com/office/drawing/2014/main" id="{D1C6AC8B-D852-4969-A51B-7623F9F0527F}"/>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263" name="Text Box 1">
          <a:extLst>
            <a:ext uri="{FF2B5EF4-FFF2-40B4-BE49-F238E27FC236}">
              <a16:creationId xmlns:a16="http://schemas.microsoft.com/office/drawing/2014/main" id="{9565DCEB-BBC2-43CE-9940-686D422E31A4}"/>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66675" cy="161925"/>
    <xdr:sp macro="" textlink="">
      <xdr:nvSpPr>
        <xdr:cNvPr id="264" name="Text Box 1">
          <a:extLst>
            <a:ext uri="{FF2B5EF4-FFF2-40B4-BE49-F238E27FC236}">
              <a16:creationId xmlns:a16="http://schemas.microsoft.com/office/drawing/2014/main" id="{3215EFA6-0B32-4A97-870E-09610A4495CE}"/>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76200" cy="161925"/>
    <xdr:sp macro="" textlink="">
      <xdr:nvSpPr>
        <xdr:cNvPr id="265" name="Text Box 1">
          <a:extLst>
            <a:ext uri="{FF2B5EF4-FFF2-40B4-BE49-F238E27FC236}">
              <a16:creationId xmlns:a16="http://schemas.microsoft.com/office/drawing/2014/main" id="{383EE902-486D-4F31-B9D7-31D46B143511}"/>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66" name="Text Box 1">
          <a:extLst>
            <a:ext uri="{FF2B5EF4-FFF2-40B4-BE49-F238E27FC236}">
              <a16:creationId xmlns:a16="http://schemas.microsoft.com/office/drawing/2014/main" id="{5FCFF96F-0A66-424E-9E8D-EF9A2A55348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67" name="Text Box 24">
          <a:extLst>
            <a:ext uri="{FF2B5EF4-FFF2-40B4-BE49-F238E27FC236}">
              <a16:creationId xmlns:a16="http://schemas.microsoft.com/office/drawing/2014/main" id="{E3BB878F-D4A5-48A7-B68D-F12188381297}"/>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68" name="Text Box 1">
          <a:extLst>
            <a:ext uri="{FF2B5EF4-FFF2-40B4-BE49-F238E27FC236}">
              <a16:creationId xmlns:a16="http://schemas.microsoft.com/office/drawing/2014/main" id="{37CE43AD-5063-4388-AC1E-9BB55786C491}"/>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66675" cy="161925"/>
    <xdr:sp macro="" textlink="">
      <xdr:nvSpPr>
        <xdr:cNvPr id="269" name="Text Box 1">
          <a:extLst>
            <a:ext uri="{FF2B5EF4-FFF2-40B4-BE49-F238E27FC236}">
              <a16:creationId xmlns:a16="http://schemas.microsoft.com/office/drawing/2014/main" id="{B059C815-9FB1-4FFA-8250-106487C17EB4}"/>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76200" cy="161925"/>
    <xdr:sp macro="" textlink="">
      <xdr:nvSpPr>
        <xdr:cNvPr id="270" name="Text Box 1">
          <a:extLst>
            <a:ext uri="{FF2B5EF4-FFF2-40B4-BE49-F238E27FC236}">
              <a16:creationId xmlns:a16="http://schemas.microsoft.com/office/drawing/2014/main" id="{7B7FCD09-E71C-4E17-932B-4FBF716E27DE}"/>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71" name="Text Box 1">
          <a:extLst>
            <a:ext uri="{FF2B5EF4-FFF2-40B4-BE49-F238E27FC236}">
              <a16:creationId xmlns:a16="http://schemas.microsoft.com/office/drawing/2014/main" id="{D2E54C7E-D5D9-40D5-82F8-F0A69D22C96A}"/>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72" name="Text Box 24">
          <a:extLst>
            <a:ext uri="{FF2B5EF4-FFF2-40B4-BE49-F238E27FC236}">
              <a16:creationId xmlns:a16="http://schemas.microsoft.com/office/drawing/2014/main" id="{04698B56-5770-4024-BDAC-1AD79DA3F1A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73" name="Text Box 1">
          <a:extLst>
            <a:ext uri="{FF2B5EF4-FFF2-40B4-BE49-F238E27FC236}">
              <a16:creationId xmlns:a16="http://schemas.microsoft.com/office/drawing/2014/main" id="{718E6EEF-2795-43A9-9427-E7308BEAFA3E}"/>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274" name="Text Box 1">
          <a:extLst>
            <a:ext uri="{FF2B5EF4-FFF2-40B4-BE49-F238E27FC236}">
              <a16:creationId xmlns:a16="http://schemas.microsoft.com/office/drawing/2014/main" id="{4A5BE0D1-0A7A-4504-AB7B-5A77FACCE445}"/>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275" name="Text Box 1">
          <a:extLst>
            <a:ext uri="{FF2B5EF4-FFF2-40B4-BE49-F238E27FC236}">
              <a16:creationId xmlns:a16="http://schemas.microsoft.com/office/drawing/2014/main" id="{19EF119C-BAE4-4B82-B121-8110CDA00BC5}"/>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xdr:row>
      <xdr:rowOff>0</xdr:rowOff>
    </xdr:from>
    <xdr:ext cx="91440" cy="144780"/>
    <xdr:sp macro="" textlink="">
      <xdr:nvSpPr>
        <xdr:cNvPr id="276" name="Text Box 1">
          <a:extLst>
            <a:ext uri="{FF2B5EF4-FFF2-40B4-BE49-F238E27FC236}">
              <a16:creationId xmlns:a16="http://schemas.microsoft.com/office/drawing/2014/main" id="{C2D4BADC-5020-4754-BB04-38C9F657C7AD}"/>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14</xdr:row>
      <xdr:rowOff>0</xdr:rowOff>
    </xdr:from>
    <xdr:ext cx="91440" cy="144780"/>
    <xdr:sp macro="" textlink="">
      <xdr:nvSpPr>
        <xdr:cNvPr id="277" name="Text Box 1">
          <a:extLst>
            <a:ext uri="{FF2B5EF4-FFF2-40B4-BE49-F238E27FC236}">
              <a16:creationId xmlns:a16="http://schemas.microsoft.com/office/drawing/2014/main" id="{40B799B6-FBB0-4517-8075-B6A369FB721D}"/>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278" name="Text Box 1">
          <a:extLst>
            <a:ext uri="{FF2B5EF4-FFF2-40B4-BE49-F238E27FC236}">
              <a16:creationId xmlns:a16="http://schemas.microsoft.com/office/drawing/2014/main" id="{F5FEC2B5-A6B5-4DD5-9A80-FF75DB92E1A4}"/>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279" name="Text Box 1">
          <a:extLst>
            <a:ext uri="{FF2B5EF4-FFF2-40B4-BE49-F238E27FC236}">
              <a16:creationId xmlns:a16="http://schemas.microsoft.com/office/drawing/2014/main" id="{A7BA8A59-06C9-461B-BDBE-6A372415663B}"/>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66675" cy="161925"/>
    <xdr:sp macro="" textlink="">
      <xdr:nvSpPr>
        <xdr:cNvPr id="280" name="Text Box 1">
          <a:extLst>
            <a:ext uri="{FF2B5EF4-FFF2-40B4-BE49-F238E27FC236}">
              <a16:creationId xmlns:a16="http://schemas.microsoft.com/office/drawing/2014/main" id="{C51B6E69-CE9A-44A7-A85C-1D3D83278C6A}"/>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76200" cy="161925"/>
    <xdr:sp macro="" textlink="">
      <xdr:nvSpPr>
        <xdr:cNvPr id="281" name="Text Box 1">
          <a:extLst>
            <a:ext uri="{FF2B5EF4-FFF2-40B4-BE49-F238E27FC236}">
              <a16:creationId xmlns:a16="http://schemas.microsoft.com/office/drawing/2014/main" id="{E538B433-18AB-4F15-8F7A-76F04C0E5B41}"/>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82" name="Text Box 1">
          <a:extLst>
            <a:ext uri="{FF2B5EF4-FFF2-40B4-BE49-F238E27FC236}">
              <a16:creationId xmlns:a16="http://schemas.microsoft.com/office/drawing/2014/main" id="{36063855-8280-4046-8E41-B2BA829413B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83" name="Text Box 24">
          <a:extLst>
            <a:ext uri="{FF2B5EF4-FFF2-40B4-BE49-F238E27FC236}">
              <a16:creationId xmlns:a16="http://schemas.microsoft.com/office/drawing/2014/main" id="{4543076F-56BD-4D1F-9F27-5D91D07B1CB6}"/>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84" name="Text Box 1">
          <a:extLst>
            <a:ext uri="{FF2B5EF4-FFF2-40B4-BE49-F238E27FC236}">
              <a16:creationId xmlns:a16="http://schemas.microsoft.com/office/drawing/2014/main" id="{73AA587A-BA54-4D90-BCBF-0B7AA8E43A51}"/>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66675" cy="161925"/>
    <xdr:sp macro="" textlink="">
      <xdr:nvSpPr>
        <xdr:cNvPr id="285" name="Text Box 1">
          <a:extLst>
            <a:ext uri="{FF2B5EF4-FFF2-40B4-BE49-F238E27FC236}">
              <a16:creationId xmlns:a16="http://schemas.microsoft.com/office/drawing/2014/main" id="{A4163A4F-BF54-4195-89C1-B5E52B4F7D6D}"/>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76200" cy="161925"/>
    <xdr:sp macro="" textlink="">
      <xdr:nvSpPr>
        <xdr:cNvPr id="286" name="Text Box 1">
          <a:extLst>
            <a:ext uri="{FF2B5EF4-FFF2-40B4-BE49-F238E27FC236}">
              <a16:creationId xmlns:a16="http://schemas.microsoft.com/office/drawing/2014/main" id="{8C2C9D16-A83E-40C2-9451-E2BDC0C87FB0}"/>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87" name="Text Box 1">
          <a:extLst>
            <a:ext uri="{FF2B5EF4-FFF2-40B4-BE49-F238E27FC236}">
              <a16:creationId xmlns:a16="http://schemas.microsoft.com/office/drawing/2014/main" id="{D5D66136-471C-459C-AD4A-74227FBB0785}"/>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88" name="Text Box 24">
          <a:extLst>
            <a:ext uri="{FF2B5EF4-FFF2-40B4-BE49-F238E27FC236}">
              <a16:creationId xmlns:a16="http://schemas.microsoft.com/office/drawing/2014/main" id="{27E4897D-4FC6-4EAB-B86F-863F8F4B1DC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289" name="Text Box 1">
          <a:extLst>
            <a:ext uri="{FF2B5EF4-FFF2-40B4-BE49-F238E27FC236}">
              <a16:creationId xmlns:a16="http://schemas.microsoft.com/office/drawing/2014/main" id="{7D5BF2BA-781E-436F-B57A-253E952917ED}"/>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290" name="Text Box 1">
          <a:extLst>
            <a:ext uri="{FF2B5EF4-FFF2-40B4-BE49-F238E27FC236}">
              <a16:creationId xmlns:a16="http://schemas.microsoft.com/office/drawing/2014/main" id="{EA69FCEA-1219-48F1-808E-F45A496CEE17}"/>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291" name="Text Box 1">
          <a:extLst>
            <a:ext uri="{FF2B5EF4-FFF2-40B4-BE49-F238E27FC236}">
              <a16:creationId xmlns:a16="http://schemas.microsoft.com/office/drawing/2014/main" id="{524A8729-7F1F-4984-8B66-1816B2F422A7}"/>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xdr:row>
      <xdr:rowOff>0</xdr:rowOff>
    </xdr:from>
    <xdr:ext cx="91440" cy="144780"/>
    <xdr:sp macro="" textlink="">
      <xdr:nvSpPr>
        <xdr:cNvPr id="292" name="Text Box 1">
          <a:extLst>
            <a:ext uri="{FF2B5EF4-FFF2-40B4-BE49-F238E27FC236}">
              <a16:creationId xmlns:a16="http://schemas.microsoft.com/office/drawing/2014/main" id="{C6E0E6D8-DEF9-4526-90BF-00F2179B6E46}"/>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xdr:row>
      <xdr:rowOff>0</xdr:rowOff>
    </xdr:from>
    <xdr:ext cx="91440" cy="144780"/>
    <xdr:sp macro="" textlink="">
      <xdr:nvSpPr>
        <xdr:cNvPr id="293" name="Text Box 1">
          <a:extLst>
            <a:ext uri="{FF2B5EF4-FFF2-40B4-BE49-F238E27FC236}">
              <a16:creationId xmlns:a16="http://schemas.microsoft.com/office/drawing/2014/main" id="{B1AC20C5-9AB6-4730-9E30-E18495AF71B4}"/>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294" name="Text Box 1">
          <a:extLst>
            <a:ext uri="{FF2B5EF4-FFF2-40B4-BE49-F238E27FC236}">
              <a16:creationId xmlns:a16="http://schemas.microsoft.com/office/drawing/2014/main" id="{F46BC6FA-68D5-4C2C-BF65-12A4FD889D24}"/>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295" name="Text Box 1">
          <a:extLst>
            <a:ext uri="{FF2B5EF4-FFF2-40B4-BE49-F238E27FC236}">
              <a16:creationId xmlns:a16="http://schemas.microsoft.com/office/drawing/2014/main" id="{F87E946A-17BE-46E1-AA28-14B16255A6C3}"/>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66675" cy="161925"/>
    <xdr:sp macro="" textlink="">
      <xdr:nvSpPr>
        <xdr:cNvPr id="296" name="Text Box 1">
          <a:extLst>
            <a:ext uri="{FF2B5EF4-FFF2-40B4-BE49-F238E27FC236}">
              <a16:creationId xmlns:a16="http://schemas.microsoft.com/office/drawing/2014/main" id="{E66E5350-DAFE-4065-92A4-A07218FEE45A}"/>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76200" cy="161925"/>
    <xdr:sp macro="" textlink="">
      <xdr:nvSpPr>
        <xdr:cNvPr id="297" name="Text Box 1">
          <a:extLst>
            <a:ext uri="{FF2B5EF4-FFF2-40B4-BE49-F238E27FC236}">
              <a16:creationId xmlns:a16="http://schemas.microsoft.com/office/drawing/2014/main" id="{E3C72A9D-B613-4482-B5E2-86D8681026B4}"/>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298" name="Text Box 1">
          <a:extLst>
            <a:ext uri="{FF2B5EF4-FFF2-40B4-BE49-F238E27FC236}">
              <a16:creationId xmlns:a16="http://schemas.microsoft.com/office/drawing/2014/main" id="{A4128B26-07FE-46B9-8DA4-58B0982953B8}"/>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299" name="Text Box 24">
          <a:extLst>
            <a:ext uri="{FF2B5EF4-FFF2-40B4-BE49-F238E27FC236}">
              <a16:creationId xmlns:a16="http://schemas.microsoft.com/office/drawing/2014/main" id="{A919ED3F-4179-4B25-BFC5-6FCDBC45D184}"/>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00" name="Text Box 1">
          <a:extLst>
            <a:ext uri="{FF2B5EF4-FFF2-40B4-BE49-F238E27FC236}">
              <a16:creationId xmlns:a16="http://schemas.microsoft.com/office/drawing/2014/main" id="{4EC71188-30B6-4DD5-97FE-BE515D7D514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66675" cy="161925"/>
    <xdr:sp macro="" textlink="">
      <xdr:nvSpPr>
        <xdr:cNvPr id="301" name="Text Box 1">
          <a:extLst>
            <a:ext uri="{FF2B5EF4-FFF2-40B4-BE49-F238E27FC236}">
              <a16:creationId xmlns:a16="http://schemas.microsoft.com/office/drawing/2014/main" id="{8825A10B-1EAF-48D3-838A-C2B3C11C9CBB}"/>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76200" cy="161925"/>
    <xdr:sp macro="" textlink="">
      <xdr:nvSpPr>
        <xdr:cNvPr id="302" name="Text Box 1">
          <a:extLst>
            <a:ext uri="{FF2B5EF4-FFF2-40B4-BE49-F238E27FC236}">
              <a16:creationId xmlns:a16="http://schemas.microsoft.com/office/drawing/2014/main" id="{2FB1126A-4254-478A-AF8A-7C3CDC57B784}"/>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03" name="Text Box 1">
          <a:extLst>
            <a:ext uri="{FF2B5EF4-FFF2-40B4-BE49-F238E27FC236}">
              <a16:creationId xmlns:a16="http://schemas.microsoft.com/office/drawing/2014/main" id="{334AE051-B317-4A03-8E18-C09D1D7C09B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04" name="Text Box 24">
          <a:extLst>
            <a:ext uri="{FF2B5EF4-FFF2-40B4-BE49-F238E27FC236}">
              <a16:creationId xmlns:a16="http://schemas.microsoft.com/office/drawing/2014/main" id="{930AB753-9CC1-45EF-9FCD-E846E4B2C81D}"/>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05" name="Text Box 1">
          <a:extLst>
            <a:ext uri="{FF2B5EF4-FFF2-40B4-BE49-F238E27FC236}">
              <a16:creationId xmlns:a16="http://schemas.microsoft.com/office/drawing/2014/main" id="{BB39101B-7AE1-4C52-AC5C-67F47F447F4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306" name="Text Box 1">
          <a:extLst>
            <a:ext uri="{FF2B5EF4-FFF2-40B4-BE49-F238E27FC236}">
              <a16:creationId xmlns:a16="http://schemas.microsoft.com/office/drawing/2014/main" id="{904539C3-6730-4034-828E-AB6E90E3849C}"/>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307" name="Text Box 1">
          <a:extLst>
            <a:ext uri="{FF2B5EF4-FFF2-40B4-BE49-F238E27FC236}">
              <a16:creationId xmlns:a16="http://schemas.microsoft.com/office/drawing/2014/main" id="{DD5AA249-82B2-4643-AE72-62CB45F668E4}"/>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xdr:row>
      <xdr:rowOff>0</xdr:rowOff>
    </xdr:from>
    <xdr:ext cx="91440" cy="144780"/>
    <xdr:sp macro="" textlink="">
      <xdr:nvSpPr>
        <xdr:cNvPr id="308" name="Text Box 1">
          <a:extLst>
            <a:ext uri="{FF2B5EF4-FFF2-40B4-BE49-F238E27FC236}">
              <a16:creationId xmlns:a16="http://schemas.microsoft.com/office/drawing/2014/main" id="{1EFD8E2D-2C4A-46E0-B1FB-437263C3765E}"/>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12</xdr:row>
      <xdr:rowOff>0</xdr:rowOff>
    </xdr:from>
    <xdr:ext cx="91440" cy="144780"/>
    <xdr:sp macro="" textlink="">
      <xdr:nvSpPr>
        <xdr:cNvPr id="309" name="Text Box 1">
          <a:extLst>
            <a:ext uri="{FF2B5EF4-FFF2-40B4-BE49-F238E27FC236}">
              <a16:creationId xmlns:a16="http://schemas.microsoft.com/office/drawing/2014/main" id="{7E379E7E-55EA-4EFA-981C-2AAC12F54168}"/>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310" name="Text Box 1">
          <a:extLst>
            <a:ext uri="{FF2B5EF4-FFF2-40B4-BE49-F238E27FC236}">
              <a16:creationId xmlns:a16="http://schemas.microsoft.com/office/drawing/2014/main" id="{FD710603-2B66-4627-993F-9A6164C447E6}"/>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311" name="Text Box 1">
          <a:extLst>
            <a:ext uri="{FF2B5EF4-FFF2-40B4-BE49-F238E27FC236}">
              <a16:creationId xmlns:a16="http://schemas.microsoft.com/office/drawing/2014/main" id="{4B4F68A3-56C7-412E-8C0C-69B257455E23}"/>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66675" cy="161925"/>
    <xdr:sp macro="" textlink="">
      <xdr:nvSpPr>
        <xdr:cNvPr id="312" name="Text Box 1">
          <a:extLst>
            <a:ext uri="{FF2B5EF4-FFF2-40B4-BE49-F238E27FC236}">
              <a16:creationId xmlns:a16="http://schemas.microsoft.com/office/drawing/2014/main" id="{D9985DAB-6AF6-4552-AF9D-59CABAB16056}"/>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76200" cy="161925"/>
    <xdr:sp macro="" textlink="">
      <xdr:nvSpPr>
        <xdr:cNvPr id="313" name="Text Box 1">
          <a:extLst>
            <a:ext uri="{FF2B5EF4-FFF2-40B4-BE49-F238E27FC236}">
              <a16:creationId xmlns:a16="http://schemas.microsoft.com/office/drawing/2014/main" id="{84DEF7A0-615C-4EA2-84D8-961F7C88FDD8}"/>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14" name="Text Box 1">
          <a:extLst>
            <a:ext uri="{FF2B5EF4-FFF2-40B4-BE49-F238E27FC236}">
              <a16:creationId xmlns:a16="http://schemas.microsoft.com/office/drawing/2014/main" id="{76E2D5AA-BEC4-4F49-AB45-0D4AFBED9D24}"/>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15" name="Text Box 24">
          <a:extLst>
            <a:ext uri="{FF2B5EF4-FFF2-40B4-BE49-F238E27FC236}">
              <a16:creationId xmlns:a16="http://schemas.microsoft.com/office/drawing/2014/main" id="{2D09D801-00BF-47CC-8BCA-E8006F701F49}"/>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16" name="Text Box 1">
          <a:extLst>
            <a:ext uri="{FF2B5EF4-FFF2-40B4-BE49-F238E27FC236}">
              <a16:creationId xmlns:a16="http://schemas.microsoft.com/office/drawing/2014/main" id="{5B8AE89C-E90A-4069-881F-8B94E7284A7D}"/>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66675" cy="161925"/>
    <xdr:sp macro="" textlink="">
      <xdr:nvSpPr>
        <xdr:cNvPr id="317" name="Text Box 1">
          <a:extLst>
            <a:ext uri="{FF2B5EF4-FFF2-40B4-BE49-F238E27FC236}">
              <a16:creationId xmlns:a16="http://schemas.microsoft.com/office/drawing/2014/main" id="{A10D1C9C-9392-4029-944D-CCEBE6BBFBE9}"/>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76200" cy="161925"/>
    <xdr:sp macro="" textlink="">
      <xdr:nvSpPr>
        <xdr:cNvPr id="318" name="Text Box 1">
          <a:extLst>
            <a:ext uri="{FF2B5EF4-FFF2-40B4-BE49-F238E27FC236}">
              <a16:creationId xmlns:a16="http://schemas.microsoft.com/office/drawing/2014/main" id="{F7D00655-A61A-4C87-8FCD-28B6E03435DA}"/>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19" name="Text Box 1">
          <a:extLst>
            <a:ext uri="{FF2B5EF4-FFF2-40B4-BE49-F238E27FC236}">
              <a16:creationId xmlns:a16="http://schemas.microsoft.com/office/drawing/2014/main" id="{7B1D40D4-5527-4313-9824-50866698691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20" name="Text Box 24">
          <a:extLst>
            <a:ext uri="{FF2B5EF4-FFF2-40B4-BE49-F238E27FC236}">
              <a16:creationId xmlns:a16="http://schemas.microsoft.com/office/drawing/2014/main" id="{9FD936FA-3314-4084-BA5B-D5E1C7D1C2F4}"/>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321" name="Text Box 1">
          <a:extLst>
            <a:ext uri="{FF2B5EF4-FFF2-40B4-BE49-F238E27FC236}">
              <a16:creationId xmlns:a16="http://schemas.microsoft.com/office/drawing/2014/main" id="{87CD9BFA-C14A-4907-A7F9-85A963CB28FC}"/>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22" name="Text Box 1">
          <a:extLst>
            <a:ext uri="{FF2B5EF4-FFF2-40B4-BE49-F238E27FC236}">
              <a16:creationId xmlns:a16="http://schemas.microsoft.com/office/drawing/2014/main" id="{81AA679F-A6C5-49F3-8BBF-67E09D58008F}"/>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23" name="Text Box 1">
          <a:extLst>
            <a:ext uri="{FF2B5EF4-FFF2-40B4-BE49-F238E27FC236}">
              <a16:creationId xmlns:a16="http://schemas.microsoft.com/office/drawing/2014/main" id="{44FFDA4B-61C0-47CD-86F6-DD3B31EAE7EC}"/>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24</xdr:row>
      <xdr:rowOff>0</xdr:rowOff>
    </xdr:from>
    <xdr:ext cx="91440" cy="144780"/>
    <xdr:sp macro="" textlink="">
      <xdr:nvSpPr>
        <xdr:cNvPr id="324" name="Text Box 1">
          <a:extLst>
            <a:ext uri="{FF2B5EF4-FFF2-40B4-BE49-F238E27FC236}">
              <a16:creationId xmlns:a16="http://schemas.microsoft.com/office/drawing/2014/main" id="{E78B4AC5-3FB1-4EC5-9396-83DCDA8DD5D7}"/>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24</xdr:row>
      <xdr:rowOff>0</xdr:rowOff>
    </xdr:from>
    <xdr:ext cx="91440" cy="144780"/>
    <xdr:sp macro="" textlink="">
      <xdr:nvSpPr>
        <xdr:cNvPr id="325" name="Text Box 1">
          <a:extLst>
            <a:ext uri="{FF2B5EF4-FFF2-40B4-BE49-F238E27FC236}">
              <a16:creationId xmlns:a16="http://schemas.microsoft.com/office/drawing/2014/main" id="{A6C24338-2D3B-41A0-948E-FBB30C85EA57}"/>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26" name="Text Box 1">
          <a:extLst>
            <a:ext uri="{FF2B5EF4-FFF2-40B4-BE49-F238E27FC236}">
              <a16:creationId xmlns:a16="http://schemas.microsoft.com/office/drawing/2014/main" id="{32BE941D-C00C-4F51-B150-AB0AEF61F30E}"/>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27" name="Text Box 1">
          <a:extLst>
            <a:ext uri="{FF2B5EF4-FFF2-40B4-BE49-F238E27FC236}">
              <a16:creationId xmlns:a16="http://schemas.microsoft.com/office/drawing/2014/main" id="{61434F1D-B8D1-427B-A782-12A476383503}"/>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66675" cy="161925"/>
    <xdr:sp macro="" textlink="">
      <xdr:nvSpPr>
        <xdr:cNvPr id="328" name="Text Box 1">
          <a:extLst>
            <a:ext uri="{FF2B5EF4-FFF2-40B4-BE49-F238E27FC236}">
              <a16:creationId xmlns:a16="http://schemas.microsoft.com/office/drawing/2014/main" id="{0EA5343E-4A80-4FEE-9F36-58B3460741FB}"/>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76200" cy="161925"/>
    <xdr:sp macro="" textlink="">
      <xdr:nvSpPr>
        <xdr:cNvPr id="329" name="Text Box 1">
          <a:extLst>
            <a:ext uri="{FF2B5EF4-FFF2-40B4-BE49-F238E27FC236}">
              <a16:creationId xmlns:a16="http://schemas.microsoft.com/office/drawing/2014/main" id="{66DD3251-92DC-4941-AE04-BDF418165724}"/>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30" name="Text Box 1">
          <a:extLst>
            <a:ext uri="{FF2B5EF4-FFF2-40B4-BE49-F238E27FC236}">
              <a16:creationId xmlns:a16="http://schemas.microsoft.com/office/drawing/2014/main" id="{827B53D1-B7F6-4AA3-B661-B3C3B1ACDCCE}"/>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31" name="Text Box 24">
          <a:extLst>
            <a:ext uri="{FF2B5EF4-FFF2-40B4-BE49-F238E27FC236}">
              <a16:creationId xmlns:a16="http://schemas.microsoft.com/office/drawing/2014/main" id="{B9FB2662-88C4-44C9-8860-3441CC2EABCF}"/>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32" name="Text Box 1">
          <a:extLst>
            <a:ext uri="{FF2B5EF4-FFF2-40B4-BE49-F238E27FC236}">
              <a16:creationId xmlns:a16="http://schemas.microsoft.com/office/drawing/2014/main" id="{D88B630B-0F6D-402D-A368-57F9D9D795B5}"/>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66675" cy="161925"/>
    <xdr:sp macro="" textlink="">
      <xdr:nvSpPr>
        <xdr:cNvPr id="333" name="Text Box 1">
          <a:extLst>
            <a:ext uri="{FF2B5EF4-FFF2-40B4-BE49-F238E27FC236}">
              <a16:creationId xmlns:a16="http://schemas.microsoft.com/office/drawing/2014/main" id="{B716A8AC-35AF-4421-9858-5572EAE43EF2}"/>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76200" cy="161925"/>
    <xdr:sp macro="" textlink="">
      <xdr:nvSpPr>
        <xdr:cNvPr id="334" name="Text Box 1">
          <a:extLst>
            <a:ext uri="{FF2B5EF4-FFF2-40B4-BE49-F238E27FC236}">
              <a16:creationId xmlns:a16="http://schemas.microsoft.com/office/drawing/2014/main" id="{CD069EEF-B7CB-42A8-8C9E-8535297BC368}"/>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35" name="Text Box 1">
          <a:extLst>
            <a:ext uri="{FF2B5EF4-FFF2-40B4-BE49-F238E27FC236}">
              <a16:creationId xmlns:a16="http://schemas.microsoft.com/office/drawing/2014/main" id="{B09393CE-FE27-4D90-B069-96ACBD18663F}"/>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36" name="Text Box 24">
          <a:extLst>
            <a:ext uri="{FF2B5EF4-FFF2-40B4-BE49-F238E27FC236}">
              <a16:creationId xmlns:a16="http://schemas.microsoft.com/office/drawing/2014/main" id="{88C0D527-EA72-4560-9247-5D1D814A73B0}"/>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37" name="Text Box 1">
          <a:extLst>
            <a:ext uri="{FF2B5EF4-FFF2-40B4-BE49-F238E27FC236}">
              <a16:creationId xmlns:a16="http://schemas.microsoft.com/office/drawing/2014/main" id="{CC67CA83-1080-4FD9-B28B-C492CB5F7DDA}"/>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38" name="Text Box 1">
          <a:extLst>
            <a:ext uri="{FF2B5EF4-FFF2-40B4-BE49-F238E27FC236}">
              <a16:creationId xmlns:a16="http://schemas.microsoft.com/office/drawing/2014/main" id="{D218D34B-A643-404C-A174-F9A690CD8667}"/>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39" name="Text Box 1">
          <a:extLst>
            <a:ext uri="{FF2B5EF4-FFF2-40B4-BE49-F238E27FC236}">
              <a16:creationId xmlns:a16="http://schemas.microsoft.com/office/drawing/2014/main" id="{35CC2637-51A9-4C14-835B-46DA84DA768B}"/>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24</xdr:row>
      <xdr:rowOff>0</xdr:rowOff>
    </xdr:from>
    <xdr:ext cx="91440" cy="144780"/>
    <xdr:sp macro="" textlink="">
      <xdr:nvSpPr>
        <xdr:cNvPr id="340" name="Text Box 1">
          <a:extLst>
            <a:ext uri="{FF2B5EF4-FFF2-40B4-BE49-F238E27FC236}">
              <a16:creationId xmlns:a16="http://schemas.microsoft.com/office/drawing/2014/main" id="{FE1234D0-F73A-4BFF-99BD-9882F9DFA10B}"/>
            </a:ext>
          </a:extLst>
        </xdr:cNvPr>
        <xdr:cNvSpPr txBox="1">
          <a:spLocks noChangeArrowheads="1"/>
        </xdr:cNvSpPr>
      </xdr:nvSpPr>
      <xdr:spPr bwMode="auto">
        <a:xfrm>
          <a:off x="138493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42" name="Text Box 1">
          <a:extLst>
            <a:ext uri="{FF2B5EF4-FFF2-40B4-BE49-F238E27FC236}">
              <a16:creationId xmlns:a16="http://schemas.microsoft.com/office/drawing/2014/main" id="{672432BE-306A-449C-8E56-200B5A2EED66}"/>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343" name="Text Box 1">
          <a:extLst>
            <a:ext uri="{FF2B5EF4-FFF2-40B4-BE49-F238E27FC236}">
              <a16:creationId xmlns:a16="http://schemas.microsoft.com/office/drawing/2014/main" id="{EECDE088-BD5A-4C28-AAF3-FA3F0B816DFD}"/>
            </a:ext>
          </a:extLst>
        </xdr:cNvPr>
        <xdr:cNvSpPr txBox="1">
          <a:spLocks noChangeArrowheads="1"/>
        </xdr:cNvSpPr>
      </xdr:nvSpPr>
      <xdr:spPr bwMode="auto">
        <a:xfrm>
          <a:off x="11334750" y="7112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66675" cy="161925"/>
    <xdr:sp macro="" textlink="">
      <xdr:nvSpPr>
        <xdr:cNvPr id="344" name="Text Box 1">
          <a:extLst>
            <a:ext uri="{FF2B5EF4-FFF2-40B4-BE49-F238E27FC236}">
              <a16:creationId xmlns:a16="http://schemas.microsoft.com/office/drawing/2014/main" id="{6429C3B3-255E-417D-9F10-6FC841724209}"/>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76200" cy="161925"/>
    <xdr:sp macro="" textlink="">
      <xdr:nvSpPr>
        <xdr:cNvPr id="345" name="Text Box 1">
          <a:extLst>
            <a:ext uri="{FF2B5EF4-FFF2-40B4-BE49-F238E27FC236}">
              <a16:creationId xmlns:a16="http://schemas.microsoft.com/office/drawing/2014/main" id="{9F57BD58-E157-4065-BD13-C7D65B378E7A}"/>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46" name="Text Box 1">
          <a:extLst>
            <a:ext uri="{FF2B5EF4-FFF2-40B4-BE49-F238E27FC236}">
              <a16:creationId xmlns:a16="http://schemas.microsoft.com/office/drawing/2014/main" id="{0037DA66-01CD-4266-9C6E-6113FED7E85B}"/>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47" name="Text Box 24">
          <a:extLst>
            <a:ext uri="{FF2B5EF4-FFF2-40B4-BE49-F238E27FC236}">
              <a16:creationId xmlns:a16="http://schemas.microsoft.com/office/drawing/2014/main" id="{F9E3F399-4F5F-4504-ABC5-76949142A312}"/>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48" name="Text Box 1">
          <a:extLst>
            <a:ext uri="{FF2B5EF4-FFF2-40B4-BE49-F238E27FC236}">
              <a16:creationId xmlns:a16="http://schemas.microsoft.com/office/drawing/2014/main" id="{99957E4F-80EE-4444-AC71-58E6AF2F4B7B}"/>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66675" cy="161925"/>
    <xdr:sp macro="" textlink="">
      <xdr:nvSpPr>
        <xdr:cNvPr id="349" name="Text Box 1">
          <a:extLst>
            <a:ext uri="{FF2B5EF4-FFF2-40B4-BE49-F238E27FC236}">
              <a16:creationId xmlns:a16="http://schemas.microsoft.com/office/drawing/2014/main" id="{61C58215-D335-42A7-95CF-9BABB633AACF}"/>
            </a:ext>
          </a:extLst>
        </xdr:cNvPr>
        <xdr:cNvSpPr txBox="1">
          <a:spLocks noChangeArrowheads="1"/>
        </xdr:cNvSpPr>
      </xdr:nvSpPr>
      <xdr:spPr bwMode="auto">
        <a:xfrm>
          <a:off x="11334750" y="7112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76200" cy="161925"/>
    <xdr:sp macro="" textlink="">
      <xdr:nvSpPr>
        <xdr:cNvPr id="350" name="Text Box 1">
          <a:extLst>
            <a:ext uri="{FF2B5EF4-FFF2-40B4-BE49-F238E27FC236}">
              <a16:creationId xmlns:a16="http://schemas.microsoft.com/office/drawing/2014/main" id="{99CB54E4-D98E-492A-8636-5391EB668ECD}"/>
            </a:ext>
          </a:extLst>
        </xdr:cNvPr>
        <xdr:cNvSpPr txBox="1">
          <a:spLocks noChangeArrowheads="1"/>
        </xdr:cNvSpPr>
      </xdr:nvSpPr>
      <xdr:spPr bwMode="auto">
        <a:xfrm>
          <a:off x="11334750" y="7112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51" name="Text Box 1">
          <a:extLst>
            <a:ext uri="{FF2B5EF4-FFF2-40B4-BE49-F238E27FC236}">
              <a16:creationId xmlns:a16="http://schemas.microsoft.com/office/drawing/2014/main" id="{60A5B664-5DF8-4D23-B338-DF65BD32380E}"/>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52" name="Text Box 24">
          <a:extLst>
            <a:ext uri="{FF2B5EF4-FFF2-40B4-BE49-F238E27FC236}">
              <a16:creationId xmlns:a16="http://schemas.microsoft.com/office/drawing/2014/main" id="{188EBF19-3A0E-4028-A083-12F51E4C9A78}"/>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353" name="Text Box 1">
          <a:extLst>
            <a:ext uri="{FF2B5EF4-FFF2-40B4-BE49-F238E27FC236}">
              <a16:creationId xmlns:a16="http://schemas.microsoft.com/office/drawing/2014/main" id="{1B26E173-51CD-4A5F-88DC-6B8A6FF0F398}"/>
            </a:ext>
          </a:extLst>
        </xdr:cNvPr>
        <xdr:cNvSpPr txBox="1">
          <a:spLocks noChangeArrowheads="1"/>
        </xdr:cNvSpPr>
      </xdr:nvSpPr>
      <xdr:spPr bwMode="auto">
        <a:xfrm>
          <a:off x="11334750" y="7112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354" name="Text Box 1">
          <a:extLst>
            <a:ext uri="{FF2B5EF4-FFF2-40B4-BE49-F238E27FC236}">
              <a16:creationId xmlns:a16="http://schemas.microsoft.com/office/drawing/2014/main" id="{0CD9C864-3C35-454D-BF02-8B9FEB73405A}"/>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355" name="Text Box 1">
          <a:extLst>
            <a:ext uri="{FF2B5EF4-FFF2-40B4-BE49-F238E27FC236}">
              <a16:creationId xmlns:a16="http://schemas.microsoft.com/office/drawing/2014/main" id="{7445F3B2-47C9-43BE-91F7-3826DDB89B58}"/>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356" name="Text Box 1">
          <a:extLst>
            <a:ext uri="{FF2B5EF4-FFF2-40B4-BE49-F238E27FC236}">
              <a16:creationId xmlns:a16="http://schemas.microsoft.com/office/drawing/2014/main" id="{20AE9B4F-EDFC-42E3-9E03-BD78B737C7F7}"/>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357" name="Text Box 1">
          <a:extLst>
            <a:ext uri="{FF2B5EF4-FFF2-40B4-BE49-F238E27FC236}">
              <a16:creationId xmlns:a16="http://schemas.microsoft.com/office/drawing/2014/main" id="{CCAE9CA1-C5DA-461D-95E3-62A343567FD2}"/>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66675" cy="161925"/>
    <xdr:sp macro="" textlink="">
      <xdr:nvSpPr>
        <xdr:cNvPr id="358" name="Text Box 1">
          <a:extLst>
            <a:ext uri="{FF2B5EF4-FFF2-40B4-BE49-F238E27FC236}">
              <a16:creationId xmlns:a16="http://schemas.microsoft.com/office/drawing/2014/main" id="{C5C9B58D-C38D-4325-8F8E-78E8B601FC83}"/>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76200" cy="161925"/>
    <xdr:sp macro="" textlink="">
      <xdr:nvSpPr>
        <xdr:cNvPr id="359" name="Text Box 1">
          <a:extLst>
            <a:ext uri="{FF2B5EF4-FFF2-40B4-BE49-F238E27FC236}">
              <a16:creationId xmlns:a16="http://schemas.microsoft.com/office/drawing/2014/main" id="{1AE618A7-A3A3-41EA-A78C-554A109A8AFB}"/>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60" name="Text Box 1">
          <a:extLst>
            <a:ext uri="{FF2B5EF4-FFF2-40B4-BE49-F238E27FC236}">
              <a16:creationId xmlns:a16="http://schemas.microsoft.com/office/drawing/2014/main" id="{7C83D148-EE97-4DA6-B6E4-FC612F148C2C}"/>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61" name="Text Box 24">
          <a:extLst>
            <a:ext uri="{FF2B5EF4-FFF2-40B4-BE49-F238E27FC236}">
              <a16:creationId xmlns:a16="http://schemas.microsoft.com/office/drawing/2014/main" id="{B5C44822-4AFB-4DD7-B3D0-F9D958FC6E57}"/>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62" name="Text Box 1">
          <a:extLst>
            <a:ext uri="{FF2B5EF4-FFF2-40B4-BE49-F238E27FC236}">
              <a16:creationId xmlns:a16="http://schemas.microsoft.com/office/drawing/2014/main" id="{6407489F-3FAE-4D17-BC88-B7BBF6584B17}"/>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66675" cy="161925"/>
    <xdr:sp macro="" textlink="">
      <xdr:nvSpPr>
        <xdr:cNvPr id="363" name="Text Box 1">
          <a:extLst>
            <a:ext uri="{FF2B5EF4-FFF2-40B4-BE49-F238E27FC236}">
              <a16:creationId xmlns:a16="http://schemas.microsoft.com/office/drawing/2014/main" id="{CC8F622E-AFE7-43C1-9134-98D63FFC3E60}"/>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76200" cy="161925"/>
    <xdr:sp macro="" textlink="">
      <xdr:nvSpPr>
        <xdr:cNvPr id="364" name="Text Box 1">
          <a:extLst>
            <a:ext uri="{FF2B5EF4-FFF2-40B4-BE49-F238E27FC236}">
              <a16:creationId xmlns:a16="http://schemas.microsoft.com/office/drawing/2014/main" id="{CF6DC82E-C547-44A6-9653-4A095B6D005D}"/>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65" name="Text Box 1">
          <a:extLst>
            <a:ext uri="{FF2B5EF4-FFF2-40B4-BE49-F238E27FC236}">
              <a16:creationId xmlns:a16="http://schemas.microsoft.com/office/drawing/2014/main" id="{7C7C73F8-A591-4120-B3F6-97544FEFD7B6}"/>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66" name="Text Box 24">
          <a:extLst>
            <a:ext uri="{FF2B5EF4-FFF2-40B4-BE49-F238E27FC236}">
              <a16:creationId xmlns:a16="http://schemas.microsoft.com/office/drawing/2014/main" id="{D41CBE06-76FE-4E1A-B57F-48803EB4818B}"/>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67" name="Text Box 1">
          <a:extLst>
            <a:ext uri="{FF2B5EF4-FFF2-40B4-BE49-F238E27FC236}">
              <a16:creationId xmlns:a16="http://schemas.microsoft.com/office/drawing/2014/main" id="{22019B51-5ABC-46D3-83BF-ABA7EF875102}"/>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368" name="Text Box 1">
          <a:extLst>
            <a:ext uri="{FF2B5EF4-FFF2-40B4-BE49-F238E27FC236}">
              <a16:creationId xmlns:a16="http://schemas.microsoft.com/office/drawing/2014/main" id="{494DF7CA-DF74-43A6-A2A6-2D62C8743A87}"/>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369" name="Text Box 1">
          <a:extLst>
            <a:ext uri="{FF2B5EF4-FFF2-40B4-BE49-F238E27FC236}">
              <a16:creationId xmlns:a16="http://schemas.microsoft.com/office/drawing/2014/main" id="{EA6FE32F-E79C-4031-BE34-A7AB2A9323E4}"/>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370" name="Text Box 1">
          <a:extLst>
            <a:ext uri="{FF2B5EF4-FFF2-40B4-BE49-F238E27FC236}">
              <a16:creationId xmlns:a16="http://schemas.microsoft.com/office/drawing/2014/main" id="{12ABA1F5-BA5C-4E2E-954F-8AD60680830B}"/>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91440" cy="144780"/>
    <xdr:sp macro="" textlink="">
      <xdr:nvSpPr>
        <xdr:cNvPr id="371" name="Text Box 1">
          <a:extLst>
            <a:ext uri="{FF2B5EF4-FFF2-40B4-BE49-F238E27FC236}">
              <a16:creationId xmlns:a16="http://schemas.microsoft.com/office/drawing/2014/main" id="{6A1251B4-4722-49D1-BEC7-72D346306AD2}"/>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66675" cy="161925"/>
    <xdr:sp macro="" textlink="">
      <xdr:nvSpPr>
        <xdr:cNvPr id="372" name="Text Box 1">
          <a:extLst>
            <a:ext uri="{FF2B5EF4-FFF2-40B4-BE49-F238E27FC236}">
              <a16:creationId xmlns:a16="http://schemas.microsoft.com/office/drawing/2014/main" id="{B5DEF1D3-0B2D-414F-9536-B3422ED65070}"/>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76200" cy="161925"/>
    <xdr:sp macro="" textlink="">
      <xdr:nvSpPr>
        <xdr:cNvPr id="373" name="Text Box 1">
          <a:extLst>
            <a:ext uri="{FF2B5EF4-FFF2-40B4-BE49-F238E27FC236}">
              <a16:creationId xmlns:a16="http://schemas.microsoft.com/office/drawing/2014/main" id="{D38188CC-FD87-4E8C-B62E-5CF032B80B92}"/>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74" name="Text Box 1">
          <a:extLst>
            <a:ext uri="{FF2B5EF4-FFF2-40B4-BE49-F238E27FC236}">
              <a16:creationId xmlns:a16="http://schemas.microsoft.com/office/drawing/2014/main" id="{5E6E743D-7DF9-4127-AFDA-512361F777EC}"/>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75" name="Text Box 24">
          <a:extLst>
            <a:ext uri="{FF2B5EF4-FFF2-40B4-BE49-F238E27FC236}">
              <a16:creationId xmlns:a16="http://schemas.microsoft.com/office/drawing/2014/main" id="{0A1EDE53-9BA1-458F-924B-96581B8AA3C4}"/>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76" name="Text Box 1">
          <a:extLst>
            <a:ext uri="{FF2B5EF4-FFF2-40B4-BE49-F238E27FC236}">
              <a16:creationId xmlns:a16="http://schemas.microsoft.com/office/drawing/2014/main" id="{3EF03084-F9AA-4464-859B-7C7C9B21239F}"/>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66675" cy="161925"/>
    <xdr:sp macro="" textlink="">
      <xdr:nvSpPr>
        <xdr:cNvPr id="377" name="Text Box 1">
          <a:extLst>
            <a:ext uri="{FF2B5EF4-FFF2-40B4-BE49-F238E27FC236}">
              <a16:creationId xmlns:a16="http://schemas.microsoft.com/office/drawing/2014/main" id="{654D8B49-E0D3-4810-A103-0036CB661AD9}"/>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76200" cy="161925"/>
    <xdr:sp macro="" textlink="">
      <xdr:nvSpPr>
        <xdr:cNvPr id="378" name="Text Box 1">
          <a:extLst>
            <a:ext uri="{FF2B5EF4-FFF2-40B4-BE49-F238E27FC236}">
              <a16:creationId xmlns:a16="http://schemas.microsoft.com/office/drawing/2014/main" id="{F0088F3E-756A-4253-8E90-A6121E0C7DD3}"/>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79" name="Text Box 1">
          <a:extLst>
            <a:ext uri="{FF2B5EF4-FFF2-40B4-BE49-F238E27FC236}">
              <a16:creationId xmlns:a16="http://schemas.microsoft.com/office/drawing/2014/main" id="{3A1D8DBB-EB9A-4EE3-BDDE-99071A5F0C92}"/>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80" name="Text Box 24">
          <a:extLst>
            <a:ext uri="{FF2B5EF4-FFF2-40B4-BE49-F238E27FC236}">
              <a16:creationId xmlns:a16="http://schemas.microsoft.com/office/drawing/2014/main" id="{3ACFF5BF-E6FC-4FDD-95A9-F975AA96E9E3}"/>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27</xdr:row>
      <xdr:rowOff>0</xdr:rowOff>
    </xdr:from>
    <xdr:ext cx="85725" cy="161925"/>
    <xdr:sp macro="" textlink="">
      <xdr:nvSpPr>
        <xdr:cNvPr id="381" name="Text Box 1">
          <a:extLst>
            <a:ext uri="{FF2B5EF4-FFF2-40B4-BE49-F238E27FC236}">
              <a16:creationId xmlns:a16="http://schemas.microsoft.com/office/drawing/2014/main" id="{F95BE88C-9AE0-467E-A266-17A5BAD7EFCA}"/>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382" name="Text Box 1">
          <a:extLst>
            <a:ext uri="{FF2B5EF4-FFF2-40B4-BE49-F238E27FC236}">
              <a16:creationId xmlns:a16="http://schemas.microsoft.com/office/drawing/2014/main" id="{C2C0C9DA-1E17-4756-8028-AA03CDFD2B1C}"/>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383" name="Text Box 1">
          <a:extLst>
            <a:ext uri="{FF2B5EF4-FFF2-40B4-BE49-F238E27FC236}">
              <a16:creationId xmlns:a16="http://schemas.microsoft.com/office/drawing/2014/main" id="{427D8383-A52D-4D16-9163-AED2F6AC0FB3}"/>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384" name="Text Box 1">
          <a:extLst>
            <a:ext uri="{FF2B5EF4-FFF2-40B4-BE49-F238E27FC236}">
              <a16:creationId xmlns:a16="http://schemas.microsoft.com/office/drawing/2014/main" id="{4778F5C1-53ED-4B64-A7AE-9A3D331E5319}"/>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385" name="Text Box 1">
          <a:extLst>
            <a:ext uri="{FF2B5EF4-FFF2-40B4-BE49-F238E27FC236}">
              <a16:creationId xmlns:a16="http://schemas.microsoft.com/office/drawing/2014/main" id="{464B40A4-13F4-43D5-8B5B-5BFE4F34CB70}"/>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66675" cy="161925"/>
    <xdr:sp macro="" textlink="">
      <xdr:nvSpPr>
        <xdr:cNvPr id="386" name="Text Box 1">
          <a:extLst>
            <a:ext uri="{FF2B5EF4-FFF2-40B4-BE49-F238E27FC236}">
              <a16:creationId xmlns:a16="http://schemas.microsoft.com/office/drawing/2014/main" id="{DB7DF589-572F-4DD4-87E2-3192E5D48796}"/>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76200" cy="161925"/>
    <xdr:sp macro="" textlink="">
      <xdr:nvSpPr>
        <xdr:cNvPr id="387" name="Text Box 1">
          <a:extLst>
            <a:ext uri="{FF2B5EF4-FFF2-40B4-BE49-F238E27FC236}">
              <a16:creationId xmlns:a16="http://schemas.microsoft.com/office/drawing/2014/main" id="{C8B55856-28B6-45F1-873E-ACBD602727B9}"/>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388" name="Text Box 1">
          <a:extLst>
            <a:ext uri="{FF2B5EF4-FFF2-40B4-BE49-F238E27FC236}">
              <a16:creationId xmlns:a16="http://schemas.microsoft.com/office/drawing/2014/main" id="{86562F9E-169E-4FBB-8420-278E45F1D51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389" name="Text Box 24">
          <a:extLst>
            <a:ext uri="{FF2B5EF4-FFF2-40B4-BE49-F238E27FC236}">
              <a16:creationId xmlns:a16="http://schemas.microsoft.com/office/drawing/2014/main" id="{4F5F2615-78EF-47D0-B706-CB37B4C2BE7C}"/>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390" name="Text Box 1">
          <a:extLst>
            <a:ext uri="{FF2B5EF4-FFF2-40B4-BE49-F238E27FC236}">
              <a16:creationId xmlns:a16="http://schemas.microsoft.com/office/drawing/2014/main" id="{28E39406-ED48-402E-9ADC-69EF3F8E54C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66675" cy="161925"/>
    <xdr:sp macro="" textlink="">
      <xdr:nvSpPr>
        <xdr:cNvPr id="391" name="Text Box 1">
          <a:extLst>
            <a:ext uri="{FF2B5EF4-FFF2-40B4-BE49-F238E27FC236}">
              <a16:creationId xmlns:a16="http://schemas.microsoft.com/office/drawing/2014/main" id="{3A10FF2D-B456-4FB4-B723-318595814679}"/>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76200" cy="161925"/>
    <xdr:sp macro="" textlink="">
      <xdr:nvSpPr>
        <xdr:cNvPr id="392" name="Text Box 1">
          <a:extLst>
            <a:ext uri="{FF2B5EF4-FFF2-40B4-BE49-F238E27FC236}">
              <a16:creationId xmlns:a16="http://schemas.microsoft.com/office/drawing/2014/main" id="{32E98834-9296-42EC-AFAA-153E83CD9BBD}"/>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393" name="Text Box 1">
          <a:extLst>
            <a:ext uri="{FF2B5EF4-FFF2-40B4-BE49-F238E27FC236}">
              <a16:creationId xmlns:a16="http://schemas.microsoft.com/office/drawing/2014/main" id="{042AB4B9-DBC5-4B10-B3D1-C899C35F5EBB}"/>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394" name="Text Box 24">
          <a:extLst>
            <a:ext uri="{FF2B5EF4-FFF2-40B4-BE49-F238E27FC236}">
              <a16:creationId xmlns:a16="http://schemas.microsoft.com/office/drawing/2014/main" id="{8734FA8F-9FCA-43B9-87D7-23F7BEB80281}"/>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395" name="Text Box 1">
          <a:extLst>
            <a:ext uri="{FF2B5EF4-FFF2-40B4-BE49-F238E27FC236}">
              <a16:creationId xmlns:a16="http://schemas.microsoft.com/office/drawing/2014/main" id="{57C6794D-DA30-4393-A8BE-48239E3151D8}"/>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396" name="Text Box 1">
          <a:extLst>
            <a:ext uri="{FF2B5EF4-FFF2-40B4-BE49-F238E27FC236}">
              <a16:creationId xmlns:a16="http://schemas.microsoft.com/office/drawing/2014/main" id="{28F3F565-6546-48F4-9E6C-417062235247}"/>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397" name="Text Box 1">
          <a:extLst>
            <a:ext uri="{FF2B5EF4-FFF2-40B4-BE49-F238E27FC236}">
              <a16:creationId xmlns:a16="http://schemas.microsoft.com/office/drawing/2014/main" id="{B49607CE-29EF-4271-9FC8-A58855F90DF3}"/>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398" name="Text Box 1">
          <a:extLst>
            <a:ext uri="{FF2B5EF4-FFF2-40B4-BE49-F238E27FC236}">
              <a16:creationId xmlns:a16="http://schemas.microsoft.com/office/drawing/2014/main" id="{FB2C8BD5-2E0A-4776-83CE-2BCDF7EBD0D7}"/>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91440" cy="144780"/>
    <xdr:sp macro="" textlink="">
      <xdr:nvSpPr>
        <xdr:cNvPr id="399" name="Text Box 1">
          <a:extLst>
            <a:ext uri="{FF2B5EF4-FFF2-40B4-BE49-F238E27FC236}">
              <a16:creationId xmlns:a16="http://schemas.microsoft.com/office/drawing/2014/main" id="{F44D9FF6-6212-4FFD-AA66-D305B307032E}"/>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66675" cy="161925"/>
    <xdr:sp macro="" textlink="">
      <xdr:nvSpPr>
        <xdr:cNvPr id="400" name="Text Box 1">
          <a:extLst>
            <a:ext uri="{FF2B5EF4-FFF2-40B4-BE49-F238E27FC236}">
              <a16:creationId xmlns:a16="http://schemas.microsoft.com/office/drawing/2014/main" id="{2BF2F1F5-56AE-43C7-8D24-E1910600EB07}"/>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76200" cy="161925"/>
    <xdr:sp macro="" textlink="">
      <xdr:nvSpPr>
        <xdr:cNvPr id="401" name="Text Box 1">
          <a:extLst>
            <a:ext uri="{FF2B5EF4-FFF2-40B4-BE49-F238E27FC236}">
              <a16:creationId xmlns:a16="http://schemas.microsoft.com/office/drawing/2014/main" id="{D7CF93D9-FA05-456C-A6F4-F83293952028}"/>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402" name="Text Box 1">
          <a:extLst>
            <a:ext uri="{FF2B5EF4-FFF2-40B4-BE49-F238E27FC236}">
              <a16:creationId xmlns:a16="http://schemas.microsoft.com/office/drawing/2014/main" id="{295A1B53-E3EC-423A-B553-179FCBCD361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403" name="Text Box 24">
          <a:extLst>
            <a:ext uri="{FF2B5EF4-FFF2-40B4-BE49-F238E27FC236}">
              <a16:creationId xmlns:a16="http://schemas.microsoft.com/office/drawing/2014/main" id="{26AAA2A5-1548-4AB9-84C8-15315518539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404" name="Text Box 1">
          <a:extLst>
            <a:ext uri="{FF2B5EF4-FFF2-40B4-BE49-F238E27FC236}">
              <a16:creationId xmlns:a16="http://schemas.microsoft.com/office/drawing/2014/main" id="{ACBAB618-00F3-423F-B482-B84D2B1DC7FF}"/>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66675" cy="161925"/>
    <xdr:sp macro="" textlink="">
      <xdr:nvSpPr>
        <xdr:cNvPr id="405" name="Text Box 1">
          <a:extLst>
            <a:ext uri="{FF2B5EF4-FFF2-40B4-BE49-F238E27FC236}">
              <a16:creationId xmlns:a16="http://schemas.microsoft.com/office/drawing/2014/main" id="{89331838-FB7A-4212-9808-C1F447D7149A}"/>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76200" cy="161925"/>
    <xdr:sp macro="" textlink="">
      <xdr:nvSpPr>
        <xdr:cNvPr id="406" name="Text Box 1">
          <a:extLst>
            <a:ext uri="{FF2B5EF4-FFF2-40B4-BE49-F238E27FC236}">
              <a16:creationId xmlns:a16="http://schemas.microsoft.com/office/drawing/2014/main" id="{8D3BC3C8-D06B-4F16-B088-02DC793FE182}"/>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407" name="Text Box 1">
          <a:extLst>
            <a:ext uri="{FF2B5EF4-FFF2-40B4-BE49-F238E27FC236}">
              <a16:creationId xmlns:a16="http://schemas.microsoft.com/office/drawing/2014/main" id="{B1F737A7-513C-4171-8BC9-D210BAFEC2B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408" name="Text Box 24">
          <a:extLst>
            <a:ext uri="{FF2B5EF4-FFF2-40B4-BE49-F238E27FC236}">
              <a16:creationId xmlns:a16="http://schemas.microsoft.com/office/drawing/2014/main" id="{35C4D46C-7C48-4BEE-B9C9-9592AC7041E4}"/>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29</xdr:row>
      <xdr:rowOff>0</xdr:rowOff>
    </xdr:from>
    <xdr:ext cx="85725" cy="161925"/>
    <xdr:sp macro="" textlink="">
      <xdr:nvSpPr>
        <xdr:cNvPr id="409" name="Text Box 1">
          <a:extLst>
            <a:ext uri="{FF2B5EF4-FFF2-40B4-BE49-F238E27FC236}">
              <a16:creationId xmlns:a16="http://schemas.microsoft.com/office/drawing/2014/main" id="{8A982FB0-5946-4364-8F2A-273B1BBD18A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410" name="Text Box 1">
          <a:extLst>
            <a:ext uri="{FF2B5EF4-FFF2-40B4-BE49-F238E27FC236}">
              <a16:creationId xmlns:a16="http://schemas.microsoft.com/office/drawing/2014/main" id="{043910C5-804B-4F97-A34D-0226884822F9}"/>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411" name="Text Box 1">
          <a:extLst>
            <a:ext uri="{FF2B5EF4-FFF2-40B4-BE49-F238E27FC236}">
              <a16:creationId xmlns:a16="http://schemas.microsoft.com/office/drawing/2014/main" id="{6541A861-E890-4955-9378-AB504FB44B39}"/>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412" name="Text Box 1">
          <a:extLst>
            <a:ext uri="{FF2B5EF4-FFF2-40B4-BE49-F238E27FC236}">
              <a16:creationId xmlns:a16="http://schemas.microsoft.com/office/drawing/2014/main" id="{63501A1B-A9E6-4622-8B65-0A1E6D9DECEB}"/>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413" name="Text Box 1">
          <a:extLst>
            <a:ext uri="{FF2B5EF4-FFF2-40B4-BE49-F238E27FC236}">
              <a16:creationId xmlns:a16="http://schemas.microsoft.com/office/drawing/2014/main" id="{6FE37274-3FCF-4A97-AB4B-2AD16177D163}"/>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66675" cy="161925"/>
    <xdr:sp macro="" textlink="">
      <xdr:nvSpPr>
        <xdr:cNvPr id="414" name="Text Box 1">
          <a:extLst>
            <a:ext uri="{FF2B5EF4-FFF2-40B4-BE49-F238E27FC236}">
              <a16:creationId xmlns:a16="http://schemas.microsoft.com/office/drawing/2014/main" id="{2FBC6F46-D2C5-42F9-A6C8-914194CA201E}"/>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76200" cy="161925"/>
    <xdr:sp macro="" textlink="">
      <xdr:nvSpPr>
        <xdr:cNvPr id="415" name="Text Box 1">
          <a:extLst>
            <a:ext uri="{FF2B5EF4-FFF2-40B4-BE49-F238E27FC236}">
              <a16:creationId xmlns:a16="http://schemas.microsoft.com/office/drawing/2014/main" id="{86997408-37AD-4B37-A563-9EBF2E369A2B}"/>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16" name="Text Box 1">
          <a:extLst>
            <a:ext uri="{FF2B5EF4-FFF2-40B4-BE49-F238E27FC236}">
              <a16:creationId xmlns:a16="http://schemas.microsoft.com/office/drawing/2014/main" id="{EB0A0A17-7ABA-45BF-ADCD-EE2C9692AB1B}"/>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17" name="Text Box 24">
          <a:extLst>
            <a:ext uri="{FF2B5EF4-FFF2-40B4-BE49-F238E27FC236}">
              <a16:creationId xmlns:a16="http://schemas.microsoft.com/office/drawing/2014/main" id="{5D878F9D-EE1F-45E5-97EE-F66F0D82D6C4}"/>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18" name="Text Box 1">
          <a:extLst>
            <a:ext uri="{FF2B5EF4-FFF2-40B4-BE49-F238E27FC236}">
              <a16:creationId xmlns:a16="http://schemas.microsoft.com/office/drawing/2014/main" id="{3BCC9D97-512B-4261-B5A1-A28648A34965}"/>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66675" cy="161925"/>
    <xdr:sp macro="" textlink="">
      <xdr:nvSpPr>
        <xdr:cNvPr id="419" name="Text Box 1">
          <a:extLst>
            <a:ext uri="{FF2B5EF4-FFF2-40B4-BE49-F238E27FC236}">
              <a16:creationId xmlns:a16="http://schemas.microsoft.com/office/drawing/2014/main" id="{9E4EEEE8-C43D-43C3-A361-5A5B7EC47B47}"/>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76200" cy="161925"/>
    <xdr:sp macro="" textlink="">
      <xdr:nvSpPr>
        <xdr:cNvPr id="420" name="Text Box 1">
          <a:extLst>
            <a:ext uri="{FF2B5EF4-FFF2-40B4-BE49-F238E27FC236}">
              <a16:creationId xmlns:a16="http://schemas.microsoft.com/office/drawing/2014/main" id="{681141D0-D15B-4CE3-8A47-BB4D9E8BBA32}"/>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21" name="Text Box 1">
          <a:extLst>
            <a:ext uri="{FF2B5EF4-FFF2-40B4-BE49-F238E27FC236}">
              <a16:creationId xmlns:a16="http://schemas.microsoft.com/office/drawing/2014/main" id="{74995955-432A-4DAE-A5D7-5AC576ED0E6A}"/>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22" name="Text Box 24">
          <a:extLst>
            <a:ext uri="{FF2B5EF4-FFF2-40B4-BE49-F238E27FC236}">
              <a16:creationId xmlns:a16="http://schemas.microsoft.com/office/drawing/2014/main" id="{9202AFB8-CADE-4FE7-A4B2-0848340EF50D}"/>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23" name="Text Box 1">
          <a:extLst>
            <a:ext uri="{FF2B5EF4-FFF2-40B4-BE49-F238E27FC236}">
              <a16:creationId xmlns:a16="http://schemas.microsoft.com/office/drawing/2014/main" id="{6D58BBF7-014F-4CC6-AAD1-30DACC5F9A0F}"/>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424" name="Text Box 1">
          <a:extLst>
            <a:ext uri="{FF2B5EF4-FFF2-40B4-BE49-F238E27FC236}">
              <a16:creationId xmlns:a16="http://schemas.microsoft.com/office/drawing/2014/main" id="{53D0CE1E-0309-42FF-8320-585F04D3F49D}"/>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425" name="Text Box 1">
          <a:extLst>
            <a:ext uri="{FF2B5EF4-FFF2-40B4-BE49-F238E27FC236}">
              <a16:creationId xmlns:a16="http://schemas.microsoft.com/office/drawing/2014/main" id="{80756F55-5A1E-4CF8-9219-F9A1D456E676}"/>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426" name="Text Box 1">
          <a:extLst>
            <a:ext uri="{FF2B5EF4-FFF2-40B4-BE49-F238E27FC236}">
              <a16:creationId xmlns:a16="http://schemas.microsoft.com/office/drawing/2014/main" id="{231FB309-1173-48B7-913A-E7545283BA31}"/>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91440" cy="144780"/>
    <xdr:sp macro="" textlink="">
      <xdr:nvSpPr>
        <xdr:cNvPr id="427" name="Text Box 1">
          <a:extLst>
            <a:ext uri="{FF2B5EF4-FFF2-40B4-BE49-F238E27FC236}">
              <a16:creationId xmlns:a16="http://schemas.microsoft.com/office/drawing/2014/main" id="{1E7C9DD6-3B6D-433E-AA81-D4BA4661A2D3}"/>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66675" cy="161925"/>
    <xdr:sp macro="" textlink="">
      <xdr:nvSpPr>
        <xdr:cNvPr id="428" name="Text Box 1">
          <a:extLst>
            <a:ext uri="{FF2B5EF4-FFF2-40B4-BE49-F238E27FC236}">
              <a16:creationId xmlns:a16="http://schemas.microsoft.com/office/drawing/2014/main" id="{BF177137-C874-47E4-BA8C-2CD7F126C057}"/>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76200" cy="161925"/>
    <xdr:sp macro="" textlink="">
      <xdr:nvSpPr>
        <xdr:cNvPr id="429" name="Text Box 1">
          <a:extLst>
            <a:ext uri="{FF2B5EF4-FFF2-40B4-BE49-F238E27FC236}">
              <a16:creationId xmlns:a16="http://schemas.microsoft.com/office/drawing/2014/main" id="{72C58E0B-8A16-41FD-9F06-381A51B22488}"/>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30" name="Text Box 1">
          <a:extLst>
            <a:ext uri="{FF2B5EF4-FFF2-40B4-BE49-F238E27FC236}">
              <a16:creationId xmlns:a16="http://schemas.microsoft.com/office/drawing/2014/main" id="{B4357432-B4BF-4AF2-A3D4-0A7E9CCD8FF3}"/>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31" name="Text Box 24">
          <a:extLst>
            <a:ext uri="{FF2B5EF4-FFF2-40B4-BE49-F238E27FC236}">
              <a16:creationId xmlns:a16="http://schemas.microsoft.com/office/drawing/2014/main" id="{84A7A88B-2126-4675-AE4A-EF3693D03104}"/>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32" name="Text Box 1">
          <a:extLst>
            <a:ext uri="{FF2B5EF4-FFF2-40B4-BE49-F238E27FC236}">
              <a16:creationId xmlns:a16="http://schemas.microsoft.com/office/drawing/2014/main" id="{1418BBCC-343D-4B1E-84B6-5EAAF6B257F8}"/>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66675" cy="161925"/>
    <xdr:sp macro="" textlink="">
      <xdr:nvSpPr>
        <xdr:cNvPr id="433" name="Text Box 1">
          <a:extLst>
            <a:ext uri="{FF2B5EF4-FFF2-40B4-BE49-F238E27FC236}">
              <a16:creationId xmlns:a16="http://schemas.microsoft.com/office/drawing/2014/main" id="{BA405A79-D18C-49EC-BDFB-7A0657701D35}"/>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76200" cy="161925"/>
    <xdr:sp macro="" textlink="">
      <xdr:nvSpPr>
        <xdr:cNvPr id="434" name="Text Box 1">
          <a:extLst>
            <a:ext uri="{FF2B5EF4-FFF2-40B4-BE49-F238E27FC236}">
              <a16:creationId xmlns:a16="http://schemas.microsoft.com/office/drawing/2014/main" id="{4827CD38-6E6B-483F-9FC3-88CE6263E94A}"/>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35" name="Text Box 1">
          <a:extLst>
            <a:ext uri="{FF2B5EF4-FFF2-40B4-BE49-F238E27FC236}">
              <a16:creationId xmlns:a16="http://schemas.microsoft.com/office/drawing/2014/main" id="{CD008755-8396-40A4-85AE-5490357C0912}"/>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36" name="Text Box 24">
          <a:extLst>
            <a:ext uri="{FF2B5EF4-FFF2-40B4-BE49-F238E27FC236}">
              <a16:creationId xmlns:a16="http://schemas.microsoft.com/office/drawing/2014/main" id="{BDBD8D7B-506E-4FD8-996D-2BCE8975CE36}"/>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75</xdr:row>
      <xdr:rowOff>0</xdr:rowOff>
    </xdr:from>
    <xdr:ext cx="85725" cy="161925"/>
    <xdr:sp macro="" textlink="">
      <xdr:nvSpPr>
        <xdr:cNvPr id="437" name="Text Box 1">
          <a:extLst>
            <a:ext uri="{FF2B5EF4-FFF2-40B4-BE49-F238E27FC236}">
              <a16:creationId xmlns:a16="http://schemas.microsoft.com/office/drawing/2014/main" id="{F5386259-CC0C-450D-9804-EB56082EE17A}"/>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438" name="Text Box 1">
          <a:extLst>
            <a:ext uri="{FF2B5EF4-FFF2-40B4-BE49-F238E27FC236}">
              <a16:creationId xmlns:a16="http://schemas.microsoft.com/office/drawing/2014/main" id="{46EDE1C5-2E74-4B07-984A-1AE2E5119D05}"/>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439" name="Text Box 1">
          <a:extLst>
            <a:ext uri="{FF2B5EF4-FFF2-40B4-BE49-F238E27FC236}">
              <a16:creationId xmlns:a16="http://schemas.microsoft.com/office/drawing/2014/main" id="{45E09B25-EE3E-4C55-A6F2-308E8AD1F1A4}"/>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440" name="Text Box 1">
          <a:extLst>
            <a:ext uri="{FF2B5EF4-FFF2-40B4-BE49-F238E27FC236}">
              <a16:creationId xmlns:a16="http://schemas.microsoft.com/office/drawing/2014/main" id="{FD85EB2A-3838-453B-8312-3DD8BB865758}"/>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441" name="Text Box 1">
          <a:extLst>
            <a:ext uri="{FF2B5EF4-FFF2-40B4-BE49-F238E27FC236}">
              <a16:creationId xmlns:a16="http://schemas.microsoft.com/office/drawing/2014/main" id="{B53F3F68-8D0D-4CF8-9FBE-C539B25C43CC}"/>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66675" cy="161925"/>
    <xdr:sp macro="" textlink="">
      <xdr:nvSpPr>
        <xdr:cNvPr id="442" name="Text Box 1">
          <a:extLst>
            <a:ext uri="{FF2B5EF4-FFF2-40B4-BE49-F238E27FC236}">
              <a16:creationId xmlns:a16="http://schemas.microsoft.com/office/drawing/2014/main" id="{6BAA807E-1D8B-4C3E-91C9-B7664A72150E}"/>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76200" cy="161925"/>
    <xdr:sp macro="" textlink="">
      <xdr:nvSpPr>
        <xdr:cNvPr id="443" name="Text Box 1">
          <a:extLst>
            <a:ext uri="{FF2B5EF4-FFF2-40B4-BE49-F238E27FC236}">
              <a16:creationId xmlns:a16="http://schemas.microsoft.com/office/drawing/2014/main" id="{49555D5B-C900-408C-8547-DD2FD65C4828}"/>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44" name="Text Box 1">
          <a:extLst>
            <a:ext uri="{FF2B5EF4-FFF2-40B4-BE49-F238E27FC236}">
              <a16:creationId xmlns:a16="http://schemas.microsoft.com/office/drawing/2014/main" id="{B867A241-2F3F-4869-9C67-AA2ACD954448}"/>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45" name="Text Box 24">
          <a:extLst>
            <a:ext uri="{FF2B5EF4-FFF2-40B4-BE49-F238E27FC236}">
              <a16:creationId xmlns:a16="http://schemas.microsoft.com/office/drawing/2014/main" id="{EF7C7156-E5E3-4156-93FF-A056B99BAFD0}"/>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46" name="Text Box 1">
          <a:extLst>
            <a:ext uri="{FF2B5EF4-FFF2-40B4-BE49-F238E27FC236}">
              <a16:creationId xmlns:a16="http://schemas.microsoft.com/office/drawing/2014/main" id="{6BF2B71F-6ABE-46A5-9E2E-F12956F2FFB3}"/>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66675" cy="161925"/>
    <xdr:sp macro="" textlink="">
      <xdr:nvSpPr>
        <xdr:cNvPr id="447" name="Text Box 1">
          <a:extLst>
            <a:ext uri="{FF2B5EF4-FFF2-40B4-BE49-F238E27FC236}">
              <a16:creationId xmlns:a16="http://schemas.microsoft.com/office/drawing/2014/main" id="{54958300-DC04-4356-9865-C0F13356E858}"/>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76200" cy="161925"/>
    <xdr:sp macro="" textlink="">
      <xdr:nvSpPr>
        <xdr:cNvPr id="448" name="Text Box 1">
          <a:extLst>
            <a:ext uri="{FF2B5EF4-FFF2-40B4-BE49-F238E27FC236}">
              <a16:creationId xmlns:a16="http://schemas.microsoft.com/office/drawing/2014/main" id="{6639E755-80B0-402E-AE7C-0F0AD8172F9E}"/>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49" name="Text Box 1">
          <a:extLst>
            <a:ext uri="{FF2B5EF4-FFF2-40B4-BE49-F238E27FC236}">
              <a16:creationId xmlns:a16="http://schemas.microsoft.com/office/drawing/2014/main" id="{489DC469-F22C-4147-9958-6220ABBD2B4F}"/>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50" name="Text Box 24">
          <a:extLst>
            <a:ext uri="{FF2B5EF4-FFF2-40B4-BE49-F238E27FC236}">
              <a16:creationId xmlns:a16="http://schemas.microsoft.com/office/drawing/2014/main" id="{9526493C-BAD8-42A6-9AE1-17B41186A825}"/>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51" name="Text Box 1">
          <a:extLst>
            <a:ext uri="{FF2B5EF4-FFF2-40B4-BE49-F238E27FC236}">
              <a16:creationId xmlns:a16="http://schemas.microsoft.com/office/drawing/2014/main" id="{7D076E89-3351-43A7-B872-F5A1ED1F3B0B}"/>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452" name="Text Box 1">
          <a:extLst>
            <a:ext uri="{FF2B5EF4-FFF2-40B4-BE49-F238E27FC236}">
              <a16:creationId xmlns:a16="http://schemas.microsoft.com/office/drawing/2014/main" id="{2C6B8507-7573-41A2-A391-74CF35B30B0A}"/>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453" name="Text Box 1">
          <a:extLst>
            <a:ext uri="{FF2B5EF4-FFF2-40B4-BE49-F238E27FC236}">
              <a16:creationId xmlns:a16="http://schemas.microsoft.com/office/drawing/2014/main" id="{30A4E940-F0BD-4538-9A2D-1BAB8A73032A}"/>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454" name="Text Box 1">
          <a:extLst>
            <a:ext uri="{FF2B5EF4-FFF2-40B4-BE49-F238E27FC236}">
              <a16:creationId xmlns:a16="http://schemas.microsoft.com/office/drawing/2014/main" id="{64FFA980-F09B-4896-A01E-7074AF99F576}"/>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91440" cy="144780"/>
    <xdr:sp macro="" textlink="">
      <xdr:nvSpPr>
        <xdr:cNvPr id="455" name="Text Box 1">
          <a:extLst>
            <a:ext uri="{FF2B5EF4-FFF2-40B4-BE49-F238E27FC236}">
              <a16:creationId xmlns:a16="http://schemas.microsoft.com/office/drawing/2014/main" id="{B93DB9AE-9667-47C4-9E73-E5064CAACF88}"/>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66675" cy="161925"/>
    <xdr:sp macro="" textlink="">
      <xdr:nvSpPr>
        <xdr:cNvPr id="456" name="Text Box 1">
          <a:extLst>
            <a:ext uri="{FF2B5EF4-FFF2-40B4-BE49-F238E27FC236}">
              <a16:creationId xmlns:a16="http://schemas.microsoft.com/office/drawing/2014/main" id="{4E334484-CDAF-4249-99DC-8BF045CA1D96}"/>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76200" cy="161925"/>
    <xdr:sp macro="" textlink="">
      <xdr:nvSpPr>
        <xdr:cNvPr id="457" name="Text Box 1">
          <a:extLst>
            <a:ext uri="{FF2B5EF4-FFF2-40B4-BE49-F238E27FC236}">
              <a16:creationId xmlns:a16="http://schemas.microsoft.com/office/drawing/2014/main" id="{4F793436-9042-495C-9098-B7EC9AE3282A}"/>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58" name="Text Box 1">
          <a:extLst>
            <a:ext uri="{FF2B5EF4-FFF2-40B4-BE49-F238E27FC236}">
              <a16:creationId xmlns:a16="http://schemas.microsoft.com/office/drawing/2014/main" id="{7980B77A-8B14-45B4-9398-98F80D931CB2}"/>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59" name="Text Box 24">
          <a:extLst>
            <a:ext uri="{FF2B5EF4-FFF2-40B4-BE49-F238E27FC236}">
              <a16:creationId xmlns:a16="http://schemas.microsoft.com/office/drawing/2014/main" id="{5F09ECAB-A432-455D-AE01-95F305EE94D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60" name="Text Box 1">
          <a:extLst>
            <a:ext uri="{FF2B5EF4-FFF2-40B4-BE49-F238E27FC236}">
              <a16:creationId xmlns:a16="http://schemas.microsoft.com/office/drawing/2014/main" id="{D661BED6-AEB9-4522-AC56-0FCB9EF55393}"/>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66675" cy="161925"/>
    <xdr:sp macro="" textlink="">
      <xdr:nvSpPr>
        <xdr:cNvPr id="461" name="Text Box 1">
          <a:extLst>
            <a:ext uri="{FF2B5EF4-FFF2-40B4-BE49-F238E27FC236}">
              <a16:creationId xmlns:a16="http://schemas.microsoft.com/office/drawing/2014/main" id="{BB917C5D-DBBA-461E-AEFF-19F468C49193}"/>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76200" cy="161925"/>
    <xdr:sp macro="" textlink="">
      <xdr:nvSpPr>
        <xdr:cNvPr id="462" name="Text Box 1">
          <a:extLst>
            <a:ext uri="{FF2B5EF4-FFF2-40B4-BE49-F238E27FC236}">
              <a16:creationId xmlns:a16="http://schemas.microsoft.com/office/drawing/2014/main" id="{387005A7-99EF-40AC-80BF-C8D1525706DD}"/>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63" name="Text Box 1">
          <a:extLst>
            <a:ext uri="{FF2B5EF4-FFF2-40B4-BE49-F238E27FC236}">
              <a16:creationId xmlns:a16="http://schemas.microsoft.com/office/drawing/2014/main" id="{73C5BCE9-4F30-45B9-8D4D-130077E7A4F5}"/>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64" name="Text Box 24">
          <a:extLst>
            <a:ext uri="{FF2B5EF4-FFF2-40B4-BE49-F238E27FC236}">
              <a16:creationId xmlns:a16="http://schemas.microsoft.com/office/drawing/2014/main" id="{8BDF2709-FD49-4860-B6A5-059C95B98A31}"/>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56</xdr:row>
      <xdr:rowOff>0</xdr:rowOff>
    </xdr:from>
    <xdr:ext cx="85725" cy="161925"/>
    <xdr:sp macro="" textlink="">
      <xdr:nvSpPr>
        <xdr:cNvPr id="465" name="Text Box 1">
          <a:extLst>
            <a:ext uri="{FF2B5EF4-FFF2-40B4-BE49-F238E27FC236}">
              <a16:creationId xmlns:a16="http://schemas.microsoft.com/office/drawing/2014/main" id="{95E2E4C1-6281-483E-BEE6-053647ACD5B1}"/>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466" name="Text Box 1">
          <a:extLst>
            <a:ext uri="{FF2B5EF4-FFF2-40B4-BE49-F238E27FC236}">
              <a16:creationId xmlns:a16="http://schemas.microsoft.com/office/drawing/2014/main" id="{4CC40582-2A92-4647-AF2A-78CEE6675B27}"/>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467" name="Text Box 1">
          <a:extLst>
            <a:ext uri="{FF2B5EF4-FFF2-40B4-BE49-F238E27FC236}">
              <a16:creationId xmlns:a16="http://schemas.microsoft.com/office/drawing/2014/main" id="{3311E4E3-CBB6-4339-90E7-BD28846EA61C}"/>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468" name="Text Box 1">
          <a:extLst>
            <a:ext uri="{FF2B5EF4-FFF2-40B4-BE49-F238E27FC236}">
              <a16:creationId xmlns:a16="http://schemas.microsoft.com/office/drawing/2014/main" id="{FBB0A46D-4238-4A46-9996-9BB3D0B9405C}"/>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469" name="Text Box 1">
          <a:extLst>
            <a:ext uri="{FF2B5EF4-FFF2-40B4-BE49-F238E27FC236}">
              <a16:creationId xmlns:a16="http://schemas.microsoft.com/office/drawing/2014/main" id="{C5C248AC-7F88-45D5-8BB1-755AF0CA04AB}"/>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470" name="Text Box 1">
          <a:extLst>
            <a:ext uri="{FF2B5EF4-FFF2-40B4-BE49-F238E27FC236}">
              <a16:creationId xmlns:a16="http://schemas.microsoft.com/office/drawing/2014/main" id="{1355A441-BD72-4310-89EB-FFEDCE3838A6}"/>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471" name="Text Box 1">
          <a:extLst>
            <a:ext uri="{FF2B5EF4-FFF2-40B4-BE49-F238E27FC236}">
              <a16:creationId xmlns:a16="http://schemas.microsoft.com/office/drawing/2014/main" id="{DF63921B-685F-4C27-8C38-A5D8EF7B389A}"/>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72" name="Text Box 1">
          <a:extLst>
            <a:ext uri="{FF2B5EF4-FFF2-40B4-BE49-F238E27FC236}">
              <a16:creationId xmlns:a16="http://schemas.microsoft.com/office/drawing/2014/main" id="{A5EF99BE-4B86-465C-96C4-5CA6A30DFE7A}"/>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73" name="Text Box 24">
          <a:extLst>
            <a:ext uri="{FF2B5EF4-FFF2-40B4-BE49-F238E27FC236}">
              <a16:creationId xmlns:a16="http://schemas.microsoft.com/office/drawing/2014/main" id="{3BCB9996-3440-419D-BC34-0694B58EBCFD}"/>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74" name="Text Box 1">
          <a:extLst>
            <a:ext uri="{FF2B5EF4-FFF2-40B4-BE49-F238E27FC236}">
              <a16:creationId xmlns:a16="http://schemas.microsoft.com/office/drawing/2014/main" id="{38E9C44E-4076-41A6-95BD-108A20863F11}"/>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475" name="Text Box 1">
          <a:extLst>
            <a:ext uri="{FF2B5EF4-FFF2-40B4-BE49-F238E27FC236}">
              <a16:creationId xmlns:a16="http://schemas.microsoft.com/office/drawing/2014/main" id="{43BA7636-1DA1-49F8-A2CF-1E7FF6FAB416}"/>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476" name="Text Box 1">
          <a:extLst>
            <a:ext uri="{FF2B5EF4-FFF2-40B4-BE49-F238E27FC236}">
              <a16:creationId xmlns:a16="http://schemas.microsoft.com/office/drawing/2014/main" id="{99CB752F-4068-45FD-9BEB-F7BA73947BD8}"/>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77" name="Text Box 1">
          <a:extLst>
            <a:ext uri="{FF2B5EF4-FFF2-40B4-BE49-F238E27FC236}">
              <a16:creationId xmlns:a16="http://schemas.microsoft.com/office/drawing/2014/main" id="{41270CD0-2A1C-4B06-B562-E21DB061ECAC}"/>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78" name="Text Box 24">
          <a:extLst>
            <a:ext uri="{FF2B5EF4-FFF2-40B4-BE49-F238E27FC236}">
              <a16:creationId xmlns:a16="http://schemas.microsoft.com/office/drawing/2014/main" id="{86C5411D-F041-4ABB-8E47-698BA42AF4FB}"/>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79" name="Text Box 1">
          <a:extLst>
            <a:ext uri="{FF2B5EF4-FFF2-40B4-BE49-F238E27FC236}">
              <a16:creationId xmlns:a16="http://schemas.microsoft.com/office/drawing/2014/main" id="{17296DB0-9377-4AEB-8F4E-ABB2306BCFA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480" name="Text Box 1">
          <a:extLst>
            <a:ext uri="{FF2B5EF4-FFF2-40B4-BE49-F238E27FC236}">
              <a16:creationId xmlns:a16="http://schemas.microsoft.com/office/drawing/2014/main" id="{A9DEA258-B603-418C-89DF-C938D909DE31}"/>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481" name="Text Box 1">
          <a:extLst>
            <a:ext uri="{FF2B5EF4-FFF2-40B4-BE49-F238E27FC236}">
              <a16:creationId xmlns:a16="http://schemas.microsoft.com/office/drawing/2014/main" id="{CB799E5D-5DD1-461F-8F2A-04CA4E683622}"/>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482" name="Text Box 1">
          <a:extLst>
            <a:ext uri="{FF2B5EF4-FFF2-40B4-BE49-F238E27FC236}">
              <a16:creationId xmlns:a16="http://schemas.microsoft.com/office/drawing/2014/main" id="{4CEB74F8-C23F-4471-AAC3-B0759BBC07BE}"/>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483" name="Text Box 1">
          <a:extLst>
            <a:ext uri="{FF2B5EF4-FFF2-40B4-BE49-F238E27FC236}">
              <a16:creationId xmlns:a16="http://schemas.microsoft.com/office/drawing/2014/main" id="{B2DE2EED-D566-448B-965F-C43782040B69}"/>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484" name="Text Box 1">
          <a:extLst>
            <a:ext uri="{FF2B5EF4-FFF2-40B4-BE49-F238E27FC236}">
              <a16:creationId xmlns:a16="http://schemas.microsoft.com/office/drawing/2014/main" id="{454CD333-1B09-4440-9379-F75DDB73A323}"/>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485" name="Text Box 1">
          <a:extLst>
            <a:ext uri="{FF2B5EF4-FFF2-40B4-BE49-F238E27FC236}">
              <a16:creationId xmlns:a16="http://schemas.microsoft.com/office/drawing/2014/main" id="{18D0E428-3016-4B4F-8D3E-A12D85F640A1}"/>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86" name="Text Box 1">
          <a:extLst>
            <a:ext uri="{FF2B5EF4-FFF2-40B4-BE49-F238E27FC236}">
              <a16:creationId xmlns:a16="http://schemas.microsoft.com/office/drawing/2014/main" id="{9DCB96F0-25E7-4900-9214-E413E6F53ABC}"/>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87" name="Text Box 24">
          <a:extLst>
            <a:ext uri="{FF2B5EF4-FFF2-40B4-BE49-F238E27FC236}">
              <a16:creationId xmlns:a16="http://schemas.microsoft.com/office/drawing/2014/main" id="{E68BE237-48EF-4CF7-AC98-1F254E3B31C8}"/>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88" name="Text Box 1">
          <a:extLst>
            <a:ext uri="{FF2B5EF4-FFF2-40B4-BE49-F238E27FC236}">
              <a16:creationId xmlns:a16="http://schemas.microsoft.com/office/drawing/2014/main" id="{725EB1A6-5577-4EA8-97C5-0814A26EFDE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489" name="Text Box 1">
          <a:extLst>
            <a:ext uri="{FF2B5EF4-FFF2-40B4-BE49-F238E27FC236}">
              <a16:creationId xmlns:a16="http://schemas.microsoft.com/office/drawing/2014/main" id="{65BE722A-520B-4946-AFE5-2091BA969965}"/>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490" name="Text Box 1">
          <a:extLst>
            <a:ext uri="{FF2B5EF4-FFF2-40B4-BE49-F238E27FC236}">
              <a16:creationId xmlns:a16="http://schemas.microsoft.com/office/drawing/2014/main" id="{16658852-F0B3-4BA6-BE95-8E588B0C61A4}"/>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91" name="Text Box 1">
          <a:extLst>
            <a:ext uri="{FF2B5EF4-FFF2-40B4-BE49-F238E27FC236}">
              <a16:creationId xmlns:a16="http://schemas.microsoft.com/office/drawing/2014/main" id="{1CF92770-BB3B-4078-8D26-CD2B00DF4944}"/>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92" name="Text Box 24">
          <a:extLst>
            <a:ext uri="{FF2B5EF4-FFF2-40B4-BE49-F238E27FC236}">
              <a16:creationId xmlns:a16="http://schemas.microsoft.com/office/drawing/2014/main" id="{06475CD9-DFF5-4CA7-BE51-E9CA4A1A7D80}"/>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493" name="Text Box 1">
          <a:extLst>
            <a:ext uri="{FF2B5EF4-FFF2-40B4-BE49-F238E27FC236}">
              <a16:creationId xmlns:a16="http://schemas.microsoft.com/office/drawing/2014/main" id="{47908D7F-345E-4BF5-911F-CD92CFAB8A1A}"/>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494" name="Text Box 1">
          <a:extLst>
            <a:ext uri="{FF2B5EF4-FFF2-40B4-BE49-F238E27FC236}">
              <a16:creationId xmlns:a16="http://schemas.microsoft.com/office/drawing/2014/main" id="{CE03D352-2FE6-4740-979D-0020C57328F8}"/>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495" name="Text Box 1">
          <a:extLst>
            <a:ext uri="{FF2B5EF4-FFF2-40B4-BE49-F238E27FC236}">
              <a16:creationId xmlns:a16="http://schemas.microsoft.com/office/drawing/2014/main" id="{2F26DA10-C035-4EF1-980D-C748ECD318BF}"/>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496" name="Text Box 1">
          <a:extLst>
            <a:ext uri="{FF2B5EF4-FFF2-40B4-BE49-F238E27FC236}">
              <a16:creationId xmlns:a16="http://schemas.microsoft.com/office/drawing/2014/main" id="{65632AF0-C6D0-41B7-B2FC-BF77867DF6B4}"/>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497" name="Text Box 1">
          <a:extLst>
            <a:ext uri="{FF2B5EF4-FFF2-40B4-BE49-F238E27FC236}">
              <a16:creationId xmlns:a16="http://schemas.microsoft.com/office/drawing/2014/main" id="{7635A7A3-38F1-440F-B156-49F81F9E2178}"/>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66675" cy="161925"/>
    <xdr:sp macro="" textlink="">
      <xdr:nvSpPr>
        <xdr:cNvPr id="498" name="Text Box 1">
          <a:extLst>
            <a:ext uri="{FF2B5EF4-FFF2-40B4-BE49-F238E27FC236}">
              <a16:creationId xmlns:a16="http://schemas.microsoft.com/office/drawing/2014/main" id="{7EA0228D-7288-48D0-8FE5-BE2BC4490612}"/>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76200" cy="161925"/>
    <xdr:sp macro="" textlink="">
      <xdr:nvSpPr>
        <xdr:cNvPr id="499" name="Text Box 1">
          <a:extLst>
            <a:ext uri="{FF2B5EF4-FFF2-40B4-BE49-F238E27FC236}">
              <a16:creationId xmlns:a16="http://schemas.microsoft.com/office/drawing/2014/main" id="{92A93A9C-AB77-46C7-9CB5-9A32073C1DE2}"/>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00" name="Text Box 1">
          <a:extLst>
            <a:ext uri="{FF2B5EF4-FFF2-40B4-BE49-F238E27FC236}">
              <a16:creationId xmlns:a16="http://schemas.microsoft.com/office/drawing/2014/main" id="{D1C67829-1A43-4E3B-9CCC-4C943A933F70}"/>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01" name="Text Box 24">
          <a:extLst>
            <a:ext uri="{FF2B5EF4-FFF2-40B4-BE49-F238E27FC236}">
              <a16:creationId xmlns:a16="http://schemas.microsoft.com/office/drawing/2014/main" id="{10A5A4B1-E5AC-4BB5-9F0B-45BB61D6A38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02" name="Text Box 1">
          <a:extLst>
            <a:ext uri="{FF2B5EF4-FFF2-40B4-BE49-F238E27FC236}">
              <a16:creationId xmlns:a16="http://schemas.microsoft.com/office/drawing/2014/main" id="{C002EED8-A51E-46D6-A87D-23E44C00CD45}"/>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66675" cy="161925"/>
    <xdr:sp macro="" textlink="">
      <xdr:nvSpPr>
        <xdr:cNvPr id="503" name="Text Box 1">
          <a:extLst>
            <a:ext uri="{FF2B5EF4-FFF2-40B4-BE49-F238E27FC236}">
              <a16:creationId xmlns:a16="http://schemas.microsoft.com/office/drawing/2014/main" id="{7F2ACAF8-9122-4098-B227-06DA9437D356}"/>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76200" cy="161925"/>
    <xdr:sp macro="" textlink="">
      <xdr:nvSpPr>
        <xdr:cNvPr id="504" name="Text Box 1">
          <a:extLst>
            <a:ext uri="{FF2B5EF4-FFF2-40B4-BE49-F238E27FC236}">
              <a16:creationId xmlns:a16="http://schemas.microsoft.com/office/drawing/2014/main" id="{20EE4FB7-BC24-4ED8-88F3-2775897A7D31}"/>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05" name="Text Box 1">
          <a:extLst>
            <a:ext uri="{FF2B5EF4-FFF2-40B4-BE49-F238E27FC236}">
              <a16:creationId xmlns:a16="http://schemas.microsoft.com/office/drawing/2014/main" id="{1BDB9E6C-FC43-4CA4-B157-16F487E67022}"/>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06" name="Text Box 24">
          <a:extLst>
            <a:ext uri="{FF2B5EF4-FFF2-40B4-BE49-F238E27FC236}">
              <a16:creationId xmlns:a16="http://schemas.microsoft.com/office/drawing/2014/main" id="{17F27F8F-68AD-422F-B323-1C425C1FBADC}"/>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07" name="Text Box 1">
          <a:extLst>
            <a:ext uri="{FF2B5EF4-FFF2-40B4-BE49-F238E27FC236}">
              <a16:creationId xmlns:a16="http://schemas.microsoft.com/office/drawing/2014/main" id="{CE02175C-4822-4F72-86B9-3EEBBA00DB4A}"/>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508" name="Text Box 1">
          <a:extLst>
            <a:ext uri="{FF2B5EF4-FFF2-40B4-BE49-F238E27FC236}">
              <a16:creationId xmlns:a16="http://schemas.microsoft.com/office/drawing/2014/main" id="{8F5B1754-98FA-423C-A941-EEF72320583A}"/>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509" name="Text Box 1">
          <a:extLst>
            <a:ext uri="{FF2B5EF4-FFF2-40B4-BE49-F238E27FC236}">
              <a16:creationId xmlns:a16="http://schemas.microsoft.com/office/drawing/2014/main" id="{01F80D62-046A-4F00-9A4B-754248ACC711}"/>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510" name="Text Box 1">
          <a:extLst>
            <a:ext uri="{FF2B5EF4-FFF2-40B4-BE49-F238E27FC236}">
              <a16:creationId xmlns:a16="http://schemas.microsoft.com/office/drawing/2014/main" id="{9ABB330A-A718-4E4E-9061-0BCD71214D2F}"/>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91440" cy="144780"/>
    <xdr:sp macro="" textlink="">
      <xdr:nvSpPr>
        <xdr:cNvPr id="511" name="Text Box 1">
          <a:extLst>
            <a:ext uri="{FF2B5EF4-FFF2-40B4-BE49-F238E27FC236}">
              <a16:creationId xmlns:a16="http://schemas.microsoft.com/office/drawing/2014/main" id="{E61B40B2-F6F6-4C02-B65A-729ED39ABB0A}"/>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66675" cy="161925"/>
    <xdr:sp macro="" textlink="">
      <xdr:nvSpPr>
        <xdr:cNvPr id="512" name="Text Box 1">
          <a:extLst>
            <a:ext uri="{FF2B5EF4-FFF2-40B4-BE49-F238E27FC236}">
              <a16:creationId xmlns:a16="http://schemas.microsoft.com/office/drawing/2014/main" id="{5FE09796-0E15-463B-AFAA-190ACD07FEEE}"/>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76200" cy="161925"/>
    <xdr:sp macro="" textlink="">
      <xdr:nvSpPr>
        <xdr:cNvPr id="513" name="Text Box 1">
          <a:extLst>
            <a:ext uri="{FF2B5EF4-FFF2-40B4-BE49-F238E27FC236}">
              <a16:creationId xmlns:a16="http://schemas.microsoft.com/office/drawing/2014/main" id="{6A26E4F2-277C-4B1A-843A-766EE818945E}"/>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14" name="Text Box 1">
          <a:extLst>
            <a:ext uri="{FF2B5EF4-FFF2-40B4-BE49-F238E27FC236}">
              <a16:creationId xmlns:a16="http://schemas.microsoft.com/office/drawing/2014/main" id="{46DC63EF-4099-4764-8CEF-18A2D52ADE6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15" name="Text Box 24">
          <a:extLst>
            <a:ext uri="{FF2B5EF4-FFF2-40B4-BE49-F238E27FC236}">
              <a16:creationId xmlns:a16="http://schemas.microsoft.com/office/drawing/2014/main" id="{56DBD295-916F-44B5-ABD9-342A6468839F}"/>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16" name="Text Box 1">
          <a:extLst>
            <a:ext uri="{FF2B5EF4-FFF2-40B4-BE49-F238E27FC236}">
              <a16:creationId xmlns:a16="http://schemas.microsoft.com/office/drawing/2014/main" id="{E8520A24-D440-459F-803B-830BDA8BD04B}"/>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66675" cy="161925"/>
    <xdr:sp macro="" textlink="">
      <xdr:nvSpPr>
        <xdr:cNvPr id="517" name="Text Box 1">
          <a:extLst>
            <a:ext uri="{FF2B5EF4-FFF2-40B4-BE49-F238E27FC236}">
              <a16:creationId xmlns:a16="http://schemas.microsoft.com/office/drawing/2014/main" id="{83119E1A-3D3E-458A-A745-90B3377879D3}"/>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76200" cy="161925"/>
    <xdr:sp macro="" textlink="">
      <xdr:nvSpPr>
        <xdr:cNvPr id="518" name="Text Box 1">
          <a:extLst>
            <a:ext uri="{FF2B5EF4-FFF2-40B4-BE49-F238E27FC236}">
              <a16:creationId xmlns:a16="http://schemas.microsoft.com/office/drawing/2014/main" id="{5133EA62-8049-4734-BE4F-5C10B4AE2857}"/>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19" name="Text Box 1">
          <a:extLst>
            <a:ext uri="{FF2B5EF4-FFF2-40B4-BE49-F238E27FC236}">
              <a16:creationId xmlns:a16="http://schemas.microsoft.com/office/drawing/2014/main" id="{BB47721E-C386-4BD0-9626-C1BACB489A8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20" name="Text Box 24">
          <a:extLst>
            <a:ext uri="{FF2B5EF4-FFF2-40B4-BE49-F238E27FC236}">
              <a16:creationId xmlns:a16="http://schemas.microsoft.com/office/drawing/2014/main" id="{F3C904AB-9E55-48A2-967C-F5411019757B}"/>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63</xdr:row>
      <xdr:rowOff>0</xdr:rowOff>
    </xdr:from>
    <xdr:ext cx="85725" cy="161925"/>
    <xdr:sp macro="" textlink="">
      <xdr:nvSpPr>
        <xdr:cNvPr id="521" name="Text Box 1">
          <a:extLst>
            <a:ext uri="{FF2B5EF4-FFF2-40B4-BE49-F238E27FC236}">
              <a16:creationId xmlns:a16="http://schemas.microsoft.com/office/drawing/2014/main" id="{E9CDBBAB-1D92-42E8-BBD7-73E81B1E0B20}"/>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22" name="Text Box 1">
          <a:extLst>
            <a:ext uri="{FF2B5EF4-FFF2-40B4-BE49-F238E27FC236}">
              <a16:creationId xmlns:a16="http://schemas.microsoft.com/office/drawing/2014/main" id="{1D045130-B3C9-4017-A4F7-7534362C2C8B}"/>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23" name="Text Box 1">
          <a:extLst>
            <a:ext uri="{FF2B5EF4-FFF2-40B4-BE49-F238E27FC236}">
              <a16:creationId xmlns:a16="http://schemas.microsoft.com/office/drawing/2014/main" id="{28777653-5424-4077-A360-75E1F8D1495D}"/>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24" name="Text Box 1">
          <a:extLst>
            <a:ext uri="{FF2B5EF4-FFF2-40B4-BE49-F238E27FC236}">
              <a16:creationId xmlns:a16="http://schemas.microsoft.com/office/drawing/2014/main" id="{3BEA2E3B-BEBD-45CE-83F5-8A1891A1AACF}"/>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25" name="Text Box 1">
          <a:extLst>
            <a:ext uri="{FF2B5EF4-FFF2-40B4-BE49-F238E27FC236}">
              <a16:creationId xmlns:a16="http://schemas.microsoft.com/office/drawing/2014/main" id="{0BB73811-57B6-40F8-AC9E-00C803BACFEC}"/>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26" name="Text Box 1">
          <a:extLst>
            <a:ext uri="{FF2B5EF4-FFF2-40B4-BE49-F238E27FC236}">
              <a16:creationId xmlns:a16="http://schemas.microsoft.com/office/drawing/2014/main" id="{43E7A6F8-5AFE-4410-BBA7-08AB6EC7DB2D}"/>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27" name="Text Box 1">
          <a:extLst>
            <a:ext uri="{FF2B5EF4-FFF2-40B4-BE49-F238E27FC236}">
              <a16:creationId xmlns:a16="http://schemas.microsoft.com/office/drawing/2014/main" id="{EEAC6E5A-3819-47D3-B37D-73F22FAEBF07}"/>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28" name="Text Box 1">
          <a:extLst>
            <a:ext uri="{FF2B5EF4-FFF2-40B4-BE49-F238E27FC236}">
              <a16:creationId xmlns:a16="http://schemas.microsoft.com/office/drawing/2014/main" id="{D9CDB78D-1A24-4395-A47E-1C01BC65E438}"/>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29" name="Text Box 24">
          <a:extLst>
            <a:ext uri="{FF2B5EF4-FFF2-40B4-BE49-F238E27FC236}">
              <a16:creationId xmlns:a16="http://schemas.microsoft.com/office/drawing/2014/main" id="{5984DD43-C30C-4B2F-B456-20AA781D4187}"/>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30" name="Text Box 1">
          <a:extLst>
            <a:ext uri="{FF2B5EF4-FFF2-40B4-BE49-F238E27FC236}">
              <a16:creationId xmlns:a16="http://schemas.microsoft.com/office/drawing/2014/main" id="{B9A3696B-8A13-47AF-BE07-E475D1872AAF}"/>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31" name="Text Box 1">
          <a:extLst>
            <a:ext uri="{FF2B5EF4-FFF2-40B4-BE49-F238E27FC236}">
              <a16:creationId xmlns:a16="http://schemas.microsoft.com/office/drawing/2014/main" id="{923A4A4B-A91F-464E-A4E4-C2EF240EE226}"/>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32" name="Text Box 1">
          <a:extLst>
            <a:ext uri="{FF2B5EF4-FFF2-40B4-BE49-F238E27FC236}">
              <a16:creationId xmlns:a16="http://schemas.microsoft.com/office/drawing/2014/main" id="{CF62F639-8107-4DF8-B39A-473E5E12885F}"/>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33" name="Text Box 1">
          <a:extLst>
            <a:ext uri="{FF2B5EF4-FFF2-40B4-BE49-F238E27FC236}">
              <a16:creationId xmlns:a16="http://schemas.microsoft.com/office/drawing/2014/main" id="{B6FCCC4F-3254-4F33-B16C-C9DB91DDEC4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34" name="Text Box 24">
          <a:extLst>
            <a:ext uri="{FF2B5EF4-FFF2-40B4-BE49-F238E27FC236}">
              <a16:creationId xmlns:a16="http://schemas.microsoft.com/office/drawing/2014/main" id="{AB98EB69-F16D-482B-84BA-CCEDE2C9AB5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35" name="Text Box 1">
          <a:extLst>
            <a:ext uri="{FF2B5EF4-FFF2-40B4-BE49-F238E27FC236}">
              <a16:creationId xmlns:a16="http://schemas.microsoft.com/office/drawing/2014/main" id="{827C2B5C-EAB7-44AA-9226-5D2A0D17A10A}"/>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36" name="Text Box 1">
          <a:extLst>
            <a:ext uri="{FF2B5EF4-FFF2-40B4-BE49-F238E27FC236}">
              <a16:creationId xmlns:a16="http://schemas.microsoft.com/office/drawing/2014/main" id="{B1A18E25-EFF3-43F3-BD63-5FA64C1EB702}"/>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37" name="Text Box 1">
          <a:extLst>
            <a:ext uri="{FF2B5EF4-FFF2-40B4-BE49-F238E27FC236}">
              <a16:creationId xmlns:a16="http://schemas.microsoft.com/office/drawing/2014/main" id="{7274026A-E69E-40CA-AE0E-BC5A437875E0}"/>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38" name="Text Box 1">
          <a:extLst>
            <a:ext uri="{FF2B5EF4-FFF2-40B4-BE49-F238E27FC236}">
              <a16:creationId xmlns:a16="http://schemas.microsoft.com/office/drawing/2014/main" id="{210C73A7-A225-4A15-85ED-D357CC6E4809}"/>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39" name="Text Box 1">
          <a:extLst>
            <a:ext uri="{FF2B5EF4-FFF2-40B4-BE49-F238E27FC236}">
              <a16:creationId xmlns:a16="http://schemas.microsoft.com/office/drawing/2014/main" id="{5CAFB692-8774-4F4F-972B-F5F99B457E00}"/>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40" name="Text Box 1">
          <a:extLst>
            <a:ext uri="{FF2B5EF4-FFF2-40B4-BE49-F238E27FC236}">
              <a16:creationId xmlns:a16="http://schemas.microsoft.com/office/drawing/2014/main" id="{2880C21D-629C-44AF-815A-D2FB72535222}"/>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41" name="Text Box 1">
          <a:extLst>
            <a:ext uri="{FF2B5EF4-FFF2-40B4-BE49-F238E27FC236}">
              <a16:creationId xmlns:a16="http://schemas.microsoft.com/office/drawing/2014/main" id="{27A6ACD7-79A8-4A31-A78C-AC88069A0120}"/>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2" name="Text Box 1">
          <a:extLst>
            <a:ext uri="{FF2B5EF4-FFF2-40B4-BE49-F238E27FC236}">
              <a16:creationId xmlns:a16="http://schemas.microsoft.com/office/drawing/2014/main" id="{51964D8F-58BF-428A-A10B-23141F270F3B}"/>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3" name="Text Box 24">
          <a:extLst>
            <a:ext uri="{FF2B5EF4-FFF2-40B4-BE49-F238E27FC236}">
              <a16:creationId xmlns:a16="http://schemas.microsoft.com/office/drawing/2014/main" id="{BCA23308-5908-4262-9A66-E12685A5356B}"/>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4" name="Text Box 1">
          <a:extLst>
            <a:ext uri="{FF2B5EF4-FFF2-40B4-BE49-F238E27FC236}">
              <a16:creationId xmlns:a16="http://schemas.microsoft.com/office/drawing/2014/main" id="{9CF7136C-F207-400F-86C3-9FD37B9365F7}"/>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45" name="Text Box 1">
          <a:extLst>
            <a:ext uri="{FF2B5EF4-FFF2-40B4-BE49-F238E27FC236}">
              <a16:creationId xmlns:a16="http://schemas.microsoft.com/office/drawing/2014/main" id="{865D5F4A-16AD-4368-BD38-3AEC4F92F3CC}"/>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46" name="Text Box 1">
          <a:extLst>
            <a:ext uri="{FF2B5EF4-FFF2-40B4-BE49-F238E27FC236}">
              <a16:creationId xmlns:a16="http://schemas.microsoft.com/office/drawing/2014/main" id="{D8E4ECAA-EF37-418C-BFF6-B747DAFDEA88}"/>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7" name="Text Box 1">
          <a:extLst>
            <a:ext uri="{FF2B5EF4-FFF2-40B4-BE49-F238E27FC236}">
              <a16:creationId xmlns:a16="http://schemas.microsoft.com/office/drawing/2014/main" id="{D9C1205E-DED1-44AE-992F-190C78A19303}"/>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8" name="Text Box 24">
          <a:extLst>
            <a:ext uri="{FF2B5EF4-FFF2-40B4-BE49-F238E27FC236}">
              <a16:creationId xmlns:a16="http://schemas.microsoft.com/office/drawing/2014/main" id="{2BB1E12F-662C-4CB0-9E7D-A61DFFD745CA}"/>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9" name="Text Box 1">
          <a:extLst>
            <a:ext uri="{FF2B5EF4-FFF2-40B4-BE49-F238E27FC236}">
              <a16:creationId xmlns:a16="http://schemas.microsoft.com/office/drawing/2014/main" id="{C9551859-DB7D-4D6E-AF23-A8ECFF30CA1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550" name="Text Box 1">
          <a:extLst>
            <a:ext uri="{FF2B5EF4-FFF2-40B4-BE49-F238E27FC236}">
              <a16:creationId xmlns:a16="http://schemas.microsoft.com/office/drawing/2014/main" id="{A64FEBF8-EB99-4FA9-8265-4B5DBB0CE46C}"/>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551" name="Text Box 1">
          <a:extLst>
            <a:ext uri="{FF2B5EF4-FFF2-40B4-BE49-F238E27FC236}">
              <a16:creationId xmlns:a16="http://schemas.microsoft.com/office/drawing/2014/main" id="{F7BA2B26-CD4A-424D-B719-01468B5F10B0}"/>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552" name="Text Box 1">
          <a:extLst>
            <a:ext uri="{FF2B5EF4-FFF2-40B4-BE49-F238E27FC236}">
              <a16:creationId xmlns:a16="http://schemas.microsoft.com/office/drawing/2014/main" id="{95766A4D-9E57-4DAF-B2EE-D9EDF1E2410C}"/>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553" name="Text Box 1">
          <a:extLst>
            <a:ext uri="{FF2B5EF4-FFF2-40B4-BE49-F238E27FC236}">
              <a16:creationId xmlns:a16="http://schemas.microsoft.com/office/drawing/2014/main" id="{AE3521DA-6ED1-4E3A-9E7D-CF56E2BF788F}"/>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66675" cy="161925"/>
    <xdr:sp macro="" textlink="">
      <xdr:nvSpPr>
        <xdr:cNvPr id="554" name="Text Box 1">
          <a:extLst>
            <a:ext uri="{FF2B5EF4-FFF2-40B4-BE49-F238E27FC236}">
              <a16:creationId xmlns:a16="http://schemas.microsoft.com/office/drawing/2014/main" id="{9F530CE0-9106-471A-950E-555829916507}"/>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76200" cy="161925"/>
    <xdr:sp macro="" textlink="">
      <xdr:nvSpPr>
        <xdr:cNvPr id="555" name="Text Box 1">
          <a:extLst>
            <a:ext uri="{FF2B5EF4-FFF2-40B4-BE49-F238E27FC236}">
              <a16:creationId xmlns:a16="http://schemas.microsoft.com/office/drawing/2014/main" id="{4A568B6B-F41E-43B7-86EE-FF4A0CF858B5}"/>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56" name="Text Box 1">
          <a:extLst>
            <a:ext uri="{FF2B5EF4-FFF2-40B4-BE49-F238E27FC236}">
              <a16:creationId xmlns:a16="http://schemas.microsoft.com/office/drawing/2014/main" id="{63EBBFEC-F567-4975-A7D5-01D922CB605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57" name="Text Box 24">
          <a:extLst>
            <a:ext uri="{FF2B5EF4-FFF2-40B4-BE49-F238E27FC236}">
              <a16:creationId xmlns:a16="http://schemas.microsoft.com/office/drawing/2014/main" id="{D0A87DDB-091C-4DCF-BAFC-E38CE10DA364}"/>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58" name="Text Box 1">
          <a:extLst>
            <a:ext uri="{FF2B5EF4-FFF2-40B4-BE49-F238E27FC236}">
              <a16:creationId xmlns:a16="http://schemas.microsoft.com/office/drawing/2014/main" id="{EDE90D17-B868-46B8-BD35-101721C5612C}"/>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66675" cy="161925"/>
    <xdr:sp macro="" textlink="">
      <xdr:nvSpPr>
        <xdr:cNvPr id="559" name="Text Box 1">
          <a:extLst>
            <a:ext uri="{FF2B5EF4-FFF2-40B4-BE49-F238E27FC236}">
              <a16:creationId xmlns:a16="http://schemas.microsoft.com/office/drawing/2014/main" id="{DA735AFA-0C05-4292-8796-19C50DDD1228}"/>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76200" cy="161925"/>
    <xdr:sp macro="" textlink="">
      <xdr:nvSpPr>
        <xdr:cNvPr id="560" name="Text Box 1">
          <a:extLst>
            <a:ext uri="{FF2B5EF4-FFF2-40B4-BE49-F238E27FC236}">
              <a16:creationId xmlns:a16="http://schemas.microsoft.com/office/drawing/2014/main" id="{25AE5036-DB47-4866-AEEC-C7D19C385936}"/>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61" name="Text Box 1">
          <a:extLst>
            <a:ext uri="{FF2B5EF4-FFF2-40B4-BE49-F238E27FC236}">
              <a16:creationId xmlns:a16="http://schemas.microsoft.com/office/drawing/2014/main" id="{86E92598-362D-4EEF-A14B-F67DDC7E1BE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62" name="Text Box 24">
          <a:extLst>
            <a:ext uri="{FF2B5EF4-FFF2-40B4-BE49-F238E27FC236}">
              <a16:creationId xmlns:a16="http://schemas.microsoft.com/office/drawing/2014/main" id="{17DEC606-6414-480D-B308-9EEA1D65E713}"/>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63" name="Text Box 1">
          <a:extLst>
            <a:ext uri="{FF2B5EF4-FFF2-40B4-BE49-F238E27FC236}">
              <a16:creationId xmlns:a16="http://schemas.microsoft.com/office/drawing/2014/main" id="{2C99955E-341F-4145-8C2D-1A36EEE15C02}"/>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564" name="Text Box 1">
          <a:extLst>
            <a:ext uri="{FF2B5EF4-FFF2-40B4-BE49-F238E27FC236}">
              <a16:creationId xmlns:a16="http://schemas.microsoft.com/office/drawing/2014/main" id="{610F5F54-C4A7-4AB6-B046-7CCEA9C100AC}"/>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565" name="Text Box 1">
          <a:extLst>
            <a:ext uri="{FF2B5EF4-FFF2-40B4-BE49-F238E27FC236}">
              <a16:creationId xmlns:a16="http://schemas.microsoft.com/office/drawing/2014/main" id="{899AD479-749B-47B6-947C-0E3BB60F3A78}"/>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566" name="Text Box 1">
          <a:extLst>
            <a:ext uri="{FF2B5EF4-FFF2-40B4-BE49-F238E27FC236}">
              <a16:creationId xmlns:a16="http://schemas.microsoft.com/office/drawing/2014/main" id="{79091E75-EA51-44C9-A9A6-2E0119B99C6E}"/>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91440" cy="144780"/>
    <xdr:sp macro="" textlink="">
      <xdr:nvSpPr>
        <xdr:cNvPr id="567" name="Text Box 1">
          <a:extLst>
            <a:ext uri="{FF2B5EF4-FFF2-40B4-BE49-F238E27FC236}">
              <a16:creationId xmlns:a16="http://schemas.microsoft.com/office/drawing/2014/main" id="{ABF5CDE1-22F9-4981-AC48-5D7D464C0F25}"/>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66675" cy="161925"/>
    <xdr:sp macro="" textlink="">
      <xdr:nvSpPr>
        <xdr:cNvPr id="568" name="Text Box 1">
          <a:extLst>
            <a:ext uri="{FF2B5EF4-FFF2-40B4-BE49-F238E27FC236}">
              <a16:creationId xmlns:a16="http://schemas.microsoft.com/office/drawing/2014/main" id="{6AD8317C-27F8-4A79-AF9C-6402B07A4DCC}"/>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76200" cy="161925"/>
    <xdr:sp macro="" textlink="">
      <xdr:nvSpPr>
        <xdr:cNvPr id="569" name="Text Box 1">
          <a:extLst>
            <a:ext uri="{FF2B5EF4-FFF2-40B4-BE49-F238E27FC236}">
              <a16:creationId xmlns:a16="http://schemas.microsoft.com/office/drawing/2014/main" id="{3E470C3C-00E3-4C33-949E-021CF2510A6F}"/>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70" name="Text Box 1">
          <a:extLst>
            <a:ext uri="{FF2B5EF4-FFF2-40B4-BE49-F238E27FC236}">
              <a16:creationId xmlns:a16="http://schemas.microsoft.com/office/drawing/2014/main" id="{1D812E02-9404-4366-86F8-A81F5EEF538C}"/>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71" name="Text Box 24">
          <a:extLst>
            <a:ext uri="{FF2B5EF4-FFF2-40B4-BE49-F238E27FC236}">
              <a16:creationId xmlns:a16="http://schemas.microsoft.com/office/drawing/2014/main" id="{14506FB3-4478-4851-AA4E-E58A942644F8}"/>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72" name="Text Box 1">
          <a:extLst>
            <a:ext uri="{FF2B5EF4-FFF2-40B4-BE49-F238E27FC236}">
              <a16:creationId xmlns:a16="http://schemas.microsoft.com/office/drawing/2014/main" id="{A9A1D6D4-DA9D-49A5-8A43-A093A1A1D35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66675" cy="161925"/>
    <xdr:sp macro="" textlink="">
      <xdr:nvSpPr>
        <xdr:cNvPr id="573" name="Text Box 1">
          <a:extLst>
            <a:ext uri="{FF2B5EF4-FFF2-40B4-BE49-F238E27FC236}">
              <a16:creationId xmlns:a16="http://schemas.microsoft.com/office/drawing/2014/main" id="{0EF12002-C12A-437E-ACF9-F439B50C5809}"/>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76200" cy="161925"/>
    <xdr:sp macro="" textlink="">
      <xdr:nvSpPr>
        <xdr:cNvPr id="574" name="Text Box 1">
          <a:extLst>
            <a:ext uri="{FF2B5EF4-FFF2-40B4-BE49-F238E27FC236}">
              <a16:creationId xmlns:a16="http://schemas.microsoft.com/office/drawing/2014/main" id="{0B8C93D3-EBC8-4242-8AD2-025C137C0DFA}"/>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75" name="Text Box 1">
          <a:extLst>
            <a:ext uri="{FF2B5EF4-FFF2-40B4-BE49-F238E27FC236}">
              <a16:creationId xmlns:a16="http://schemas.microsoft.com/office/drawing/2014/main" id="{536428E9-E05F-428F-95E5-3581D4106272}"/>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76" name="Text Box 24">
          <a:extLst>
            <a:ext uri="{FF2B5EF4-FFF2-40B4-BE49-F238E27FC236}">
              <a16:creationId xmlns:a16="http://schemas.microsoft.com/office/drawing/2014/main" id="{CB43FC47-827A-473D-AEC8-3A7543020DB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14</xdr:row>
      <xdr:rowOff>0</xdr:rowOff>
    </xdr:from>
    <xdr:ext cx="85725" cy="161925"/>
    <xdr:sp macro="" textlink="">
      <xdr:nvSpPr>
        <xdr:cNvPr id="577" name="Text Box 1">
          <a:extLst>
            <a:ext uri="{FF2B5EF4-FFF2-40B4-BE49-F238E27FC236}">
              <a16:creationId xmlns:a16="http://schemas.microsoft.com/office/drawing/2014/main" id="{2C1B4C1F-E0D1-42A3-A843-445535D4FEA0}"/>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578" name="Text Box 1">
          <a:extLst>
            <a:ext uri="{FF2B5EF4-FFF2-40B4-BE49-F238E27FC236}">
              <a16:creationId xmlns:a16="http://schemas.microsoft.com/office/drawing/2014/main" id="{99DE25B1-E42F-45C0-914D-867C691E54CE}"/>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579" name="Text Box 1">
          <a:extLst>
            <a:ext uri="{FF2B5EF4-FFF2-40B4-BE49-F238E27FC236}">
              <a16:creationId xmlns:a16="http://schemas.microsoft.com/office/drawing/2014/main" id="{384B0A19-5AC5-4EF1-8B2C-A3120F3AA683}"/>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580" name="Text Box 1">
          <a:extLst>
            <a:ext uri="{FF2B5EF4-FFF2-40B4-BE49-F238E27FC236}">
              <a16:creationId xmlns:a16="http://schemas.microsoft.com/office/drawing/2014/main" id="{C68A329D-4028-432E-849B-43BB674B6155}"/>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581" name="Text Box 1">
          <a:extLst>
            <a:ext uri="{FF2B5EF4-FFF2-40B4-BE49-F238E27FC236}">
              <a16:creationId xmlns:a16="http://schemas.microsoft.com/office/drawing/2014/main" id="{D77285CC-2306-4D93-8577-13D1B8C1809F}"/>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66675" cy="161925"/>
    <xdr:sp macro="" textlink="">
      <xdr:nvSpPr>
        <xdr:cNvPr id="582" name="Text Box 1">
          <a:extLst>
            <a:ext uri="{FF2B5EF4-FFF2-40B4-BE49-F238E27FC236}">
              <a16:creationId xmlns:a16="http://schemas.microsoft.com/office/drawing/2014/main" id="{F8A59308-8516-474A-AD90-C38D2CCD3E0D}"/>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76200" cy="161925"/>
    <xdr:sp macro="" textlink="">
      <xdr:nvSpPr>
        <xdr:cNvPr id="583" name="Text Box 1">
          <a:extLst>
            <a:ext uri="{FF2B5EF4-FFF2-40B4-BE49-F238E27FC236}">
              <a16:creationId xmlns:a16="http://schemas.microsoft.com/office/drawing/2014/main" id="{76267F9D-5883-4491-B70D-ECC853F33EE8}"/>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584" name="Text Box 1">
          <a:extLst>
            <a:ext uri="{FF2B5EF4-FFF2-40B4-BE49-F238E27FC236}">
              <a16:creationId xmlns:a16="http://schemas.microsoft.com/office/drawing/2014/main" id="{3D74CED8-ACD3-4C01-A62C-56BAB8B05C90}"/>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585" name="Text Box 24">
          <a:extLst>
            <a:ext uri="{FF2B5EF4-FFF2-40B4-BE49-F238E27FC236}">
              <a16:creationId xmlns:a16="http://schemas.microsoft.com/office/drawing/2014/main" id="{A9D3E73D-ED33-4538-B72D-FF9D27C8FADA}"/>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586" name="Text Box 1">
          <a:extLst>
            <a:ext uri="{FF2B5EF4-FFF2-40B4-BE49-F238E27FC236}">
              <a16:creationId xmlns:a16="http://schemas.microsoft.com/office/drawing/2014/main" id="{AB44D7C8-F2A1-4278-B389-AED0DA8FDB01}"/>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66675" cy="161925"/>
    <xdr:sp macro="" textlink="">
      <xdr:nvSpPr>
        <xdr:cNvPr id="587" name="Text Box 1">
          <a:extLst>
            <a:ext uri="{FF2B5EF4-FFF2-40B4-BE49-F238E27FC236}">
              <a16:creationId xmlns:a16="http://schemas.microsoft.com/office/drawing/2014/main" id="{56CB0A34-D184-4B35-8DED-05388B9A687C}"/>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76200" cy="161925"/>
    <xdr:sp macro="" textlink="">
      <xdr:nvSpPr>
        <xdr:cNvPr id="588" name="Text Box 1">
          <a:extLst>
            <a:ext uri="{FF2B5EF4-FFF2-40B4-BE49-F238E27FC236}">
              <a16:creationId xmlns:a16="http://schemas.microsoft.com/office/drawing/2014/main" id="{4650B674-316C-455B-83BD-195EC1490A3B}"/>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589" name="Text Box 1">
          <a:extLst>
            <a:ext uri="{FF2B5EF4-FFF2-40B4-BE49-F238E27FC236}">
              <a16:creationId xmlns:a16="http://schemas.microsoft.com/office/drawing/2014/main" id="{962F4808-FF4B-4BB9-89D7-D02E2143D0C5}"/>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590" name="Text Box 24">
          <a:extLst>
            <a:ext uri="{FF2B5EF4-FFF2-40B4-BE49-F238E27FC236}">
              <a16:creationId xmlns:a16="http://schemas.microsoft.com/office/drawing/2014/main" id="{27FCF364-5181-41FA-863E-B923BF64B86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591" name="Text Box 1">
          <a:extLst>
            <a:ext uri="{FF2B5EF4-FFF2-40B4-BE49-F238E27FC236}">
              <a16:creationId xmlns:a16="http://schemas.microsoft.com/office/drawing/2014/main" id="{8F409FC0-AC78-4C3E-86A9-0964B9CC69D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592" name="Text Box 1">
          <a:extLst>
            <a:ext uri="{FF2B5EF4-FFF2-40B4-BE49-F238E27FC236}">
              <a16:creationId xmlns:a16="http://schemas.microsoft.com/office/drawing/2014/main" id="{30585A63-17C1-4811-A8E8-C5887958AF58}"/>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593" name="Text Box 1">
          <a:extLst>
            <a:ext uri="{FF2B5EF4-FFF2-40B4-BE49-F238E27FC236}">
              <a16:creationId xmlns:a16="http://schemas.microsoft.com/office/drawing/2014/main" id="{E6758409-9AE3-46F0-9777-0AA78D6ADF60}"/>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594" name="Text Box 1">
          <a:extLst>
            <a:ext uri="{FF2B5EF4-FFF2-40B4-BE49-F238E27FC236}">
              <a16:creationId xmlns:a16="http://schemas.microsoft.com/office/drawing/2014/main" id="{9B8363E1-BEEB-449A-A8AA-0DDF80A17205}"/>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91440" cy="144780"/>
    <xdr:sp macro="" textlink="">
      <xdr:nvSpPr>
        <xdr:cNvPr id="595" name="Text Box 1">
          <a:extLst>
            <a:ext uri="{FF2B5EF4-FFF2-40B4-BE49-F238E27FC236}">
              <a16:creationId xmlns:a16="http://schemas.microsoft.com/office/drawing/2014/main" id="{A2612C4D-A98F-4E2C-910B-5DA9B1DC58DC}"/>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66675" cy="161925"/>
    <xdr:sp macro="" textlink="">
      <xdr:nvSpPr>
        <xdr:cNvPr id="596" name="Text Box 1">
          <a:extLst>
            <a:ext uri="{FF2B5EF4-FFF2-40B4-BE49-F238E27FC236}">
              <a16:creationId xmlns:a16="http://schemas.microsoft.com/office/drawing/2014/main" id="{1C70EA51-528D-438E-94CE-BBCE1F959EE0}"/>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76200" cy="161925"/>
    <xdr:sp macro="" textlink="">
      <xdr:nvSpPr>
        <xdr:cNvPr id="597" name="Text Box 1">
          <a:extLst>
            <a:ext uri="{FF2B5EF4-FFF2-40B4-BE49-F238E27FC236}">
              <a16:creationId xmlns:a16="http://schemas.microsoft.com/office/drawing/2014/main" id="{0054E5DA-8D6C-4A45-BA2D-766525043FEE}"/>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598" name="Text Box 1">
          <a:extLst>
            <a:ext uri="{FF2B5EF4-FFF2-40B4-BE49-F238E27FC236}">
              <a16:creationId xmlns:a16="http://schemas.microsoft.com/office/drawing/2014/main" id="{E90B253B-C1C7-49A6-A435-E1A4B4D05DE1}"/>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599" name="Text Box 24">
          <a:extLst>
            <a:ext uri="{FF2B5EF4-FFF2-40B4-BE49-F238E27FC236}">
              <a16:creationId xmlns:a16="http://schemas.microsoft.com/office/drawing/2014/main" id="{649B6944-E118-4900-B453-D689B29B97A7}"/>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600" name="Text Box 1">
          <a:extLst>
            <a:ext uri="{FF2B5EF4-FFF2-40B4-BE49-F238E27FC236}">
              <a16:creationId xmlns:a16="http://schemas.microsoft.com/office/drawing/2014/main" id="{4BB03BDC-2668-489F-812C-ABC4685F7793}"/>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66675" cy="161925"/>
    <xdr:sp macro="" textlink="">
      <xdr:nvSpPr>
        <xdr:cNvPr id="601" name="Text Box 1">
          <a:extLst>
            <a:ext uri="{FF2B5EF4-FFF2-40B4-BE49-F238E27FC236}">
              <a16:creationId xmlns:a16="http://schemas.microsoft.com/office/drawing/2014/main" id="{58320FC1-9567-4D6A-978F-4B8A177778AD}"/>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76200" cy="161925"/>
    <xdr:sp macro="" textlink="">
      <xdr:nvSpPr>
        <xdr:cNvPr id="602" name="Text Box 1">
          <a:extLst>
            <a:ext uri="{FF2B5EF4-FFF2-40B4-BE49-F238E27FC236}">
              <a16:creationId xmlns:a16="http://schemas.microsoft.com/office/drawing/2014/main" id="{2AFDE238-B9FE-4729-88CC-739B14A63262}"/>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603" name="Text Box 1">
          <a:extLst>
            <a:ext uri="{FF2B5EF4-FFF2-40B4-BE49-F238E27FC236}">
              <a16:creationId xmlns:a16="http://schemas.microsoft.com/office/drawing/2014/main" id="{0A6F9FFF-AEF4-4DD7-B3F2-6F93F0042912}"/>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604" name="Text Box 24">
          <a:extLst>
            <a:ext uri="{FF2B5EF4-FFF2-40B4-BE49-F238E27FC236}">
              <a16:creationId xmlns:a16="http://schemas.microsoft.com/office/drawing/2014/main" id="{BDD852A9-B2BD-4282-A796-F9959CF6539E}"/>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12</xdr:row>
      <xdr:rowOff>0</xdr:rowOff>
    </xdr:from>
    <xdr:ext cx="85725" cy="161925"/>
    <xdr:sp macro="" textlink="">
      <xdr:nvSpPr>
        <xdr:cNvPr id="605" name="Text Box 1">
          <a:extLst>
            <a:ext uri="{FF2B5EF4-FFF2-40B4-BE49-F238E27FC236}">
              <a16:creationId xmlns:a16="http://schemas.microsoft.com/office/drawing/2014/main" id="{CE4C09E4-245F-4FC1-9103-63861B97CDEF}"/>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606" name="Text Box 1">
          <a:extLst>
            <a:ext uri="{FF2B5EF4-FFF2-40B4-BE49-F238E27FC236}">
              <a16:creationId xmlns:a16="http://schemas.microsoft.com/office/drawing/2014/main" id="{D4280617-4137-4C0C-AD64-06B6D41A9CE2}"/>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607" name="Text Box 1">
          <a:extLst>
            <a:ext uri="{FF2B5EF4-FFF2-40B4-BE49-F238E27FC236}">
              <a16:creationId xmlns:a16="http://schemas.microsoft.com/office/drawing/2014/main" id="{00080A00-DBBE-489A-95A4-546597D86587}"/>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608" name="Text Box 1">
          <a:extLst>
            <a:ext uri="{FF2B5EF4-FFF2-40B4-BE49-F238E27FC236}">
              <a16:creationId xmlns:a16="http://schemas.microsoft.com/office/drawing/2014/main" id="{3C01F499-C4E3-4908-BF94-0522B8A64CC9}"/>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609" name="Text Box 1">
          <a:extLst>
            <a:ext uri="{FF2B5EF4-FFF2-40B4-BE49-F238E27FC236}">
              <a16:creationId xmlns:a16="http://schemas.microsoft.com/office/drawing/2014/main" id="{CAC24C3F-D2B6-49F0-B3E9-DCC44DFB1B30}"/>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66675" cy="161925"/>
    <xdr:sp macro="" textlink="">
      <xdr:nvSpPr>
        <xdr:cNvPr id="610" name="Text Box 1">
          <a:extLst>
            <a:ext uri="{FF2B5EF4-FFF2-40B4-BE49-F238E27FC236}">
              <a16:creationId xmlns:a16="http://schemas.microsoft.com/office/drawing/2014/main" id="{16B46E97-86D8-4651-B2F0-3B608133D28A}"/>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76200" cy="161925"/>
    <xdr:sp macro="" textlink="">
      <xdr:nvSpPr>
        <xdr:cNvPr id="611" name="Text Box 1">
          <a:extLst>
            <a:ext uri="{FF2B5EF4-FFF2-40B4-BE49-F238E27FC236}">
              <a16:creationId xmlns:a16="http://schemas.microsoft.com/office/drawing/2014/main" id="{F18E73A2-0BC0-4975-AB7D-D1C3B6BE2438}"/>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12" name="Text Box 1">
          <a:extLst>
            <a:ext uri="{FF2B5EF4-FFF2-40B4-BE49-F238E27FC236}">
              <a16:creationId xmlns:a16="http://schemas.microsoft.com/office/drawing/2014/main" id="{A45B61D3-E8A2-4ABD-A22D-D049A0713EC1}"/>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13" name="Text Box 24">
          <a:extLst>
            <a:ext uri="{FF2B5EF4-FFF2-40B4-BE49-F238E27FC236}">
              <a16:creationId xmlns:a16="http://schemas.microsoft.com/office/drawing/2014/main" id="{5545229F-690C-450C-8A21-04B2FF205E95}"/>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14" name="Text Box 1">
          <a:extLst>
            <a:ext uri="{FF2B5EF4-FFF2-40B4-BE49-F238E27FC236}">
              <a16:creationId xmlns:a16="http://schemas.microsoft.com/office/drawing/2014/main" id="{722E3B33-D4C6-48E0-BE65-7823CFA260A2}"/>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66675" cy="161925"/>
    <xdr:sp macro="" textlink="">
      <xdr:nvSpPr>
        <xdr:cNvPr id="615" name="Text Box 1">
          <a:extLst>
            <a:ext uri="{FF2B5EF4-FFF2-40B4-BE49-F238E27FC236}">
              <a16:creationId xmlns:a16="http://schemas.microsoft.com/office/drawing/2014/main" id="{8EBCE8F4-C774-4B9F-9C28-34B2CC29083D}"/>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76200" cy="161925"/>
    <xdr:sp macro="" textlink="">
      <xdr:nvSpPr>
        <xdr:cNvPr id="616" name="Text Box 1">
          <a:extLst>
            <a:ext uri="{FF2B5EF4-FFF2-40B4-BE49-F238E27FC236}">
              <a16:creationId xmlns:a16="http://schemas.microsoft.com/office/drawing/2014/main" id="{4BCEB1EE-93CE-475A-8DED-9755FCDFE7E4}"/>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17" name="Text Box 1">
          <a:extLst>
            <a:ext uri="{FF2B5EF4-FFF2-40B4-BE49-F238E27FC236}">
              <a16:creationId xmlns:a16="http://schemas.microsoft.com/office/drawing/2014/main" id="{1D36A0C3-7522-4663-B44E-4D4747ABABC5}"/>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18" name="Text Box 24">
          <a:extLst>
            <a:ext uri="{FF2B5EF4-FFF2-40B4-BE49-F238E27FC236}">
              <a16:creationId xmlns:a16="http://schemas.microsoft.com/office/drawing/2014/main" id="{44C83CB8-E0E1-4602-BEF3-8ADD1EAFF1FC}"/>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19" name="Text Box 1">
          <a:extLst>
            <a:ext uri="{FF2B5EF4-FFF2-40B4-BE49-F238E27FC236}">
              <a16:creationId xmlns:a16="http://schemas.microsoft.com/office/drawing/2014/main" id="{630A4DAE-6838-44C7-8D64-5A4720C77DC0}"/>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620" name="Text Box 1">
          <a:extLst>
            <a:ext uri="{FF2B5EF4-FFF2-40B4-BE49-F238E27FC236}">
              <a16:creationId xmlns:a16="http://schemas.microsoft.com/office/drawing/2014/main" id="{19F7EB39-D980-44F0-9B71-3A882226B113}"/>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621" name="Text Box 1">
          <a:extLst>
            <a:ext uri="{FF2B5EF4-FFF2-40B4-BE49-F238E27FC236}">
              <a16:creationId xmlns:a16="http://schemas.microsoft.com/office/drawing/2014/main" id="{97F83A9B-5513-4330-AB0F-A050E67DDCC8}"/>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622" name="Text Box 1">
          <a:extLst>
            <a:ext uri="{FF2B5EF4-FFF2-40B4-BE49-F238E27FC236}">
              <a16:creationId xmlns:a16="http://schemas.microsoft.com/office/drawing/2014/main" id="{D8D87C5A-21DC-4AF4-82E0-A85EFCC9CECD}"/>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91440" cy="144780"/>
    <xdr:sp macro="" textlink="">
      <xdr:nvSpPr>
        <xdr:cNvPr id="623" name="Text Box 1">
          <a:extLst>
            <a:ext uri="{FF2B5EF4-FFF2-40B4-BE49-F238E27FC236}">
              <a16:creationId xmlns:a16="http://schemas.microsoft.com/office/drawing/2014/main" id="{25C569C2-9D00-47C3-8CD4-C9B1CB773DEB}"/>
            </a:ext>
          </a:extLst>
        </xdr:cNvPr>
        <xdr:cNvSpPr txBox="1">
          <a:spLocks noChangeArrowheads="1"/>
        </xdr:cNvSpPr>
      </xdr:nvSpPr>
      <xdr:spPr bwMode="auto">
        <a:xfrm>
          <a:off x="11787909" y="715818"/>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66675" cy="161925"/>
    <xdr:sp macro="" textlink="">
      <xdr:nvSpPr>
        <xdr:cNvPr id="624" name="Text Box 1">
          <a:extLst>
            <a:ext uri="{FF2B5EF4-FFF2-40B4-BE49-F238E27FC236}">
              <a16:creationId xmlns:a16="http://schemas.microsoft.com/office/drawing/2014/main" id="{D5C74E0B-4A6D-43B0-9015-4725555E9AB4}"/>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76200" cy="161925"/>
    <xdr:sp macro="" textlink="">
      <xdr:nvSpPr>
        <xdr:cNvPr id="625" name="Text Box 1">
          <a:extLst>
            <a:ext uri="{FF2B5EF4-FFF2-40B4-BE49-F238E27FC236}">
              <a16:creationId xmlns:a16="http://schemas.microsoft.com/office/drawing/2014/main" id="{15AB3E93-6D52-47BA-B0F3-48F6723DD3B4}"/>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26" name="Text Box 1">
          <a:extLst>
            <a:ext uri="{FF2B5EF4-FFF2-40B4-BE49-F238E27FC236}">
              <a16:creationId xmlns:a16="http://schemas.microsoft.com/office/drawing/2014/main" id="{618DF4CB-9754-4DBE-B0B7-F671514C20A4}"/>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27" name="Text Box 24">
          <a:extLst>
            <a:ext uri="{FF2B5EF4-FFF2-40B4-BE49-F238E27FC236}">
              <a16:creationId xmlns:a16="http://schemas.microsoft.com/office/drawing/2014/main" id="{F00D7E2D-CBB0-4F6D-BB45-4C4E90D6A73F}"/>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28" name="Text Box 1">
          <a:extLst>
            <a:ext uri="{FF2B5EF4-FFF2-40B4-BE49-F238E27FC236}">
              <a16:creationId xmlns:a16="http://schemas.microsoft.com/office/drawing/2014/main" id="{68C59C25-95EC-4F14-8E10-FE02C8E6BDD9}"/>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66675" cy="161925"/>
    <xdr:sp macro="" textlink="">
      <xdr:nvSpPr>
        <xdr:cNvPr id="629" name="Text Box 1">
          <a:extLst>
            <a:ext uri="{FF2B5EF4-FFF2-40B4-BE49-F238E27FC236}">
              <a16:creationId xmlns:a16="http://schemas.microsoft.com/office/drawing/2014/main" id="{030EC355-C2D4-43DE-B5B4-77F38DDC924F}"/>
            </a:ext>
          </a:extLst>
        </xdr:cNvPr>
        <xdr:cNvSpPr txBox="1">
          <a:spLocks noChangeArrowheads="1"/>
        </xdr:cNvSpPr>
      </xdr:nvSpPr>
      <xdr:spPr bwMode="auto">
        <a:xfrm>
          <a:off x="11787909" y="715818"/>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76200" cy="161925"/>
    <xdr:sp macro="" textlink="">
      <xdr:nvSpPr>
        <xdr:cNvPr id="630" name="Text Box 1">
          <a:extLst>
            <a:ext uri="{FF2B5EF4-FFF2-40B4-BE49-F238E27FC236}">
              <a16:creationId xmlns:a16="http://schemas.microsoft.com/office/drawing/2014/main" id="{E277BD7E-CB38-4D9B-AB9D-ECB339DBAF15}"/>
            </a:ext>
          </a:extLst>
        </xdr:cNvPr>
        <xdr:cNvSpPr txBox="1">
          <a:spLocks noChangeArrowheads="1"/>
        </xdr:cNvSpPr>
      </xdr:nvSpPr>
      <xdr:spPr bwMode="auto">
        <a:xfrm>
          <a:off x="11787909" y="715818"/>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31" name="Text Box 1">
          <a:extLst>
            <a:ext uri="{FF2B5EF4-FFF2-40B4-BE49-F238E27FC236}">
              <a16:creationId xmlns:a16="http://schemas.microsoft.com/office/drawing/2014/main" id="{3A87676D-940E-4F25-B390-8903DCF54491}"/>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32" name="Text Box 24">
          <a:extLst>
            <a:ext uri="{FF2B5EF4-FFF2-40B4-BE49-F238E27FC236}">
              <a16:creationId xmlns:a16="http://schemas.microsoft.com/office/drawing/2014/main" id="{BCD00AF0-ADAA-4BA7-ABAF-E948F65CDD94}"/>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24</xdr:row>
      <xdr:rowOff>0</xdr:rowOff>
    </xdr:from>
    <xdr:ext cx="85725" cy="161925"/>
    <xdr:sp macro="" textlink="">
      <xdr:nvSpPr>
        <xdr:cNvPr id="633" name="Text Box 1">
          <a:extLst>
            <a:ext uri="{FF2B5EF4-FFF2-40B4-BE49-F238E27FC236}">
              <a16:creationId xmlns:a16="http://schemas.microsoft.com/office/drawing/2014/main" id="{22AC3A10-F628-496D-BE4F-4676557FF4B6}"/>
            </a:ext>
          </a:extLst>
        </xdr:cNvPr>
        <xdr:cNvSpPr txBox="1">
          <a:spLocks noChangeArrowheads="1"/>
        </xdr:cNvSpPr>
      </xdr:nvSpPr>
      <xdr:spPr bwMode="auto">
        <a:xfrm>
          <a:off x="11787909" y="715818"/>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R449"/>
  <sheetViews>
    <sheetView tabSelected="1" topLeftCell="A3" zoomScale="55" zoomScaleNormal="55" workbookViewId="0">
      <pane xSplit="3" ySplit="8" topLeftCell="E11" activePane="bottomRight" state="frozen"/>
      <selection activeCell="A7" sqref="A7"/>
      <selection pane="topRight" activeCell="D7" sqref="D7"/>
      <selection pane="bottomLeft" activeCell="A11" sqref="A11"/>
      <selection pane="bottomRight" activeCell="F5" sqref="F5"/>
    </sheetView>
  </sheetViews>
  <sheetFormatPr baseColWidth="10" defaultColWidth="11.453125" defaultRowHeight="14" x14ac:dyDescent="0.3"/>
  <cols>
    <col min="1" max="1" width="5.453125" style="33" hidden="1" customWidth="1"/>
    <col min="2" max="2" width="4.36328125" style="1" customWidth="1"/>
    <col min="3" max="3" width="16.81640625" style="3" customWidth="1"/>
    <col min="4" max="4" width="64.7265625" style="10" customWidth="1"/>
    <col min="5" max="5" width="34.1796875" style="1" customWidth="1"/>
    <col min="6" max="6" width="41.26953125" style="1" customWidth="1"/>
    <col min="7" max="7" width="36" style="2" customWidth="1"/>
    <col min="8" max="8" width="20.54296875" style="9" customWidth="1"/>
    <col min="9" max="9" width="12.26953125" style="1" customWidth="1"/>
    <col min="10" max="10" width="13.7265625" style="9" customWidth="1"/>
    <col min="11" max="11" width="14.81640625" style="9" customWidth="1"/>
    <col min="12" max="12" width="14" style="31" customWidth="1"/>
    <col min="13" max="13" width="14.453125" style="31" customWidth="1"/>
    <col min="14" max="14" width="16.7265625" style="31" customWidth="1"/>
    <col min="15" max="15" width="14.1796875" style="31" customWidth="1"/>
    <col min="16" max="16" width="16.54296875" style="31" customWidth="1"/>
    <col min="17" max="17" width="12.453125" style="31" customWidth="1"/>
    <col min="18" max="18" width="22.54296875" style="1" customWidth="1"/>
    <col min="19" max="16384" width="11.453125" style="4"/>
  </cols>
  <sheetData>
    <row r="1" spans="1:18" hidden="1" x14ac:dyDescent="0.3">
      <c r="C1" s="95" t="s">
        <v>0</v>
      </c>
      <c r="D1" s="96"/>
      <c r="E1" s="96"/>
      <c r="F1" s="96"/>
      <c r="G1" s="96"/>
      <c r="H1" s="96"/>
      <c r="I1" s="96"/>
      <c r="J1" s="96"/>
      <c r="K1" s="96"/>
      <c r="L1" s="96"/>
      <c r="M1" s="96"/>
      <c r="N1" s="96"/>
      <c r="O1" s="96"/>
      <c r="P1" s="96"/>
      <c r="Q1" s="96"/>
      <c r="R1" s="96"/>
    </row>
    <row r="2" spans="1:18" hidden="1" x14ac:dyDescent="0.3">
      <c r="C2" s="97" t="s">
        <v>1</v>
      </c>
      <c r="D2" s="98"/>
      <c r="E2" s="98"/>
      <c r="F2" s="98"/>
      <c r="G2" s="98"/>
      <c r="H2" s="98"/>
      <c r="I2" s="98"/>
      <c r="J2" s="98"/>
      <c r="K2" s="98"/>
      <c r="L2" s="98"/>
      <c r="M2" s="98"/>
      <c r="N2" s="98"/>
      <c r="O2" s="98"/>
      <c r="P2" s="98"/>
      <c r="Q2" s="98"/>
      <c r="R2" s="98"/>
    </row>
    <row r="3" spans="1:18" x14ac:dyDescent="0.3">
      <c r="C3" s="98" t="s">
        <v>2</v>
      </c>
      <c r="D3" s="98"/>
      <c r="E3" s="98"/>
      <c r="F3" s="98"/>
      <c r="G3" s="98"/>
      <c r="H3" s="98"/>
      <c r="I3" s="98"/>
      <c r="J3" s="98"/>
      <c r="K3" s="98"/>
      <c r="L3" s="98"/>
      <c r="M3" s="98"/>
      <c r="N3" s="98"/>
      <c r="O3" s="98"/>
      <c r="P3" s="98"/>
      <c r="Q3" s="98"/>
      <c r="R3" s="98"/>
    </row>
    <row r="4" spans="1:18" x14ac:dyDescent="0.3">
      <c r="C4" s="99" t="s">
        <v>510</v>
      </c>
      <c r="D4" s="99"/>
      <c r="E4" s="99"/>
      <c r="F4" s="99"/>
      <c r="G4" s="99"/>
      <c r="H4" s="99"/>
      <c r="I4" s="99"/>
      <c r="J4" s="99"/>
      <c r="K4" s="99"/>
      <c r="L4" s="99"/>
      <c r="M4" s="99"/>
      <c r="N4" s="99"/>
      <c r="O4" s="99"/>
      <c r="P4" s="99"/>
      <c r="Q4" s="99"/>
      <c r="R4" s="99"/>
    </row>
    <row r="5" spans="1:18" x14ac:dyDescent="0.3">
      <c r="C5" s="100" t="s">
        <v>427</v>
      </c>
      <c r="D5" s="100"/>
      <c r="E5" s="48"/>
      <c r="F5" s="48"/>
      <c r="G5" s="57"/>
      <c r="H5" s="49"/>
      <c r="I5" s="48"/>
      <c r="J5" s="49"/>
      <c r="K5" s="49"/>
      <c r="L5" s="48"/>
      <c r="M5" s="48"/>
      <c r="N5" s="48"/>
      <c r="O5" s="48"/>
      <c r="P5" s="48"/>
      <c r="Q5" s="48"/>
      <c r="R5" s="48"/>
    </row>
    <row r="6" spans="1:18" x14ac:dyDescent="0.3">
      <c r="C6" s="100" t="s">
        <v>507</v>
      </c>
      <c r="D6" s="100"/>
      <c r="E6" s="48"/>
      <c r="F6" s="48"/>
      <c r="G6" s="57"/>
      <c r="H6" s="82"/>
      <c r="I6" s="48"/>
      <c r="J6" s="49"/>
      <c r="K6" s="49"/>
      <c r="L6" s="48"/>
      <c r="M6" s="48"/>
      <c r="N6" s="48"/>
      <c r="O6" s="48"/>
      <c r="P6" s="48"/>
      <c r="Q6" s="50"/>
      <c r="R6" s="48"/>
    </row>
    <row r="7" spans="1:18" ht="14.5" thickBot="1" x14ac:dyDescent="0.35">
      <c r="C7" s="100" t="s">
        <v>508</v>
      </c>
      <c r="D7" s="100"/>
      <c r="E7" s="51"/>
      <c r="F7" s="51"/>
      <c r="G7" s="57"/>
      <c r="H7" s="56"/>
      <c r="I7" s="48"/>
      <c r="J7" s="49"/>
      <c r="K7" s="49"/>
      <c r="L7" s="48"/>
      <c r="M7" s="48"/>
      <c r="N7" s="48"/>
      <c r="O7" s="48"/>
      <c r="P7" s="48"/>
      <c r="Q7" s="48"/>
      <c r="R7" s="48"/>
    </row>
    <row r="8" spans="1:18" ht="14.5" thickBot="1" x14ac:dyDescent="0.35">
      <c r="C8" s="83" t="s">
        <v>509</v>
      </c>
      <c r="D8" s="86">
        <v>43465</v>
      </c>
      <c r="E8" s="71"/>
      <c r="F8" s="51"/>
      <c r="G8" s="32"/>
      <c r="H8" s="49"/>
      <c r="I8" s="48"/>
      <c r="J8" s="49"/>
      <c r="K8" s="93"/>
      <c r="L8" s="94"/>
      <c r="M8" s="48"/>
      <c r="N8" s="48"/>
      <c r="O8" s="48"/>
      <c r="P8" s="48"/>
      <c r="Q8" s="48"/>
      <c r="R8" s="31"/>
    </row>
    <row r="9" spans="1:18" ht="31.5" customHeight="1" thickBot="1" x14ac:dyDescent="0.35">
      <c r="C9" s="33"/>
      <c r="D9" s="31"/>
      <c r="E9" s="52"/>
      <c r="F9" s="52"/>
      <c r="G9" s="53"/>
      <c r="H9" s="49"/>
      <c r="I9" s="48"/>
      <c r="J9" s="49"/>
      <c r="K9" s="54"/>
      <c r="L9" s="34"/>
      <c r="M9" s="48"/>
      <c r="N9" s="48"/>
      <c r="O9" s="48"/>
      <c r="P9" s="48"/>
      <c r="Q9" s="48"/>
      <c r="R9" s="31"/>
    </row>
    <row r="10" spans="1:18" s="31" customFormat="1" ht="86.5" customHeight="1" thickBot="1" x14ac:dyDescent="0.35">
      <c r="A10" s="58" t="s">
        <v>473</v>
      </c>
      <c r="B10" s="79"/>
      <c r="C10" s="58" t="s">
        <v>3</v>
      </c>
      <c r="D10" s="58" t="s">
        <v>4</v>
      </c>
      <c r="E10" s="58" t="s">
        <v>5</v>
      </c>
      <c r="F10" s="58" t="s">
        <v>6</v>
      </c>
      <c r="G10" s="58" t="s">
        <v>7</v>
      </c>
      <c r="H10" s="58" t="s">
        <v>8</v>
      </c>
      <c r="I10" s="58" t="s">
        <v>9</v>
      </c>
      <c r="J10" s="58" t="s">
        <v>437</v>
      </c>
      <c r="K10" s="58" t="s">
        <v>429</v>
      </c>
      <c r="L10" s="58" t="s">
        <v>436</v>
      </c>
      <c r="M10" s="58" t="s">
        <v>10</v>
      </c>
      <c r="N10" s="58" t="s">
        <v>11</v>
      </c>
      <c r="O10" s="58" t="s">
        <v>12</v>
      </c>
      <c r="P10" s="58" t="s">
        <v>13</v>
      </c>
      <c r="Q10" s="58" t="s">
        <v>14</v>
      </c>
      <c r="R10" s="58" t="s">
        <v>15</v>
      </c>
    </row>
    <row r="11" spans="1:18" ht="145.5" customHeight="1" thickBot="1" x14ac:dyDescent="0.35">
      <c r="A11" s="78">
        <v>1</v>
      </c>
      <c r="B11" s="72" t="s">
        <v>448</v>
      </c>
      <c r="C11" s="80" t="s">
        <v>499</v>
      </c>
      <c r="D11" s="39" t="s">
        <v>500</v>
      </c>
      <c r="E11" s="45" t="s">
        <v>356</v>
      </c>
      <c r="F11" s="39" t="s">
        <v>357</v>
      </c>
      <c r="G11" s="39" t="s">
        <v>405</v>
      </c>
      <c r="H11" s="40" t="s">
        <v>406</v>
      </c>
      <c r="I11" s="40">
        <v>2</v>
      </c>
      <c r="J11" s="14">
        <v>43290</v>
      </c>
      <c r="K11" s="41">
        <v>43465</v>
      </c>
      <c r="L11" s="35">
        <f t="shared" ref="L11:L42" si="0">+(K11-J11)/7</f>
        <v>25</v>
      </c>
      <c r="M11" s="6">
        <v>2</v>
      </c>
      <c r="N11" s="7">
        <f t="shared" ref="N11:N42" si="1">+M11/I11</f>
        <v>1</v>
      </c>
      <c r="O11" s="35">
        <f t="shared" ref="O11:O42" si="2">+N11*L11</f>
        <v>25</v>
      </c>
      <c r="P11" s="35">
        <f t="shared" ref="P11:P42" si="3">+IF(K11&lt;=$D$8,O11,0)</f>
        <v>25</v>
      </c>
      <c r="Q11" s="35">
        <f t="shared" ref="Q11:Q42" si="4">+IF($D$8&gt;=K11,L11,0)</f>
        <v>25</v>
      </c>
      <c r="R11" s="5" t="s">
        <v>395</v>
      </c>
    </row>
    <row r="12" spans="1:18" ht="84" customHeight="1" thickBot="1" x14ac:dyDescent="0.35">
      <c r="A12" s="33">
        <v>2</v>
      </c>
      <c r="B12" s="73" t="s">
        <v>449</v>
      </c>
      <c r="C12" s="80" t="s">
        <v>499</v>
      </c>
      <c r="D12" s="39" t="s">
        <v>500</v>
      </c>
      <c r="E12" s="45" t="s">
        <v>358</v>
      </c>
      <c r="F12" s="39" t="s">
        <v>359</v>
      </c>
      <c r="G12" s="39" t="s">
        <v>20</v>
      </c>
      <c r="H12" s="40" t="s">
        <v>17</v>
      </c>
      <c r="I12" s="40">
        <v>1</v>
      </c>
      <c r="J12" s="41">
        <v>43290</v>
      </c>
      <c r="K12" s="41">
        <v>43465</v>
      </c>
      <c r="L12" s="35">
        <f t="shared" si="0"/>
        <v>25</v>
      </c>
      <c r="M12" s="6">
        <v>1</v>
      </c>
      <c r="N12" s="7">
        <f t="shared" si="1"/>
        <v>1</v>
      </c>
      <c r="O12" s="35">
        <f t="shared" si="2"/>
        <v>25</v>
      </c>
      <c r="P12" s="35">
        <f t="shared" si="3"/>
        <v>25</v>
      </c>
      <c r="Q12" s="35">
        <f t="shared" si="4"/>
        <v>25</v>
      </c>
      <c r="R12" s="35" t="s">
        <v>395</v>
      </c>
    </row>
    <row r="13" spans="1:18" ht="76.5" customHeight="1" thickBot="1" x14ac:dyDescent="0.35">
      <c r="A13" s="33">
        <v>3</v>
      </c>
      <c r="B13" s="73" t="s">
        <v>450</v>
      </c>
      <c r="C13" s="80" t="s">
        <v>499</v>
      </c>
      <c r="D13" s="39" t="s">
        <v>500</v>
      </c>
      <c r="E13" s="39" t="s">
        <v>360</v>
      </c>
      <c r="F13" s="39" t="s">
        <v>361</v>
      </c>
      <c r="G13" s="39" t="s">
        <v>18</v>
      </c>
      <c r="H13" s="40" t="s">
        <v>362</v>
      </c>
      <c r="I13" s="40">
        <v>1</v>
      </c>
      <c r="J13" s="41">
        <v>43290</v>
      </c>
      <c r="K13" s="41">
        <v>43465</v>
      </c>
      <c r="L13" s="35">
        <f t="shared" si="0"/>
        <v>25</v>
      </c>
      <c r="M13" s="6">
        <v>1</v>
      </c>
      <c r="N13" s="7">
        <f t="shared" si="1"/>
        <v>1</v>
      </c>
      <c r="O13" s="35">
        <f t="shared" si="2"/>
        <v>25</v>
      </c>
      <c r="P13" s="35">
        <f t="shared" si="3"/>
        <v>25</v>
      </c>
      <c r="Q13" s="35">
        <f t="shared" si="4"/>
        <v>25</v>
      </c>
      <c r="R13" s="35" t="s">
        <v>395</v>
      </c>
    </row>
    <row r="14" spans="1:18" ht="121.5" customHeight="1" thickBot="1" x14ac:dyDescent="0.35">
      <c r="A14" s="33">
        <v>4</v>
      </c>
      <c r="B14" s="73" t="s">
        <v>451</v>
      </c>
      <c r="C14" s="80" t="s">
        <v>499</v>
      </c>
      <c r="D14" s="39" t="s">
        <v>500</v>
      </c>
      <c r="E14" s="39" t="s">
        <v>363</v>
      </c>
      <c r="F14" s="39" t="s">
        <v>407</v>
      </c>
      <c r="G14" s="39" t="s">
        <v>405</v>
      </c>
      <c r="H14" s="40" t="s">
        <v>489</v>
      </c>
      <c r="I14" s="40">
        <v>2</v>
      </c>
      <c r="J14" s="41">
        <v>43290</v>
      </c>
      <c r="K14" s="41">
        <v>43465</v>
      </c>
      <c r="L14" s="35">
        <f t="shared" si="0"/>
        <v>25</v>
      </c>
      <c r="M14" s="6">
        <v>2</v>
      </c>
      <c r="N14" s="7">
        <f t="shared" si="1"/>
        <v>1</v>
      </c>
      <c r="O14" s="35">
        <f t="shared" si="2"/>
        <v>25</v>
      </c>
      <c r="P14" s="35">
        <f t="shared" si="3"/>
        <v>25</v>
      </c>
      <c r="Q14" s="35">
        <f t="shared" si="4"/>
        <v>25</v>
      </c>
      <c r="R14" s="35" t="s">
        <v>395</v>
      </c>
    </row>
    <row r="15" spans="1:18" ht="105" customHeight="1" thickBot="1" x14ac:dyDescent="0.35">
      <c r="A15" s="33">
        <v>5</v>
      </c>
      <c r="B15" s="73" t="s">
        <v>452</v>
      </c>
      <c r="C15" s="80" t="s">
        <v>499</v>
      </c>
      <c r="D15" s="39" t="s">
        <v>500</v>
      </c>
      <c r="E15" s="39" t="s">
        <v>408</v>
      </c>
      <c r="F15" s="39" t="s">
        <v>364</v>
      </c>
      <c r="G15" s="39" t="s">
        <v>405</v>
      </c>
      <c r="H15" s="40" t="s">
        <v>490</v>
      </c>
      <c r="I15" s="40">
        <v>1</v>
      </c>
      <c r="J15" s="41">
        <v>43290</v>
      </c>
      <c r="K15" s="41">
        <v>43465</v>
      </c>
      <c r="L15" s="35">
        <f t="shared" si="0"/>
        <v>25</v>
      </c>
      <c r="M15" s="6">
        <v>1</v>
      </c>
      <c r="N15" s="7">
        <f t="shared" si="1"/>
        <v>1</v>
      </c>
      <c r="O15" s="35">
        <f t="shared" si="2"/>
        <v>25</v>
      </c>
      <c r="P15" s="35">
        <f t="shared" si="3"/>
        <v>25</v>
      </c>
      <c r="Q15" s="35">
        <f t="shared" si="4"/>
        <v>25</v>
      </c>
      <c r="R15" s="35" t="s">
        <v>395</v>
      </c>
    </row>
    <row r="16" spans="1:18" ht="103.5" customHeight="1" thickBot="1" x14ac:dyDescent="0.35">
      <c r="A16" s="33">
        <v>6</v>
      </c>
      <c r="B16" s="73" t="s">
        <v>453</v>
      </c>
      <c r="C16" s="80" t="s">
        <v>499</v>
      </c>
      <c r="D16" s="39" t="s">
        <v>500</v>
      </c>
      <c r="E16" s="39" t="s">
        <v>409</v>
      </c>
      <c r="F16" s="39" t="s">
        <v>410</v>
      </c>
      <c r="G16" s="39" t="s">
        <v>411</v>
      </c>
      <c r="H16" s="43" t="s">
        <v>19</v>
      </c>
      <c r="I16" s="40">
        <v>1</v>
      </c>
      <c r="J16" s="41">
        <v>43290</v>
      </c>
      <c r="K16" s="41">
        <v>43465</v>
      </c>
      <c r="L16" s="35">
        <f t="shared" si="0"/>
        <v>25</v>
      </c>
      <c r="M16" s="6">
        <v>0.7</v>
      </c>
      <c r="N16" s="7">
        <f t="shared" si="1"/>
        <v>0.7</v>
      </c>
      <c r="O16" s="35">
        <f t="shared" si="2"/>
        <v>17.5</v>
      </c>
      <c r="P16" s="35">
        <f t="shared" si="3"/>
        <v>17.5</v>
      </c>
      <c r="Q16" s="35">
        <f t="shared" si="4"/>
        <v>25</v>
      </c>
      <c r="R16" s="35" t="s">
        <v>395</v>
      </c>
    </row>
    <row r="17" spans="1:18" ht="76.5" customHeight="1" thickBot="1" x14ac:dyDescent="0.35">
      <c r="A17" s="33">
        <v>7</v>
      </c>
      <c r="B17" s="73" t="s">
        <v>454</v>
      </c>
      <c r="C17" s="80" t="s">
        <v>499</v>
      </c>
      <c r="D17" s="39" t="s">
        <v>500</v>
      </c>
      <c r="E17" s="39" t="s">
        <v>365</v>
      </c>
      <c r="F17" s="39" t="s">
        <v>366</v>
      </c>
      <c r="G17" s="39" t="s">
        <v>405</v>
      </c>
      <c r="H17" s="40" t="s">
        <v>491</v>
      </c>
      <c r="I17" s="40">
        <v>1</v>
      </c>
      <c r="J17" s="41">
        <v>43290</v>
      </c>
      <c r="K17" s="41">
        <v>43465</v>
      </c>
      <c r="L17" s="35">
        <f t="shared" si="0"/>
        <v>25</v>
      </c>
      <c r="M17" s="6">
        <v>1</v>
      </c>
      <c r="N17" s="7">
        <f t="shared" si="1"/>
        <v>1</v>
      </c>
      <c r="O17" s="35">
        <f t="shared" si="2"/>
        <v>25</v>
      </c>
      <c r="P17" s="35">
        <f t="shared" si="3"/>
        <v>25</v>
      </c>
      <c r="Q17" s="35">
        <f t="shared" si="4"/>
        <v>25</v>
      </c>
      <c r="R17" s="35" t="s">
        <v>395</v>
      </c>
    </row>
    <row r="18" spans="1:18" ht="84.5" customHeight="1" thickBot="1" x14ac:dyDescent="0.35">
      <c r="A18" s="33">
        <v>8</v>
      </c>
      <c r="B18" s="73" t="s">
        <v>455</v>
      </c>
      <c r="C18" s="80" t="s">
        <v>499</v>
      </c>
      <c r="D18" s="39" t="s">
        <v>500</v>
      </c>
      <c r="E18" s="39" t="s">
        <v>367</v>
      </c>
      <c r="F18" s="39" t="s">
        <v>368</v>
      </c>
      <c r="G18" s="39" t="s">
        <v>16</v>
      </c>
      <c r="H18" s="40" t="s">
        <v>492</v>
      </c>
      <c r="I18" s="40">
        <v>1</v>
      </c>
      <c r="J18" s="41">
        <v>43290</v>
      </c>
      <c r="K18" s="41">
        <v>43465</v>
      </c>
      <c r="L18" s="35">
        <f t="shared" si="0"/>
        <v>25</v>
      </c>
      <c r="M18" s="6">
        <v>1</v>
      </c>
      <c r="N18" s="7">
        <f t="shared" si="1"/>
        <v>1</v>
      </c>
      <c r="O18" s="35">
        <f t="shared" si="2"/>
        <v>25</v>
      </c>
      <c r="P18" s="35">
        <f t="shared" si="3"/>
        <v>25</v>
      </c>
      <c r="Q18" s="35">
        <f t="shared" si="4"/>
        <v>25</v>
      </c>
      <c r="R18" s="35" t="s">
        <v>395</v>
      </c>
    </row>
    <row r="19" spans="1:18" ht="92.5" customHeight="1" thickBot="1" x14ac:dyDescent="0.35">
      <c r="A19" s="33">
        <v>9</v>
      </c>
      <c r="B19" s="73" t="s">
        <v>456</v>
      </c>
      <c r="C19" s="80" t="s">
        <v>499</v>
      </c>
      <c r="D19" s="39" t="s">
        <v>500</v>
      </c>
      <c r="E19" s="39" t="s">
        <v>412</v>
      </c>
      <c r="F19" s="39" t="s">
        <v>413</v>
      </c>
      <c r="G19" s="39" t="s">
        <v>20</v>
      </c>
      <c r="H19" s="40" t="s">
        <v>369</v>
      </c>
      <c r="I19" s="40">
        <v>1</v>
      </c>
      <c r="J19" s="41">
        <v>43290</v>
      </c>
      <c r="K19" s="41">
        <v>43465</v>
      </c>
      <c r="L19" s="35">
        <f t="shared" si="0"/>
        <v>25</v>
      </c>
      <c r="M19" s="6">
        <v>1</v>
      </c>
      <c r="N19" s="7">
        <f t="shared" si="1"/>
        <v>1</v>
      </c>
      <c r="O19" s="35">
        <f t="shared" si="2"/>
        <v>25</v>
      </c>
      <c r="P19" s="35">
        <f t="shared" si="3"/>
        <v>25</v>
      </c>
      <c r="Q19" s="35">
        <f t="shared" si="4"/>
        <v>25</v>
      </c>
      <c r="R19" s="35" t="s">
        <v>395</v>
      </c>
    </row>
    <row r="20" spans="1:18" ht="90" customHeight="1" thickBot="1" x14ac:dyDescent="0.35">
      <c r="A20" s="33">
        <v>10</v>
      </c>
      <c r="B20" s="73" t="s">
        <v>457</v>
      </c>
      <c r="C20" s="80" t="s">
        <v>499</v>
      </c>
      <c r="D20" s="39" t="s">
        <v>500</v>
      </c>
      <c r="E20" s="39" t="s">
        <v>370</v>
      </c>
      <c r="F20" s="39" t="s">
        <v>21</v>
      </c>
      <c r="G20" s="39" t="s">
        <v>22</v>
      </c>
      <c r="H20" s="40" t="s">
        <v>220</v>
      </c>
      <c r="I20" s="40">
        <v>1</v>
      </c>
      <c r="J20" s="41">
        <v>43290</v>
      </c>
      <c r="K20" s="41">
        <v>43465</v>
      </c>
      <c r="L20" s="35">
        <f t="shared" si="0"/>
        <v>25</v>
      </c>
      <c r="M20" s="6">
        <v>1</v>
      </c>
      <c r="N20" s="7">
        <f t="shared" si="1"/>
        <v>1</v>
      </c>
      <c r="O20" s="35">
        <f t="shared" si="2"/>
        <v>25</v>
      </c>
      <c r="P20" s="35">
        <f t="shared" si="3"/>
        <v>25</v>
      </c>
      <c r="Q20" s="35">
        <f t="shared" si="4"/>
        <v>25</v>
      </c>
      <c r="R20" s="35" t="s">
        <v>395</v>
      </c>
    </row>
    <row r="21" spans="1:18" ht="84" customHeight="1" thickBot="1" x14ac:dyDescent="0.35">
      <c r="A21" s="33">
        <v>11</v>
      </c>
      <c r="B21" s="73" t="s">
        <v>458</v>
      </c>
      <c r="C21" s="80" t="s">
        <v>499</v>
      </c>
      <c r="D21" s="39" t="s">
        <v>500</v>
      </c>
      <c r="E21" s="39" t="s">
        <v>414</v>
      </c>
      <c r="F21" s="39" t="s">
        <v>488</v>
      </c>
      <c r="G21" s="39" t="s">
        <v>486</v>
      </c>
      <c r="H21" s="40" t="s">
        <v>485</v>
      </c>
      <c r="I21" s="40">
        <v>1</v>
      </c>
      <c r="J21" s="41">
        <v>43290</v>
      </c>
      <c r="K21" s="41">
        <v>43465</v>
      </c>
      <c r="L21" s="35">
        <f t="shared" si="0"/>
        <v>25</v>
      </c>
      <c r="M21" s="6">
        <v>1</v>
      </c>
      <c r="N21" s="7">
        <f t="shared" si="1"/>
        <v>1</v>
      </c>
      <c r="O21" s="35">
        <f t="shared" si="2"/>
        <v>25</v>
      </c>
      <c r="P21" s="35">
        <f t="shared" si="3"/>
        <v>25</v>
      </c>
      <c r="Q21" s="35">
        <f t="shared" si="4"/>
        <v>25</v>
      </c>
      <c r="R21" s="35" t="s">
        <v>395</v>
      </c>
    </row>
    <row r="22" spans="1:18" ht="81" customHeight="1" thickBot="1" x14ac:dyDescent="0.35">
      <c r="A22" s="33">
        <v>12</v>
      </c>
      <c r="B22" s="73" t="s">
        <v>459</v>
      </c>
      <c r="C22" s="80" t="s">
        <v>499</v>
      </c>
      <c r="D22" s="39" t="s">
        <v>500</v>
      </c>
      <c r="E22" s="39" t="s">
        <v>370</v>
      </c>
      <c r="F22" s="39" t="s">
        <v>415</v>
      </c>
      <c r="G22" s="39" t="s">
        <v>371</v>
      </c>
      <c r="H22" s="40" t="s">
        <v>371</v>
      </c>
      <c r="I22" s="40">
        <v>3</v>
      </c>
      <c r="J22" s="41">
        <v>43290</v>
      </c>
      <c r="K22" s="41">
        <v>43465</v>
      </c>
      <c r="L22" s="35">
        <f t="shared" si="0"/>
        <v>25</v>
      </c>
      <c r="M22" s="6">
        <v>2.5</v>
      </c>
      <c r="N22" s="7">
        <f t="shared" si="1"/>
        <v>0.83333333333333337</v>
      </c>
      <c r="O22" s="35">
        <f t="shared" si="2"/>
        <v>20.833333333333336</v>
      </c>
      <c r="P22" s="35">
        <f t="shared" si="3"/>
        <v>20.833333333333336</v>
      </c>
      <c r="Q22" s="35">
        <f t="shared" si="4"/>
        <v>25</v>
      </c>
      <c r="R22" s="35" t="s">
        <v>395</v>
      </c>
    </row>
    <row r="23" spans="1:18" ht="72.75" customHeight="1" thickBot="1" x14ac:dyDescent="0.35">
      <c r="A23" s="33">
        <v>13</v>
      </c>
      <c r="B23" s="73" t="s">
        <v>460</v>
      </c>
      <c r="C23" s="80" t="s">
        <v>499</v>
      </c>
      <c r="D23" s="39" t="s">
        <v>500</v>
      </c>
      <c r="E23" s="39" t="s">
        <v>416</v>
      </c>
      <c r="F23" s="39" t="s">
        <v>372</v>
      </c>
      <c r="G23" s="39" t="s">
        <v>373</v>
      </c>
      <c r="H23" s="40" t="s">
        <v>244</v>
      </c>
      <c r="I23" s="40">
        <v>1</v>
      </c>
      <c r="J23" s="41">
        <v>43290</v>
      </c>
      <c r="K23" s="41">
        <v>43465</v>
      </c>
      <c r="L23" s="35">
        <f t="shared" si="0"/>
        <v>25</v>
      </c>
      <c r="M23" s="6">
        <v>1</v>
      </c>
      <c r="N23" s="7">
        <f t="shared" si="1"/>
        <v>1</v>
      </c>
      <c r="O23" s="35">
        <f t="shared" si="2"/>
        <v>25</v>
      </c>
      <c r="P23" s="35">
        <f t="shared" si="3"/>
        <v>25</v>
      </c>
      <c r="Q23" s="35">
        <f t="shared" si="4"/>
        <v>25</v>
      </c>
      <c r="R23" s="35" t="s">
        <v>395</v>
      </c>
    </row>
    <row r="24" spans="1:18" ht="92.5" customHeight="1" thickBot="1" x14ac:dyDescent="0.35">
      <c r="A24" s="33">
        <v>14</v>
      </c>
      <c r="B24" s="73" t="s">
        <v>448</v>
      </c>
      <c r="C24" s="38" t="s">
        <v>23</v>
      </c>
      <c r="D24" s="36" t="s">
        <v>24</v>
      </c>
      <c r="E24" s="39" t="s">
        <v>25</v>
      </c>
      <c r="F24" s="39" t="s">
        <v>26</v>
      </c>
      <c r="G24" s="39" t="s">
        <v>16</v>
      </c>
      <c r="H24" s="40" t="s">
        <v>493</v>
      </c>
      <c r="I24" s="40">
        <v>2</v>
      </c>
      <c r="J24" s="41">
        <v>43290</v>
      </c>
      <c r="K24" s="41">
        <v>43465</v>
      </c>
      <c r="L24" s="35">
        <f t="shared" si="0"/>
        <v>25</v>
      </c>
      <c r="M24" s="6">
        <v>2</v>
      </c>
      <c r="N24" s="7">
        <f t="shared" si="1"/>
        <v>1</v>
      </c>
      <c r="O24" s="35">
        <f t="shared" si="2"/>
        <v>25</v>
      </c>
      <c r="P24" s="35">
        <f t="shared" si="3"/>
        <v>25</v>
      </c>
      <c r="Q24" s="35">
        <f t="shared" si="4"/>
        <v>25</v>
      </c>
      <c r="R24" s="35" t="s">
        <v>395</v>
      </c>
    </row>
    <row r="25" spans="1:18" ht="91.5" customHeight="1" thickBot="1" x14ac:dyDescent="0.35">
      <c r="A25" s="33">
        <v>15</v>
      </c>
      <c r="B25" s="73" t="s">
        <v>449</v>
      </c>
      <c r="C25" s="38" t="s">
        <v>23</v>
      </c>
      <c r="D25" s="36" t="s">
        <v>24</v>
      </c>
      <c r="E25" s="39" t="s">
        <v>25</v>
      </c>
      <c r="F25" s="39" t="s">
        <v>27</v>
      </c>
      <c r="G25" s="39" t="s">
        <v>22</v>
      </c>
      <c r="H25" s="40" t="s">
        <v>220</v>
      </c>
      <c r="I25" s="40">
        <v>1</v>
      </c>
      <c r="J25" s="41">
        <v>43290</v>
      </c>
      <c r="K25" s="41">
        <v>43465</v>
      </c>
      <c r="L25" s="35">
        <f t="shared" si="0"/>
        <v>25</v>
      </c>
      <c r="M25" s="6">
        <v>1</v>
      </c>
      <c r="N25" s="7">
        <f t="shared" si="1"/>
        <v>1</v>
      </c>
      <c r="O25" s="35">
        <f t="shared" si="2"/>
        <v>25</v>
      </c>
      <c r="P25" s="35">
        <f t="shared" si="3"/>
        <v>25</v>
      </c>
      <c r="Q25" s="35">
        <f t="shared" si="4"/>
        <v>25</v>
      </c>
      <c r="R25" s="35" t="s">
        <v>395</v>
      </c>
    </row>
    <row r="26" spans="1:18" ht="103.5" customHeight="1" thickBot="1" x14ac:dyDescent="0.35">
      <c r="A26" s="33">
        <v>16</v>
      </c>
      <c r="B26" s="73" t="s">
        <v>448</v>
      </c>
      <c r="C26" s="38" t="s">
        <v>28</v>
      </c>
      <c r="D26" s="36" t="s">
        <v>29</v>
      </c>
      <c r="E26" s="45" t="s">
        <v>30</v>
      </c>
      <c r="F26" s="39" t="s">
        <v>31</v>
      </c>
      <c r="G26" s="39" t="s">
        <v>32</v>
      </c>
      <c r="H26" s="40" t="s">
        <v>33</v>
      </c>
      <c r="I26" s="40">
        <v>1</v>
      </c>
      <c r="J26" s="41">
        <v>43290</v>
      </c>
      <c r="K26" s="41">
        <v>43434</v>
      </c>
      <c r="L26" s="35">
        <f t="shared" si="0"/>
        <v>20.571428571428573</v>
      </c>
      <c r="M26" s="6">
        <v>1</v>
      </c>
      <c r="N26" s="7">
        <f t="shared" si="1"/>
        <v>1</v>
      </c>
      <c r="O26" s="35">
        <f t="shared" si="2"/>
        <v>20.571428571428573</v>
      </c>
      <c r="P26" s="35">
        <f t="shared" si="3"/>
        <v>20.571428571428573</v>
      </c>
      <c r="Q26" s="35">
        <f t="shared" si="4"/>
        <v>20.571428571428573</v>
      </c>
      <c r="R26" s="35" t="s">
        <v>34</v>
      </c>
    </row>
    <row r="27" spans="1:18" ht="64.5" customHeight="1" thickBot="1" x14ac:dyDescent="0.35">
      <c r="A27" s="33">
        <v>17</v>
      </c>
      <c r="B27" s="73" t="s">
        <v>448</v>
      </c>
      <c r="C27" s="38" t="s">
        <v>35</v>
      </c>
      <c r="D27" s="36" t="s">
        <v>36</v>
      </c>
      <c r="E27" s="26" t="s">
        <v>37</v>
      </c>
      <c r="F27" s="26" t="s">
        <v>443</v>
      </c>
      <c r="G27" s="26" t="s">
        <v>38</v>
      </c>
      <c r="H27" s="40" t="s">
        <v>39</v>
      </c>
      <c r="I27" s="30">
        <v>4</v>
      </c>
      <c r="J27" s="41">
        <v>43290</v>
      </c>
      <c r="K27" s="41">
        <v>43343</v>
      </c>
      <c r="L27" s="35">
        <f t="shared" si="0"/>
        <v>7.5714285714285712</v>
      </c>
      <c r="M27" s="6">
        <v>4</v>
      </c>
      <c r="N27" s="7">
        <f t="shared" si="1"/>
        <v>1</v>
      </c>
      <c r="O27" s="35">
        <f t="shared" si="2"/>
        <v>7.5714285714285712</v>
      </c>
      <c r="P27" s="35">
        <f t="shared" si="3"/>
        <v>7.5714285714285712</v>
      </c>
      <c r="Q27" s="35">
        <f t="shared" si="4"/>
        <v>7.5714285714285712</v>
      </c>
      <c r="R27" s="35" t="s">
        <v>40</v>
      </c>
    </row>
    <row r="28" spans="1:18" ht="105.5" customHeight="1" thickBot="1" x14ac:dyDescent="0.35">
      <c r="A28" s="33">
        <v>18</v>
      </c>
      <c r="B28" s="73" t="s">
        <v>449</v>
      </c>
      <c r="C28" s="38" t="s">
        <v>35</v>
      </c>
      <c r="D28" s="36" t="s">
        <v>36</v>
      </c>
      <c r="E28" s="26" t="s">
        <v>37</v>
      </c>
      <c r="F28" s="26" t="s">
        <v>41</v>
      </c>
      <c r="G28" s="26" t="s">
        <v>42</v>
      </c>
      <c r="H28" s="40" t="s">
        <v>43</v>
      </c>
      <c r="I28" s="40">
        <v>3</v>
      </c>
      <c r="J28" s="41">
        <v>43290</v>
      </c>
      <c r="K28" s="41">
        <v>43465</v>
      </c>
      <c r="L28" s="35">
        <f t="shared" si="0"/>
        <v>25</v>
      </c>
      <c r="M28" s="6">
        <v>2.1</v>
      </c>
      <c r="N28" s="7">
        <f t="shared" si="1"/>
        <v>0.70000000000000007</v>
      </c>
      <c r="O28" s="35">
        <f t="shared" si="2"/>
        <v>17.5</v>
      </c>
      <c r="P28" s="35">
        <f t="shared" si="3"/>
        <v>17.5</v>
      </c>
      <c r="Q28" s="35">
        <f t="shared" si="4"/>
        <v>25</v>
      </c>
      <c r="R28" s="35" t="s">
        <v>44</v>
      </c>
    </row>
    <row r="29" spans="1:18" s="22" customFormat="1" ht="49.5" customHeight="1" thickBot="1" x14ac:dyDescent="0.35">
      <c r="A29" s="33">
        <v>19</v>
      </c>
      <c r="B29" s="73" t="s">
        <v>450</v>
      </c>
      <c r="C29" s="38" t="s">
        <v>35</v>
      </c>
      <c r="D29" s="20" t="s">
        <v>45</v>
      </c>
      <c r="E29" s="39" t="s">
        <v>496</v>
      </c>
      <c r="F29" s="39" t="s">
        <v>497</v>
      </c>
      <c r="G29" s="39" t="s">
        <v>46</v>
      </c>
      <c r="H29" s="40" t="s">
        <v>47</v>
      </c>
      <c r="I29" s="40">
        <v>1</v>
      </c>
      <c r="J29" s="41">
        <v>43290</v>
      </c>
      <c r="K29" s="41">
        <v>43465</v>
      </c>
      <c r="L29" s="35">
        <f t="shared" si="0"/>
        <v>25</v>
      </c>
      <c r="M29" s="6">
        <v>1</v>
      </c>
      <c r="N29" s="7">
        <f t="shared" si="1"/>
        <v>1</v>
      </c>
      <c r="O29" s="35">
        <f t="shared" si="2"/>
        <v>25</v>
      </c>
      <c r="P29" s="35">
        <f t="shared" si="3"/>
        <v>25</v>
      </c>
      <c r="Q29" s="35">
        <f t="shared" si="4"/>
        <v>25</v>
      </c>
      <c r="R29" s="35" t="s">
        <v>44</v>
      </c>
    </row>
    <row r="30" spans="1:18" ht="59.25" customHeight="1" thickBot="1" x14ac:dyDescent="0.35">
      <c r="A30" s="33">
        <v>20</v>
      </c>
      <c r="B30" s="73" t="s">
        <v>451</v>
      </c>
      <c r="C30" s="38" t="s">
        <v>35</v>
      </c>
      <c r="D30" s="36" t="s">
        <v>36</v>
      </c>
      <c r="E30" s="39" t="s">
        <v>48</v>
      </c>
      <c r="F30" s="39" t="s">
        <v>49</v>
      </c>
      <c r="G30" s="39" t="s">
        <v>50</v>
      </c>
      <c r="H30" s="40" t="s">
        <v>51</v>
      </c>
      <c r="I30" s="40">
        <v>2</v>
      </c>
      <c r="J30" s="41">
        <v>43290</v>
      </c>
      <c r="K30" s="41">
        <v>43342</v>
      </c>
      <c r="L30" s="35">
        <f t="shared" si="0"/>
        <v>7.4285714285714288</v>
      </c>
      <c r="M30" s="6">
        <v>2</v>
      </c>
      <c r="N30" s="7">
        <f t="shared" si="1"/>
        <v>1</v>
      </c>
      <c r="O30" s="35">
        <f t="shared" si="2"/>
        <v>7.4285714285714288</v>
      </c>
      <c r="P30" s="35">
        <f t="shared" si="3"/>
        <v>7.4285714285714288</v>
      </c>
      <c r="Q30" s="35">
        <f t="shared" si="4"/>
        <v>7.4285714285714288</v>
      </c>
      <c r="R30" s="35" t="s">
        <v>44</v>
      </c>
    </row>
    <row r="31" spans="1:18" s="22" customFormat="1" ht="144" customHeight="1" thickBot="1" x14ac:dyDescent="0.35">
      <c r="A31" s="33">
        <v>21</v>
      </c>
      <c r="B31" s="73" t="s">
        <v>452</v>
      </c>
      <c r="C31" s="38" t="s">
        <v>35</v>
      </c>
      <c r="D31" s="20" t="s">
        <v>45</v>
      </c>
      <c r="E31" s="39" t="s">
        <v>52</v>
      </c>
      <c r="F31" s="39" t="s">
        <v>53</v>
      </c>
      <c r="G31" s="40" t="s">
        <v>384</v>
      </c>
      <c r="H31" s="40" t="s">
        <v>54</v>
      </c>
      <c r="I31" s="40">
        <v>1</v>
      </c>
      <c r="J31" s="41">
        <v>43290</v>
      </c>
      <c r="K31" s="41">
        <v>43465</v>
      </c>
      <c r="L31" s="35">
        <f t="shared" si="0"/>
        <v>25</v>
      </c>
      <c r="M31" s="6">
        <v>1</v>
      </c>
      <c r="N31" s="7">
        <f t="shared" si="1"/>
        <v>1</v>
      </c>
      <c r="O31" s="35">
        <f t="shared" si="2"/>
        <v>25</v>
      </c>
      <c r="P31" s="35">
        <f t="shared" si="3"/>
        <v>25</v>
      </c>
      <c r="Q31" s="35">
        <f t="shared" si="4"/>
        <v>25</v>
      </c>
      <c r="R31" s="35" t="s">
        <v>55</v>
      </c>
    </row>
    <row r="32" spans="1:18" s="22" customFormat="1" ht="117" customHeight="1" thickBot="1" x14ac:dyDescent="0.35">
      <c r="A32" s="33">
        <v>22</v>
      </c>
      <c r="B32" s="73" t="s">
        <v>453</v>
      </c>
      <c r="C32" s="11" t="s">
        <v>35</v>
      </c>
      <c r="D32" s="20" t="s">
        <v>45</v>
      </c>
      <c r="E32" s="39" t="s">
        <v>56</v>
      </c>
      <c r="F32" s="39" t="s">
        <v>498</v>
      </c>
      <c r="G32" s="40" t="s">
        <v>384</v>
      </c>
      <c r="H32" s="40" t="s">
        <v>57</v>
      </c>
      <c r="I32" s="40">
        <v>2</v>
      </c>
      <c r="J32" s="41">
        <v>43290</v>
      </c>
      <c r="K32" s="41">
        <v>43465</v>
      </c>
      <c r="L32" s="35">
        <f t="shared" si="0"/>
        <v>25</v>
      </c>
      <c r="M32" s="6">
        <v>2</v>
      </c>
      <c r="N32" s="7">
        <f t="shared" si="1"/>
        <v>1</v>
      </c>
      <c r="O32" s="35">
        <f t="shared" si="2"/>
        <v>25</v>
      </c>
      <c r="P32" s="35">
        <f t="shared" si="3"/>
        <v>25</v>
      </c>
      <c r="Q32" s="35">
        <f t="shared" si="4"/>
        <v>25</v>
      </c>
      <c r="R32" s="35" t="s">
        <v>55</v>
      </c>
    </row>
    <row r="33" spans="1:18" ht="58.5" customHeight="1" thickBot="1" x14ac:dyDescent="0.35">
      <c r="A33" s="33">
        <v>23</v>
      </c>
      <c r="B33" s="73" t="s">
        <v>454</v>
      </c>
      <c r="C33" s="11" t="s">
        <v>35</v>
      </c>
      <c r="D33" s="36" t="s">
        <v>36</v>
      </c>
      <c r="E33" s="39" t="s">
        <v>58</v>
      </c>
      <c r="F33" s="39" t="s">
        <v>59</v>
      </c>
      <c r="G33" s="39" t="s">
        <v>60</v>
      </c>
      <c r="H33" s="40" t="s">
        <v>65</v>
      </c>
      <c r="I33" s="44">
        <v>2</v>
      </c>
      <c r="J33" s="41">
        <v>43290</v>
      </c>
      <c r="K33" s="41">
        <v>43465</v>
      </c>
      <c r="L33" s="35">
        <f t="shared" si="0"/>
        <v>25</v>
      </c>
      <c r="M33" s="6">
        <v>2</v>
      </c>
      <c r="N33" s="7">
        <f t="shared" si="1"/>
        <v>1</v>
      </c>
      <c r="O33" s="35">
        <f t="shared" si="2"/>
        <v>25</v>
      </c>
      <c r="P33" s="35">
        <f t="shared" si="3"/>
        <v>25</v>
      </c>
      <c r="Q33" s="35">
        <f t="shared" si="4"/>
        <v>25</v>
      </c>
      <c r="R33" s="44" t="s">
        <v>61</v>
      </c>
    </row>
    <row r="34" spans="1:18" ht="60" customHeight="1" thickBot="1" x14ac:dyDescent="0.35">
      <c r="A34" s="33">
        <v>24</v>
      </c>
      <c r="B34" s="73" t="s">
        <v>455</v>
      </c>
      <c r="C34" s="11" t="s">
        <v>35</v>
      </c>
      <c r="D34" s="36" t="s">
        <v>36</v>
      </c>
      <c r="E34" s="39" t="s">
        <v>62</v>
      </c>
      <c r="F34" s="39" t="s">
        <v>63</v>
      </c>
      <c r="G34" s="39" t="s">
        <v>64</v>
      </c>
      <c r="H34" s="40" t="s">
        <v>65</v>
      </c>
      <c r="I34" s="44">
        <v>2</v>
      </c>
      <c r="J34" s="41">
        <v>43290</v>
      </c>
      <c r="K34" s="41">
        <v>43465</v>
      </c>
      <c r="L34" s="35">
        <f t="shared" si="0"/>
        <v>25</v>
      </c>
      <c r="M34" s="6">
        <v>2</v>
      </c>
      <c r="N34" s="7">
        <f t="shared" si="1"/>
        <v>1</v>
      </c>
      <c r="O34" s="35">
        <f t="shared" si="2"/>
        <v>25</v>
      </c>
      <c r="P34" s="35">
        <f t="shared" si="3"/>
        <v>25</v>
      </c>
      <c r="Q34" s="35">
        <f t="shared" si="4"/>
        <v>25</v>
      </c>
      <c r="R34" s="35" t="s">
        <v>66</v>
      </c>
    </row>
    <row r="35" spans="1:18" ht="97" customHeight="1" thickBot="1" x14ac:dyDescent="0.35">
      <c r="A35" s="33">
        <v>25</v>
      </c>
      <c r="B35" s="73" t="s">
        <v>456</v>
      </c>
      <c r="C35" s="11" t="s">
        <v>35</v>
      </c>
      <c r="D35" s="36" t="s">
        <v>36</v>
      </c>
      <c r="E35" s="39" t="s">
        <v>67</v>
      </c>
      <c r="F35" s="39" t="s">
        <v>68</v>
      </c>
      <c r="G35" s="39" t="s">
        <v>69</v>
      </c>
      <c r="H35" s="40" t="s">
        <v>65</v>
      </c>
      <c r="I35" s="44">
        <v>2</v>
      </c>
      <c r="J35" s="41">
        <v>43290</v>
      </c>
      <c r="K35" s="41">
        <v>43465</v>
      </c>
      <c r="L35" s="35">
        <f t="shared" si="0"/>
        <v>25</v>
      </c>
      <c r="M35" s="6">
        <v>1.2</v>
      </c>
      <c r="N35" s="7">
        <f t="shared" si="1"/>
        <v>0.6</v>
      </c>
      <c r="O35" s="35">
        <f t="shared" si="2"/>
        <v>15</v>
      </c>
      <c r="P35" s="35">
        <f t="shared" si="3"/>
        <v>15</v>
      </c>
      <c r="Q35" s="35">
        <f t="shared" si="4"/>
        <v>25</v>
      </c>
      <c r="R35" s="35" t="s">
        <v>66</v>
      </c>
    </row>
    <row r="36" spans="1:18" ht="57" customHeight="1" thickBot="1" x14ac:dyDescent="0.35">
      <c r="A36" s="33">
        <v>26</v>
      </c>
      <c r="B36" s="73" t="s">
        <v>457</v>
      </c>
      <c r="C36" s="11" t="s">
        <v>35</v>
      </c>
      <c r="D36" s="36" t="s">
        <v>36</v>
      </c>
      <c r="E36" s="39" t="s">
        <v>70</v>
      </c>
      <c r="F36" s="12" t="s">
        <v>71</v>
      </c>
      <c r="G36" s="39" t="s">
        <v>72</v>
      </c>
      <c r="H36" s="40" t="s">
        <v>472</v>
      </c>
      <c r="I36" s="44">
        <v>1</v>
      </c>
      <c r="J36" s="41">
        <v>43290</v>
      </c>
      <c r="K36" s="41">
        <v>43465</v>
      </c>
      <c r="L36" s="35">
        <f t="shared" si="0"/>
        <v>25</v>
      </c>
      <c r="M36" s="6">
        <v>1</v>
      </c>
      <c r="N36" s="7">
        <f t="shared" si="1"/>
        <v>1</v>
      </c>
      <c r="O36" s="35">
        <f t="shared" si="2"/>
        <v>25</v>
      </c>
      <c r="P36" s="35">
        <f t="shared" si="3"/>
        <v>25</v>
      </c>
      <c r="Q36" s="35">
        <f t="shared" si="4"/>
        <v>25</v>
      </c>
      <c r="R36" s="35" t="s">
        <v>396</v>
      </c>
    </row>
    <row r="37" spans="1:18" ht="82.5" customHeight="1" thickBot="1" x14ac:dyDescent="0.35">
      <c r="A37" s="33">
        <v>27</v>
      </c>
      <c r="B37" s="73" t="s">
        <v>458</v>
      </c>
      <c r="C37" s="38" t="s">
        <v>35</v>
      </c>
      <c r="D37" s="36" t="s">
        <v>36</v>
      </c>
      <c r="E37" s="39" t="s">
        <v>73</v>
      </c>
      <c r="F37" s="39" t="s">
        <v>74</v>
      </c>
      <c r="G37" s="39" t="s">
        <v>75</v>
      </c>
      <c r="H37" s="40" t="s">
        <v>76</v>
      </c>
      <c r="I37" s="40">
        <v>1</v>
      </c>
      <c r="J37" s="41">
        <v>43290</v>
      </c>
      <c r="K37" s="41">
        <v>43465</v>
      </c>
      <c r="L37" s="35">
        <f t="shared" si="0"/>
        <v>25</v>
      </c>
      <c r="M37" s="6">
        <v>1</v>
      </c>
      <c r="N37" s="7">
        <f t="shared" si="1"/>
        <v>1</v>
      </c>
      <c r="O37" s="35">
        <f t="shared" si="2"/>
        <v>25</v>
      </c>
      <c r="P37" s="35">
        <f t="shared" si="3"/>
        <v>25</v>
      </c>
      <c r="Q37" s="35">
        <f t="shared" si="4"/>
        <v>25</v>
      </c>
      <c r="R37" s="35" t="s">
        <v>77</v>
      </c>
    </row>
    <row r="38" spans="1:18" ht="137.5" customHeight="1" thickBot="1" x14ac:dyDescent="0.35">
      <c r="A38" s="33">
        <v>28</v>
      </c>
      <c r="B38" s="73" t="s">
        <v>459</v>
      </c>
      <c r="C38" s="38" t="s">
        <v>78</v>
      </c>
      <c r="D38" s="36" t="s">
        <v>36</v>
      </c>
      <c r="E38" s="36" t="s">
        <v>79</v>
      </c>
      <c r="F38" s="39" t="s">
        <v>80</v>
      </c>
      <c r="G38" s="39" t="s">
        <v>81</v>
      </c>
      <c r="H38" s="40" t="s">
        <v>428</v>
      </c>
      <c r="I38" s="40">
        <v>2</v>
      </c>
      <c r="J38" s="41">
        <v>43290</v>
      </c>
      <c r="K38" s="41">
        <v>43434</v>
      </c>
      <c r="L38" s="35">
        <f t="shared" si="0"/>
        <v>20.571428571428573</v>
      </c>
      <c r="M38" s="6">
        <v>2</v>
      </c>
      <c r="N38" s="7">
        <f t="shared" si="1"/>
        <v>1</v>
      </c>
      <c r="O38" s="35">
        <f t="shared" si="2"/>
        <v>20.571428571428573</v>
      </c>
      <c r="P38" s="35">
        <f t="shared" si="3"/>
        <v>20.571428571428573</v>
      </c>
      <c r="Q38" s="35">
        <f t="shared" si="4"/>
        <v>20.571428571428573</v>
      </c>
      <c r="R38" s="35" t="s">
        <v>82</v>
      </c>
    </row>
    <row r="39" spans="1:18" ht="91" customHeight="1" thickBot="1" x14ac:dyDescent="0.35">
      <c r="A39" s="33">
        <v>29</v>
      </c>
      <c r="B39" s="73" t="s">
        <v>460</v>
      </c>
      <c r="C39" s="11" t="s">
        <v>35</v>
      </c>
      <c r="D39" s="36" t="s">
        <v>36</v>
      </c>
      <c r="E39" s="39" t="s">
        <v>83</v>
      </c>
      <c r="F39" s="39" t="s">
        <v>84</v>
      </c>
      <c r="G39" s="39" t="s">
        <v>85</v>
      </c>
      <c r="H39" s="40" t="s">
        <v>86</v>
      </c>
      <c r="I39" s="19">
        <v>2</v>
      </c>
      <c r="J39" s="41">
        <v>43290</v>
      </c>
      <c r="K39" s="41">
        <v>43465</v>
      </c>
      <c r="L39" s="35">
        <f t="shared" si="0"/>
        <v>25</v>
      </c>
      <c r="M39" s="6">
        <v>2</v>
      </c>
      <c r="N39" s="7">
        <f t="shared" si="1"/>
        <v>1</v>
      </c>
      <c r="O39" s="35">
        <f t="shared" si="2"/>
        <v>25</v>
      </c>
      <c r="P39" s="35">
        <f t="shared" si="3"/>
        <v>25</v>
      </c>
      <c r="Q39" s="35">
        <f t="shared" si="4"/>
        <v>25</v>
      </c>
      <c r="R39" s="35" t="s">
        <v>82</v>
      </c>
    </row>
    <row r="40" spans="1:18" ht="97" customHeight="1" thickBot="1" x14ac:dyDescent="0.35">
      <c r="A40" s="33">
        <v>30</v>
      </c>
      <c r="B40" s="73" t="s">
        <v>461</v>
      </c>
      <c r="C40" s="38" t="s">
        <v>35</v>
      </c>
      <c r="D40" s="36" t="s">
        <v>36</v>
      </c>
      <c r="E40" s="39" t="s">
        <v>87</v>
      </c>
      <c r="F40" s="39" t="s">
        <v>88</v>
      </c>
      <c r="G40" s="39" t="s">
        <v>89</v>
      </c>
      <c r="H40" s="40" t="s">
        <v>65</v>
      </c>
      <c r="I40" s="40">
        <v>2</v>
      </c>
      <c r="J40" s="41">
        <v>43290</v>
      </c>
      <c r="K40" s="41">
        <v>43312</v>
      </c>
      <c r="L40" s="35">
        <f t="shared" si="0"/>
        <v>3.1428571428571428</v>
      </c>
      <c r="M40" s="6">
        <v>2</v>
      </c>
      <c r="N40" s="7">
        <f t="shared" si="1"/>
        <v>1</v>
      </c>
      <c r="O40" s="35">
        <f t="shared" si="2"/>
        <v>3.1428571428571428</v>
      </c>
      <c r="P40" s="35">
        <f t="shared" si="3"/>
        <v>3.1428571428571428</v>
      </c>
      <c r="Q40" s="35">
        <f t="shared" si="4"/>
        <v>3.1428571428571428</v>
      </c>
      <c r="R40" s="35" t="s">
        <v>90</v>
      </c>
    </row>
    <row r="41" spans="1:18" ht="46.5" customHeight="1" thickBot="1" x14ac:dyDescent="0.35">
      <c r="A41" s="33">
        <v>31</v>
      </c>
      <c r="B41" s="73" t="s">
        <v>462</v>
      </c>
      <c r="C41" s="38" t="s">
        <v>35</v>
      </c>
      <c r="D41" s="36" t="s">
        <v>36</v>
      </c>
      <c r="E41" s="39" t="s">
        <v>91</v>
      </c>
      <c r="F41" s="39" t="s">
        <v>92</v>
      </c>
      <c r="G41" s="39" t="s">
        <v>471</v>
      </c>
      <c r="H41" s="40" t="s">
        <v>65</v>
      </c>
      <c r="I41" s="13">
        <v>2</v>
      </c>
      <c r="J41" s="41">
        <v>43290</v>
      </c>
      <c r="K41" s="41">
        <v>43313</v>
      </c>
      <c r="L41" s="35">
        <f t="shared" si="0"/>
        <v>3.2857142857142856</v>
      </c>
      <c r="M41" s="6">
        <v>2</v>
      </c>
      <c r="N41" s="7">
        <f t="shared" si="1"/>
        <v>1</v>
      </c>
      <c r="O41" s="35">
        <f t="shared" si="2"/>
        <v>3.2857142857142856</v>
      </c>
      <c r="P41" s="35">
        <f t="shared" si="3"/>
        <v>3.2857142857142856</v>
      </c>
      <c r="Q41" s="35">
        <f t="shared" si="4"/>
        <v>3.2857142857142856</v>
      </c>
      <c r="R41" s="35" t="s">
        <v>93</v>
      </c>
    </row>
    <row r="42" spans="1:18" ht="57" customHeight="1" thickBot="1" x14ac:dyDescent="0.35">
      <c r="A42" s="33">
        <v>32</v>
      </c>
      <c r="B42" s="73" t="s">
        <v>463</v>
      </c>
      <c r="C42" s="38" t="s">
        <v>35</v>
      </c>
      <c r="D42" s="36" t="s">
        <v>36</v>
      </c>
      <c r="E42" s="39" t="s">
        <v>94</v>
      </c>
      <c r="F42" s="39" t="s">
        <v>95</v>
      </c>
      <c r="G42" s="39" t="s">
        <v>96</v>
      </c>
      <c r="H42" s="40" t="s">
        <v>39</v>
      </c>
      <c r="I42" s="40">
        <v>1</v>
      </c>
      <c r="J42" s="41">
        <v>43290</v>
      </c>
      <c r="K42" s="41">
        <v>43313</v>
      </c>
      <c r="L42" s="35">
        <f t="shared" si="0"/>
        <v>3.2857142857142856</v>
      </c>
      <c r="M42" s="6">
        <v>1</v>
      </c>
      <c r="N42" s="7">
        <f t="shared" si="1"/>
        <v>1</v>
      </c>
      <c r="O42" s="35">
        <f t="shared" si="2"/>
        <v>3.2857142857142856</v>
      </c>
      <c r="P42" s="35">
        <f t="shared" si="3"/>
        <v>3.2857142857142856</v>
      </c>
      <c r="Q42" s="35">
        <f t="shared" si="4"/>
        <v>3.2857142857142856</v>
      </c>
      <c r="R42" s="35" t="s">
        <v>97</v>
      </c>
    </row>
    <row r="43" spans="1:18" ht="66.75" customHeight="1" thickBot="1" x14ac:dyDescent="0.35">
      <c r="A43" s="33">
        <v>33</v>
      </c>
      <c r="B43" s="73" t="s">
        <v>464</v>
      </c>
      <c r="C43" s="80" t="s">
        <v>98</v>
      </c>
      <c r="D43" s="36" t="s">
        <v>36</v>
      </c>
      <c r="E43" s="15" t="s">
        <v>99</v>
      </c>
      <c r="F43" s="39" t="s">
        <v>100</v>
      </c>
      <c r="G43" s="39" t="s">
        <v>101</v>
      </c>
      <c r="H43" s="40" t="s">
        <v>102</v>
      </c>
      <c r="I43" s="40">
        <v>1</v>
      </c>
      <c r="J43" s="41">
        <v>43290</v>
      </c>
      <c r="K43" s="41">
        <v>43465</v>
      </c>
      <c r="L43" s="35">
        <f t="shared" ref="L43:L74" si="5">+(K43-J43)/7</f>
        <v>25</v>
      </c>
      <c r="M43" s="6">
        <v>1</v>
      </c>
      <c r="N43" s="7">
        <f t="shared" ref="N43:N74" si="6">+M43/I43</f>
        <v>1</v>
      </c>
      <c r="O43" s="35">
        <f t="shared" ref="O43:O74" si="7">+N43*L43</f>
        <v>25</v>
      </c>
      <c r="P43" s="35">
        <f t="shared" ref="P43:P74" si="8">+IF(K43&lt;=$D$8,O43,0)</f>
        <v>25</v>
      </c>
      <c r="Q43" s="35">
        <f t="shared" ref="Q43:Q74" si="9">+IF($D$8&gt;=K43,L43,0)</f>
        <v>25</v>
      </c>
      <c r="R43" s="16" t="s">
        <v>103</v>
      </c>
    </row>
    <row r="44" spans="1:18" ht="205.5" customHeight="1" thickBot="1" x14ac:dyDescent="0.35">
      <c r="A44" s="33">
        <v>34</v>
      </c>
      <c r="B44" s="73" t="s">
        <v>465</v>
      </c>
      <c r="C44" s="38" t="s">
        <v>98</v>
      </c>
      <c r="D44" s="36" t="s">
        <v>36</v>
      </c>
      <c r="E44" s="15" t="s">
        <v>104</v>
      </c>
      <c r="F44" s="39" t="s">
        <v>105</v>
      </c>
      <c r="G44" s="39" t="s">
        <v>106</v>
      </c>
      <c r="H44" s="40" t="s">
        <v>107</v>
      </c>
      <c r="I44" s="40">
        <v>6</v>
      </c>
      <c r="J44" s="41">
        <v>43290</v>
      </c>
      <c r="K44" s="41">
        <v>43465</v>
      </c>
      <c r="L44" s="35">
        <f t="shared" si="5"/>
        <v>25</v>
      </c>
      <c r="M44" s="6">
        <v>6</v>
      </c>
      <c r="N44" s="7">
        <f t="shared" si="6"/>
        <v>1</v>
      </c>
      <c r="O44" s="35">
        <f t="shared" si="7"/>
        <v>25</v>
      </c>
      <c r="P44" s="35">
        <f t="shared" si="8"/>
        <v>25</v>
      </c>
      <c r="Q44" s="35">
        <f t="shared" si="9"/>
        <v>25</v>
      </c>
      <c r="R44" s="16" t="s">
        <v>103</v>
      </c>
    </row>
    <row r="45" spans="1:18" ht="54.75" customHeight="1" thickBot="1" x14ac:dyDescent="0.35">
      <c r="A45" s="33">
        <v>35</v>
      </c>
      <c r="B45" s="73" t="s">
        <v>448</v>
      </c>
      <c r="C45" s="42" t="s">
        <v>108</v>
      </c>
      <c r="D45" s="36" t="s">
        <v>109</v>
      </c>
      <c r="E45" s="45" t="s">
        <v>110</v>
      </c>
      <c r="F45" s="45" t="s">
        <v>111</v>
      </c>
      <c r="G45" s="45" t="s">
        <v>112</v>
      </c>
      <c r="H45" s="43" t="s">
        <v>113</v>
      </c>
      <c r="I45" s="46">
        <v>1</v>
      </c>
      <c r="J45" s="41">
        <v>43290</v>
      </c>
      <c r="K45" s="84">
        <v>43312</v>
      </c>
      <c r="L45" s="47">
        <f t="shared" si="5"/>
        <v>3.1428571428571428</v>
      </c>
      <c r="M45" s="6">
        <v>1</v>
      </c>
      <c r="N45" s="7">
        <f t="shared" si="6"/>
        <v>1</v>
      </c>
      <c r="O45" s="35">
        <f t="shared" si="7"/>
        <v>3.1428571428571428</v>
      </c>
      <c r="P45" s="35">
        <f t="shared" si="8"/>
        <v>3.1428571428571428</v>
      </c>
      <c r="Q45" s="35">
        <f t="shared" si="9"/>
        <v>3.1428571428571428</v>
      </c>
      <c r="R45" s="47" t="s">
        <v>114</v>
      </c>
    </row>
    <row r="46" spans="1:18" ht="57" customHeight="1" thickBot="1" x14ac:dyDescent="0.35">
      <c r="A46" s="33">
        <v>36</v>
      </c>
      <c r="B46" s="73" t="s">
        <v>449</v>
      </c>
      <c r="C46" s="42" t="s">
        <v>108</v>
      </c>
      <c r="D46" s="36" t="s">
        <v>109</v>
      </c>
      <c r="E46" s="45" t="s">
        <v>110</v>
      </c>
      <c r="F46" s="45" t="s">
        <v>115</v>
      </c>
      <c r="G46" s="45" t="s">
        <v>116</v>
      </c>
      <c r="H46" s="43" t="s">
        <v>117</v>
      </c>
      <c r="I46" s="46">
        <v>4</v>
      </c>
      <c r="J46" s="41">
        <v>43290</v>
      </c>
      <c r="K46" s="84">
        <v>43312</v>
      </c>
      <c r="L46" s="47">
        <f t="shared" si="5"/>
        <v>3.1428571428571428</v>
      </c>
      <c r="M46" s="6">
        <v>4</v>
      </c>
      <c r="N46" s="7">
        <f t="shared" si="6"/>
        <v>1</v>
      </c>
      <c r="O46" s="35">
        <f t="shared" si="7"/>
        <v>3.1428571428571428</v>
      </c>
      <c r="P46" s="35">
        <f t="shared" si="8"/>
        <v>3.1428571428571428</v>
      </c>
      <c r="Q46" s="35">
        <f t="shared" si="9"/>
        <v>3.1428571428571428</v>
      </c>
      <c r="R46" s="47" t="s">
        <v>118</v>
      </c>
    </row>
    <row r="47" spans="1:18" ht="57.75" customHeight="1" thickBot="1" x14ac:dyDescent="0.35">
      <c r="A47" s="33">
        <v>37</v>
      </c>
      <c r="B47" s="73" t="s">
        <v>450</v>
      </c>
      <c r="C47" s="42" t="s">
        <v>108</v>
      </c>
      <c r="D47" s="36" t="s">
        <v>109</v>
      </c>
      <c r="E47" s="45" t="s">
        <v>110</v>
      </c>
      <c r="F47" s="45" t="s">
        <v>119</v>
      </c>
      <c r="G47" s="45" t="s">
        <v>120</v>
      </c>
      <c r="H47" s="43" t="s">
        <v>117</v>
      </c>
      <c r="I47" s="43">
        <v>6</v>
      </c>
      <c r="J47" s="41">
        <v>43290</v>
      </c>
      <c r="K47" s="84">
        <v>43343</v>
      </c>
      <c r="L47" s="47">
        <f t="shared" si="5"/>
        <v>7.5714285714285712</v>
      </c>
      <c r="M47" s="6">
        <v>6</v>
      </c>
      <c r="N47" s="7">
        <f t="shared" si="6"/>
        <v>1</v>
      </c>
      <c r="O47" s="35">
        <f t="shared" si="7"/>
        <v>7.5714285714285712</v>
      </c>
      <c r="P47" s="35">
        <f t="shared" si="8"/>
        <v>7.5714285714285712</v>
      </c>
      <c r="Q47" s="35">
        <f t="shared" si="9"/>
        <v>7.5714285714285712</v>
      </c>
      <c r="R47" s="47" t="s">
        <v>121</v>
      </c>
    </row>
    <row r="48" spans="1:18" ht="59.25" customHeight="1" thickBot="1" x14ac:dyDescent="0.35">
      <c r="A48" s="33">
        <v>38</v>
      </c>
      <c r="B48" s="73" t="s">
        <v>451</v>
      </c>
      <c r="C48" s="42" t="s">
        <v>108</v>
      </c>
      <c r="D48" s="36" t="s">
        <v>109</v>
      </c>
      <c r="E48" s="45" t="s">
        <v>110</v>
      </c>
      <c r="F48" s="45" t="s">
        <v>122</v>
      </c>
      <c r="G48" s="45" t="s">
        <v>123</v>
      </c>
      <c r="H48" s="43" t="s">
        <v>113</v>
      </c>
      <c r="I48" s="43">
        <v>1</v>
      </c>
      <c r="J48" s="41">
        <v>43290</v>
      </c>
      <c r="K48" s="84">
        <v>43465</v>
      </c>
      <c r="L48" s="47">
        <f t="shared" si="5"/>
        <v>25</v>
      </c>
      <c r="M48" s="6">
        <v>1</v>
      </c>
      <c r="N48" s="7">
        <f t="shared" si="6"/>
        <v>1</v>
      </c>
      <c r="O48" s="35">
        <f t="shared" si="7"/>
        <v>25</v>
      </c>
      <c r="P48" s="35">
        <f t="shared" si="8"/>
        <v>25</v>
      </c>
      <c r="Q48" s="35">
        <f t="shared" si="9"/>
        <v>25</v>
      </c>
      <c r="R48" s="47" t="s">
        <v>121</v>
      </c>
    </row>
    <row r="49" spans="1:18" ht="62" customHeight="1" thickBot="1" x14ac:dyDescent="0.35">
      <c r="A49" s="33">
        <v>39</v>
      </c>
      <c r="B49" s="73" t="s">
        <v>452</v>
      </c>
      <c r="C49" s="42" t="s">
        <v>108</v>
      </c>
      <c r="D49" s="36" t="s">
        <v>124</v>
      </c>
      <c r="E49" s="45" t="s">
        <v>125</v>
      </c>
      <c r="F49" s="45" t="s">
        <v>385</v>
      </c>
      <c r="G49" s="45" t="s">
        <v>386</v>
      </c>
      <c r="H49" s="43" t="s">
        <v>126</v>
      </c>
      <c r="I49" s="43">
        <v>3</v>
      </c>
      <c r="J49" s="41">
        <v>43290</v>
      </c>
      <c r="K49" s="84">
        <v>43434</v>
      </c>
      <c r="L49" s="47">
        <f t="shared" si="5"/>
        <v>20.571428571428573</v>
      </c>
      <c r="M49" s="6">
        <v>3</v>
      </c>
      <c r="N49" s="7">
        <f t="shared" si="6"/>
        <v>1</v>
      </c>
      <c r="O49" s="35">
        <f t="shared" si="7"/>
        <v>20.571428571428573</v>
      </c>
      <c r="P49" s="35">
        <f t="shared" si="8"/>
        <v>20.571428571428573</v>
      </c>
      <c r="Q49" s="35">
        <f t="shared" si="9"/>
        <v>20.571428571428573</v>
      </c>
      <c r="R49" s="47" t="s">
        <v>82</v>
      </c>
    </row>
    <row r="50" spans="1:18" ht="57" customHeight="1" thickBot="1" x14ac:dyDescent="0.35">
      <c r="A50" s="33">
        <v>40</v>
      </c>
      <c r="B50" s="73" t="s">
        <v>453</v>
      </c>
      <c r="C50" s="42" t="s">
        <v>108</v>
      </c>
      <c r="D50" s="36" t="s">
        <v>124</v>
      </c>
      <c r="E50" s="45" t="s">
        <v>387</v>
      </c>
      <c r="F50" s="45" t="s">
        <v>388</v>
      </c>
      <c r="G50" s="45" t="s">
        <v>389</v>
      </c>
      <c r="H50" s="43" t="s">
        <v>126</v>
      </c>
      <c r="I50" s="43">
        <v>2</v>
      </c>
      <c r="J50" s="41">
        <v>43290</v>
      </c>
      <c r="K50" s="84">
        <v>43343</v>
      </c>
      <c r="L50" s="47">
        <f t="shared" si="5"/>
        <v>7.5714285714285712</v>
      </c>
      <c r="M50" s="6">
        <v>2</v>
      </c>
      <c r="N50" s="7">
        <f t="shared" si="6"/>
        <v>1</v>
      </c>
      <c r="O50" s="35">
        <f t="shared" si="7"/>
        <v>7.5714285714285712</v>
      </c>
      <c r="P50" s="35">
        <f t="shared" si="8"/>
        <v>7.5714285714285712</v>
      </c>
      <c r="Q50" s="35">
        <f t="shared" si="9"/>
        <v>7.5714285714285712</v>
      </c>
      <c r="R50" s="47" t="s">
        <v>82</v>
      </c>
    </row>
    <row r="51" spans="1:18" ht="51" customHeight="1" thickBot="1" x14ac:dyDescent="0.35">
      <c r="A51" s="33">
        <v>41</v>
      </c>
      <c r="B51" s="73" t="s">
        <v>454</v>
      </c>
      <c r="C51" s="42" t="s">
        <v>108</v>
      </c>
      <c r="D51" s="36" t="s">
        <v>124</v>
      </c>
      <c r="E51" s="45" t="s">
        <v>110</v>
      </c>
      <c r="F51" s="45" t="s">
        <v>127</v>
      </c>
      <c r="G51" s="45" t="s">
        <v>128</v>
      </c>
      <c r="H51" s="43" t="s">
        <v>126</v>
      </c>
      <c r="I51" s="43">
        <v>1</v>
      </c>
      <c r="J51" s="41">
        <v>43290</v>
      </c>
      <c r="K51" s="84">
        <v>43312</v>
      </c>
      <c r="L51" s="47">
        <f t="shared" si="5"/>
        <v>3.1428571428571428</v>
      </c>
      <c r="M51" s="6">
        <v>1</v>
      </c>
      <c r="N51" s="7">
        <f t="shared" si="6"/>
        <v>1</v>
      </c>
      <c r="O51" s="35">
        <f t="shared" si="7"/>
        <v>3.1428571428571428</v>
      </c>
      <c r="P51" s="35">
        <f t="shared" si="8"/>
        <v>3.1428571428571428</v>
      </c>
      <c r="Q51" s="35">
        <f t="shared" si="9"/>
        <v>3.1428571428571428</v>
      </c>
      <c r="R51" s="47" t="s">
        <v>90</v>
      </c>
    </row>
    <row r="52" spans="1:18" ht="74.5" customHeight="1" thickBot="1" x14ac:dyDescent="0.35">
      <c r="A52" s="33">
        <v>42</v>
      </c>
      <c r="B52" s="73" t="s">
        <v>455</v>
      </c>
      <c r="C52" s="42" t="s">
        <v>108</v>
      </c>
      <c r="D52" s="36" t="s">
        <v>124</v>
      </c>
      <c r="E52" s="45" t="s">
        <v>110</v>
      </c>
      <c r="F52" s="45" t="s">
        <v>129</v>
      </c>
      <c r="G52" s="45" t="s">
        <v>130</v>
      </c>
      <c r="H52" s="43" t="s">
        <v>131</v>
      </c>
      <c r="I52" s="43">
        <v>6</v>
      </c>
      <c r="J52" s="41">
        <v>43290</v>
      </c>
      <c r="K52" s="84">
        <v>43465</v>
      </c>
      <c r="L52" s="47">
        <f t="shared" si="5"/>
        <v>25</v>
      </c>
      <c r="M52" s="6">
        <v>4</v>
      </c>
      <c r="N52" s="7">
        <f t="shared" si="6"/>
        <v>0.66666666666666663</v>
      </c>
      <c r="O52" s="35">
        <f t="shared" si="7"/>
        <v>16.666666666666664</v>
      </c>
      <c r="P52" s="35">
        <f t="shared" si="8"/>
        <v>16.666666666666664</v>
      </c>
      <c r="Q52" s="35">
        <f t="shared" si="9"/>
        <v>25</v>
      </c>
      <c r="R52" s="47" t="s">
        <v>44</v>
      </c>
    </row>
    <row r="53" spans="1:18" ht="78.5" customHeight="1" thickBot="1" x14ac:dyDescent="0.35">
      <c r="A53" s="33">
        <v>43</v>
      </c>
      <c r="B53" s="73" t="s">
        <v>456</v>
      </c>
      <c r="C53" s="42" t="s">
        <v>108</v>
      </c>
      <c r="D53" s="36" t="s">
        <v>124</v>
      </c>
      <c r="E53" s="45" t="s">
        <v>110</v>
      </c>
      <c r="F53" s="45" t="s">
        <v>129</v>
      </c>
      <c r="G53" s="45" t="s">
        <v>132</v>
      </c>
      <c r="H53" s="43" t="s">
        <v>128</v>
      </c>
      <c r="I53" s="43">
        <v>1</v>
      </c>
      <c r="J53" s="41">
        <v>43290</v>
      </c>
      <c r="K53" s="84">
        <v>43465</v>
      </c>
      <c r="L53" s="47">
        <f t="shared" si="5"/>
        <v>25</v>
      </c>
      <c r="M53" s="6">
        <v>0.8</v>
      </c>
      <c r="N53" s="7">
        <f t="shared" si="6"/>
        <v>0.8</v>
      </c>
      <c r="O53" s="35">
        <f t="shared" si="7"/>
        <v>20</v>
      </c>
      <c r="P53" s="35">
        <f t="shared" si="8"/>
        <v>20</v>
      </c>
      <c r="Q53" s="35">
        <f t="shared" si="9"/>
        <v>25</v>
      </c>
      <c r="R53" s="47" t="s">
        <v>44</v>
      </c>
    </row>
    <row r="54" spans="1:18" ht="100.5" customHeight="1" thickBot="1" x14ac:dyDescent="0.35">
      <c r="A54" s="33">
        <v>44</v>
      </c>
      <c r="B54" s="73" t="s">
        <v>457</v>
      </c>
      <c r="C54" s="42" t="s">
        <v>108</v>
      </c>
      <c r="D54" s="36" t="s">
        <v>124</v>
      </c>
      <c r="E54" s="39" t="s">
        <v>110</v>
      </c>
      <c r="F54" s="39" t="s">
        <v>133</v>
      </c>
      <c r="G54" s="39" t="s">
        <v>134</v>
      </c>
      <c r="H54" s="40" t="s">
        <v>126</v>
      </c>
      <c r="I54" s="40">
        <v>5</v>
      </c>
      <c r="J54" s="41">
        <v>43290</v>
      </c>
      <c r="K54" s="41">
        <v>43465</v>
      </c>
      <c r="L54" s="35">
        <f t="shared" si="5"/>
        <v>25</v>
      </c>
      <c r="M54" s="6">
        <v>5</v>
      </c>
      <c r="N54" s="7">
        <f t="shared" si="6"/>
        <v>1</v>
      </c>
      <c r="O54" s="35">
        <f t="shared" si="7"/>
        <v>25</v>
      </c>
      <c r="P54" s="35">
        <f t="shared" si="8"/>
        <v>25</v>
      </c>
      <c r="Q54" s="35">
        <f t="shared" si="9"/>
        <v>25</v>
      </c>
      <c r="R54" s="35" t="s">
        <v>40</v>
      </c>
    </row>
    <row r="55" spans="1:18" ht="138" customHeight="1" thickBot="1" x14ac:dyDescent="0.35">
      <c r="A55" s="33">
        <v>45</v>
      </c>
      <c r="B55" s="73" t="s">
        <v>458</v>
      </c>
      <c r="C55" s="42" t="s">
        <v>135</v>
      </c>
      <c r="D55" s="36" t="s">
        <v>109</v>
      </c>
      <c r="E55" s="39" t="s">
        <v>136</v>
      </c>
      <c r="F55" s="39" t="s">
        <v>137</v>
      </c>
      <c r="G55" s="39" t="s">
        <v>138</v>
      </c>
      <c r="H55" s="40" t="s">
        <v>139</v>
      </c>
      <c r="I55" s="40">
        <v>5</v>
      </c>
      <c r="J55" s="41">
        <v>43290</v>
      </c>
      <c r="K55" s="41">
        <v>43465</v>
      </c>
      <c r="L55" s="35">
        <f t="shared" si="5"/>
        <v>25</v>
      </c>
      <c r="M55" s="6">
        <v>5</v>
      </c>
      <c r="N55" s="7">
        <f t="shared" si="6"/>
        <v>1</v>
      </c>
      <c r="O55" s="35">
        <f t="shared" si="7"/>
        <v>25</v>
      </c>
      <c r="P55" s="35">
        <f t="shared" si="8"/>
        <v>25</v>
      </c>
      <c r="Q55" s="35">
        <f t="shared" si="9"/>
        <v>25</v>
      </c>
      <c r="R55" s="35" t="s">
        <v>140</v>
      </c>
    </row>
    <row r="56" spans="1:18" ht="81" customHeight="1" thickBot="1" x14ac:dyDescent="0.35">
      <c r="A56" s="33">
        <v>46</v>
      </c>
      <c r="B56" s="73" t="s">
        <v>448</v>
      </c>
      <c r="C56" s="17" t="s">
        <v>141</v>
      </c>
      <c r="D56" s="36" t="s">
        <v>142</v>
      </c>
      <c r="E56" s="39" t="s">
        <v>143</v>
      </c>
      <c r="F56" s="39" t="s">
        <v>144</v>
      </c>
      <c r="G56" s="39" t="s">
        <v>145</v>
      </c>
      <c r="H56" s="40" t="s">
        <v>487</v>
      </c>
      <c r="I56" s="40">
        <v>1</v>
      </c>
      <c r="J56" s="41">
        <v>43290</v>
      </c>
      <c r="K56" s="41">
        <v>43465</v>
      </c>
      <c r="L56" s="35">
        <f t="shared" si="5"/>
        <v>25</v>
      </c>
      <c r="M56" s="6">
        <v>1</v>
      </c>
      <c r="N56" s="7">
        <f t="shared" si="6"/>
        <v>1</v>
      </c>
      <c r="O56" s="35">
        <f t="shared" si="7"/>
        <v>25</v>
      </c>
      <c r="P56" s="35">
        <f t="shared" si="8"/>
        <v>25</v>
      </c>
      <c r="Q56" s="35">
        <f t="shared" si="9"/>
        <v>25</v>
      </c>
      <c r="R56" s="16" t="s">
        <v>395</v>
      </c>
    </row>
    <row r="57" spans="1:18" ht="72.75" customHeight="1" thickBot="1" x14ac:dyDescent="0.35">
      <c r="A57" s="33">
        <v>47</v>
      </c>
      <c r="B57" s="73" t="s">
        <v>449</v>
      </c>
      <c r="C57" s="17" t="s">
        <v>141</v>
      </c>
      <c r="D57" s="36" t="s">
        <v>142</v>
      </c>
      <c r="E57" s="39" t="s">
        <v>143</v>
      </c>
      <c r="F57" s="39" t="s">
        <v>494</v>
      </c>
      <c r="G57" s="39" t="s">
        <v>417</v>
      </c>
      <c r="H57" s="40" t="s">
        <v>495</v>
      </c>
      <c r="I57" s="40">
        <v>2</v>
      </c>
      <c r="J57" s="41">
        <v>43290</v>
      </c>
      <c r="K57" s="41">
        <v>43465</v>
      </c>
      <c r="L57" s="35">
        <f t="shared" si="5"/>
        <v>25</v>
      </c>
      <c r="M57" s="6">
        <v>2</v>
      </c>
      <c r="N57" s="7">
        <f t="shared" si="6"/>
        <v>1</v>
      </c>
      <c r="O57" s="35">
        <f t="shared" si="7"/>
        <v>25</v>
      </c>
      <c r="P57" s="35">
        <f t="shared" si="8"/>
        <v>25</v>
      </c>
      <c r="Q57" s="35">
        <f t="shared" si="9"/>
        <v>25</v>
      </c>
      <c r="R57" s="35" t="s">
        <v>395</v>
      </c>
    </row>
    <row r="58" spans="1:18" ht="110.25" customHeight="1" thickBot="1" x14ac:dyDescent="0.35">
      <c r="A58" s="33">
        <v>48</v>
      </c>
      <c r="B58" s="73" t="s">
        <v>448</v>
      </c>
      <c r="C58" s="17" t="s">
        <v>146</v>
      </c>
      <c r="D58" s="36" t="s">
        <v>147</v>
      </c>
      <c r="E58" s="39" t="s">
        <v>148</v>
      </c>
      <c r="F58" s="18" t="s">
        <v>382</v>
      </c>
      <c r="G58" s="18" t="s">
        <v>383</v>
      </c>
      <c r="H58" s="13" t="s">
        <v>418</v>
      </c>
      <c r="I58" s="13">
        <v>3</v>
      </c>
      <c r="J58" s="41">
        <v>43290</v>
      </c>
      <c r="K58" s="41">
        <v>43312</v>
      </c>
      <c r="L58" s="35">
        <f t="shared" si="5"/>
        <v>3.1428571428571428</v>
      </c>
      <c r="M58" s="6">
        <v>3</v>
      </c>
      <c r="N58" s="7">
        <f t="shared" si="6"/>
        <v>1</v>
      </c>
      <c r="O58" s="35">
        <f t="shared" si="7"/>
        <v>3.1428571428571428</v>
      </c>
      <c r="P58" s="35">
        <f t="shared" si="8"/>
        <v>3.1428571428571428</v>
      </c>
      <c r="Q58" s="35">
        <f t="shared" si="9"/>
        <v>3.1428571428571428</v>
      </c>
      <c r="R58" s="35" t="s">
        <v>397</v>
      </c>
    </row>
    <row r="59" spans="1:18" ht="88.5" customHeight="1" thickBot="1" x14ac:dyDescent="0.35">
      <c r="A59" s="33">
        <v>49</v>
      </c>
      <c r="B59" s="73" t="s">
        <v>449</v>
      </c>
      <c r="C59" s="17" t="s">
        <v>146</v>
      </c>
      <c r="D59" s="36" t="s">
        <v>147</v>
      </c>
      <c r="E59" s="39" t="s">
        <v>148</v>
      </c>
      <c r="F59" s="18" t="s">
        <v>149</v>
      </c>
      <c r="G59" s="18" t="s">
        <v>150</v>
      </c>
      <c r="H59" s="13" t="s">
        <v>506</v>
      </c>
      <c r="I59" s="13">
        <v>2</v>
      </c>
      <c r="J59" s="41">
        <v>43290</v>
      </c>
      <c r="K59" s="41">
        <v>43465</v>
      </c>
      <c r="L59" s="35">
        <f t="shared" si="5"/>
        <v>25</v>
      </c>
      <c r="M59" s="6">
        <v>2</v>
      </c>
      <c r="N59" s="7">
        <f t="shared" si="6"/>
        <v>1</v>
      </c>
      <c r="O59" s="35">
        <f t="shared" si="7"/>
        <v>25</v>
      </c>
      <c r="P59" s="35">
        <f t="shared" si="8"/>
        <v>25</v>
      </c>
      <c r="Q59" s="35">
        <f t="shared" si="9"/>
        <v>25</v>
      </c>
      <c r="R59" s="35" t="s">
        <v>397</v>
      </c>
    </row>
    <row r="60" spans="1:18" ht="119.25" customHeight="1" thickBot="1" x14ac:dyDescent="0.35">
      <c r="A60" s="33">
        <v>50</v>
      </c>
      <c r="B60" s="73" t="s">
        <v>448</v>
      </c>
      <c r="C60" s="17" t="s">
        <v>151</v>
      </c>
      <c r="D60" s="36" t="s">
        <v>152</v>
      </c>
      <c r="E60" s="39" t="s">
        <v>153</v>
      </c>
      <c r="F60" s="18" t="s">
        <v>419</v>
      </c>
      <c r="G60" s="39" t="s">
        <v>420</v>
      </c>
      <c r="H60" s="13" t="s">
        <v>154</v>
      </c>
      <c r="I60" s="13">
        <v>3</v>
      </c>
      <c r="J60" s="41">
        <v>43290</v>
      </c>
      <c r="K60" s="41">
        <v>43312</v>
      </c>
      <c r="L60" s="35">
        <f t="shared" si="5"/>
        <v>3.1428571428571428</v>
      </c>
      <c r="M60" s="6">
        <v>3</v>
      </c>
      <c r="N60" s="7">
        <f t="shared" si="6"/>
        <v>1</v>
      </c>
      <c r="O60" s="35">
        <f t="shared" si="7"/>
        <v>3.1428571428571428</v>
      </c>
      <c r="P60" s="35">
        <f t="shared" si="8"/>
        <v>3.1428571428571428</v>
      </c>
      <c r="Q60" s="35">
        <f t="shared" si="9"/>
        <v>3.1428571428571428</v>
      </c>
      <c r="R60" s="35" t="s">
        <v>397</v>
      </c>
    </row>
    <row r="61" spans="1:18" ht="120" customHeight="1" thickBot="1" x14ac:dyDescent="0.35">
      <c r="A61" s="33">
        <v>51</v>
      </c>
      <c r="B61" s="73" t="s">
        <v>449</v>
      </c>
      <c r="C61" s="17" t="s">
        <v>151</v>
      </c>
      <c r="D61" s="36" t="s">
        <v>152</v>
      </c>
      <c r="E61" s="39" t="s">
        <v>153</v>
      </c>
      <c r="F61" s="18" t="s">
        <v>149</v>
      </c>
      <c r="G61" s="18" t="s">
        <v>150</v>
      </c>
      <c r="H61" s="81" t="s">
        <v>506</v>
      </c>
      <c r="I61" s="13">
        <v>2</v>
      </c>
      <c r="J61" s="41">
        <v>43290</v>
      </c>
      <c r="K61" s="41">
        <v>43465</v>
      </c>
      <c r="L61" s="35">
        <f t="shared" si="5"/>
        <v>25</v>
      </c>
      <c r="M61" s="6">
        <v>2</v>
      </c>
      <c r="N61" s="7">
        <f t="shared" si="6"/>
        <v>1</v>
      </c>
      <c r="O61" s="35">
        <f t="shared" si="7"/>
        <v>25</v>
      </c>
      <c r="P61" s="35">
        <f t="shared" si="8"/>
        <v>25</v>
      </c>
      <c r="Q61" s="35">
        <f t="shared" si="9"/>
        <v>25</v>
      </c>
      <c r="R61" s="35" t="s">
        <v>397</v>
      </c>
    </row>
    <row r="62" spans="1:18" ht="117" customHeight="1" thickBot="1" x14ac:dyDescent="0.35">
      <c r="A62" s="33">
        <v>52</v>
      </c>
      <c r="B62" s="73" t="s">
        <v>448</v>
      </c>
      <c r="C62" s="17" t="s">
        <v>155</v>
      </c>
      <c r="D62" s="36" t="s">
        <v>156</v>
      </c>
      <c r="E62" s="39" t="s">
        <v>157</v>
      </c>
      <c r="F62" s="39" t="s">
        <v>158</v>
      </c>
      <c r="G62" s="18" t="s">
        <v>159</v>
      </c>
      <c r="H62" s="13" t="s">
        <v>160</v>
      </c>
      <c r="I62" s="13">
        <v>1</v>
      </c>
      <c r="J62" s="41">
        <v>43290</v>
      </c>
      <c r="K62" s="41">
        <v>43465</v>
      </c>
      <c r="L62" s="35">
        <f t="shared" si="5"/>
        <v>25</v>
      </c>
      <c r="M62" s="6">
        <v>1</v>
      </c>
      <c r="N62" s="7">
        <f t="shared" si="6"/>
        <v>1</v>
      </c>
      <c r="O62" s="35">
        <f t="shared" si="7"/>
        <v>25</v>
      </c>
      <c r="P62" s="35">
        <f t="shared" si="8"/>
        <v>25</v>
      </c>
      <c r="Q62" s="35">
        <f t="shared" si="9"/>
        <v>25</v>
      </c>
      <c r="R62" s="35" t="s">
        <v>161</v>
      </c>
    </row>
    <row r="63" spans="1:18" ht="87" customHeight="1" thickBot="1" x14ac:dyDescent="0.35">
      <c r="A63" s="33">
        <v>53</v>
      </c>
      <c r="B63" s="73" t="s">
        <v>448</v>
      </c>
      <c r="C63" s="17" t="s">
        <v>162</v>
      </c>
      <c r="D63" s="36" t="s">
        <v>163</v>
      </c>
      <c r="E63" s="39" t="s">
        <v>164</v>
      </c>
      <c r="F63" s="39" t="s">
        <v>165</v>
      </c>
      <c r="G63" s="18" t="s">
        <v>166</v>
      </c>
      <c r="H63" s="13" t="s">
        <v>160</v>
      </c>
      <c r="I63" s="13">
        <v>1</v>
      </c>
      <c r="J63" s="41">
        <v>43290</v>
      </c>
      <c r="K63" s="41">
        <v>43465</v>
      </c>
      <c r="L63" s="35">
        <f t="shared" si="5"/>
        <v>25</v>
      </c>
      <c r="M63" s="6">
        <v>1</v>
      </c>
      <c r="N63" s="7">
        <f t="shared" si="6"/>
        <v>1</v>
      </c>
      <c r="O63" s="35">
        <f t="shared" si="7"/>
        <v>25</v>
      </c>
      <c r="P63" s="35">
        <f t="shared" si="8"/>
        <v>25</v>
      </c>
      <c r="Q63" s="35">
        <f t="shared" si="9"/>
        <v>25</v>
      </c>
      <c r="R63" s="35" t="s">
        <v>426</v>
      </c>
    </row>
    <row r="64" spans="1:18" ht="84" customHeight="1" thickBot="1" x14ac:dyDescent="0.35">
      <c r="A64" s="33">
        <v>54</v>
      </c>
      <c r="B64" s="73" t="s">
        <v>449</v>
      </c>
      <c r="C64" s="17" t="s">
        <v>162</v>
      </c>
      <c r="D64" s="36" t="s">
        <v>163</v>
      </c>
      <c r="E64" s="39" t="s">
        <v>164</v>
      </c>
      <c r="F64" s="39" t="s">
        <v>100</v>
      </c>
      <c r="G64" s="39" t="s">
        <v>101</v>
      </c>
      <c r="H64" s="40" t="s">
        <v>102</v>
      </c>
      <c r="I64" s="13">
        <v>1</v>
      </c>
      <c r="J64" s="41">
        <v>43290</v>
      </c>
      <c r="K64" s="41">
        <v>43465</v>
      </c>
      <c r="L64" s="35">
        <f t="shared" si="5"/>
        <v>25</v>
      </c>
      <c r="M64" s="6">
        <v>1</v>
      </c>
      <c r="N64" s="7">
        <f t="shared" si="6"/>
        <v>1</v>
      </c>
      <c r="O64" s="35">
        <f t="shared" si="7"/>
        <v>25</v>
      </c>
      <c r="P64" s="35">
        <f t="shared" si="8"/>
        <v>25</v>
      </c>
      <c r="Q64" s="35">
        <f t="shared" si="9"/>
        <v>25</v>
      </c>
      <c r="R64" s="35" t="s">
        <v>426</v>
      </c>
    </row>
    <row r="65" spans="1:18" ht="100" customHeight="1" thickBot="1" x14ac:dyDescent="0.35">
      <c r="A65" s="33">
        <v>55</v>
      </c>
      <c r="B65" s="73" t="s">
        <v>448</v>
      </c>
      <c r="C65" s="17" t="s">
        <v>167</v>
      </c>
      <c r="D65" s="8" t="s">
        <v>168</v>
      </c>
      <c r="E65" s="36" t="s">
        <v>169</v>
      </c>
      <c r="F65" s="18" t="s">
        <v>170</v>
      </c>
      <c r="G65" s="39" t="s">
        <v>171</v>
      </c>
      <c r="H65" s="13" t="s">
        <v>172</v>
      </c>
      <c r="I65" s="13">
        <v>3</v>
      </c>
      <c r="J65" s="41">
        <v>43290</v>
      </c>
      <c r="K65" s="41">
        <v>43465</v>
      </c>
      <c r="L65" s="35">
        <f t="shared" si="5"/>
        <v>25</v>
      </c>
      <c r="M65" s="6">
        <v>3</v>
      </c>
      <c r="N65" s="7">
        <f t="shared" si="6"/>
        <v>1</v>
      </c>
      <c r="O65" s="35">
        <f t="shared" si="7"/>
        <v>25</v>
      </c>
      <c r="P65" s="35">
        <f t="shared" si="8"/>
        <v>25</v>
      </c>
      <c r="Q65" s="35">
        <f t="shared" si="9"/>
        <v>25</v>
      </c>
      <c r="R65" s="35" t="s">
        <v>173</v>
      </c>
    </row>
    <row r="66" spans="1:18" ht="93.5" customHeight="1" thickBot="1" x14ac:dyDescent="0.35">
      <c r="A66" s="33">
        <v>56</v>
      </c>
      <c r="B66" s="73" t="s">
        <v>449</v>
      </c>
      <c r="C66" s="17" t="s">
        <v>167</v>
      </c>
      <c r="D66" s="8" t="s">
        <v>168</v>
      </c>
      <c r="E66" s="36" t="s">
        <v>174</v>
      </c>
      <c r="F66" s="18" t="s">
        <v>175</v>
      </c>
      <c r="G66" s="39" t="s">
        <v>505</v>
      </c>
      <c r="H66" s="13" t="s">
        <v>176</v>
      </c>
      <c r="I66" s="13">
        <v>3</v>
      </c>
      <c r="J66" s="41">
        <v>43290</v>
      </c>
      <c r="K66" s="41">
        <v>43465</v>
      </c>
      <c r="L66" s="35">
        <f t="shared" si="5"/>
        <v>25</v>
      </c>
      <c r="M66" s="6">
        <v>3</v>
      </c>
      <c r="N66" s="7">
        <f t="shared" si="6"/>
        <v>1</v>
      </c>
      <c r="O66" s="35">
        <f t="shared" si="7"/>
        <v>25</v>
      </c>
      <c r="P66" s="35">
        <f t="shared" si="8"/>
        <v>25</v>
      </c>
      <c r="Q66" s="35">
        <f t="shared" si="9"/>
        <v>25</v>
      </c>
      <c r="R66" s="35" t="s">
        <v>173</v>
      </c>
    </row>
    <row r="67" spans="1:18" ht="75" customHeight="1" thickBot="1" x14ac:dyDescent="0.35">
      <c r="A67" s="33">
        <v>57</v>
      </c>
      <c r="B67" s="73" t="s">
        <v>448</v>
      </c>
      <c r="C67" s="17" t="s">
        <v>177</v>
      </c>
      <c r="D67" s="36" t="s">
        <v>178</v>
      </c>
      <c r="E67" s="39" t="s">
        <v>179</v>
      </c>
      <c r="F67" s="18" t="s">
        <v>180</v>
      </c>
      <c r="G67" s="39" t="s">
        <v>181</v>
      </c>
      <c r="H67" s="13" t="s">
        <v>182</v>
      </c>
      <c r="I67" s="13">
        <v>1</v>
      </c>
      <c r="J67" s="41">
        <v>43290</v>
      </c>
      <c r="K67" s="41">
        <v>43465</v>
      </c>
      <c r="L67" s="35">
        <f t="shared" si="5"/>
        <v>25</v>
      </c>
      <c r="M67" s="6">
        <v>1</v>
      </c>
      <c r="N67" s="7">
        <f t="shared" si="6"/>
        <v>1</v>
      </c>
      <c r="O67" s="35">
        <f t="shared" si="7"/>
        <v>25</v>
      </c>
      <c r="P67" s="35">
        <f t="shared" si="8"/>
        <v>25</v>
      </c>
      <c r="Q67" s="35">
        <f t="shared" si="9"/>
        <v>25</v>
      </c>
      <c r="R67" s="35" t="s">
        <v>183</v>
      </c>
    </row>
    <row r="68" spans="1:18" ht="76.5" customHeight="1" thickBot="1" x14ac:dyDescent="0.35">
      <c r="A68" s="33">
        <v>58</v>
      </c>
      <c r="B68" s="73" t="s">
        <v>448</v>
      </c>
      <c r="C68" s="17" t="s">
        <v>184</v>
      </c>
      <c r="D68" s="36" t="s">
        <v>185</v>
      </c>
      <c r="E68" s="39" t="s">
        <v>186</v>
      </c>
      <c r="F68" s="18" t="s">
        <v>187</v>
      </c>
      <c r="G68" s="39" t="s">
        <v>188</v>
      </c>
      <c r="H68" s="13" t="s">
        <v>189</v>
      </c>
      <c r="I68" s="13">
        <v>2</v>
      </c>
      <c r="J68" s="41">
        <v>43290</v>
      </c>
      <c r="K68" s="41">
        <v>43465</v>
      </c>
      <c r="L68" s="35">
        <f t="shared" si="5"/>
        <v>25</v>
      </c>
      <c r="M68" s="6">
        <v>2</v>
      </c>
      <c r="N68" s="7">
        <f t="shared" si="6"/>
        <v>1</v>
      </c>
      <c r="O68" s="35">
        <f t="shared" si="7"/>
        <v>25</v>
      </c>
      <c r="P68" s="35">
        <f t="shared" si="8"/>
        <v>25</v>
      </c>
      <c r="Q68" s="35">
        <f t="shared" si="9"/>
        <v>25</v>
      </c>
      <c r="R68" s="35" t="s">
        <v>190</v>
      </c>
    </row>
    <row r="69" spans="1:18" ht="73.5" customHeight="1" thickBot="1" x14ac:dyDescent="0.35">
      <c r="A69" s="33">
        <v>59</v>
      </c>
      <c r="B69" s="73" t="s">
        <v>449</v>
      </c>
      <c r="C69" s="17" t="s">
        <v>184</v>
      </c>
      <c r="D69" s="36" t="s">
        <v>185</v>
      </c>
      <c r="E69" s="39" t="s">
        <v>186</v>
      </c>
      <c r="F69" s="18" t="s">
        <v>191</v>
      </c>
      <c r="G69" s="39" t="s">
        <v>192</v>
      </c>
      <c r="H69" s="13" t="s">
        <v>193</v>
      </c>
      <c r="I69" s="13">
        <v>3</v>
      </c>
      <c r="J69" s="41">
        <v>43290</v>
      </c>
      <c r="K69" s="41">
        <v>43465</v>
      </c>
      <c r="L69" s="35">
        <f t="shared" si="5"/>
        <v>25</v>
      </c>
      <c r="M69" s="6">
        <v>3</v>
      </c>
      <c r="N69" s="7">
        <f t="shared" si="6"/>
        <v>1</v>
      </c>
      <c r="O69" s="35">
        <f t="shared" si="7"/>
        <v>25</v>
      </c>
      <c r="P69" s="35">
        <f t="shared" si="8"/>
        <v>25</v>
      </c>
      <c r="Q69" s="35">
        <f t="shared" si="9"/>
        <v>25</v>
      </c>
      <c r="R69" s="35" t="s">
        <v>190</v>
      </c>
    </row>
    <row r="70" spans="1:18" ht="111" customHeight="1" thickBot="1" x14ac:dyDescent="0.35">
      <c r="A70" s="33">
        <v>60</v>
      </c>
      <c r="B70" s="73" t="s">
        <v>448</v>
      </c>
      <c r="C70" s="38" t="s">
        <v>194</v>
      </c>
      <c r="D70" s="36" t="s">
        <v>195</v>
      </c>
      <c r="E70" s="15" t="s">
        <v>196</v>
      </c>
      <c r="F70" s="18" t="s">
        <v>197</v>
      </c>
      <c r="G70" s="39" t="s">
        <v>198</v>
      </c>
      <c r="H70" s="40" t="s">
        <v>54</v>
      </c>
      <c r="I70" s="40">
        <v>1</v>
      </c>
      <c r="J70" s="41">
        <v>43290</v>
      </c>
      <c r="K70" s="41">
        <v>43465</v>
      </c>
      <c r="L70" s="35">
        <f t="shared" si="5"/>
        <v>25</v>
      </c>
      <c r="M70" s="6">
        <v>1</v>
      </c>
      <c r="N70" s="7">
        <f t="shared" si="6"/>
        <v>1</v>
      </c>
      <c r="O70" s="35">
        <f t="shared" si="7"/>
        <v>25</v>
      </c>
      <c r="P70" s="35">
        <f t="shared" si="8"/>
        <v>25</v>
      </c>
      <c r="Q70" s="35">
        <f t="shared" si="9"/>
        <v>25</v>
      </c>
      <c r="R70" s="44" t="s">
        <v>61</v>
      </c>
    </row>
    <row r="71" spans="1:18" ht="75" customHeight="1" thickBot="1" x14ac:dyDescent="0.35">
      <c r="A71" s="33">
        <v>61</v>
      </c>
      <c r="B71" s="73" t="s">
        <v>449</v>
      </c>
      <c r="C71" s="38" t="s">
        <v>194</v>
      </c>
      <c r="D71" s="36" t="s">
        <v>195</v>
      </c>
      <c r="E71" s="15" t="s">
        <v>196</v>
      </c>
      <c r="F71" s="18" t="s">
        <v>197</v>
      </c>
      <c r="G71" s="39" t="s">
        <v>421</v>
      </c>
      <c r="H71" s="40" t="s">
        <v>54</v>
      </c>
      <c r="I71" s="40">
        <v>1</v>
      </c>
      <c r="J71" s="41">
        <v>43290</v>
      </c>
      <c r="K71" s="41">
        <v>43465</v>
      </c>
      <c r="L71" s="35">
        <f t="shared" si="5"/>
        <v>25</v>
      </c>
      <c r="M71" s="6">
        <v>1</v>
      </c>
      <c r="N71" s="7">
        <f t="shared" si="6"/>
        <v>1</v>
      </c>
      <c r="O71" s="35">
        <f t="shared" si="7"/>
        <v>25</v>
      </c>
      <c r="P71" s="35">
        <f t="shared" si="8"/>
        <v>25</v>
      </c>
      <c r="Q71" s="35">
        <f t="shared" si="9"/>
        <v>25</v>
      </c>
      <c r="R71" s="44" t="s">
        <v>61</v>
      </c>
    </row>
    <row r="72" spans="1:18" ht="114" customHeight="1" thickBot="1" x14ac:dyDescent="0.35">
      <c r="A72" s="33">
        <v>62</v>
      </c>
      <c r="B72" s="73" t="s">
        <v>448</v>
      </c>
      <c r="C72" s="38" t="s">
        <v>200</v>
      </c>
      <c r="D72" s="36" t="s">
        <v>201</v>
      </c>
      <c r="E72" s="15" t="s">
        <v>202</v>
      </c>
      <c r="F72" s="18" t="s">
        <v>422</v>
      </c>
      <c r="G72" s="39" t="s">
        <v>423</v>
      </c>
      <c r="H72" s="40" t="s">
        <v>54</v>
      </c>
      <c r="I72" s="40">
        <v>1</v>
      </c>
      <c r="J72" s="41">
        <v>43290</v>
      </c>
      <c r="K72" s="41">
        <v>43465</v>
      </c>
      <c r="L72" s="35">
        <f t="shared" si="5"/>
        <v>25</v>
      </c>
      <c r="M72" s="6">
        <v>1</v>
      </c>
      <c r="N72" s="7">
        <f t="shared" si="6"/>
        <v>1</v>
      </c>
      <c r="O72" s="35">
        <f t="shared" si="7"/>
        <v>25</v>
      </c>
      <c r="P72" s="35">
        <f t="shared" si="8"/>
        <v>25</v>
      </c>
      <c r="Q72" s="35">
        <f t="shared" si="9"/>
        <v>25</v>
      </c>
      <c r="R72" s="44" t="s">
        <v>61</v>
      </c>
    </row>
    <row r="73" spans="1:18" ht="78.650000000000006" customHeight="1" thickBot="1" x14ac:dyDescent="0.35">
      <c r="A73" s="33">
        <v>63</v>
      </c>
      <c r="B73" s="73" t="s">
        <v>449</v>
      </c>
      <c r="C73" s="38" t="s">
        <v>200</v>
      </c>
      <c r="D73" s="36" t="s">
        <v>201</v>
      </c>
      <c r="E73" s="15" t="s">
        <v>202</v>
      </c>
      <c r="F73" s="18" t="s">
        <v>422</v>
      </c>
      <c r="G73" s="20" t="s">
        <v>199</v>
      </c>
      <c r="H73" s="40" t="s">
        <v>54</v>
      </c>
      <c r="I73" s="40">
        <v>1</v>
      </c>
      <c r="J73" s="41">
        <v>43290</v>
      </c>
      <c r="K73" s="41">
        <v>43465</v>
      </c>
      <c r="L73" s="35">
        <f t="shared" si="5"/>
        <v>25</v>
      </c>
      <c r="M73" s="6">
        <v>1</v>
      </c>
      <c r="N73" s="7">
        <f t="shared" si="6"/>
        <v>1</v>
      </c>
      <c r="O73" s="35">
        <f t="shared" si="7"/>
        <v>25</v>
      </c>
      <c r="P73" s="35">
        <f t="shared" si="8"/>
        <v>25</v>
      </c>
      <c r="Q73" s="35">
        <f t="shared" si="9"/>
        <v>25</v>
      </c>
      <c r="R73" s="44" t="s">
        <v>61</v>
      </c>
    </row>
    <row r="74" spans="1:18" ht="130.5" customHeight="1" thickBot="1" x14ac:dyDescent="0.35">
      <c r="A74" s="33">
        <v>64</v>
      </c>
      <c r="B74" s="73" t="s">
        <v>448</v>
      </c>
      <c r="C74" s="38" t="s">
        <v>203</v>
      </c>
      <c r="D74" s="36" t="s">
        <v>204</v>
      </c>
      <c r="E74" s="20" t="s">
        <v>205</v>
      </c>
      <c r="F74" s="20" t="s">
        <v>424</v>
      </c>
      <c r="G74" s="20" t="s">
        <v>469</v>
      </c>
      <c r="H74" s="19" t="s">
        <v>468</v>
      </c>
      <c r="I74" s="19">
        <v>1</v>
      </c>
      <c r="J74" s="41">
        <v>43290</v>
      </c>
      <c r="K74" s="41">
        <v>43343</v>
      </c>
      <c r="L74" s="35">
        <f t="shared" si="5"/>
        <v>7.5714285714285712</v>
      </c>
      <c r="M74" s="6">
        <v>1</v>
      </c>
      <c r="N74" s="7">
        <f t="shared" si="6"/>
        <v>1</v>
      </c>
      <c r="O74" s="35">
        <f t="shared" si="7"/>
        <v>7.5714285714285712</v>
      </c>
      <c r="P74" s="35">
        <f t="shared" si="8"/>
        <v>7.5714285714285712</v>
      </c>
      <c r="Q74" s="35">
        <f t="shared" si="9"/>
        <v>7.5714285714285712</v>
      </c>
      <c r="R74" s="44" t="s">
        <v>376</v>
      </c>
    </row>
    <row r="75" spans="1:18" ht="91" customHeight="1" thickBot="1" x14ac:dyDescent="0.35">
      <c r="A75" s="33">
        <v>65</v>
      </c>
      <c r="B75" s="73" t="s">
        <v>449</v>
      </c>
      <c r="C75" s="38" t="s">
        <v>203</v>
      </c>
      <c r="D75" s="36" t="s">
        <v>204</v>
      </c>
      <c r="E75" s="20" t="s">
        <v>205</v>
      </c>
      <c r="F75" s="20" t="s">
        <v>374</v>
      </c>
      <c r="G75" s="20" t="s">
        <v>375</v>
      </c>
      <c r="H75" s="19" t="s">
        <v>54</v>
      </c>
      <c r="I75" s="19">
        <v>4</v>
      </c>
      <c r="J75" s="41">
        <v>43290</v>
      </c>
      <c r="K75" s="41">
        <v>43465</v>
      </c>
      <c r="L75" s="35">
        <f t="shared" ref="L75:L106" si="10">+(K75-J75)/7</f>
        <v>25</v>
      </c>
      <c r="M75" s="6">
        <v>4</v>
      </c>
      <c r="N75" s="7">
        <f t="shared" ref="N75:N106" si="11">+M75/I75</f>
        <v>1</v>
      </c>
      <c r="O75" s="35">
        <f t="shared" ref="O75:O106" si="12">+N75*L75</f>
        <v>25</v>
      </c>
      <c r="P75" s="35">
        <f t="shared" ref="P75:P106" si="13">+IF(K75&lt;=$D$8,O75,0)</f>
        <v>25</v>
      </c>
      <c r="Q75" s="35">
        <f t="shared" ref="Q75:Q106" si="14">+IF($D$8&gt;=K75,L75,0)</f>
        <v>25</v>
      </c>
      <c r="R75" s="44" t="s">
        <v>61</v>
      </c>
    </row>
    <row r="76" spans="1:18" ht="129" customHeight="1" thickBot="1" x14ac:dyDescent="0.35">
      <c r="A76" s="33">
        <v>66</v>
      </c>
      <c r="B76" s="73" t="s">
        <v>448</v>
      </c>
      <c r="C76" s="38" t="s">
        <v>206</v>
      </c>
      <c r="D76" s="36" t="s">
        <v>207</v>
      </c>
      <c r="E76" s="36" t="s">
        <v>208</v>
      </c>
      <c r="F76" s="36" t="s">
        <v>209</v>
      </c>
      <c r="G76" s="36" t="s">
        <v>210</v>
      </c>
      <c r="H76" s="44" t="s">
        <v>54</v>
      </c>
      <c r="I76" s="44">
        <v>1</v>
      </c>
      <c r="J76" s="41">
        <v>43290</v>
      </c>
      <c r="K76" s="84">
        <v>43343</v>
      </c>
      <c r="L76" s="35">
        <f t="shared" si="10"/>
        <v>7.5714285714285712</v>
      </c>
      <c r="M76" s="6">
        <v>1</v>
      </c>
      <c r="N76" s="7">
        <f t="shared" si="11"/>
        <v>1</v>
      </c>
      <c r="O76" s="35">
        <f t="shared" si="12"/>
        <v>7.5714285714285712</v>
      </c>
      <c r="P76" s="35">
        <f t="shared" si="13"/>
        <v>7.5714285714285712</v>
      </c>
      <c r="Q76" s="35">
        <f t="shared" si="14"/>
        <v>7.5714285714285712</v>
      </c>
      <c r="R76" s="21" t="s">
        <v>82</v>
      </c>
    </row>
    <row r="77" spans="1:18" s="22" customFormat="1" ht="123.75" customHeight="1" thickBot="1" x14ac:dyDescent="0.35">
      <c r="A77" s="33">
        <v>67</v>
      </c>
      <c r="B77" s="73" t="s">
        <v>448</v>
      </c>
      <c r="C77" s="38" t="s">
        <v>211</v>
      </c>
      <c r="D77" s="20" t="s">
        <v>212</v>
      </c>
      <c r="E77" s="20" t="s">
        <v>213</v>
      </c>
      <c r="F77" s="20" t="s">
        <v>214</v>
      </c>
      <c r="G77" s="20" t="s">
        <v>215</v>
      </c>
      <c r="H77" s="19" t="s">
        <v>216</v>
      </c>
      <c r="I77" s="19">
        <v>1</v>
      </c>
      <c r="J77" s="41">
        <v>43290</v>
      </c>
      <c r="K77" s="41">
        <v>43312</v>
      </c>
      <c r="L77" s="35">
        <f t="shared" si="10"/>
        <v>3.1428571428571428</v>
      </c>
      <c r="M77" s="6">
        <v>1</v>
      </c>
      <c r="N77" s="7">
        <f t="shared" si="11"/>
        <v>1</v>
      </c>
      <c r="O77" s="35">
        <f t="shared" si="12"/>
        <v>3.1428571428571428</v>
      </c>
      <c r="P77" s="35">
        <f t="shared" si="13"/>
        <v>3.1428571428571428</v>
      </c>
      <c r="Q77" s="35">
        <f t="shared" si="14"/>
        <v>3.1428571428571428</v>
      </c>
      <c r="R77" s="21" t="s">
        <v>82</v>
      </c>
    </row>
    <row r="78" spans="1:18" s="22" customFormat="1" ht="82" customHeight="1" thickBot="1" x14ac:dyDescent="0.35">
      <c r="A78" s="33">
        <v>68</v>
      </c>
      <c r="B78" s="73" t="s">
        <v>448</v>
      </c>
      <c r="C78" s="38" t="s">
        <v>217</v>
      </c>
      <c r="D78" s="20" t="s">
        <v>218</v>
      </c>
      <c r="E78" s="20" t="s">
        <v>425</v>
      </c>
      <c r="F78" s="39" t="s">
        <v>84</v>
      </c>
      <c r="G78" s="39" t="s">
        <v>85</v>
      </c>
      <c r="H78" s="40" t="s">
        <v>86</v>
      </c>
      <c r="I78" s="19">
        <v>2</v>
      </c>
      <c r="J78" s="41">
        <v>43290</v>
      </c>
      <c r="K78" s="41">
        <v>43465</v>
      </c>
      <c r="L78" s="35">
        <f t="shared" si="10"/>
        <v>25</v>
      </c>
      <c r="M78" s="6">
        <v>2</v>
      </c>
      <c r="N78" s="7">
        <f t="shared" si="11"/>
        <v>1</v>
      </c>
      <c r="O78" s="35">
        <f t="shared" si="12"/>
        <v>25</v>
      </c>
      <c r="P78" s="35">
        <f t="shared" si="13"/>
        <v>25</v>
      </c>
      <c r="Q78" s="35">
        <f t="shared" si="14"/>
        <v>25</v>
      </c>
      <c r="R78" s="21" t="s">
        <v>82</v>
      </c>
    </row>
    <row r="79" spans="1:18" ht="145.5" customHeight="1" thickBot="1" x14ac:dyDescent="0.35">
      <c r="A79" s="33">
        <v>69</v>
      </c>
      <c r="B79" s="73" t="s">
        <v>449</v>
      </c>
      <c r="C79" s="38" t="s">
        <v>217</v>
      </c>
      <c r="D79" s="20" t="s">
        <v>218</v>
      </c>
      <c r="E79" s="36" t="s">
        <v>219</v>
      </c>
      <c r="F79" s="45" t="s">
        <v>390</v>
      </c>
      <c r="G79" s="45" t="s">
        <v>391</v>
      </c>
      <c r="H79" s="43" t="s">
        <v>392</v>
      </c>
      <c r="I79" s="77">
        <v>1</v>
      </c>
      <c r="J79" s="41">
        <v>43290</v>
      </c>
      <c r="K79" s="85">
        <v>43373</v>
      </c>
      <c r="L79" s="47">
        <f t="shared" si="10"/>
        <v>11.857142857142858</v>
      </c>
      <c r="M79" s="6">
        <v>1</v>
      </c>
      <c r="N79" s="7">
        <f t="shared" si="11"/>
        <v>1</v>
      </c>
      <c r="O79" s="35">
        <f t="shared" si="12"/>
        <v>11.857142857142858</v>
      </c>
      <c r="P79" s="35">
        <f t="shared" si="13"/>
        <v>11.857142857142858</v>
      </c>
      <c r="Q79" s="35">
        <f t="shared" si="14"/>
        <v>11.857142857142858</v>
      </c>
      <c r="R79" s="55" t="s">
        <v>501</v>
      </c>
    </row>
    <row r="80" spans="1:18" ht="60" customHeight="1" thickBot="1" x14ac:dyDescent="0.35">
      <c r="A80" s="33">
        <v>70</v>
      </c>
      <c r="B80" s="73" t="s">
        <v>448</v>
      </c>
      <c r="C80" s="38" t="s">
        <v>221</v>
      </c>
      <c r="D80" s="36" t="s">
        <v>222</v>
      </c>
      <c r="E80" s="20" t="s">
        <v>223</v>
      </c>
      <c r="F80" s="36" t="s">
        <v>224</v>
      </c>
      <c r="G80" s="36" t="s">
        <v>225</v>
      </c>
      <c r="H80" s="44" t="s">
        <v>172</v>
      </c>
      <c r="I80" s="44">
        <v>1</v>
      </c>
      <c r="J80" s="41">
        <v>43290</v>
      </c>
      <c r="K80" s="41">
        <v>43465</v>
      </c>
      <c r="L80" s="35">
        <f t="shared" si="10"/>
        <v>25</v>
      </c>
      <c r="M80" s="6">
        <v>1</v>
      </c>
      <c r="N80" s="7">
        <f t="shared" si="11"/>
        <v>1</v>
      </c>
      <c r="O80" s="35">
        <f t="shared" si="12"/>
        <v>25</v>
      </c>
      <c r="P80" s="35">
        <f t="shared" si="13"/>
        <v>25</v>
      </c>
      <c r="Q80" s="35">
        <f t="shared" si="14"/>
        <v>25</v>
      </c>
      <c r="R80" s="21" t="s">
        <v>82</v>
      </c>
    </row>
    <row r="81" spans="1:18" ht="64.5" customHeight="1" thickBot="1" x14ac:dyDescent="0.35">
      <c r="A81" s="33">
        <v>71</v>
      </c>
      <c r="B81" s="73" t="s">
        <v>448</v>
      </c>
      <c r="C81" s="38" t="s">
        <v>226</v>
      </c>
      <c r="D81" s="36" t="s">
        <v>227</v>
      </c>
      <c r="E81" s="36" t="s">
        <v>228</v>
      </c>
      <c r="F81" s="36" t="s">
        <v>393</v>
      </c>
      <c r="G81" s="36" t="s">
        <v>394</v>
      </c>
      <c r="H81" s="44" t="s">
        <v>229</v>
      </c>
      <c r="I81" s="44">
        <v>1</v>
      </c>
      <c r="J81" s="41">
        <v>43290</v>
      </c>
      <c r="K81" s="84">
        <v>43434</v>
      </c>
      <c r="L81" s="35">
        <f t="shared" si="10"/>
        <v>20.571428571428573</v>
      </c>
      <c r="M81" s="6">
        <v>1</v>
      </c>
      <c r="N81" s="7">
        <f t="shared" si="11"/>
        <v>1</v>
      </c>
      <c r="O81" s="35">
        <f t="shared" si="12"/>
        <v>20.571428571428573</v>
      </c>
      <c r="P81" s="35">
        <f t="shared" si="13"/>
        <v>20.571428571428573</v>
      </c>
      <c r="Q81" s="35">
        <f t="shared" si="14"/>
        <v>20.571428571428573</v>
      </c>
      <c r="R81" s="19" t="s">
        <v>230</v>
      </c>
    </row>
    <row r="82" spans="1:18" ht="104.15" customHeight="1" thickBot="1" x14ac:dyDescent="0.35">
      <c r="A82" s="33">
        <v>72</v>
      </c>
      <c r="B82" s="73" t="s">
        <v>448</v>
      </c>
      <c r="C82" s="38" t="s">
        <v>231</v>
      </c>
      <c r="D82" s="8" t="s">
        <v>232</v>
      </c>
      <c r="E82" s="36" t="s">
        <v>233</v>
      </c>
      <c r="F82" s="36" t="s">
        <v>379</v>
      </c>
      <c r="G82" s="36" t="s">
        <v>380</v>
      </c>
      <c r="H82" s="36" t="s">
        <v>381</v>
      </c>
      <c r="I82" s="44">
        <v>1</v>
      </c>
      <c r="J82" s="41">
        <v>43290</v>
      </c>
      <c r="K82" s="41">
        <v>43435</v>
      </c>
      <c r="L82" s="35">
        <f t="shared" si="10"/>
        <v>20.714285714285715</v>
      </c>
      <c r="M82" s="6">
        <v>1</v>
      </c>
      <c r="N82" s="7">
        <f t="shared" si="11"/>
        <v>1</v>
      </c>
      <c r="O82" s="35">
        <f t="shared" si="12"/>
        <v>20.714285714285715</v>
      </c>
      <c r="P82" s="35">
        <f t="shared" si="13"/>
        <v>20.714285714285715</v>
      </c>
      <c r="Q82" s="35">
        <f t="shared" si="14"/>
        <v>20.714285714285715</v>
      </c>
      <c r="R82" s="35" t="s">
        <v>377</v>
      </c>
    </row>
    <row r="83" spans="1:18" ht="162" customHeight="1" thickBot="1" x14ac:dyDescent="0.35">
      <c r="A83" s="33">
        <v>73</v>
      </c>
      <c r="B83" s="73" t="s">
        <v>448</v>
      </c>
      <c r="C83" s="38" t="s">
        <v>234</v>
      </c>
      <c r="D83" s="8" t="s">
        <v>235</v>
      </c>
      <c r="E83" s="36" t="s">
        <v>236</v>
      </c>
      <c r="F83" s="36" t="s">
        <v>237</v>
      </c>
      <c r="G83" s="36" t="s">
        <v>238</v>
      </c>
      <c r="H83" s="44" t="s">
        <v>239</v>
      </c>
      <c r="I83" s="44">
        <v>3</v>
      </c>
      <c r="J83" s="41">
        <v>43290</v>
      </c>
      <c r="K83" s="41">
        <v>43465</v>
      </c>
      <c r="L83" s="35">
        <f t="shared" si="10"/>
        <v>25</v>
      </c>
      <c r="M83" s="6">
        <v>3</v>
      </c>
      <c r="N83" s="7">
        <f t="shared" si="11"/>
        <v>1</v>
      </c>
      <c r="O83" s="35">
        <f t="shared" si="12"/>
        <v>25</v>
      </c>
      <c r="P83" s="35">
        <f t="shared" si="13"/>
        <v>25</v>
      </c>
      <c r="Q83" s="35">
        <f t="shared" si="14"/>
        <v>25</v>
      </c>
      <c r="R83" s="35" t="s">
        <v>40</v>
      </c>
    </row>
    <row r="84" spans="1:18" ht="59.25" customHeight="1" thickBot="1" x14ac:dyDescent="0.35">
      <c r="A84" s="33">
        <v>74</v>
      </c>
      <c r="B84" s="73" t="s">
        <v>448</v>
      </c>
      <c r="C84" s="38" t="s">
        <v>240</v>
      </c>
      <c r="D84" s="8" t="s">
        <v>241</v>
      </c>
      <c r="E84" s="36" t="s">
        <v>242</v>
      </c>
      <c r="F84" s="36" t="s">
        <v>478</v>
      </c>
      <c r="G84" s="36" t="s">
        <v>479</v>
      </c>
      <c r="H84" s="44" t="s">
        <v>220</v>
      </c>
      <c r="I84" s="44">
        <v>1</v>
      </c>
      <c r="J84" s="41">
        <v>43290</v>
      </c>
      <c r="K84" s="41">
        <v>43434</v>
      </c>
      <c r="L84" s="35">
        <f t="shared" si="10"/>
        <v>20.571428571428573</v>
      </c>
      <c r="M84" s="6">
        <v>1</v>
      </c>
      <c r="N84" s="7">
        <f t="shared" si="11"/>
        <v>1</v>
      </c>
      <c r="O84" s="35">
        <f t="shared" si="12"/>
        <v>20.571428571428573</v>
      </c>
      <c r="P84" s="35">
        <f t="shared" si="13"/>
        <v>20.571428571428573</v>
      </c>
      <c r="Q84" s="35">
        <f t="shared" si="14"/>
        <v>20.571428571428573</v>
      </c>
      <c r="R84" s="44" t="s">
        <v>243</v>
      </c>
    </row>
    <row r="85" spans="1:18" ht="96.65" customHeight="1" thickBot="1" x14ac:dyDescent="0.35">
      <c r="A85" s="33">
        <v>75</v>
      </c>
      <c r="B85" s="73" t="s">
        <v>449</v>
      </c>
      <c r="C85" s="38" t="s">
        <v>240</v>
      </c>
      <c r="D85" s="8" t="s">
        <v>241</v>
      </c>
      <c r="E85" s="36" t="s">
        <v>242</v>
      </c>
      <c r="F85" s="36" t="s">
        <v>502</v>
      </c>
      <c r="G85" s="36" t="s">
        <v>474</v>
      </c>
      <c r="H85" s="44" t="s">
        <v>475</v>
      </c>
      <c r="I85" s="44">
        <v>1</v>
      </c>
      <c r="J85" s="41">
        <v>43287</v>
      </c>
      <c r="K85" s="41">
        <v>43464</v>
      </c>
      <c r="L85" s="35">
        <f t="shared" si="10"/>
        <v>25.285714285714285</v>
      </c>
      <c r="M85" s="6">
        <v>1</v>
      </c>
      <c r="N85" s="7">
        <f t="shared" si="11"/>
        <v>1</v>
      </c>
      <c r="O85" s="35">
        <f t="shared" si="12"/>
        <v>25.285714285714285</v>
      </c>
      <c r="P85" s="35">
        <f t="shared" si="13"/>
        <v>25.285714285714285</v>
      </c>
      <c r="Q85" s="35">
        <f t="shared" si="14"/>
        <v>25.285714285714285</v>
      </c>
      <c r="R85" s="44" t="s">
        <v>243</v>
      </c>
    </row>
    <row r="86" spans="1:18" ht="98.25" customHeight="1" thickBot="1" x14ac:dyDescent="0.35">
      <c r="A86" s="33">
        <v>76</v>
      </c>
      <c r="B86" s="73" t="s">
        <v>448</v>
      </c>
      <c r="C86" s="38" t="s">
        <v>245</v>
      </c>
      <c r="D86" s="36" t="s">
        <v>246</v>
      </c>
      <c r="E86" s="36" t="s">
        <v>247</v>
      </c>
      <c r="F86" s="39" t="s">
        <v>480</v>
      </c>
      <c r="G86" s="18" t="s">
        <v>248</v>
      </c>
      <c r="H86" s="13" t="s">
        <v>249</v>
      </c>
      <c r="I86" s="13">
        <v>1</v>
      </c>
      <c r="J86" s="41">
        <v>43290</v>
      </c>
      <c r="K86" s="41">
        <v>43465</v>
      </c>
      <c r="L86" s="35">
        <f t="shared" si="10"/>
        <v>25</v>
      </c>
      <c r="M86" s="6">
        <v>1</v>
      </c>
      <c r="N86" s="7">
        <f t="shared" si="11"/>
        <v>1</v>
      </c>
      <c r="O86" s="35">
        <f t="shared" si="12"/>
        <v>25</v>
      </c>
      <c r="P86" s="35">
        <f t="shared" si="13"/>
        <v>25</v>
      </c>
      <c r="Q86" s="35">
        <f t="shared" si="14"/>
        <v>25</v>
      </c>
      <c r="R86" s="44" t="s">
        <v>173</v>
      </c>
    </row>
    <row r="87" spans="1:18" ht="128.25" customHeight="1" thickBot="1" x14ac:dyDescent="0.35">
      <c r="A87" s="33">
        <v>77</v>
      </c>
      <c r="B87" s="73" t="s">
        <v>448</v>
      </c>
      <c r="C87" s="38" t="s">
        <v>250</v>
      </c>
      <c r="D87" s="8" t="s">
        <v>251</v>
      </c>
      <c r="E87" s="36" t="s">
        <v>444</v>
      </c>
      <c r="F87" s="36" t="s">
        <v>252</v>
      </c>
      <c r="G87" s="39" t="s">
        <v>253</v>
      </c>
      <c r="H87" s="40" t="s">
        <v>254</v>
      </c>
      <c r="I87" s="40">
        <v>3</v>
      </c>
      <c r="J87" s="41">
        <v>43290</v>
      </c>
      <c r="K87" s="41">
        <v>43342</v>
      </c>
      <c r="L87" s="35">
        <f t="shared" si="10"/>
        <v>7.4285714285714288</v>
      </c>
      <c r="M87" s="6">
        <v>3</v>
      </c>
      <c r="N87" s="7">
        <f t="shared" si="11"/>
        <v>1</v>
      </c>
      <c r="O87" s="35">
        <f t="shared" si="12"/>
        <v>7.4285714285714288</v>
      </c>
      <c r="P87" s="35">
        <f t="shared" si="13"/>
        <v>7.4285714285714288</v>
      </c>
      <c r="Q87" s="35">
        <f t="shared" si="14"/>
        <v>7.4285714285714288</v>
      </c>
      <c r="R87" s="19" t="s">
        <v>255</v>
      </c>
    </row>
    <row r="88" spans="1:18" ht="87" customHeight="1" thickBot="1" x14ac:dyDescent="0.35">
      <c r="A88" s="33">
        <v>78</v>
      </c>
      <c r="B88" s="73" t="s">
        <v>449</v>
      </c>
      <c r="C88" s="38" t="s">
        <v>250</v>
      </c>
      <c r="D88" s="8" t="s">
        <v>251</v>
      </c>
      <c r="E88" s="36" t="s">
        <v>446</v>
      </c>
      <c r="F88" s="36" t="s">
        <v>256</v>
      </c>
      <c r="G88" s="36" t="s">
        <v>257</v>
      </c>
      <c r="H88" s="44" t="s">
        <v>65</v>
      </c>
      <c r="I88" s="44">
        <v>2</v>
      </c>
      <c r="J88" s="41">
        <v>43290</v>
      </c>
      <c r="K88" s="84">
        <v>43312</v>
      </c>
      <c r="L88" s="35">
        <f t="shared" si="10"/>
        <v>3.1428571428571428</v>
      </c>
      <c r="M88" s="6">
        <v>2</v>
      </c>
      <c r="N88" s="7">
        <f t="shared" si="11"/>
        <v>1</v>
      </c>
      <c r="O88" s="35">
        <f t="shared" si="12"/>
        <v>3.1428571428571428</v>
      </c>
      <c r="P88" s="35">
        <f t="shared" si="13"/>
        <v>3.1428571428571428</v>
      </c>
      <c r="Q88" s="35">
        <f t="shared" si="14"/>
        <v>3.1428571428571428</v>
      </c>
      <c r="R88" s="19" t="s">
        <v>82</v>
      </c>
    </row>
    <row r="89" spans="1:18" ht="113.25" customHeight="1" thickBot="1" x14ac:dyDescent="0.35">
      <c r="A89" s="33">
        <v>79</v>
      </c>
      <c r="B89" s="73" t="s">
        <v>450</v>
      </c>
      <c r="C89" s="38" t="s">
        <v>250</v>
      </c>
      <c r="D89" s="36" t="s">
        <v>251</v>
      </c>
      <c r="E89" s="36" t="s">
        <v>445</v>
      </c>
      <c r="F89" s="36" t="s">
        <v>105</v>
      </c>
      <c r="G89" s="39" t="s">
        <v>106</v>
      </c>
      <c r="H89" s="40" t="s">
        <v>107</v>
      </c>
      <c r="I89" s="40">
        <v>6</v>
      </c>
      <c r="J89" s="41">
        <v>43290</v>
      </c>
      <c r="K89" s="41">
        <v>43465</v>
      </c>
      <c r="L89" s="35">
        <f t="shared" si="10"/>
        <v>25</v>
      </c>
      <c r="M89" s="6">
        <v>6</v>
      </c>
      <c r="N89" s="7">
        <f t="shared" si="11"/>
        <v>1</v>
      </c>
      <c r="O89" s="35">
        <f t="shared" si="12"/>
        <v>25</v>
      </c>
      <c r="P89" s="35">
        <f t="shared" si="13"/>
        <v>25</v>
      </c>
      <c r="Q89" s="35">
        <f t="shared" si="14"/>
        <v>25</v>
      </c>
      <c r="R89" s="74" t="s">
        <v>258</v>
      </c>
    </row>
    <row r="90" spans="1:18" ht="82" customHeight="1" thickBot="1" x14ac:dyDescent="0.35">
      <c r="A90" s="33">
        <v>80</v>
      </c>
      <c r="B90" s="73" t="s">
        <v>448</v>
      </c>
      <c r="C90" s="38" t="s">
        <v>259</v>
      </c>
      <c r="D90" s="36" t="s">
        <v>260</v>
      </c>
      <c r="E90" s="36" t="s">
        <v>261</v>
      </c>
      <c r="F90" s="36" t="s">
        <v>262</v>
      </c>
      <c r="G90" s="36" t="s">
        <v>263</v>
      </c>
      <c r="H90" s="44" t="s">
        <v>264</v>
      </c>
      <c r="I90" s="44">
        <v>2</v>
      </c>
      <c r="J90" s="41">
        <v>43290</v>
      </c>
      <c r="K90" s="41">
        <v>43465</v>
      </c>
      <c r="L90" s="35">
        <f t="shared" si="10"/>
        <v>25</v>
      </c>
      <c r="M90" s="6">
        <v>2</v>
      </c>
      <c r="N90" s="7">
        <f t="shared" si="11"/>
        <v>1</v>
      </c>
      <c r="O90" s="35">
        <f t="shared" si="12"/>
        <v>25</v>
      </c>
      <c r="P90" s="35">
        <f t="shared" si="13"/>
        <v>25</v>
      </c>
      <c r="Q90" s="35">
        <f t="shared" si="14"/>
        <v>25</v>
      </c>
      <c r="R90" s="44" t="s">
        <v>114</v>
      </c>
    </row>
    <row r="91" spans="1:18" ht="77" customHeight="1" thickBot="1" x14ac:dyDescent="0.35">
      <c r="A91" s="33">
        <v>81</v>
      </c>
      <c r="B91" s="73" t="s">
        <v>449</v>
      </c>
      <c r="C91" s="38" t="s">
        <v>259</v>
      </c>
      <c r="D91" s="36" t="s">
        <v>260</v>
      </c>
      <c r="E91" s="36" t="s">
        <v>261</v>
      </c>
      <c r="F91" s="36" t="s">
        <v>265</v>
      </c>
      <c r="G91" s="36" t="s">
        <v>266</v>
      </c>
      <c r="H91" s="44" t="s">
        <v>267</v>
      </c>
      <c r="I91" s="44">
        <v>2</v>
      </c>
      <c r="J91" s="41">
        <v>43290</v>
      </c>
      <c r="K91" s="41">
        <v>43465</v>
      </c>
      <c r="L91" s="35">
        <f t="shared" si="10"/>
        <v>25</v>
      </c>
      <c r="M91" s="6">
        <v>2</v>
      </c>
      <c r="N91" s="7">
        <f t="shared" si="11"/>
        <v>1</v>
      </c>
      <c r="O91" s="35">
        <f t="shared" si="12"/>
        <v>25</v>
      </c>
      <c r="P91" s="35">
        <f t="shared" si="13"/>
        <v>25</v>
      </c>
      <c r="Q91" s="35">
        <f t="shared" si="14"/>
        <v>25</v>
      </c>
      <c r="R91" s="44" t="s">
        <v>114</v>
      </c>
    </row>
    <row r="92" spans="1:18" ht="63.75" customHeight="1" thickBot="1" x14ac:dyDescent="0.35">
      <c r="A92" s="33">
        <v>82</v>
      </c>
      <c r="B92" s="73" t="s">
        <v>448</v>
      </c>
      <c r="C92" s="38" t="s">
        <v>268</v>
      </c>
      <c r="D92" s="36" t="s">
        <v>269</v>
      </c>
      <c r="E92" s="36" t="s">
        <v>270</v>
      </c>
      <c r="F92" s="36" t="s">
        <v>271</v>
      </c>
      <c r="G92" s="36" t="s">
        <v>272</v>
      </c>
      <c r="H92" s="44" t="s">
        <v>273</v>
      </c>
      <c r="I92" s="44">
        <v>1</v>
      </c>
      <c r="J92" s="41">
        <v>43290</v>
      </c>
      <c r="K92" s="41">
        <v>43465</v>
      </c>
      <c r="L92" s="35">
        <f t="shared" si="10"/>
        <v>25</v>
      </c>
      <c r="M92" s="6">
        <v>1</v>
      </c>
      <c r="N92" s="7">
        <f t="shared" si="11"/>
        <v>1</v>
      </c>
      <c r="O92" s="35">
        <f t="shared" si="12"/>
        <v>25</v>
      </c>
      <c r="P92" s="35">
        <f t="shared" si="13"/>
        <v>25</v>
      </c>
      <c r="Q92" s="35">
        <f t="shared" si="14"/>
        <v>25</v>
      </c>
      <c r="R92" s="44" t="s">
        <v>274</v>
      </c>
    </row>
    <row r="93" spans="1:18" ht="65.150000000000006" customHeight="1" thickBot="1" x14ac:dyDescent="0.35">
      <c r="A93" s="33">
        <v>83</v>
      </c>
      <c r="B93" s="73" t="s">
        <v>448</v>
      </c>
      <c r="C93" s="38" t="s">
        <v>275</v>
      </c>
      <c r="D93" s="23" t="s">
        <v>276</v>
      </c>
      <c r="E93" s="36" t="s">
        <v>277</v>
      </c>
      <c r="F93" s="36" t="s">
        <v>278</v>
      </c>
      <c r="G93" s="36" t="s">
        <v>279</v>
      </c>
      <c r="H93" s="44" t="s">
        <v>280</v>
      </c>
      <c r="I93" s="44">
        <v>1</v>
      </c>
      <c r="J93" s="41">
        <v>43290</v>
      </c>
      <c r="K93" s="41">
        <v>43465</v>
      </c>
      <c r="L93" s="35">
        <f t="shared" si="10"/>
        <v>25</v>
      </c>
      <c r="M93" s="6">
        <v>1</v>
      </c>
      <c r="N93" s="7">
        <f t="shared" si="11"/>
        <v>1</v>
      </c>
      <c r="O93" s="35">
        <f t="shared" si="12"/>
        <v>25</v>
      </c>
      <c r="P93" s="35">
        <f t="shared" si="13"/>
        <v>25</v>
      </c>
      <c r="Q93" s="35">
        <f t="shared" si="14"/>
        <v>25</v>
      </c>
      <c r="R93" s="21" t="s">
        <v>114</v>
      </c>
    </row>
    <row r="94" spans="1:18" s="22" customFormat="1" ht="114" customHeight="1" thickBot="1" x14ac:dyDescent="0.35">
      <c r="A94" s="33">
        <v>84</v>
      </c>
      <c r="B94" s="73" t="s">
        <v>448</v>
      </c>
      <c r="C94" s="38" t="s">
        <v>281</v>
      </c>
      <c r="D94" s="24" t="s">
        <v>282</v>
      </c>
      <c r="E94" s="20" t="s">
        <v>283</v>
      </c>
      <c r="F94" s="20" t="s">
        <v>105</v>
      </c>
      <c r="G94" s="20" t="s">
        <v>106</v>
      </c>
      <c r="H94" s="19" t="s">
        <v>107</v>
      </c>
      <c r="I94" s="19">
        <v>6</v>
      </c>
      <c r="J94" s="41">
        <v>43290</v>
      </c>
      <c r="K94" s="41">
        <v>43465</v>
      </c>
      <c r="L94" s="35">
        <f t="shared" si="10"/>
        <v>25</v>
      </c>
      <c r="M94" s="6">
        <v>6</v>
      </c>
      <c r="N94" s="7">
        <f t="shared" si="11"/>
        <v>1</v>
      </c>
      <c r="O94" s="35">
        <f t="shared" si="12"/>
        <v>25</v>
      </c>
      <c r="P94" s="35">
        <f t="shared" si="13"/>
        <v>25</v>
      </c>
      <c r="Q94" s="35">
        <f t="shared" si="14"/>
        <v>25</v>
      </c>
      <c r="R94" s="21" t="s">
        <v>82</v>
      </c>
    </row>
    <row r="95" spans="1:18" ht="65.5" customHeight="1" thickBot="1" x14ac:dyDescent="0.35">
      <c r="A95" s="33">
        <v>85</v>
      </c>
      <c r="B95" s="73" t="s">
        <v>448</v>
      </c>
      <c r="C95" s="38" t="s">
        <v>284</v>
      </c>
      <c r="D95" s="25" t="s">
        <v>285</v>
      </c>
      <c r="E95" s="36" t="s">
        <v>286</v>
      </c>
      <c r="F95" s="36" t="s">
        <v>262</v>
      </c>
      <c r="G95" s="36" t="s">
        <v>263</v>
      </c>
      <c r="H95" s="44" t="s">
        <v>264</v>
      </c>
      <c r="I95" s="44">
        <v>2</v>
      </c>
      <c r="J95" s="41">
        <v>43290</v>
      </c>
      <c r="K95" s="41">
        <v>43465</v>
      </c>
      <c r="L95" s="35">
        <f t="shared" si="10"/>
        <v>25</v>
      </c>
      <c r="M95" s="6">
        <v>2</v>
      </c>
      <c r="N95" s="7">
        <f t="shared" si="11"/>
        <v>1</v>
      </c>
      <c r="O95" s="35">
        <f t="shared" si="12"/>
        <v>25</v>
      </c>
      <c r="P95" s="35">
        <f t="shared" si="13"/>
        <v>25</v>
      </c>
      <c r="Q95" s="35">
        <f t="shared" si="14"/>
        <v>25</v>
      </c>
      <c r="R95" s="21" t="s">
        <v>287</v>
      </c>
    </row>
    <row r="96" spans="1:18" ht="178.5" customHeight="1" thickBot="1" x14ac:dyDescent="0.35">
      <c r="A96" s="33">
        <v>86</v>
      </c>
      <c r="B96" s="73" t="s">
        <v>448</v>
      </c>
      <c r="C96" s="38" t="s">
        <v>466</v>
      </c>
      <c r="D96" s="39" t="s">
        <v>467</v>
      </c>
      <c r="E96" s="36" t="s">
        <v>289</v>
      </c>
      <c r="F96" s="36" t="s">
        <v>290</v>
      </c>
      <c r="G96" s="36" t="s">
        <v>291</v>
      </c>
      <c r="H96" s="44" t="s">
        <v>292</v>
      </c>
      <c r="I96" s="44">
        <v>3</v>
      </c>
      <c r="J96" s="41">
        <v>43290</v>
      </c>
      <c r="K96" s="41">
        <v>43465</v>
      </c>
      <c r="L96" s="35">
        <f t="shared" si="10"/>
        <v>25</v>
      </c>
      <c r="M96" s="6">
        <v>3</v>
      </c>
      <c r="N96" s="7">
        <f t="shared" si="11"/>
        <v>1</v>
      </c>
      <c r="O96" s="35">
        <f t="shared" si="12"/>
        <v>25</v>
      </c>
      <c r="P96" s="35">
        <f t="shared" si="13"/>
        <v>25</v>
      </c>
      <c r="Q96" s="35">
        <f t="shared" si="14"/>
        <v>25</v>
      </c>
      <c r="R96" s="40" t="s">
        <v>293</v>
      </c>
    </row>
    <row r="97" spans="1:18" ht="63" customHeight="1" thickBot="1" x14ac:dyDescent="0.35">
      <c r="A97" s="33">
        <v>87</v>
      </c>
      <c r="B97" s="73" t="s">
        <v>449</v>
      </c>
      <c r="C97" s="38" t="s">
        <v>466</v>
      </c>
      <c r="D97" s="39" t="s">
        <v>467</v>
      </c>
      <c r="E97" s="36" t="s">
        <v>289</v>
      </c>
      <c r="F97" s="26" t="s">
        <v>294</v>
      </c>
      <c r="G97" s="26" t="s">
        <v>295</v>
      </c>
      <c r="H97" s="44" t="s">
        <v>296</v>
      </c>
      <c r="I97" s="44">
        <v>6</v>
      </c>
      <c r="J97" s="41">
        <v>43290</v>
      </c>
      <c r="K97" s="41">
        <v>43465</v>
      </c>
      <c r="L97" s="35">
        <f t="shared" si="10"/>
        <v>25</v>
      </c>
      <c r="M97" s="6">
        <v>6</v>
      </c>
      <c r="N97" s="7">
        <f t="shared" si="11"/>
        <v>1</v>
      </c>
      <c r="O97" s="35">
        <f t="shared" si="12"/>
        <v>25</v>
      </c>
      <c r="P97" s="35">
        <f t="shared" si="13"/>
        <v>25</v>
      </c>
      <c r="Q97" s="35">
        <f t="shared" si="14"/>
        <v>25</v>
      </c>
      <c r="R97" s="40" t="s">
        <v>297</v>
      </c>
    </row>
    <row r="98" spans="1:18" ht="63" customHeight="1" thickBot="1" x14ac:dyDescent="0.35">
      <c r="A98" s="33">
        <v>88</v>
      </c>
      <c r="B98" s="73" t="s">
        <v>450</v>
      </c>
      <c r="C98" s="38" t="s">
        <v>466</v>
      </c>
      <c r="D98" s="39" t="s">
        <v>288</v>
      </c>
      <c r="E98" s="36" t="s">
        <v>289</v>
      </c>
      <c r="F98" s="27" t="s">
        <v>298</v>
      </c>
      <c r="G98" s="27" t="s">
        <v>299</v>
      </c>
      <c r="H98" s="44" t="s">
        <v>300</v>
      </c>
      <c r="I98" s="19">
        <v>1</v>
      </c>
      <c r="J98" s="41">
        <v>43290</v>
      </c>
      <c r="K98" s="41">
        <v>43465</v>
      </c>
      <c r="L98" s="35">
        <f t="shared" si="10"/>
        <v>25</v>
      </c>
      <c r="M98" s="6">
        <v>1</v>
      </c>
      <c r="N98" s="7">
        <f t="shared" si="11"/>
        <v>1</v>
      </c>
      <c r="O98" s="35">
        <f t="shared" si="12"/>
        <v>25</v>
      </c>
      <c r="P98" s="35">
        <f t="shared" si="13"/>
        <v>25</v>
      </c>
      <c r="Q98" s="35">
        <f t="shared" si="14"/>
        <v>25</v>
      </c>
      <c r="R98" s="40" t="s">
        <v>301</v>
      </c>
    </row>
    <row r="99" spans="1:18" s="22" customFormat="1" ht="158.25" customHeight="1" thickBot="1" x14ac:dyDescent="0.35">
      <c r="A99" s="33">
        <v>89</v>
      </c>
      <c r="B99" s="73" t="s">
        <v>448</v>
      </c>
      <c r="C99" s="11" t="s">
        <v>302</v>
      </c>
      <c r="D99" s="39" t="s">
        <v>303</v>
      </c>
      <c r="E99" s="20" t="s">
        <v>304</v>
      </c>
      <c r="F99" s="20" t="s">
        <v>305</v>
      </c>
      <c r="G99" s="20" t="s">
        <v>306</v>
      </c>
      <c r="H99" s="19" t="s">
        <v>54</v>
      </c>
      <c r="I99" s="19">
        <v>1</v>
      </c>
      <c r="J99" s="41">
        <v>43290</v>
      </c>
      <c r="K99" s="41">
        <v>43371</v>
      </c>
      <c r="L99" s="35">
        <f t="shared" si="10"/>
        <v>11.571428571428571</v>
      </c>
      <c r="M99" s="6">
        <v>1</v>
      </c>
      <c r="N99" s="7">
        <f t="shared" si="11"/>
        <v>1</v>
      </c>
      <c r="O99" s="35">
        <f t="shared" si="12"/>
        <v>11.571428571428571</v>
      </c>
      <c r="P99" s="35">
        <f t="shared" si="13"/>
        <v>11.571428571428571</v>
      </c>
      <c r="Q99" s="35">
        <f t="shared" si="14"/>
        <v>11.571428571428571</v>
      </c>
      <c r="R99" s="21" t="s">
        <v>82</v>
      </c>
    </row>
    <row r="100" spans="1:18" ht="83.25" customHeight="1" thickBot="1" x14ac:dyDescent="0.35">
      <c r="A100" s="33">
        <v>90</v>
      </c>
      <c r="B100" s="73" t="s">
        <v>448</v>
      </c>
      <c r="C100" s="38" t="s">
        <v>307</v>
      </c>
      <c r="D100" s="39" t="s">
        <v>439</v>
      </c>
      <c r="E100" s="36" t="s">
        <v>447</v>
      </c>
      <c r="F100" s="39" t="s">
        <v>310</v>
      </c>
      <c r="G100" s="39" t="s">
        <v>311</v>
      </c>
      <c r="H100" s="28" t="s">
        <v>54</v>
      </c>
      <c r="I100" s="29">
        <v>1</v>
      </c>
      <c r="J100" s="41">
        <v>43290</v>
      </c>
      <c r="K100" s="41">
        <v>43342</v>
      </c>
      <c r="L100" s="35">
        <f t="shared" si="10"/>
        <v>7.4285714285714288</v>
      </c>
      <c r="M100" s="6">
        <v>1</v>
      </c>
      <c r="N100" s="7">
        <f t="shared" si="11"/>
        <v>1</v>
      </c>
      <c r="O100" s="35">
        <f t="shared" si="12"/>
        <v>7.4285714285714288</v>
      </c>
      <c r="P100" s="35">
        <f t="shared" si="13"/>
        <v>7.4285714285714288</v>
      </c>
      <c r="Q100" s="35">
        <f t="shared" si="14"/>
        <v>7.4285714285714288</v>
      </c>
      <c r="R100" s="21" t="s">
        <v>312</v>
      </c>
    </row>
    <row r="101" spans="1:18" ht="76.5" customHeight="1" thickBot="1" x14ac:dyDescent="0.35">
      <c r="A101" s="33">
        <v>91</v>
      </c>
      <c r="B101" s="73" t="s">
        <v>449</v>
      </c>
      <c r="C101" s="38" t="s">
        <v>307</v>
      </c>
      <c r="D101" s="39" t="s">
        <v>308</v>
      </c>
      <c r="E101" s="36" t="s">
        <v>309</v>
      </c>
      <c r="F101" s="36" t="s">
        <v>105</v>
      </c>
      <c r="G101" s="40" t="s">
        <v>106</v>
      </c>
      <c r="H101" s="40" t="s">
        <v>107</v>
      </c>
      <c r="I101" s="40">
        <v>6</v>
      </c>
      <c r="J101" s="41">
        <v>43290</v>
      </c>
      <c r="K101" s="41">
        <v>43465</v>
      </c>
      <c r="L101" s="35">
        <f t="shared" si="10"/>
        <v>25</v>
      </c>
      <c r="M101" s="6">
        <v>6</v>
      </c>
      <c r="N101" s="7">
        <f t="shared" si="11"/>
        <v>1</v>
      </c>
      <c r="O101" s="35">
        <f t="shared" si="12"/>
        <v>25</v>
      </c>
      <c r="P101" s="35">
        <f t="shared" si="13"/>
        <v>25</v>
      </c>
      <c r="Q101" s="35">
        <f t="shared" si="14"/>
        <v>25</v>
      </c>
      <c r="R101" s="21" t="s">
        <v>312</v>
      </c>
    </row>
    <row r="102" spans="1:18" ht="160.5" customHeight="1" thickBot="1" x14ac:dyDescent="0.35">
      <c r="A102" s="33">
        <v>92</v>
      </c>
      <c r="B102" s="73" t="s">
        <v>448</v>
      </c>
      <c r="C102" s="11" t="s">
        <v>313</v>
      </c>
      <c r="D102" s="39" t="s">
        <v>314</v>
      </c>
      <c r="E102" s="36" t="s">
        <v>315</v>
      </c>
      <c r="F102" s="36" t="s">
        <v>316</v>
      </c>
      <c r="G102" s="36" t="s">
        <v>317</v>
      </c>
      <c r="H102" s="44" t="s">
        <v>86</v>
      </c>
      <c r="I102" s="44">
        <v>2</v>
      </c>
      <c r="J102" s="41">
        <v>43290</v>
      </c>
      <c r="K102" s="41">
        <v>43404</v>
      </c>
      <c r="L102" s="35">
        <f t="shared" si="10"/>
        <v>16.285714285714285</v>
      </c>
      <c r="M102" s="6">
        <v>2</v>
      </c>
      <c r="N102" s="7">
        <f t="shared" si="11"/>
        <v>1</v>
      </c>
      <c r="O102" s="35">
        <f t="shared" si="12"/>
        <v>16.285714285714285</v>
      </c>
      <c r="P102" s="35">
        <f t="shared" si="13"/>
        <v>16.285714285714285</v>
      </c>
      <c r="Q102" s="35">
        <f t="shared" si="14"/>
        <v>16.285714285714285</v>
      </c>
      <c r="R102" s="21" t="s">
        <v>82</v>
      </c>
    </row>
    <row r="103" spans="1:18" ht="55" customHeight="1" thickBot="1" x14ac:dyDescent="0.35">
      <c r="A103" s="33">
        <v>93</v>
      </c>
      <c r="B103" s="73" t="s">
        <v>448</v>
      </c>
      <c r="C103" s="11" t="s">
        <v>318</v>
      </c>
      <c r="D103" s="20" t="s">
        <v>319</v>
      </c>
      <c r="E103" s="36" t="s">
        <v>320</v>
      </c>
      <c r="F103" s="36" t="s">
        <v>321</v>
      </c>
      <c r="G103" s="36" t="s">
        <v>322</v>
      </c>
      <c r="H103" s="44" t="s">
        <v>323</v>
      </c>
      <c r="I103" s="44">
        <v>15</v>
      </c>
      <c r="J103" s="41">
        <v>43290</v>
      </c>
      <c r="K103" s="41">
        <v>43465</v>
      </c>
      <c r="L103" s="35">
        <f t="shared" si="10"/>
        <v>25</v>
      </c>
      <c r="M103" s="6">
        <v>15</v>
      </c>
      <c r="N103" s="7">
        <f t="shared" si="11"/>
        <v>1</v>
      </c>
      <c r="O103" s="35">
        <f t="shared" si="12"/>
        <v>25</v>
      </c>
      <c r="P103" s="35">
        <f t="shared" si="13"/>
        <v>25</v>
      </c>
      <c r="Q103" s="35">
        <f t="shared" si="14"/>
        <v>25</v>
      </c>
      <c r="R103" s="44" t="s">
        <v>90</v>
      </c>
    </row>
    <row r="104" spans="1:18" ht="99.65" customHeight="1" thickBot="1" x14ac:dyDescent="0.35">
      <c r="A104" s="33">
        <v>94</v>
      </c>
      <c r="B104" s="73" t="s">
        <v>449</v>
      </c>
      <c r="C104" s="11" t="s">
        <v>318</v>
      </c>
      <c r="D104" s="20" t="s">
        <v>319</v>
      </c>
      <c r="E104" s="36" t="s">
        <v>320</v>
      </c>
      <c r="F104" s="36" t="s">
        <v>481</v>
      </c>
      <c r="G104" s="36" t="s">
        <v>482</v>
      </c>
      <c r="H104" s="44" t="s">
        <v>324</v>
      </c>
      <c r="I104" s="44">
        <v>2</v>
      </c>
      <c r="J104" s="41">
        <v>43290</v>
      </c>
      <c r="K104" s="41">
        <v>43465</v>
      </c>
      <c r="L104" s="35">
        <f t="shared" si="10"/>
        <v>25</v>
      </c>
      <c r="M104" s="6">
        <v>2</v>
      </c>
      <c r="N104" s="7">
        <f t="shared" si="11"/>
        <v>1</v>
      </c>
      <c r="O104" s="35">
        <f t="shared" si="12"/>
        <v>25</v>
      </c>
      <c r="P104" s="35">
        <f t="shared" si="13"/>
        <v>25</v>
      </c>
      <c r="Q104" s="35">
        <f t="shared" si="14"/>
        <v>25</v>
      </c>
      <c r="R104" s="44" t="s">
        <v>90</v>
      </c>
    </row>
    <row r="105" spans="1:18" ht="59.5" customHeight="1" thickBot="1" x14ac:dyDescent="0.35">
      <c r="A105" s="33">
        <v>95</v>
      </c>
      <c r="B105" s="73" t="s">
        <v>448</v>
      </c>
      <c r="C105" s="11" t="s">
        <v>325</v>
      </c>
      <c r="D105" s="12" t="s">
        <v>326</v>
      </c>
      <c r="E105" s="8" t="s">
        <v>327</v>
      </c>
      <c r="F105" s="36" t="s">
        <v>503</v>
      </c>
      <c r="G105" s="36" t="s">
        <v>504</v>
      </c>
      <c r="H105" s="44" t="s">
        <v>323</v>
      </c>
      <c r="I105" s="44">
        <v>4</v>
      </c>
      <c r="J105" s="41">
        <v>43290</v>
      </c>
      <c r="K105" s="41">
        <v>43434</v>
      </c>
      <c r="L105" s="35">
        <f t="shared" si="10"/>
        <v>20.571428571428573</v>
      </c>
      <c r="M105" s="6">
        <v>4</v>
      </c>
      <c r="N105" s="7">
        <f t="shared" si="11"/>
        <v>1</v>
      </c>
      <c r="O105" s="35">
        <f t="shared" si="12"/>
        <v>20.571428571428573</v>
      </c>
      <c r="P105" s="35">
        <f t="shared" si="13"/>
        <v>20.571428571428573</v>
      </c>
      <c r="Q105" s="35">
        <f t="shared" si="14"/>
        <v>20.571428571428573</v>
      </c>
      <c r="R105" s="44" t="s">
        <v>90</v>
      </c>
    </row>
    <row r="106" spans="1:18" ht="77" customHeight="1" thickBot="1" x14ac:dyDescent="0.35">
      <c r="A106" s="33">
        <v>96</v>
      </c>
      <c r="B106" s="73" t="s">
        <v>449</v>
      </c>
      <c r="C106" s="38" t="s">
        <v>325</v>
      </c>
      <c r="D106" s="39" t="s">
        <v>328</v>
      </c>
      <c r="E106" s="36" t="s">
        <v>329</v>
      </c>
      <c r="F106" s="36" t="s">
        <v>477</v>
      </c>
      <c r="G106" s="36" t="s">
        <v>476</v>
      </c>
      <c r="H106" s="44" t="s">
        <v>330</v>
      </c>
      <c r="I106" s="44">
        <v>2</v>
      </c>
      <c r="J106" s="41">
        <v>43290</v>
      </c>
      <c r="K106" s="41">
        <v>43434</v>
      </c>
      <c r="L106" s="35">
        <f t="shared" si="10"/>
        <v>20.571428571428573</v>
      </c>
      <c r="M106" s="6">
        <v>2</v>
      </c>
      <c r="N106" s="7">
        <f t="shared" si="11"/>
        <v>1</v>
      </c>
      <c r="O106" s="35">
        <f t="shared" si="12"/>
        <v>20.571428571428573</v>
      </c>
      <c r="P106" s="35">
        <f t="shared" si="13"/>
        <v>20.571428571428573</v>
      </c>
      <c r="Q106" s="35">
        <f t="shared" si="14"/>
        <v>20.571428571428573</v>
      </c>
      <c r="R106" s="44" t="s">
        <v>90</v>
      </c>
    </row>
    <row r="107" spans="1:18" ht="95.25" customHeight="1" thickBot="1" x14ac:dyDescent="0.35">
      <c r="A107" s="33">
        <v>97</v>
      </c>
      <c r="B107" s="73" t="s">
        <v>448</v>
      </c>
      <c r="C107" s="38" t="s">
        <v>331</v>
      </c>
      <c r="D107" s="39" t="s">
        <v>332</v>
      </c>
      <c r="E107" s="36" t="s">
        <v>333</v>
      </c>
      <c r="F107" s="39" t="s">
        <v>334</v>
      </c>
      <c r="G107" s="39" t="s">
        <v>335</v>
      </c>
      <c r="H107" s="40" t="s">
        <v>336</v>
      </c>
      <c r="I107" s="44">
        <v>1</v>
      </c>
      <c r="J107" s="41">
        <v>43290</v>
      </c>
      <c r="K107" s="41">
        <v>43344</v>
      </c>
      <c r="L107" s="35">
        <f t="shared" ref="L107:L114" si="15">+(K107-J107)/7</f>
        <v>7.7142857142857144</v>
      </c>
      <c r="M107" s="6">
        <v>1</v>
      </c>
      <c r="N107" s="7">
        <f t="shared" ref="N107:N114" si="16">+M107/I107</f>
        <v>1</v>
      </c>
      <c r="O107" s="35">
        <f t="shared" ref="O107:O114" si="17">+N107*L107</f>
        <v>7.7142857142857144</v>
      </c>
      <c r="P107" s="35">
        <f t="shared" ref="P107:P114" si="18">+IF(K107&lt;=$D$8,O107,0)</f>
        <v>7.7142857142857144</v>
      </c>
      <c r="Q107" s="35">
        <f t="shared" ref="Q107:Q114" si="19">+IF($D$8&gt;=K107,L107,0)</f>
        <v>7.7142857142857144</v>
      </c>
      <c r="R107" s="40" t="s">
        <v>337</v>
      </c>
    </row>
    <row r="108" spans="1:18" ht="77.25" customHeight="1" thickBot="1" x14ac:dyDescent="0.35">
      <c r="A108" s="33">
        <v>98</v>
      </c>
      <c r="B108" s="73" t="s">
        <v>448</v>
      </c>
      <c r="C108" s="38" t="s">
        <v>338</v>
      </c>
      <c r="D108" s="39" t="s">
        <v>339</v>
      </c>
      <c r="E108" s="36" t="s">
        <v>340</v>
      </c>
      <c r="F108" s="39" t="s">
        <v>398</v>
      </c>
      <c r="G108" s="39" t="s">
        <v>399</v>
      </c>
      <c r="H108" s="40" t="s">
        <v>355</v>
      </c>
      <c r="I108" s="40">
        <v>3</v>
      </c>
      <c r="J108" s="41">
        <v>43290</v>
      </c>
      <c r="K108" s="41">
        <v>43465</v>
      </c>
      <c r="L108" s="35">
        <f t="shared" si="15"/>
        <v>25</v>
      </c>
      <c r="M108" s="6">
        <v>3</v>
      </c>
      <c r="N108" s="7">
        <f t="shared" si="16"/>
        <v>1</v>
      </c>
      <c r="O108" s="35">
        <f t="shared" si="17"/>
        <v>25</v>
      </c>
      <c r="P108" s="35">
        <f t="shared" si="18"/>
        <v>25</v>
      </c>
      <c r="Q108" s="35">
        <f t="shared" si="19"/>
        <v>25</v>
      </c>
      <c r="R108" s="40" t="s">
        <v>341</v>
      </c>
    </row>
    <row r="109" spans="1:18" ht="75" customHeight="1" thickBot="1" x14ac:dyDescent="0.35">
      <c r="A109" s="33">
        <v>99</v>
      </c>
      <c r="B109" s="73" t="s">
        <v>449</v>
      </c>
      <c r="C109" s="38" t="s">
        <v>338</v>
      </c>
      <c r="D109" s="39" t="s">
        <v>339</v>
      </c>
      <c r="E109" s="36" t="s">
        <v>340</v>
      </c>
      <c r="F109" s="39" t="s">
        <v>400</v>
      </c>
      <c r="G109" s="39" t="s">
        <v>401</v>
      </c>
      <c r="H109" s="40" t="s">
        <v>355</v>
      </c>
      <c r="I109" s="40">
        <v>3</v>
      </c>
      <c r="J109" s="41">
        <v>43290</v>
      </c>
      <c r="K109" s="41">
        <v>43465</v>
      </c>
      <c r="L109" s="35">
        <f t="shared" si="15"/>
        <v>25</v>
      </c>
      <c r="M109" s="6">
        <v>3</v>
      </c>
      <c r="N109" s="7">
        <f t="shared" si="16"/>
        <v>1</v>
      </c>
      <c r="O109" s="35">
        <f t="shared" si="17"/>
        <v>25</v>
      </c>
      <c r="P109" s="35">
        <f t="shared" si="18"/>
        <v>25</v>
      </c>
      <c r="Q109" s="35">
        <f t="shared" si="19"/>
        <v>25</v>
      </c>
      <c r="R109" s="40" t="s">
        <v>341</v>
      </c>
    </row>
    <row r="110" spans="1:18" ht="98" customHeight="1" thickBot="1" x14ac:dyDescent="0.35">
      <c r="A110" s="33">
        <v>100</v>
      </c>
      <c r="B110" s="73" t="s">
        <v>450</v>
      </c>
      <c r="C110" s="38" t="s">
        <v>338</v>
      </c>
      <c r="D110" s="39" t="s">
        <v>339</v>
      </c>
      <c r="E110" s="36" t="s">
        <v>340</v>
      </c>
      <c r="F110" s="39" t="s">
        <v>402</v>
      </c>
      <c r="G110" s="39" t="s">
        <v>403</v>
      </c>
      <c r="H110" s="40" t="s">
        <v>404</v>
      </c>
      <c r="I110" s="40">
        <v>4</v>
      </c>
      <c r="J110" s="41">
        <v>43290</v>
      </c>
      <c r="K110" s="41">
        <v>43465</v>
      </c>
      <c r="L110" s="35">
        <f t="shared" si="15"/>
        <v>25</v>
      </c>
      <c r="M110" s="6">
        <v>4</v>
      </c>
      <c r="N110" s="7">
        <f t="shared" si="16"/>
        <v>1</v>
      </c>
      <c r="O110" s="35">
        <f t="shared" si="17"/>
        <v>25</v>
      </c>
      <c r="P110" s="35">
        <f t="shared" si="18"/>
        <v>25</v>
      </c>
      <c r="Q110" s="35">
        <f t="shared" si="19"/>
        <v>25</v>
      </c>
      <c r="R110" s="40" t="s">
        <v>341</v>
      </c>
    </row>
    <row r="111" spans="1:18" ht="60" customHeight="1" thickBot="1" x14ac:dyDescent="0.35">
      <c r="A111" s="33">
        <v>101</v>
      </c>
      <c r="B111" s="73" t="s">
        <v>448</v>
      </c>
      <c r="C111" s="38" t="s">
        <v>378</v>
      </c>
      <c r="D111" s="39" t="s">
        <v>470</v>
      </c>
      <c r="E111" s="36" t="s">
        <v>343</v>
      </c>
      <c r="F111" s="36" t="s">
        <v>344</v>
      </c>
      <c r="G111" s="36" t="s">
        <v>345</v>
      </c>
      <c r="H111" s="44" t="s">
        <v>346</v>
      </c>
      <c r="I111" s="44">
        <v>1</v>
      </c>
      <c r="J111" s="41">
        <v>43290</v>
      </c>
      <c r="K111" s="84">
        <v>43313</v>
      </c>
      <c r="L111" s="35">
        <f t="shared" si="15"/>
        <v>3.2857142857142856</v>
      </c>
      <c r="M111" s="6">
        <v>1</v>
      </c>
      <c r="N111" s="7">
        <f t="shared" si="16"/>
        <v>1</v>
      </c>
      <c r="O111" s="35">
        <f t="shared" si="17"/>
        <v>3.2857142857142856</v>
      </c>
      <c r="P111" s="35">
        <f t="shared" si="18"/>
        <v>3.2857142857142856</v>
      </c>
      <c r="Q111" s="35">
        <f t="shared" si="19"/>
        <v>3.2857142857142856</v>
      </c>
      <c r="R111" s="44" t="s">
        <v>90</v>
      </c>
    </row>
    <row r="112" spans="1:18" ht="78.75" customHeight="1" thickBot="1" x14ac:dyDescent="0.35">
      <c r="A112" s="33">
        <v>102</v>
      </c>
      <c r="B112" s="73" t="s">
        <v>449</v>
      </c>
      <c r="C112" s="11" t="s">
        <v>378</v>
      </c>
      <c r="D112" s="39" t="s">
        <v>342</v>
      </c>
      <c r="E112" s="36" t="s">
        <v>343</v>
      </c>
      <c r="F112" s="36" t="s">
        <v>347</v>
      </c>
      <c r="G112" s="36" t="s">
        <v>348</v>
      </c>
      <c r="H112" s="44" t="s">
        <v>349</v>
      </c>
      <c r="I112" s="44">
        <v>1</v>
      </c>
      <c r="J112" s="41">
        <v>43290</v>
      </c>
      <c r="K112" s="41">
        <v>43312</v>
      </c>
      <c r="L112" s="35">
        <f t="shared" si="15"/>
        <v>3.1428571428571428</v>
      </c>
      <c r="M112" s="6">
        <v>1</v>
      </c>
      <c r="N112" s="7">
        <f t="shared" si="16"/>
        <v>1</v>
      </c>
      <c r="O112" s="35">
        <f t="shared" si="17"/>
        <v>3.1428571428571428</v>
      </c>
      <c r="P112" s="35">
        <f t="shared" si="18"/>
        <v>3.1428571428571428</v>
      </c>
      <c r="Q112" s="35">
        <f t="shared" si="19"/>
        <v>3.1428571428571428</v>
      </c>
      <c r="R112" s="44" t="s">
        <v>90</v>
      </c>
    </row>
    <row r="113" spans="1:18" s="22" customFormat="1" ht="149.25" customHeight="1" thickBot="1" x14ac:dyDescent="0.35">
      <c r="A113" s="33">
        <v>103</v>
      </c>
      <c r="B113" s="73" t="s">
        <v>448</v>
      </c>
      <c r="C113" s="11" t="s">
        <v>350</v>
      </c>
      <c r="D113" s="23" t="s">
        <v>351</v>
      </c>
      <c r="E113" s="20" t="s">
        <v>438</v>
      </c>
      <c r="F113" s="39" t="s">
        <v>440</v>
      </c>
      <c r="G113" s="39" t="s">
        <v>441</v>
      </c>
      <c r="H113" s="40" t="s">
        <v>442</v>
      </c>
      <c r="I113" s="44">
        <v>1</v>
      </c>
      <c r="J113" s="41">
        <v>43290</v>
      </c>
      <c r="K113" s="41">
        <v>43465</v>
      </c>
      <c r="L113" s="35">
        <f t="shared" si="15"/>
        <v>25</v>
      </c>
      <c r="M113" s="6">
        <v>1</v>
      </c>
      <c r="N113" s="7">
        <f t="shared" si="16"/>
        <v>1</v>
      </c>
      <c r="O113" s="35">
        <f t="shared" si="17"/>
        <v>25</v>
      </c>
      <c r="P113" s="35">
        <f t="shared" si="18"/>
        <v>25</v>
      </c>
      <c r="Q113" s="35">
        <f t="shared" si="19"/>
        <v>25</v>
      </c>
      <c r="R113" s="19" t="s">
        <v>40</v>
      </c>
    </row>
    <row r="114" spans="1:18" ht="95.25" customHeight="1" thickBot="1" x14ac:dyDescent="0.35">
      <c r="A114" s="33">
        <v>104</v>
      </c>
      <c r="B114" s="73" t="s">
        <v>448</v>
      </c>
      <c r="C114" s="38" t="s">
        <v>352</v>
      </c>
      <c r="D114" s="23" t="s">
        <v>353</v>
      </c>
      <c r="E114" s="36" t="s">
        <v>354</v>
      </c>
      <c r="F114" s="36" t="s">
        <v>483</v>
      </c>
      <c r="G114" s="36" t="s">
        <v>484</v>
      </c>
      <c r="H114" s="44" t="s">
        <v>355</v>
      </c>
      <c r="I114" s="44">
        <v>2</v>
      </c>
      <c r="J114" s="41">
        <v>43290</v>
      </c>
      <c r="K114" s="41">
        <v>43465</v>
      </c>
      <c r="L114" s="35">
        <f t="shared" si="15"/>
        <v>25</v>
      </c>
      <c r="M114" s="6">
        <v>2</v>
      </c>
      <c r="N114" s="7">
        <f t="shared" si="16"/>
        <v>1</v>
      </c>
      <c r="O114" s="35">
        <f t="shared" si="17"/>
        <v>25</v>
      </c>
      <c r="P114" s="35">
        <f t="shared" si="18"/>
        <v>25</v>
      </c>
      <c r="Q114" s="35">
        <f t="shared" si="19"/>
        <v>25</v>
      </c>
      <c r="R114" s="35" t="s">
        <v>66</v>
      </c>
    </row>
    <row r="115" spans="1:18" ht="21" customHeight="1" thickBot="1" x14ac:dyDescent="0.35">
      <c r="C115" s="58"/>
      <c r="D115" s="58"/>
      <c r="E115" s="58"/>
      <c r="F115" s="58"/>
      <c r="G115" s="58"/>
      <c r="H115" s="58"/>
      <c r="I115" s="58"/>
      <c r="J115" s="58"/>
      <c r="K115" s="58"/>
      <c r="L115" s="58"/>
      <c r="M115" s="58"/>
      <c r="N115" s="69">
        <f>+AVERAGE(N11:N114)</f>
        <v>0.98365384615384599</v>
      </c>
      <c r="O115" s="70">
        <f>SUM(O11:O114)</f>
        <v>2068.2142857142862</v>
      </c>
      <c r="P115" s="70">
        <f>SUM(P11:P114)</f>
        <v>2068.2142857142862</v>
      </c>
      <c r="Q115" s="70">
        <f>SUM(Q11:Q114)</f>
        <v>2110.7142857142862</v>
      </c>
      <c r="R115" s="58"/>
    </row>
    <row r="116" spans="1:18" x14ac:dyDescent="0.3">
      <c r="D116" s="1"/>
      <c r="H116" s="2"/>
      <c r="I116" s="9"/>
      <c r="J116" s="1"/>
      <c r="L116" s="37"/>
    </row>
    <row r="117" spans="1:18" ht="14.5" thickBot="1" x14ac:dyDescent="0.35">
      <c r="D117" s="1"/>
      <c r="H117" s="2"/>
      <c r="I117" s="9"/>
      <c r="J117" s="1"/>
      <c r="L117" s="37"/>
    </row>
    <row r="118" spans="1:18" ht="14.5" thickBot="1" x14ac:dyDescent="0.35">
      <c r="D118" s="1"/>
      <c r="H118" s="2"/>
      <c r="I118" s="9"/>
      <c r="J118" s="1"/>
      <c r="K118" s="87" t="s">
        <v>435</v>
      </c>
      <c r="L118" s="88"/>
      <c r="M118" s="88"/>
      <c r="N118" s="88"/>
      <c r="O118" s="89"/>
    </row>
    <row r="119" spans="1:18" x14ac:dyDescent="0.3">
      <c r="D119" s="1"/>
      <c r="H119" s="2"/>
      <c r="I119" s="9"/>
      <c r="J119" s="1"/>
      <c r="K119" s="59"/>
      <c r="L119" s="60"/>
      <c r="M119" s="60"/>
      <c r="N119" s="61"/>
      <c r="O119" s="60"/>
    </row>
    <row r="120" spans="1:18" ht="14.5" thickBot="1" x14ac:dyDescent="0.35">
      <c r="D120" s="1"/>
      <c r="H120" s="2"/>
      <c r="I120" s="9"/>
      <c r="J120" s="1"/>
      <c r="K120" s="62" t="s">
        <v>430</v>
      </c>
      <c r="L120" s="60"/>
      <c r="M120" s="60"/>
      <c r="N120" s="61"/>
      <c r="O120" s="63"/>
      <c r="R120" s="75"/>
    </row>
    <row r="121" spans="1:18" ht="14.5" thickBot="1" x14ac:dyDescent="0.35">
      <c r="D121" s="1"/>
      <c r="H121" s="2"/>
      <c r="I121" s="9"/>
      <c r="J121" s="1"/>
      <c r="K121" s="64" t="s">
        <v>431</v>
      </c>
      <c r="L121" s="65"/>
      <c r="M121" s="65"/>
      <c r="N121" s="66" t="s">
        <v>432</v>
      </c>
      <c r="O121" s="67">
        <f>+P115/Q115</f>
        <v>0.9798646362098139</v>
      </c>
      <c r="R121" s="75"/>
    </row>
    <row r="122" spans="1:18" ht="14.5" thickBot="1" x14ac:dyDescent="0.35">
      <c r="D122" s="1"/>
      <c r="H122" s="2"/>
      <c r="I122" s="9"/>
      <c r="J122" s="1"/>
      <c r="K122" s="90" t="s">
        <v>433</v>
      </c>
      <c r="L122" s="91"/>
      <c r="M122" s="92"/>
      <c r="N122" s="66" t="s">
        <v>434</v>
      </c>
      <c r="O122" s="68">
        <f>+N115</f>
        <v>0.98365384615384599</v>
      </c>
    </row>
    <row r="123" spans="1:18" x14ac:dyDescent="0.3">
      <c r="D123" s="1"/>
      <c r="H123" s="2"/>
      <c r="I123" s="9"/>
      <c r="J123" s="1"/>
      <c r="L123" s="37"/>
    </row>
    <row r="124" spans="1:18" x14ac:dyDescent="0.3">
      <c r="D124" s="1"/>
      <c r="H124" s="2"/>
      <c r="I124" s="9"/>
      <c r="J124" s="1"/>
      <c r="L124" s="37"/>
    </row>
    <row r="125" spans="1:18" x14ac:dyDescent="0.3">
      <c r="D125" s="1"/>
      <c r="H125" s="2"/>
      <c r="I125" s="9"/>
      <c r="J125" s="76"/>
      <c r="L125" s="37"/>
    </row>
    <row r="126" spans="1:18" x14ac:dyDescent="0.3">
      <c r="D126" s="1"/>
      <c r="H126" s="2"/>
      <c r="I126" s="9"/>
      <c r="J126" s="1"/>
      <c r="L126" s="37"/>
    </row>
    <row r="127" spans="1:18" x14ac:dyDescent="0.3">
      <c r="D127" s="1"/>
      <c r="H127" s="2"/>
      <c r="I127" s="9"/>
      <c r="J127" s="1"/>
      <c r="L127" s="37"/>
    </row>
    <row r="128" spans="1:18" x14ac:dyDescent="0.3">
      <c r="D128" s="1"/>
      <c r="H128" s="2"/>
      <c r="I128" s="9"/>
      <c r="J128" s="1"/>
      <c r="L128" s="37"/>
    </row>
    <row r="129" spans="4:12" x14ac:dyDescent="0.3">
      <c r="D129" s="1"/>
      <c r="H129" s="2"/>
      <c r="I129" s="9"/>
      <c r="J129" s="1"/>
      <c r="L129" s="37"/>
    </row>
    <row r="130" spans="4:12" x14ac:dyDescent="0.3">
      <c r="D130" s="1"/>
      <c r="H130" s="2"/>
      <c r="I130" s="9"/>
      <c r="J130" s="1"/>
      <c r="L130" s="37"/>
    </row>
    <row r="131" spans="4:12" x14ac:dyDescent="0.3">
      <c r="D131" s="1"/>
      <c r="H131" s="2"/>
      <c r="I131" s="9"/>
      <c r="J131" s="1"/>
      <c r="L131" s="37"/>
    </row>
    <row r="132" spans="4:12" x14ac:dyDescent="0.3">
      <c r="D132" s="1"/>
      <c r="H132" s="2"/>
      <c r="I132" s="9"/>
      <c r="J132" s="1"/>
      <c r="L132" s="37"/>
    </row>
    <row r="133" spans="4:12" x14ac:dyDescent="0.3">
      <c r="D133" s="1"/>
      <c r="H133" s="2"/>
      <c r="I133" s="9"/>
      <c r="J133" s="1"/>
      <c r="L133" s="37"/>
    </row>
    <row r="134" spans="4:12" x14ac:dyDescent="0.3">
      <c r="D134" s="1"/>
      <c r="H134" s="2"/>
      <c r="I134" s="9"/>
      <c r="J134" s="1"/>
      <c r="L134" s="37"/>
    </row>
    <row r="135" spans="4:12" x14ac:dyDescent="0.3">
      <c r="D135" s="1"/>
      <c r="H135" s="2"/>
      <c r="I135" s="9"/>
      <c r="J135" s="1"/>
      <c r="L135" s="37"/>
    </row>
    <row r="136" spans="4:12" x14ac:dyDescent="0.3">
      <c r="D136" s="1"/>
      <c r="H136" s="2"/>
      <c r="I136" s="9"/>
      <c r="J136" s="1"/>
      <c r="L136" s="37"/>
    </row>
    <row r="137" spans="4:12" x14ac:dyDescent="0.3">
      <c r="D137" s="1"/>
      <c r="H137" s="2"/>
      <c r="I137" s="9"/>
      <c r="J137" s="1"/>
      <c r="L137" s="37"/>
    </row>
    <row r="138" spans="4:12" x14ac:dyDescent="0.3">
      <c r="D138" s="1"/>
      <c r="H138" s="2"/>
      <c r="I138" s="9"/>
      <c r="J138" s="1"/>
      <c r="L138" s="37"/>
    </row>
    <row r="139" spans="4:12" x14ac:dyDescent="0.3">
      <c r="D139" s="1"/>
      <c r="H139" s="2"/>
      <c r="I139" s="9"/>
      <c r="J139" s="1"/>
      <c r="L139" s="37"/>
    </row>
    <row r="140" spans="4:12" x14ac:dyDescent="0.3">
      <c r="D140" s="1"/>
      <c r="H140" s="2"/>
      <c r="I140" s="9"/>
      <c r="J140" s="1"/>
      <c r="L140" s="37"/>
    </row>
    <row r="141" spans="4:12" x14ac:dyDescent="0.3">
      <c r="D141" s="1"/>
      <c r="H141" s="2"/>
      <c r="I141" s="9"/>
      <c r="J141" s="1"/>
      <c r="L141" s="37"/>
    </row>
    <row r="142" spans="4:12" x14ac:dyDescent="0.3">
      <c r="D142" s="1"/>
      <c r="H142" s="2"/>
      <c r="I142" s="9"/>
      <c r="J142" s="1"/>
      <c r="L142" s="37"/>
    </row>
    <row r="143" spans="4:12" x14ac:dyDescent="0.3">
      <c r="D143" s="1"/>
      <c r="H143" s="2"/>
      <c r="I143" s="9"/>
      <c r="J143" s="1"/>
      <c r="L143" s="37"/>
    </row>
    <row r="144" spans="4:12" x14ac:dyDescent="0.3">
      <c r="D144" s="1"/>
      <c r="H144" s="2"/>
      <c r="I144" s="9"/>
      <c r="J144" s="1"/>
      <c r="L144" s="37"/>
    </row>
    <row r="145" spans="4:12" x14ac:dyDescent="0.3">
      <c r="D145" s="1"/>
      <c r="H145" s="2"/>
      <c r="I145" s="9"/>
      <c r="J145" s="1"/>
      <c r="L145" s="37"/>
    </row>
    <row r="146" spans="4:12" x14ac:dyDescent="0.3">
      <c r="D146" s="1"/>
      <c r="H146" s="2"/>
      <c r="I146" s="9"/>
      <c r="J146" s="1"/>
      <c r="L146" s="37"/>
    </row>
    <row r="147" spans="4:12" x14ac:dyDescent="0.3">
      <c r="D147" s="1"/>
      <c r="H147" s="2"/>
      <c r="I147" s="9"/>
      <c r="J147" s="1"/>
      <c r="L147" s="37"/>
    </row>
    <row r="148" spans="4:12" x14ac:dyDescent="0.3">
      <c r="D148" s="1"/>
      <c r="H148" s="2"/>
      <c r="I148" s="9"/>
      <c r="J148" s="1"/>
      <c r="L148" s="37"/>
    </row>
    <row r="149" spans="4:12" x14ac:dyDescent="0.3">
      <c r="D149" s="1"/>
      <c r="H149" s="2"/>
      <c r="I149" s="9"/>
      <c r="J149" s="1"/>
      <c r="L149" s="37"/>
    </row>
    <row r="150" spans="4:12" x14ac:dyDescent="0.3">
      <c r="D150" s="1"/>
      <c r="H150" s="2"/>
      <c r="I150" s="9"/>
      <c r="J150" s="1"/>
      <c r="L150" s="37"/>
    </row>
    <row r="151" spans="4:12" x14ac:dyDescent="0.3">
      <c r="D151" s="1"/>
      <c r="H151" s="2"/>
      <c r="I151" s="9"/>
      <c r="J151" s="1"/>
      <c r="L151" s="37"/>
    </row>
    <row r="152" spans="4:12" x14ac:dyDescent="0.3">
      <c r="D152" s="1"/>
      <c r="H152" s="2"/>
      <c r="I152" s="9"/>
      <c r="J152" s="1"/>
      <c r="L152" s="37"/>
    </row>
    <row r="153" spans="4:12" x14ac:dyDescent="0.3">
      <c r="D153" s="1"/>
      <c r="H153" s="2"/>
      <c r="I153" s="9"/>
      <c r="J153" s="1"/>
      <c r="L153" s="37"/>
    </row>
    <row r="154" spans="4:12" x14ac:dyDescent="0.3">
      <c r="D154" s="1"/>
      <c r="H154" s="2"/>
      <c r="I154" s="9"/>
      <c r="J154" s="1"/>
      <c r="L154" s="37"/>
    </row>
    <row r="155" spans="4:12" x14ac:dyDescent="0.3">
      <c r="D155" s="1"/>
      <c r="H155" s="2"/>
      <c r="I155" s="9"/>
      <c r="J155" s="1"/>
      <c r="L155" s="37"/>
    </row>
    <row r="156" spans="4:12" x14ac:dyDescent="0.3">
      <c r="D156" s="1"/>
      <c r="H156" s="2"/>
      <c r="I156" s="9"/>
      <c r="J156" s="1"/>
      <c r="L156" s="37"/>
    </row>
    <row r="157" spans="4:12" x14ac:dyDescent="0.3">
      <c r="D157" s="1"/>
      <c r="H157" s="2"/>
      <c r="I157" s="9"/>
      <c r="J157" s="1"/>
      <c r="L157" s="37"/>
    </row>
    <row r="158" spans="4:12" x14ac:dyDescent="0.3">
      <c r="D158" s="1"/>
      <c r="H158" s="2"/>
      <c r="I158" s="9"/>
      <c r="J158" s="1"/>
      <c r="L158" s="37"/>
    </row>
    <row r="159" spans="4:12" x14ac:dyDescent="0.3">
      <c r="D159" s="1"/>
      <c r="H159" s="2"/>
      <c r="I159" s="9"/>
      <c r="J159" s="1"/>
      <c r="L159" s="37"/>
    </row>
    <row r="160" spans="4:12" x14ac:dyDescent="0.3">
      <c r="D160" s="1"/>
      <c r="H160" s="2"/>
      <c r="I160" s="9"/>
      <c r="J160" s="1"/>
      <c r="L160" s="37"/>
    </row>
    <row r="161" spans="4:12" x14ac:dyDescent="0.3">
      <c r="D161" s="1"/>
      <c r="H161" s="2"/>
      <c r="I161" s="9"/>
      <c r="J161" s="1"/>
      <c r="L161" s="37"/>
    </row>
    <row r="162" spans="4:12" x14ac:dyDescent="0.3">
      <c r="D162" s="1"/>
      <c r="H162" s="2"/>
      <c r="I162" s="9"/>
      <c r="J162" s="1"/>
      <c r="L162" s="37"/>
    </row>
    <row r="163" spans="4:12" x14ac:dyDescent="0.3">
      <c r="D163" s="1"/>
      <c r="H163" s="2"/>
      <c r="I163" s="9"/>
      <c r="J163" s="1"/>
      <c r="L163" s="37"/>
    </row>
    <row r="164" spans="4:12" x14ac:dyDescent="0.3">
      <c r="D164" s="1"/>
      <c r="H164" s="2"/>
      <c r="I164" s="9"/>
      <c r="J164" s="1"/>
      <c r="L164" s="37"/>
    </row>
    <row r="165" spans="4:12" x14ac:dyDescent="0.3">
      <c r="D165" s="1"/>
      <c r="H165" s="2"/>
      <c r="I165" s="9"/>
      <c r="J165" s="1"/>
      <c r="L165" s="37"/>
    </row>
    <row r="166" spans="4:12" x14ac:dyDescent="0.3">
      <c r="D166" s="1"/>
      <c r="H166" s="2"/>
      <c r="I166" s="9"/>
      <c r="J166" s="1"/>
      <c r="L166" s="37"/>
    </row>
    <row r="167" spans="4:12" x14ac:dyDescent="0.3">
      <c r="D167" s="1"/>
      <c r="H167" s="2"/>
      <c r="I167" s="9"/>
      <c r="J167" s="1"/>
      <c r="L167" s="37"/>
    </row>
    <row r="168" spans="4:12" x14ac:dyDescent="0.3">
      <c r="D168" s="1"/>
      <c r="H168" s="2"/>
      <c r="I168" s="9"/>
      <c r="J168" s="1"/>
      <c r="L168" s="37"/>
    </row>
    <row r="169" spans="4:12" x14ac:dyDescent="0.3">
      <c r="D169" s="1"/>
      <c r="H169" s="2"/>
      <c r="I169" s="9"/>
      <c r="J169" s="1"/>
      <c r="L169" s="37"/>
    </row>
    <row r="170" spans="4:12" x14ac:dyDescent="0.3">
      <c r="D170" s="1"/>
      <c r="H170" s="2"/>
      <c r="I170" s="9"/>
      <c r="J170" s="1"/>
      <c r="L170" s="37"/>
    </row>
    <row r="171" spans="4:12" x14ac:dyDescent="0.3">
      <c r="D171" s="1"/>
      <c r="H171" s="2"/>
      <c r="I171" s="9"/>
      <c r="J171" s="1"/>
      <c r="L171" s="37"/>
    </row>
    <row r="172" spans="4:12" x14ac:dyDescent="0.3">
      <c r="D172" s="1"/>
      <c r="H172" s="2"/>
      <c r="I172" s="9"/>
      <c r="J172" s="1"/>
      <c r="L172" s="37"/>
    </row>
    <row r="173" spans="4:12" x14ac:dyDescent="0.3">
      <c r="D173" s="1"/>
      <c r="H173" s="2"/>
      <c r="I173" s="9"/>
      <c r="J173" s="1"/>
      <c r="L173" s="37"/>
    </row>
    <row r="174" spans="4:12" x14ac:dyDescent="0.3">
      <c r="D174" s="1"/>
      <c r="H174" s="2"/>
      <c r="I174" s="9"/>
      <c r="J174" s="1"/>
      <c r="L174" s="37"/>
    </row>
    <row r="175" spans="4:12" x14ac:dyDescent="0.3">
      <c r="D175" s="1"/>
      <c r="H175" s="2"/>
      <c r="I175" s="9"/>
      <c r="J175" s="1"/>
      <c r="L175" s="37"/>
    </row>
    <row r="176" spans="4:12" x14ac:dyDescent="0.3">
      <c r="D176" s="1"/>
      <c r="H176" s="2"/>
      <c r="I176" s="9"/>
      <c r="J176" s="1"/>
      <c r="L176" s="37"/>
    </row>
    <row r="177" spans="4:12" x14ac:dyDescent="0.3">
      <c r="D177" s="1"/>
      <c r="H177" s="2"/>
      <c r="I177" s="9"/>
      <c r="J177" s="1"/>
      <c r="L177" s="37"/>
    </row>
    <row r="178" spans="4:12" x14ac:dyDescent="0.3">
      <c r="D178" s="1"/>
      <c r="H178" s="2"/>
      <c r="I178" s="9"/>
      <c r="J178" s="1"/>
      <c r="L178" s="37"/>
    </row>
    <row r="179" spans="4:12" x14ac:dyDescent="0.3">
      <c r="D179" s="1"/>
      <c r="H179" s="2"/>
      <c r="I179" s="9"/>
      <c r="J179" s="1"/>
      <c r="L179" s="37"/>
    </row>
    <row r="180" spans="4:12" x14ac:dyDescent="0.3">
      <c r="D180" s="1"/>
      <c r="H180" s="2"/>
      <c r="I180" s="9"/>
      <c r="J180" s="1"/>
      <c r="L180" s="37"/>
    </row>
    <row r="181" spans="4:12" x14ac:dyDescent="0.3">
      <c r="D181" s="1"/>
      <c r="H181" s="2"/>
      <c r="I181" s="9"/>
      <c r="J181" s="1"/>
      <c r="L181" s="37"/>
    </row>
    <row r="182" spans="4:12" x14ac:dyDescent="0.3">
      <c r="D182" s="1"/>
      <c r="H182" s="2"/>
      <c r="I182" s="9"/>
      <c r="J182" s="1"/>
      <c r="L182" s="37"/>
    </row>
    <row r="183" spans="4:12" x14ac:dyDescent="0.3">
      <c r="D183" s="1"/>
      <c r="H183" s="2"/>
      <c r="I183" s="9"/>
      <c r="J183" s="1"/>
      <c r="L183" s="37"/>
    </row>
    <row r="184" spans="4:12" x14ac:dyDescent="0.3">
      <c r="D184" s="1"/>
      <c r="H184" s="2"/>
      <c r="I184" s="9"/>
      <c r="J184" s="1"/>
      <c r="L184" s="37"/>
    </row>
    <row r="185" spans="4:12" x14ac:dyDescent="0.3">
      <c r="D185" s="1"/>
      <c r="H185" s="2"/>
      <c r="I185" s="9"/>
      <c r="J185" s="1"/>
      <c r="L185" s="37"/>
    </row>
    <row r="186" spans="4:12" x14ac:dyDescent="0.3">
      <c r="D186" s="1"/>
      <c r="H186" s="2"/>
      <c r="I186" s="9"/>
      <c r="J186" s="1"/>
      <c r="L186" s="37"/>
    </row>
    <row r="187" spans="4:12" x14ac:dyDescent="0.3">
      <c r="D187" s="1"/>
      <c r="H187" s="2"/>
      <c r="I187" s="9"/>
      <c r="J187" s="1"/>
      <c r="L187" s="37"/>
    </row>
    <row r="188" spans="4:12" x14ac:dyDescent="0.3">
      <c r="D188" s="1"/>
      <c r="H188" s="2"/>
      <c r="I188" s="9"/>
      <c r="J188" s="1"/>
      <c r="L188" s="37"/>
    </row>
    <row r="189" spans="4:12" x14ac:dyDescent="0.3">
      <c r="D189" s="1"/>
      <c r="H189" s="2"/>
      <c r="I189" s="9"/>
      <c r="J189" s="1"/>
      <c r="L189" s="37"/>
    </row>
    <row r="190" spans="4:12" x14ac:dyDescent="0.3">
      <c r="D190" s="1"/>
      <c r="H190" s="2"/>
      <c r="I190" s="9"/>
      <c r="J190" s="1"/>
      <c r="L190" s="37"/>
    </row>
    <row r="191" spans="4:12" x14ac:dyDescent="0.3">
      <c r="D191" s="1"/>
      <c r="H191" s="2"/>
      <c r="I191" s="9"/>
      <c r="J191" s="1"/>
      <c r="L191" s="37"/>
    </row>
    <row r="192" spans="4:12" x14ac:dyDescent="0.3">
      <c r="D192" s="1"/>
      <c r="H192" s="2"/>
      <c r="I192" s="9"/>
      <c r="J192" s="1"/>
      <c r="L192" s="37"/>
    </row>
    <row r="193" spans="4:12" x14ac:dyDescent="0.3">
      <c r="D193" s="1"/>
      <c r="H193" s="2"/>
      <c r="I193" s="9"/>
      <c r="J193" s="1"/>
      <c r="L193" s="37"/>
    </row>
    <row r="194" spans="4:12" x14ac:dyDescent="0.3">
      <c r="D194" s="1"/>
      <c r="H194" s="2"/>
      <c r="I194" s="9"/>
      <c r="J194" s="1"/>
      <c r="L194" s="37"/>
    </row>
    <row r="195" spans="4:12" x14ac:dyDescent="0.3">
      <c r="D195" s="1"/>
      <c r="H195" s="2"/>
      <c r="I195" s="9"/>
      <c r="J195" s="1"/>
      <c r="L195" s="37"/>
    </row>
    <row r="196" spans="4:12" x14ac:dyDescent="0.3">
      <c r="D196" s="1"/>
      <c r="H196" s="2"/>
      <c r="I196" s="9"/>
      <c r="J196" s="1"/>
      <c r="L196" s="37"/>
    </row>
    <row r="197" spans="4:12" x14ac:dyDescent="0.3">
      <c r="D197" s="1"/>
      <c r="H197" s="2"/>
      <c r="I197" s="9"/>
      <c r="J197" s="1"/>
      <c r="L197" s="37"/>
    </row>
    <row r="198" spans="4:12" x14ac:dyDescent="0.3">
      <c r="D198" s="1"/>
      <c r="H198" s="2"/>
      <c r="I198" s="9"/>
      <c r="J198" s="1"/>
      <c r="L198" s="37"/>
    </row>
    <row r="199" spans="4:12" x14ac:dyDescent="0.3">
      <c r="D199" s="1"/>
      <c r="H199" s="2"/>
      <c r="I199" s="9"/>
      <c r="J199" s="1"/>
      <c r="L199" s="37"/>
    </row>
    <row r="200" spans="4:12" x14ac:dyDescent="0.3">
      <c r="D200" s="1"/>
      <c r="H200" s="2"/>
      <c r="I200" s="9"/>
      <c r="J200" s="1"/>
      <c r="L200" s="37"/>
    </row>
    <row r="201" spans="4:12" x14ac:dyDescent="0.3">
      <c r="D201" s="1"/>
      <c r="H201" s="2"/>
      <c r="I201" s="9"/>
      <c r="J201" s="1"/>
      <c r="L201" s="37"/>
    </row>
    <row r="202" spans="4:12" x14ac:dyDescent="0.3">
      <c r="D202" s="1"/>
      <c r="H202" s="2"/>
      <c r="I202" s="9"/>
      <c r="J202" s="1"/>
      <c r="L202" s="37"/>
    </row>
    <row r="203" spans="4:12" x14ac:dyDescent="0.3">
      <c r="D203" s="1"/>
      <c r="H203" s="2"/>
      <c r="I203" s="9"/>
      <c r="J203" s="1"/>
      <c r="L203" s="37"/>
    </row>
    <row r="204" spans="4:12" x14ac:dyDescent="0.3">
      <c r="D204" s="1"/>
      <c r="H204" s="2"/>
      <c r="I204" s="9"/>
      <c r="J204" s="1"/>
      <c r="L204" s="37"/>
    </row>
    <row r="205" spans="4:12" x14ac:dyDescent="0.3">
      <c r="D205" s="1"/>
      <c r="H205" s="2"/>
      <c r="I205" s="9"/>
      <c r="J205" s="1"/>
      <c r="L205" s="37"/>
    </row>
    <row r="206" spans="4:12" x14ac:dyDescent="0.3">
      <c r="D206" s="1"/>
      <c r="H206" s="2"/>
      <c r="I206" s="9"/>
      <c r="J206" s="1"/>
      <c r="L206" s="37"/>
    </row>
    <row r="207" spans="4:12" x14ac:dyDescent="0.3">
      <c r="D207" s="1"/>
      <c r="H207" s="2"/>
      <c r="I207" s="9"/>
      <c r="J207" s="1"/>
      <c r="L207" s="37"/>
    </row>
    <row r="208" spans="4:12" x14ac:dyDescent="0.3">
      <c r="D208" s="1"/>
      <c r="H208" s="2"/>
      <c r="I208" s="9"/>
      <c r="J208" s="1"/>
      <c r="L208" s="37"/>
    </row>
    <row r="209" spans="4:12" x14ac:dyDescent="0.3">
      <c r="D209" s="1"/>
      <c r="H209" s="2"/>
      <c r="I209" s="9"/>
      <c r="J209" s="1"/>
      <c r="L209" s="37"/>
    </row>
    <row r="210" spans="4:12" x14ac:dyDescent="0.3">
      <c r="D210" s="1"/>
      <c r="H210" s="2"/>
      <c r="I210" s="9"/>
      <c r="J210" s="1"/>
      <c r="L210" s="37"/>
    </row>
    <row r="211" spans="4:12" x14ac:dyDescent="0.3">
      <c r="D211" s="1"/>
      <c r="H211" s="2"/>
      <c r="I211" s="9"/>
      <c r="J211" s="1"/>
      <c r="L211" s="37"/>
    </row>
    <row r="212" spans="4:12" x14ac:dyDescent="0.3">
      <c r="D212" s="1"/>
      <c r="H212" s="2"/>
      <c r="I212" s="9"/>
      <c r="J212" s="1"/>
      <c r="L212" s="37"/>
    </row>
    <row r="213" spans="4:12" x14ac:dyDescent="0.3">
      <c r="D213" s="1"/>
      <c r="H213" s="2"/>
      <c r="I213" s="9"/>
      <c r="J213" s="1"/>
      <c r="L213" s="37"/>
    </row>
    <row r="214" spans="4:12" x14ac:dyDescent="0.3">
      <c r="D214" s="1"/>
      <c r="H214" s="2"/>
      <c r="I214" s="9"/>
      <c r="J214" s="1"/>
      <c r="L214" s="37"/>
    </row>
    <row r="215" spans="4:12" x14ac:dyDescent="0.3">
      <c r="D215" s="1"/>
      <c r="H215" s="2"/>
      <c r="I215" s="9"/>
      <c r="J215" s="1"/>
      <c r="L215" s="37"/>
    </row>
    <row r="216" spans="4:12" x14ac:dyDescent="0.3">
      <c r="D216" s="1"/>
      <c r="H216" s="2"/>
      <c r="I216" s="9"/>
      <c r="J216" s="1"/>
      <c r="L216" s="37"/>
    </row>
    <row r="217" spans="4:12" x14ac:dyDescent="0.3">
      <c r="D217" s="1"/>
      <c r="H217" s="2"/>
      <c r="I217" s="9"/>
      <c r="J217" s="1"/>
      <c r="L217" s="37"/>
    </row>
    <row r="218" spans="4:12" x14ac:dyDescent="0.3">
      <c r="D218" s="1"/>
      <c r="H218" s="2"/>
      <c r="I218" s="9"/>
      <c r="J218" s="1"/>
      <c r="L218" s="37"/>
    </row>
    <row r="219" spans="4:12" x14ac:dyDescent="0.3">
      <c r="D219" s="1"/>
      <c r="H219" s="2"/>
      <c r="I219" s="9"/>
      <c r="J219" s="1"/>
      <c r="L219" s="37"/>
    </row>
    <row r="220" spans="4:12" x14ac:dyDescent="0.3">
      <c r="D220" s="1"/>
      <c r="H220" s="2"/>
      <c r="I220" s="9"/>
      <c r="J220" s="1"/>
      <c r="L220" s="37"/>
    </row>
    <row r="221" spans="4:12" x14ac:dyDescent="0.3">
      <c r="D221" s="1"/>
      <c r="H221" s="2"/>
      <c r="I221" s="9"/>
      <c r="J221" s="1"/>
      <c r="L221" s="37"/>
    </row>
    <row r="222" spans="4:12" x14ac:dyDescent="0.3">
      <c r="D222" s="1"/>
      <c r="H222" s="2"/>
      <c r="I222" s="9"/>
      <c r="J222" s="1"/>
      <c r="L222" s="37"/>
    </row>
    <row r="223" spans="4:12" x14ac:dyDescent="0.3">
      <c r="D223" s="1"/>
      <c r="H223" s="2"/>
      <c r="I223" s="9"/>
      <c r="J223" s="1"/>
      <c r="L223" s="37"/>
    </row>
    <row r="224" spans="4:12" x14ac:dyDescent="0.3">
      <c r="D224" s="1"/>
      <c r="H224" s="2"/>
      <c r="I224" s="9"/>
      <c r="J224" s="1"/>
      <c r="L224" s="37"/>
    </row>
    <row r="225" spans="4:12" x14ac:dyDescent="0.3">
      <c r="D225" s="1"/>
      <c r="H225" s="2"/>
      <c r="I225" s="9"/>
      <c r="J225" s="1"/>
      <c r="L225" s="37"/>
    </row>
    <row r="226" spans="4:12" x14ac:dyDescent="0.3">
      <c r="D226" s="1"/>
      <c r="H226" s="2"/>
      <c r="I226" s="9"/>
      <c r="J226" s="1"/>
      <c r="L226" s="37"/>
    </row>
    <row r="227" spans="4:12" x14ac:dyDescent="0.3">
      <c r="D227" s="1"/>
      <c r="H227" s="2"/>
      <c r="I227" s="9"/>
      <c r="J227" s="1"/>
      <c r="L227" s="37"/>
    </row>
    <row r="228" spans="4:12" x14ac:dyDescent="0.3">
      <c r="D228" s="1"/>
      <c r="H228" s="2"/>
      <c r="I228" s="9"/>
      <c r="J228" s="1"/>
      <c r="L228" s="37"/>
    </row>
    <row r="229" spans="4:12" x14ac:dyDescent="0.3">
      <c r="D229" s="1"/>
      <c r="H229" s="2"/>
      <c r="I229" s="9"/>
      <c r="J229" s="1"/>
      <c r="L229" s="37"/>
    </row>
    <row r="230" spans="4:12" x14ac:dyDescent="0.3">
      <c r="D230" s="1"/>
      <c r="H230" s="2"/>
      <c r="I230" s="9"/>
      <c r="J230" s="1"/>
      <c r="L230" s="37"/>
    </row>
    <row r="231" spans="4:12" x14ac:dyDescent="0.3">
      <c r="D231" s="1"/>
      <c r="H231" s="2"/>
      <c r="I231" s="9"/>
      <c r="J231" s="1"/>
      <c r="L231" s="37"/>
    </row>
    <row r="232" spans="4:12" x14ac:dyDescent="0.3">
      <c r="D232" s="1"/>
      <c r="H232" s="2"/>
      <c r="I232" s="9"/>
      <c r="J232" s="1"/>
      <c r="L232" s="37"/>
    </row>
    <row r="233" spans="4:12" x14ac:dyDescent="0.3">
      <c r="D233" s="1"/>
      <c r="H233" s="2"/>
      <c r="I233" s="9"/>
      <c r="J233" s="1"/>
      <c r="L233" s="37"/>
    </row>
    <row r="234" spans="4:12" x14ac:dyDescent="0.3">
      <c r="D234" s="1"/>
      <c r="H234" s="2"/>
      <c r="I234" s="9"/>
      <c r="J234" s="1"/>
      <c r="L234" s="37"/>
    </row>
    <row r="235" spans="4:12" x14ac:dyDescent="0.3">
      <c r="D235" s="1"/>
      <c r="H235" s="2"/>
      <c r="I235" s="9"/>
      <c r="J235" s="1"/>
      <c r="L235" s="37"/>
    </row>
    <row r="236" spans="4:12" x14ac:dyDescent="0.3">
      <c r="D236" s="1"/>
      <c r="H236" s="2"/>
      <c r="I236" s="9"/>
      <c r="J236" s="1"/>
      <c r="L236" s="37"/>
    </row>
    <row r="237" spans="4:12" x14ac:dyDescent="0.3">
      <c r="D237" s="1"/>
      <c r="H237" s="2"/>
      <c r="I237" s="9"/>
      <c r="J237" s="1"/>
      <c r="L237" s="37"/>
    </row>
    <row r="238" spans="4:12" x14ac:dyDescent="0.3">
      <c r="D238" s="1"/>
      <c r="H238" s="2"/>
      <c r="I238" s="9"/>
      <c r="J238" s="1"/>
      <c r="L238" s="37"/>
    </row>
    <row r="239" spans="4:12" x14ac:dyDescent="0.3">
      <c r="D239" s="1"/>
      <c r="H239" s="2"/>
      <c r="I239" s="9"/>
      <c r="J239" s="1"/>
      <c r="L239" s="37"/>
    </row>
    <row r="240" spans="4:12" x14ac:dyDescent="0.3">
      <c r="D240" s="1"/>
      <c r="H240" s="2"/>
      <c r="I240" s="9"/>
      <c r="J240" s="1"/>
      <c r="L240" s="37"/>
    </row>
    <row r="241" spans="4:12" x14ac:dyDescent="0.3">
      <c r="D241" s="1"/>
      <c r="H241" s="2"/>
      <c r="I241" s="9"/>
      <c r="J241" s="1"/>
      <c r="L241" s="37"/>
    </row>
    <row r="242" spans="4:12" x14ac:dyDescent="0.3">
      <c r="D242" s="1"/>
      <c r="H242" s="2"/>
      <c r="I242" s="9"/>
      <c r="J242" s="1"/>
      <c r="L242" s="37"/>
    </row>
    <row r="243" spans="4:12" x14ac:dyDescent="0.3">
      <c r="D243" s="1"/>
      <c r="H243" s="2"/>
      <c r="I243" s="9"/>
      <c r="J243" s="1"/>
      <c r="L243" s="37"/>
    </row>
    <row r="244" spans="4:12" x14ac:dyDescent="0.3">
      <c r="D244" s="1"/>
      <c r="H244" s="2"/>
      <c r="I244" s="9"/>
      <c r="J244" s="1"/>
      <c r="L244" s="37"/>
    </row>
    <row r="245" spans="4:12" x14ac:dyDescent="0.3">
      <c r="D245" s="1"/>
      <c r="H245" s="2"/>
      <c r="I245" s="9"/>
      <c r="J245" s="1"/>
      <c r="L245" s="37"/>
    </row>
    <row r="246" spans="4:12" x14ac:dyDescent="0.3">
      <c r="D246" s="1"/>
      <c r="H246" s="2"/>
      <c r="I246" s="9"/>
      <c r="J246" s="1"/>
      <c r="L246" s="37"/>
    </row>
    <row r="247" spans="4:12" x14ac:dyDescent="0.3">
      <c r="D247" s="1"/>
      <c r="H247" s="2"/>
      <c r="I247" s="9"/>
      <c r="J247" s="1"/>
      <c r="L247" s="37"/>
    </row>
    <row r="248" spans="4:12" x14ac:dyDescent="0.3">
      <c r="D248" s="1"/>
      <c r="H248" s="2"/>
      <c r="I248" s="9"/>
      <c r="J248" s="1"/>
      <c r="L248" s="37"/>
    </row>
    <row r="249" spans="4:12" x14ac:dyDescent="0.3">
      <c r="D249" s="1"/>
      <c r="H249" s="2"/>
      <c r="I249" s="9"/>
      <c r="J249" s="1"/>
      <c r="L249" s="37"/>
    </row>
    <row r="250" spans="4:12" x14ac:dyDescent="0.3">
      <c r="D250" s="1"/>
      <c r="H250" s="2"/>
      <c r="I250" s="9"/>
      <c r="J250" s="1"/>
      <c r="L250" s="37"/>
    </row>
    <row r="251" spans="4:12" x14ac:dyDescent="0.3">
      <c r="D251" s="1"/>
      <c r="H251" s="2"/>
      <c r="I251" s="9"/>
      <c r="J251" s="1"/>
      <c r="L251" s="37"/>
    </row>
    <row r="252" spans="4:12" x14ac:dyDescent="0.3">
      <c r="D252" s="1"/>
      <c r="H252" s="2"/>
      <c r="I252" s="9"/>
      <c r="J252" s="1"/>
      <c r="L252" s="37"/>
    </row>
    <row r="253" spans="4:12" x14ac:dyDescent="0.3">
      <c r="D253" s="1"/>
      <c r="H253" s="2"/>
      <c r="I253" s="9"/>
      <c r="J253" s="1"/>
      <c r="L253" s="37"/>
    </row>
    <row r="254" spans="4:12" x14ac:dyDescent="0.3">
      <c r="D254" s="1"/>
      <c r="H254" s="2"/>
      <c r="I254" s="9"/>
      <c r="J254" s="1"/>
      <c r="L254" s="37"/>
    </row>
    <row r="255" spans="4:12" x14ac:dyDescent="0.3">
      <c r="D255" s="1"/>
      <c r="H255" s="2"/>
      <c r="I255" s="9"/>
      <c r="J255" s="1"/>
      <c r="L255" s="37"/>
    </row>
    <row r="256" spans="4:12" x14ac:dyDescent="0.3">
      <c r="D256" s="1"/>
      <c r="H256" s="2"/>
      <c r="I256" s="9"/>
      <c r="J256" s="1"/>
      <c r="L256" s="37"/>
    </row>
    <row r="257" spans="4:12" x14ac:dyDescent="0.3">
      <c r="D257" s="1"/>
      <c r="H257" s="2"/>
      <c r="I257" s="9"/>
      <c r="J257" s="1"/>
      <c r="L257" s="37"/>
    </row>
    <row r="258" spans="4:12" x14ac:dyDescent="0.3">
      <c r="D258" s="1"/>
      <c r="H258" s="2"/>
      <c r="I258" s="9"/>
      <c r="J258" s="1"/>
      <c r="L258" s="37"/>
    </row>
    <row r="259" spans="4:12" x14ac:dyDescent="0.3">
      <c r="D259" s="1"/>
      <c r="H259" s="2"/>
      <c r="I259" s="9"/>
      <c r="J259" s="1"/>
      <c r="L259" s="37"/>
    </row>
    <row r="260" spans="4:12" x14ac:dyDescent="0.3">
      <c r="D260" s="1"/>
      <c r="H260" s="2"/>
      <c r="I260" s="9"/>
      <c r="J260" s="1"/>
      <c r="L260" s="37"/>
    </row>
    <row r="261" spans="4:12" x14ac:dyDescent="0.3">
      <c r="D261" s="1"/>
      <c r="H261" s="2"/>
      <c r="I261" s="9"/>
      <c r="J261" s="1"/>
      <c r="L261" s="37"/>
    </row>
    <row r="262" spans="4:12" x14ac:dyDescent="0.3">
      <c r="D262" s="1"/>
      <c r="H262" s="2"/>
      <c r="I262" s="9"/>
      <c r="J262" s="1"/>
      <c r="L262" s="37"/>
    </row>
    <row r="263" spans="4:12" x14ac:dyDescent="0.3">
      <c r="D263" s="1"/>
      <c r="H263" s="2"/>
      <c r="I263" s="9"/>
      <c r="J263" s="1"/>
      <c r="L263" s="37"/>
    </row>
    <row r="264" spans="4:12" x14ac:dyDescent="0.3">
      <c r="D264" s="1"/>
      <c r="H264" s="2"/>
      <c r="I264" s="9"/>
      <c r="J264" s="1"/>
      <c r="L264" s="37"/>
    </row>
    <row r="265" spans="4:12" x14ac:dyDescent="0.3">
      <c r="D265" s="1"/>
      <c r="H265" s="2"/>
      <c r="I265" s="9"/>
      <c r="J265" s="1"/>
      <c r="L265" s="37"/>
    </row>
    <row r="266" spans="4:12" x14ac:dyDescent="0.3">
      <c r="D266" s="1"/>
      <c r="H266" s="2"/>
      <c r="I266" s="9"/>
      <c r="J266" s="1"/>
      <c r="L266" s="37"/>
    </row>
    <row r="267" spans="4:12" x14ac:dyDescent="0.3">
      <c r="D267" s="1"/>
      <c r="H267" s="2"/>
      <c r="I267" s="9"/>
      <c r="J267" s="1"/>
      <c r="L267" s="37"/>
    </row>
    <row r="268" spans="4:12" x14ac:dyDescent="0.3">
      <c r="D268" s="1"/>
      <c r="H268" s="2"/>
      <c r="I268" s="9"/>
      <c r="J268" s="1"/>
      <c r="L268" s="37"/>
    </row>
    <row r="269" spans="4:12" x14ac:dyDescent="0.3">
      <c r="D269" s="1"/>
      <c r="H269" s="2"/>
      <c r="I269" s="9"/>
      <c r="J269" s="1"/>
      <c r="L269" s="37"/>
    </row>
    <row r="270" spans="4:12" x14ac:dyDescent="0.3">
      <c r="D270" s="1"/>
      <c r="H270" s="2"/>
      <c r="I270" s="9"/>
      <c r="J270" s="1"/>
      <c r="L270" s="37"/>
    </row>
    <row r="271" spans="4:12" x14ac:dyDescent="0.3">
      <c r="D271" s="1"/>
      <c r="H271" s="2"/>
      <c r="I271" s="9"/>
      <c r="J271" s="1"/>
      <c r="L271" s="37"/>
    </row>
    <row r="272" spans="4:12" x14ac:dyDescent="0.3">
      <c r="D272" s="1"/>
      <c r="H272" s="2"/>
      <c r="I272" s="9"/>
      <c r="J272" s="1"/>
      <c r="L272" s="37"/>
    </row>
    <row r="273" spans="4:12" x14ac:dyDescent="0.3">
      <c r="D273" s="1"/>
      <c r="H273" s="2"/>
      <c r="I273" s="9"/>
      <c r="J273" s="1"/>
      <c r="L273" s="37"/>
    </row>
    <row r="274" spans="4:12" x14ac:dyDescent="0.3">
      <c r="D274" s="1"/>
      <c r="H274" s="2"/>
      <c r="I274" s="9"/>
      <c r="J274" s="1"/>
      <c r="L274" s="37"/>
    </row>
    <row r="275" spans="4:12" x14ac:dyDescent="0.3">
      <c r="D275" s="1"/>
      <c r="H275" s="2"/>
      <c r="I275" s="9"/>
      <c r="J275" s="1"/>
      <c r="L275" s="37"/>
    </row>
    <row r="276" spans="4:12" x14ac:dyDescent="0.3">
      <c r="D276" s="1"/>
      <c r="H276" s="2"/>
      <c r="I276" s="9"/>
      <c r="J276" s="1"/>
      <c r="L276" s="37"/>
    </row>
    <row r="277" spans="4:12" x14ac:dyDescent="0.3">
      <c r="D277" s="1"/>
      <c r="H277" s="2"/>
      <c r="I277" s="9"/>
      <c r="J277" s="1"/>
      <c r="L277" s="37"/>
    </row>
    <row r="278" spans="4:12" x14ac:dyDescent="0.3">
      <c r="D278" s="1"/>
      <c r="H278" s="2"/>
      <c r="I278" s="9"/>
      <c r="J278" s="1"/>
      <c r="L278" s="37"/>
    </row>
    <row r="279" spans="4:12" x14ac:dyDescent="0.3">
      <c r="D279" s="1"/>
      <c r="H279" s="2"/>
      <c r="I279" s="9"/>
      <c r="J279" s="1"/>
      <c r="L279" s="37"/>
    </row>
    <row r="280" spans="4:12" x14ac:dyDescent="0.3">
      <c r="D280" s="1"/>
      <c r="H280" s="2"/>
      <c r="I280" s="9"/>
      <c r="J280" s="1"/>
      <c r="L280" s="37"/>
    </row>
    <row r="281" spans="4:12" x14ac:dyDescent="0.3">
      <c r="D281" s="1"/>
      <c r="H281" s="2"/>
      <c r="I281" s="9"/>
      <c r="J281" s="1"/>
      <c r="L281" s="37"/>
    </row>
    <row r="282" spans="4:12" x14ac:dyDescent="0.3">
      <c r="D282" s="1"/>
      <c r="H282" s="2"/>
      <c r="I282" s="9"/>
      <c r="J282" s="1"/>
      <c r="L282" s="37"/>
    </row>
    <row r="283" spans="4:12" x14ac:dyDescent="0.3">
      <c r="D283" s="1"/>
      <c r="H283" s="2"/>
      <c r="I283" s="9"/>
      <c r="J283" s="1"/>
      <c r="L283" s="37"/>
    </row>
    <row r="284" spans="4:12" x14ac:dyDescent="0.3">
      <c r="D284" s="1"/>
      <c r="H284" s="2"/>
      <c r="I284" s="9"/>
      <c r="J284" s="1"/>
      <c r="L284" s="37"/>
    </row>
    <row r="285" spans="4:12" x14ac:dyDescent="0.3">
      <c r="D285" s="1"/>
      <c r="H285" s="2"/>
      <c r="I285" s="9"/>
      <c r="J285" s="1"/>
      <c r="L285" s="37"/>
    </row>
    <row r="286" spans="4:12" x14ac:dyDescent="0.3">
      <c r="D286" s="1"/>
      <c r="H286" s="2"/>
      <c r="I286" s="9"/>
      <c r="J286" s="1"/>
      <c r="L286" s="37"/>
    </row>
    <row r="287" spans="4:12" x14ac:dyDescent="0.3">
      <c r="D287" s="1"/>
      <c r="H287" s="2"/>
      <c r="I287" s="9"/>
      <c r="J287" s="1"/>
      <c r="L287" s="37"/>
    </row>
    <row r="288" spans="4:12" x14ac:dyDescent="0.3">
      <c r="D288" s="1"/>
      <c r="H288" s="2"/>
      <c r="I288" s="9"/>
      <c r="J288" s="1"/>
      <c r="L288" s="37"/>
    </row>
    <row r="289" spans="4:12" x14ac:dyDescent="0.3">
      <c r="D289" s="1"/>
      <c r="H289" s="2"/>
      <c r="I289" s="9"/>
      <c r="J289" s="1"/>
      <c r="L289" s="37"/>
    </row>
    <row r="290" spans="4:12" x14ac:dyDescent="0.3">
      <c r="D290" s="1"/>
      <c r="H290" s="2"/>
      <c r="I290" s="9"/>
      <c r="J290" s="1"/>
      <c r="L290" s="37"/>
    </row>
    <row r="291" spans="4:12" x14ac:dyDescent="0.3">
      <c r="D291" s="1"/>
      <c r="H291" s="2"/>
      <c r="I291" s="9"/>
      <c r="J291" s="1"/>
      <c r="L291" s="37"/>
    </row>
    <row r="292" spans="4:12" x14ac:dyDescent="0.3">
      <c r="D292" s="1"/>
      <c r="H292" s="2"/>
      <c r="I292" s="9"/>
      <c r="J292" s="1"/>
      <c r="L292" s="37"/>
    </row>
    <row r="293" spans="4:12" x14ac:dyDescent="0.3">
      <c r="D293" s="1"/>
      <c r="H293" s="2"/>
      <c r="I293" s="9"/>
      <c r="J293" s="1"/>
      <c r="L293" s="37"/>
    </row>
    <row r="294" spans="4:12" x14ac:dyDescent="0.3">
      <c r="D294" s="1"/>
      <c r="H294" s="2"/>
      <c r="I294" s="9"/>
      <c r="J294" s="1"/>
      <c r="L294" s="37"/>
    </row>
    <row r="295" spans="4:12" x14ac:dyDescent="0.3">
      <c r="D295" s="1"/>
      <c r="H295" s="2"/>
      <c r="I295" s="9"/>
      <c r="J295" s="1"/>
      <c r="L295" s="37"/>
    </row>
    <row r="296" spans="4:12" x14ac:dyDescent="0.3">
      <c r="D296" s="1"/>
      <c r="H296" s="2"/>
      <c r="I296" s="9"/>
      <c r="J296" s="1"/>
      <c r="L296" s="37"/>
    </row>
    <row r="297" spans="4:12" x14ac:dyDescent="0.3">
      <c r="D297" s="1"/>
      <c r="H297" s="2"/>
      <c r="I297" s="9"/>
      <c r="J297" s="1"/>
      <c r="L297" s="37"/>
    </row>
    <row r="298" spans="4:12" x14ac:dyDescent="0.3">
      <c r="D298" s="1"/>
      <c r="H298" s="2"/>
      <c r="I298" s="9"/>
      <c r="J298" s="1"/>
      <c r="L298" s="37"/>
    </row>
    <row r="299" spans="4:12" x14ac:dyDescent="0.3">
      <c r="D299" s="1"/>
      <c r="H299" s="2"/>
      <c r="I299" s="9"/>
      <c r="J299" s="1"/>
      <c r="L299" s="37"/>
    </row>
    <row r="300" spans="4:12" x14ac:dyDescent="0.3">
      <c r="D300" s="1"/>
      <c r="H300" s="2"/>
      <c r="I300" s="9"/>
      <c r="J300" s="1"/>
      <c r="L300" s="37"/>
    </row>
    <row r="301" spans="4:12" x14ac:dyDescent="0.3">
      <c r="D301" s="1"/>
      <c r="H301" s="2"/>
      <c r="I301" s="9"/>
      <c r="J301" s="1"/>
      <c r="L301" s="37"/>
    </row>
    <row r="302" spans="4:12" x14ac:dyDescent="0.3">
      <c r="D302" s="1"/>
      <c r="H302" s="2"/>
      <c r="I302" s="9"/>
      <c r="J302" s="1"/>
      <c r="L302" s="37"/>
    </row>
    <row r="303" spans="4:12" x14ac:dyDescent="0.3">
      <c r="D303" s="1"/>
      <c r="H303" s="2"/>
      <c r="I303" s="9"/>
      <c r="J303" s="1"/>
      <c r="L303" s="37"/>
    </row>
    <row r="304" spans="4:12" x14ac:dyDescent="0.3">
      <c r="D304" s="1"/>
      <c r="H304" s="2"/>
      <c r="I304" s="9"/>
      <c r="J304" s="1"/>
      <c r="L304" s="37"/>
    </row>
    <row r="305" spans="4:12" x14ac:dyDescent="0.3">
      <c r="D305" s="1"/>
      <c r="H305" s="2"/>
      <c r="I305" s="9"/>
      <c r="J305" s="1"/>
      <c r="L305" s="37"/>
    </row>
    <row r="306" spans="4:12" x14ac:dyDescent="0.3">
      <c r="D306" s="1"/>
      <c r="H306" s="2"/>
      <c r="I306" s="9"/>
      <c r="J306" s="1"/>
      <c r="L306" s="37"/>
    </row>
    <row r="307" spans="4:12" x14ac:dyDescent="0.3">
      <c r="D307" s="1"/>
      <c r="H307" s="2"/>
      <c r="I307" s="9"/>
      <c r="J307" s="1"/>
      <c r="L307" s="37"/>
    </row>
    <row r="308" spans="4:12" x14ac:dyDescent="0.3">
      <c r="D308" s="1"/>
      <c r="H308" s="2"/>
      <c r="I308" s="9"/>
      <c r="J308" s="1"/>
      <c r="L308" s="37"/>
    </row>
    <row r="309" spans="4:12" x14ac:dyDescent="0.3">
      <c r="D309" s="1"/>
      <c r="H309" s="2"/>
      <c r="I309" s="9"/>
      <c r="J309" s="1"/>
      <c r="L309" s="37"/>
    </row>
    <row r="310" spans="4:12" x14ac:dyDescent="0.3">
      <c r="D310" s="1"/>
      <c r="H310" s="2"/>
      <c r="I310" s="9"/>
      <c r="J310" s="1"/>
      <c r="L310" s="37"/>
    </row>
    <row r="311" spans="4:12" x14ac:dyDescent="0.3">
      <c r="D311" s="1"/>
      <c r="H311" s="2"/>
      <c r="I311" s="9"/>
      <c r="J311" s="1"/>
      <c r="L311" s="37"/>
    </row>
    <row r="312" spans="4:12" x14ac:dyDescent="0.3">
      <c r="D312" s="1"/>
      <c r="H312" s="2"/>
      <c r="I312" s="9"/>
      <c r="J312" s="1"/>
      <c r="L312" s="37"/>
    </row>
    <row r="313" spans="4:12" x14ac:dyDescent="0.3">
      <c r="D313" s="1"/>
      <c r="H313" s="2"/>
      <c r="I313" s="9"/>
      <c r="J313" s="1"/>
      <c r="L313" s="37"/>
    </row>
    <row r="314" spans="4:12" x14ac:dyDescent="0.3">
      <c r="D314" s="1"/>
      <c r="H314" s="2"/>
      <c r="I314" s="9"/>
      <c r="J314" s="1"/>
      <c r="L314" s="37"/>
    </row>
    <row r="315" spans="4:12" x14ac:dyDescent="0.3">
      <c r="D315" s="1"/>
      <c r="H315" s="2"/>
      <c r="I315" s="9"/>
      <c r="J315" s="1"/>
      <c r="L315" s="37"/>
    </row>
    <row r="316" spans="4:12" x14ac:dyDescent="0.3">
      <c r="D316" s="1"/>
      <c r="H316" s="2"/>
      <c r="I316" s="9"/>
      <c r="J316" s="1"/>
      <c r="L316" s="37"/>
    </row>
    <row r="317" spans="4:12" x14ac:dyDescent="0.3">
      <c r="D317" s="1"/>
      <c r="H317" s="2"/>
      <c r="I317" s="9"/>
      <c r="J317" s="1"/>
      <c r="L317" s="37"/>
    </row>
    <row r="318" spans="4:12" x14ac:dyDescent="0.3">
      <c r="D318" s="1"/>
      <c r="H318" s="2"/>
      <c r="I318" s="9"/>
      <c r="J318" s="1"/>
      <c r="L318" s="37"/>
    </row>
    <row r="319" spans="4:12" x14ac:dyDescent="0.3">
      <c r="D319" s="1"/>
      <c r="H319" s="2"/>
      <c r="I319" s="9"/>
      <c r="J319" s="1"/>
      <c r="L319" s="37"/>
    </row>
    <row r="320" spans="4:12" x14ac:dyDescent="0.3">
      <c r="D320" s="1"/>
      <c r="H320" s="2"/>
      <c r="I320" s="9"/>
      <c r="J320" s="1"/>
      <c r="L320" s="37"/>
    </row>
    <row r="321" spans="4:12" x14ac:dyDescent="0.3">
      <c r="D321" s="1"/>
      <c r="H321" s="2"/>
      <c r="I321" s="9"/>
      <c r="J321" s="1"/>
      <c r="L321" s="37"/>
    </row>
    <row r="322" spans="4:12" x14ac:dyDescent="0.3">
      <c r="D322" s="1"/>
      <c r="H322" s="2"/>
      <c r="I322" s="9"/>
      <c r="J322" s="1"/>
      <c r="L322" s="37"/>
    </row>
    <row r="323" spans="4:12" x14ac:dyDescent="0.3">
      <c r="D323" s="1"/>
      <c r="H323" s="2"/>
      <c r="I323" s="9"/>
      <c r="J323" s="1"/>
      <c r="L323" s="37"/>
    </row>
    <row r="324" spans="4:12" x14ac:dyDescent="0.3">
      <c r="D324" s="1"/>
      <c r="H324" s="2"/>
      <c r="I324" s="9"/>
      <c r="J324" s="1"/>
      <c r="L324" s="37"/>
    </row>
    <row r="325" spans="4:12" x14ac:dyDescent="0.3">
      <c r="D325" s="1"/>
      <c r="H325" s="2"/>
      <c r="I325" s="9"/>
      <c r="J325" s="1"/>
      <c r="L325" s="37"/>
    </row>
    <row r="326" spans="4:12" x14ac:dyDescent="0.3">
      <c r="D326" s="1"/>
      <c r="H326" s="2"/>
      <c r="I326" s="9"/>
      <c r="J326" s="1"/>
      <c r="L326" s="37"/>
    </row>
    <row r="327" spans="4:12" x14ac:dyDescent="0.3">
      <c r="D327" s="1"/>
      <c r="H327" s="2"/>
      <c r="I327" s="9"/>
      <c r="J327" s="1"/>
      <c r="L327" s="37"/>
    </row>
    <row r="328" spans="4:12" x14ac:dyDescent="0.3">
      <c r="D328" s="1"/>
      <c r="H328" s="2"/>
      <c r="I328" s="9"/>
      <c r="J328" s="1"/>
      <c r="L328" s="37"/>
    </row>
    <row r="329" spans="4:12" x14ac:dyDescent="0.3">
      <c r="D329" s="1"/>
    </row>
    <row r="330" spans="4:12" x14ac:dyDescent="0.3">
      <c r="D330" s="1"/>
    </row>
    <row r="331" spans="4:12" x14ac:dyDescent="0.3">
      <c r="D331" s="1"/>
    </row>
    <row r="332" spans="4:12" x14ac:dyDescent="0.3">
      <c r="D332" s="1"/>
    </row>
    <row r="333" spans="4:12" x14ac:dyDescent="0.3">
      <c r="D333" s="1"/>
    </row>
    <row r="334" spans="4:12" x14ac:dyDescent="0.3">
      <c r="D334" s="1"/>
    </row>
    <row r="335" spans="4:12" x14ac:dyDescent="0.3">
      <c r="D335" s="1"/>
    </row>
    <row r="336" spans="4:12" x14ac:dyDescent="0.3">
      <c r="D336" s="1"/>
    </row>
    <row r="337" spans="4:4" x14ac:dyDescent="0.3">
      <c r="D337" s="1"/>
    </row>
    <row r="338" spans="4:4" x14ac:dyDescent="0.3">
      <c r="D338" s="1"/>
    </row>
    <row r="339" spans="4:4" x14ac:dyDescent="0.3">
      <c r="D339" s="1"/>
    </row>
    <row r="340" spans="4:4" x14ac:dyDescent="0.3">
      <c r="D340" s="1"/>
    </row>
    <row r="341" spans="4:4" x14ac:dyDescent="0.3">
      <c r="D341" s="1"/>
    </row>
    <row r="342" spans="4:4" x14ac:dyDescent="0.3">
      <c r="D342" s="1"/>
    </row>
    <row r="343" spans="4:4" x14ac:dyDescent="0.3">
      <c r="D343" s="1"/>
    </row>
    <row r="344" spans="4:4" x14ac:dyDescent="0.3">
      <c r="D344" s="1"/>
    </row>
    <row r="345" spans="4:4" x14ac:dyDescent="0.3">
      <c r="D345" s="1"/>
    </row>
    <row r="346" spans="4:4" x14ac:dyDescent="0.3">
      <c r="D346" s="1"/>
    </row>
    <row r="347" spans="4:4" x14ac:dyDescent="0.3">
      <c r="D347" s="1"/>
    </row>
    <row r="348" spans="4:4" x14ac:dyDescent="0.3">
      <c r="D348" s="1"/>
    </row>
    <row r="349" spans="4:4" x14ac:dyDescent="0.3">
      <c r="D349" s="1"/>
    </row>
    <row r="350" spans="4:4" x14ac:dyDescent="0.3">
      <c r="D350" s="1"/>
    </row>
    <row r="351" spans="4:4" x14ac:dyDescent="0.3">
      <c r="D351" s="1"/>
    </row>
    <row r="352" spans="4:4" x14ac:dyDescent="0.3">
      <c r="D352" s="1"/>
    </row>
    <row r="353" spans="4:4" x14ac:dyDescent="0.3">
      <c r="D353" s="1"/>
    </row>
    <row r="354" spans="4:4" x14ac:dyDescent="0.3">
      <c r="D354" s="1"/>
    </row>
    <row r="355" spans="4:4" x14ac:dyDescent="0.3">
      <c r="D355" s="1"/>
    </row>
    <row r="356" spans="4:4" x14ac:dyDescent="0.3">
      <c r="D356" s="1"/>
    </row>
    <row r="357" spans="4:4" x14ac:dyDescent="0.3">
      <c r="D357" s="1"/>
    </row>
    <row r="358" spans="4:4" x14ac:dyDescent="0.3">
      <c r="D358" s="1"/>
    </row>
    <row r="359" spans="4:4" x14ac:dyDescent="0.3">
      <c r="D359" s="1"/>
    </row>
    <row r="360" spans="4:4" x14ac:dyDescent="0.3">
      <c r="D360" s="1"/>
    </row>
    <row r="361" spans="4:4" x14ac:dyDescent="0.3">
      <c r="D361" s="1"/>
    </row>
    <row r="362" spans="4:4" x14ac:dyDescent="0.3">
      <c r="D362" s="1"/>
    </row>
    <row r="363" spans="4:4" x14ac:dyDescent="0.3">
      <c r="D363" s="1"/>
    </row>
    <row r="364" spans="4:4" x14ac:dyDescent="0.3">
      <c r="D364" s="1"/>
    </row>
    <row r="365" spans="4:4" x14ac:dyDescent="0.3">
      <c r="D365" s="1"/>
    </row>
    <row r="366" spans="4:4" x14ac:dyDescent="0.3">
      <c r="D366" s="1"/>
    </row>
    <row r="367" spans="4:4" x14ac:dyDescent="0.3">
      <c r="D367" s="1"/>
    </row>
    <row r="368" spans="4:4" x14ac:dyDescent="0.3">
      <c r="D368" s="1"/>
    </row>
    <row r="369" spans="4:4" x14ac:dyDescent="0.3">
      <c r="D369" s="1"/>
    </row>
    <row r="370" spans="4:4" x14ac:dyDescent="0.3">
      <c r="D370" s="1"/>
    </row>
    <row r="371" spans="4:4" x14ac:dyDescent="0.3">
      <c r="D371" s="1"/>
    </row>
    <row r="372" spans="4:4" x14ac:dyDescent="0.3">
      <c r="D372" s="1"/>
    </row>
    <row r="373" spans="4:4" x14ac:dyDescent="0.3">
      <c r="D373" s="1"/>
    </row>
    <row r="374" spans="4:4" x14ac:dyDescent="0.3">
      <c r="D374" s="1"/>
    </row>
    <row r="375" spans="4:4" x14ac:dyDescent="0.3">
      <c r="D375" s="1"/>
    </row>
    <row r="376" spans="4:4" x14ac:dyDescent="0.3">
      <c r="D376" s="1"/>
    </row>
    <row r="377" spans="4:4" x14ac:dyDescent="0.3">
      <c r="D377" s="1"/>
    </row>
    <row r="378" spans="4:4" x14ac:dyDescent="0.3">
      <c r="D378" s="1"/>
    </row>
    <row r="379" spans="4:4" x14ac:dyDescent="0.3">
      <c r="D379" s="1"/>
    </row>
    <row r="380" spans="4:4" x14ac:dyDescent="0.3">
      <c r="D380" s="1"/>
    </row>
    <row r="381" spans="4:4" x14ac:dyDescent="0.3">
      <c r="D381" s="1"/>
    </row>
    <row r="382" spans="4:4" x14ac:dyDescent="0.3">
      <c r="D382" s="1"/>
    </row>
    <row r="383" spans="4:4" x14ac:dyDescent="0.3">
      <c r="D383" s="1"/>
    </row>
    <row r="384" spans="4:4" x14ac:dyDescent="0.3">
      <c r="D384" s="1"/>
    </row>
    <row r="385" spans="4:4" x14ac:dyDescent="0.3">
      <c r="D385" s="1"/>
    </row>
    <row r="386" spans="4:4" x14ac:dyDescent="0.3">
      <c r="D386" s="1"/>
    </row>
    <row r="387" spans="4:4" x14ac:dyDescent="0.3">
      <c r="D387" s="1"/>
    </row>
    <row r="388" spans="4:4" x14ac:dyDescent="0.3">
      <c r="D388" s="1"/>
    </row>
    <row r="389" spans="4:4" x14ac:dyDescent="0.3">
      <c r="D389" s="1"/>
    </row>
    <row r="390" spans="4:4" x14ac:dyDescent="0.3">
      <c r="D390" s="1"/>
    </row>
    <row r="391" spans="4:4" x14ac:dyDescent="0.3">
      <c r="D391" s="1"/>
    </row>
    <row r="392" spans="4:4" x14ac:dyDescent="0.3">
      <c r="D392" s="1"/>
    </row>
    <row r="393" spans="4:4" x14ac:dyDescent="0.3">
      <c r="D393" s="1"/>
    </row>
    <row r="394" spans="4:4" x14ac:dyDescent="0.3">
      <c r="D394" s="1"/>
    </row>
    <row r="395" spans="4:4" x14ac:dyDescent="0.3">
      <c r="D395" s="1"/>
    </row>
    <row r="396" spans="4:4" x14ac:dyDescent="0.3">
      <c r="D396" s="1"/>
    </row>
    <row r="397" spans="4:4" x14ac:dyDescent="0.3">
      <c r="D397" s="1"/>
    </row>
    <row r="398" spans="4:4" x14ac:dyDescent="0.3">
      <c r="D398" s="1"/>
    </row>
    <row r="399" spans="4:4" x14ac:dyDescent="0.3">
      <c r="D399" s="1"/>
    </row>
    <row r="400" spans="4:4" x14ac:dyDescent="0.3">
      <c r="D400" s="1"/>
    </row>
    <row r="401" spans="4:4" x14ac:dyDescent="0.3">
      <c r="D401" s="1"/>
    </row>
    <row r="402" spans="4:4" x14ac:dyDescent="0.3">
      <c r="D402" s="1"/>
    </row>
    <row r="403" spans="4:4" x14ac:dyDescent="0.3">
      <c r="D403" s="1"/>
    </row>
    <row r="404" spans="4:4" x14ac:dyDescent="0.3">
      <c r="D404" s="1"/>
    </row>
    <row r="405" spans="4:4" x14ac:dyDescent="0.3">
      <c r="D405" s="1"/>
    </row>
    <row r="406" spans="4:4" x14ac:dyDescent="0.3">
      <c r="D406" s="1"/>
    </row>
    <row r="407" spans="4:4" x14ac:dyDescent="0.3">
      <c r="D407" s="1"/>
    </row>
    <row r="408" spans="4:4" x14ac:dyDescent="0.3">
      <c r="D408" s="1"/>
    </row>
    <row r="409" spans="4:4" x14ac:dyDescent="0.3">
      <c r="D409" s="1"/>
    </row>
    <row r="410" spans="4:4" x14ac:dyDescent="0.3">
      <c r="D410" s="1"/>
    </row>
    <row r="411" spans="4:4" x14ac:dyDescent="0.3">
      <c r="D411" s="1"/>
    </row>
    <row r="412" spans="4:4" x14ac:dyDescent="0.3">
      <c r="D412" s="1"/>
    </row>
    <row r="413" spans="4:4" x14ac:dyDescent="0.3">
      <c r="D413" s="1"/>
    </row>
    <row r="414" spans="4:4" x14ac:dyDescent="0.3">
      <c r="D414" s="1"/>
    </row>
    <row r="415" spans="4:4" x14ac:dyDescent="0.3">
      <c r="D415" s="1"/>
    </row>
    <row r="416" spans="4:4" x14ac:dyDescent="0.3">
      <c r="D416" s="1"/>
    </row>
    <row r="417" spans="4:4" x14ac:dyDescent="0.3">
      <c r="D417" s="1"/>
    </row>
    <row r="418" spans="4:4" x14ac:dyDescent="0.3">
      <c r="D418" s="1"/>
    </row>
    <row r="419" spans="4:4" x14ac:dyDescent="0.3">
      <c r="D419" s="1"/>
    </row>
    <row r="420" spans="4:4" x14ac:dyDescent="0.3">
      <c r="D420" s="1"/>
    </row>
    <row r="421" spans="4:4" x14ac:dyDescent="0.3">
      <c r="D421" s="1"/>
    </row>
    <row r="422" spans="4:4" x14ac:dyDescent="0.3">
      <c r="D422" s="1"/>
    </row>
    <row r="423" spans="4:4" x14ac:dyDescent="0.3">
      <c r="D423" s="1"/>
    </row>
    <row r="424" spans="4:4" x14ac:dyDescent="0.3">
      <c r="D424" s="1"/>
    </row>
    <row r="425" spans="4:4" x14ac:dyDescent="0.3">
      <c r="D425" s="1"/>
    </row>
    <row r="426" spans="4:4" x14ac:dyDescent="0.3">
      <c r="D426" s="1"/>
    </row>
    <row r="427" spans="4:4" x14ac:dyDescent="0.3">
      <c r="D427" s="1"/>
    </row>
    <row r="428" spans="4:4" x14ac:dyDescent="0.3">
      <c r="D428" s="1"/>
    </row>
    <row r="429" spans="4:4" x14ac:dyDescent="0.3">
      <c r="D429" s="1"/>
    </row>
    <row r="430" spans="4:4" x14ac:dyDescent="0.3">
      <c r="D430" s="1"/>
    </row>
    <row r="431" spans="4:4" x14ac:dyDescent="0.3">
      <c r="D431" s="1"/>
    </row>
    <row r="432" spans="4:4" x14ac:dyDescent="0.3">
      <c r="D432" s="1"/>
    </row>
    <row r="433" spans="4:4" x14ac:dyDescent="0.3">
      <c r="D433" s="1"/>
    </row>
    <row r="434" spans="4:4" x14ac:dyDescent="0.3">
      <c r="D434" s="1"/>
    </row>
    <row r="435" spans="4:4" x14ac:dyDescent="0.3">
      <c r="D435" s="1"/>
    </row>
    <row r="436" spans="4:4" x14ac:dyDescent="0.3">
      <c r="D436" s="1"/>
    </row>
    <row r="437" spans="4:4" x14ac:dyDescent="0.3">
      <c r="D437" s="1"/>
    </row>
    <row r="438" spans="4:4" x14ac:dyDescent="0.3">
      <c r="D438" s="1"/>
    </row>
    <row r="439" spans="4:4" x14ac:dyDescent="0.3">
      <c r="D439" s="1"/>
    </row>
    <row r="440" spans="4:4" x14ac:dyDescent="0.3">
      <c r="D440" s="1"/>
    </row>
    <row r="441" spans="4:4" x14ac:dyDescent="0.3">
      <c r="D441" s="1"/>
    </row>
    <row r="442" spans="4:4" x14ac:dyDescent="0.3">
      <c r="D442" s="1"/>
    </row>
    <row r="443" spans="4:4" x14ac:dyDescent="0.3">
      <c r="D443" s="1"/>
    </row>
    <row r="444" spans="4:4" x14ac:dyDescent="0.3">
      <c r="D444" s="1"/>
    </row>
    <row r="445" spans="4:4" x14ac:dyDescent="0.3">
      <c r="D445" s="1"/>
    </row>
    <row r="446" spans="4:4" x14ac:dyDescent="0.3">
      <c r="D446" s="1"/>
    </row>
    <row r="447" spans="4:4" x14ac:dyDescent="0.3">
      <c r="D447" s="1"/>
    </row>
    <row r="448" spans="4:4" x14ac:dyDescent="0.3">
      <c r="D448" s="1"/>
    </row>
    <row r="449" spans="4:4" x14ac:dyDescent="0.3">
      <c r="D449" s="1"/>
    </row>
  </sheetData>
  <sortState ref="A11:R114">
    <sortCondition ref="A11:A114"/>
  </sortState>
  <mergeCells count="10">
    <mergeCell ref="K118:O118"/>
    <mergeCell ref="K122:M122"/>
    <mergeCell ref="K8:L8"/>
    <mergeCell ref="C1:R1"/>
    <mergeCell ref="C2:R2"/>
    <mergeCell ref="C3:R3"/>
    <mergeCell ref="C4:R4"/>
    <mergeCell ref="C5:D5"/>
    <mergeCell ref="C6:D6"/>
    <mergeCell ref="C7:D7"/>
  </mergeCells>
  <pageMargins left="0.25" right="0.25" top="0.75" bottom="0.75" header="0.3" footer="0.3"/>
  <pageSetup paperSize="14" scale="1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 FONDO</vt:lpstr>
      <vt:lpstr>'PM FONDO'!_ftn1</vt:lpstr>
      <vt:lpstr>'PM FONDO'!_ftnref1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cp:lastPrinted>2019-01-30T20:20:49Z</cp:lastPrinted>
  <dcterms:created xsi:type="dcterms:W3CDTF">2018-07-06T15:10:16Z</dcterms:created>
  <dcterms:modified xsi:type="dcterms:W3CDTF">2019-01-31T20:59:59Z</dcterms:modified>
</cp:coreProperties>
</file>