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nunez\AppData\Local\Microsoft\Windows\INetCache\Content.Outlook\NNYU43ZH\"/>
    </mc:Choice>
  </mc:AlternateContent>
  <bookViews>
    <workbookView xWindow="0" yWindow="0" windowWidth="19200" windowHeight="7020"/>
  </bookViews>
  <sheets>
    <sheet name="REP_EPG034_EjecucionPresupuesta" sheetId="1" r:id="rId1"/>
  </sheets>
  <definedNames>
    <definedName name="_xlnm._FilterDatabase" localSheetId="0" hidden="1">REP_EPG034_EjecucionPresupuesta!$A$71:$X$278</definedName>
  </definedNames>
  <calcPr calcId="171027"/>
</workbook>
</file>

<file path=xl/calcChain.xml><?xml version="1.0" encoding="utf-8"?>
<calcChain xmlns="http://schemas.openxmlformats.org/spreadsheetml/2006/main">
  <c r="R280" i="1" l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P71" i="1"/>
  <c r="N71" i="1"/>
  <c r="L71" i="1"/>
  <c r="K71" i="1"/>
  <c r="J71" i="1"/>
  <c r="I71" i="1"/>
  <c r="H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P57" i="1"/>
  <c r="N57" i="1"/>
  <c r="L57" i="1"/>
  <c r="K57" i="1"/>
  <c r="J57" i="1"/>
  <c r="I57" i="1"/>
  <c r="H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P12" i="1"/>
  <c r="N12" i="1"/>
  <c r="N8" i="1" s="1"/>
  <c r="L12" i="1"/>
  <c r="K12" i="1"/>
  <c r="J12" i="1"/>
  <c r="I12" i="1"/>
  <c r="H12" i="1"/>
  <c r="R11" i="1"/>
  <c r="Q11" i="1"/>
  <c r="R10" i="1"/>
  <c r="Q10" i="1"/>
  <c r="P9" i="1"/>
  <c r="N9" i="1"/>
  <c r="L9" i="1"/>
  <c r="Q9" i="1" s="1"/>
  <c r="K9" i="1"/>
  <c r="K8" i="1" s="1"/>
  <c r="K7" i="1" s="1"/>
  <c r="J9" i="1"/>
  <c r="I9" i="1"/>
  <c r="H9" i="1"/>
  <c r="I8" i="1" l="1"/>
  <c r="I7" i="1" s="1"/>
  <c r="Q57" i="1"/>
  <c r="Q12" i="1"/>
  <c r="R71" i="1"/>
  <c r="N7" i="1"/>
  <c r="Q71" i="1"/>
  <c r="P8" i="1"/>
  <c r="H8" i="1"/>
  <c r="H7" i="1" s="1"/>
  <c r="L8" i="1"/>
  <c r="Q8" i="1" s="1"/>
  <c r="J8" i="1"/>
  <c r="J7" i="1" s="1"/>
  <c r="R57" i="1"/>
  <c r="R8" i="1"/>
  <c r="P7" i="1"/>
  <c r="R7" i="1" s="1"/>
  <c r="R9" i="1"/>
  <c r="R12" i="1"/>
  <c r="L7" i="1" l="1"/>
  <c r="Q7" i="1" l="1"/>
</calcChain>
</file>

<file path=xl/sharedStrings.xml><?xml version="1.0" encoding="utf-8"?>
<sst xmlns="http://schemas.openxmlformats.org/spreadsheetml/2006/main" count="1881" uniqueCount="345">
  <si>
    <t/>
  </si>
  <si>
    <t>TIPO</t>
  </si>
  <si>
    <t>CTA</t>
  </si>
  <si>
    <t>SUB
CTA</t>
  </si>
  <si>
    <t>OBJ</t>
  </si>
  <si>
    <t>ORD</t>
  </si>
  <si>
    <t>SOR
ORD</t>
  </si>
  <si>
    <t>DESCRIPCION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</si>
  <si>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</si>
  <si>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</si>
  <si>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</si>
  <si>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</si>
  <si>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</si>
  <si>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</si>
  <si>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</si>
  <si>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</si>
  <si>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14</t>
  </si>
  <si>
    <t>20</t>
  </si>
  <si>
    <t>REMUNERACION SERVICIOS TECNICOS</t>
  </si>
  <si>
    <t>3</t>
  </si>
  <si>
    <t>50</t>
  </si>
  <si>
    <t>IMPUESTO DE VEHICULO</t>
  </si>
  <si>
    <t>IMPUESTO PREDIAL</t>
  </si>
  <si>
    <t>5</t>
  </si>
  <si>
    <t>CONTRIBUCIONES</t>
  </si>
  <si>
    <t>4</t>
  </si>
  <si>
    <t>26</t>
  </si>
  <si>
    <t>EQUIPO DE COMUNICACIONES</t>
  </si>
  <si>
    <t>COMBUSTIBLE Y LUBRICANTES</t>
  </si>
  <si>
    <t>DOTACION</t>
  </si>
  <si>
    <t>6</t>
  </si>
  <si>
    <t>LLANTAS Y ACCESORIOS</t>
  </si>
  <si>
    <t>15</t>
  </si>
  <si>
    <t>PAPELERIA, UTILES DE ESCRITORIO Y OFICINA</t>
  </si>
  <si>
    <t>17</t>
  </si>
  <si>
    <t>PRODUCTOS DE ASEO Y LIMPIEZA</t>
  </si>
  <si>
    <t>18</t>
  </si>
  <si>
    <t>PRODUCTOS DE CAFETERIA Y RESTAURANTE</t>
  </si>
  <si>
    <t>REPUESTOS</t>
  </si>
  <si>
    <t>21</t>
  </si>
  <si>
    <t>UTENSILIOS DE CAFETERIA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</si>
  <si>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</si>
  <si>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</si>
  <si>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</si>
  <si>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</si>
  <si>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</si>
  <si>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</si>
  <si>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</si>
  <si>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</si>
  <si>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</si>
  <si>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</si>
  <si>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</si>
  <si>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</si>
  <si>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</si>
  <si>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</si>
  <si>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</si>
  <si>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</si>
  <si>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</si>
  <si>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</si>
  <si>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</si>
  <si>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</si>
  <si>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</si>
  <si>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</si>
  <si>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</si>
  <si>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</si>
  <si>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</si>
  <si>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</si>
  <si>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</si>
  <si>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</si>
  <si>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</si>
  <si>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</si>
  <si>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</si>
  <si>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ELEMENTOS PARA BIENESTAR SOCIAL</t>
  </si>
  <si>
    <t>SERVICIOS DE BIENESTAR SOCIAL</t>
  </si>
  <si>
    <t>SERVICIOS DE CAPACITACION</t>
  </si>
  <si>
    <t>SERVICIOS PARA ESTIMULOS</t>
  </si>
  <si>
    <t>40</t>
  </si>
  <si>
    <t>OTROS GASTOS  ADQUISICION BIENES</t>
  </si>
  <si>
    <t>41</t>
  </si>
  <si>
    <t>OTROS GASTOS POR ADQUISICION DE SERVICIOS</t>
  </si>
  <si>
    <t>SENTENCIAS</t>
  </si>
  <si>
    <t>C</t>
  </si>
  <si>
    <t>213</t>
  </si>
  <si>
    <t>400</t>
  </si>
  <si>
    <t>DESPLEGAR INFRAESTRUCTURA DE ACCESO A USUARIOS</t>
  </si>
  <si>
    <t>IMPLEMENTAR INFRAESTRUCUTRA PARA SERVICO PORTADOR</t>
  </si>
  <si>
    <t>IMPLEMENTAR EL CENTRO DE ACCESO COMUNITARIO</t>
  </si>
  <si>
    <t>PROVEER CONECTIVIDAD EN INSTITUCIONES PÚBLICAS</t>
  </si>
  <si>
    <t>CONTRATAR INTERVENTORIAS</t>
  </si>
  <si>
    <t>APLICAR PLANES DE APROPIACION</t>
  </si>
  <si>
    <t>INSTALAR NUEVAS ESTACIONES</t>
  </si>
  <si>
    <t>DESARROLLAR GARANTIAS DE COBERTURA</t>
  </si>
  <si>
    <t>RENOVAR ESTUDIOS</t>
  </si>
  <si>
    <t>MUNICIPIOS IMPACTADOS-REALIZAR INFORMES PERIÓDICOS SOBRE EL AVANCE EN LA EJECUCIÓN DE LOS CONVENIOS REGIONALES Y SU IMPACTO</t>
  </si>
  <si>
    <t>PROMOCIONAR LA IMPLEMENTACION DE ECOSISTEMAS DIGITALES REGIONALES</t>
  </si>
  <si>
    <t>MUNICIPIOS IMPACTADOS-PROMOVER LOS PROGRAMAS, PLANES Y PROYECTOS Y LA REALIZACIÓN DE LA ESTRATEGIA DE ACOMPAÑAMIENTO EN LA FORMULACIÓN Y  EN LA CREACIÓN DE LA INSTITUCIONALIDAD  A NIVEL REGIONAL</t>
  </si>
  <si>
    <t>DESARROLLAR ESTRATEGIAS REGIONALES QUE MULTIPLIQUEN LOS MODELOS MÁS EXITOSOS EN  LOS PROCESOS DE PROMOCIÓN</t>
  </si>
  <si>
    <t>REALIZACIÓN DE ESTUDIOS QUE EVALUEN EL IMPACTO DE LA EJECUCIÓN DE LOS PROYECTOS REGIONALES Y QUE GENEREN INSUMOS PARA LA TOMA DE DECISIONES EN EL DESARROLLO DE POLÍTICAS PÚBLICAS TIC REGIONALES Y NACI</t>
  </si>
  <si>
    <t>MUNICIPIOS IMPACTADOS-DESARROLLAR UNA ESTRATEGIA DE ACOMPAÑAMIENTO EN LA EJECUCIÓN DE LOS CONVENIOS REGIONALES</t>
  </si>
  <si>
    <t>FORMAR EN INCORPORACIN DE TIC EN LA EDUCACION A DOCENTES Y CAPACITAR EN COMPETENCIAS BASICAS TIC A RESPONSABLES Y USUARIOS DE BIBLIOTECAS PUBLICAS</t>
  </si>
  <si>
    <t>FORMAR Y DESARROLLAR DOCENTES EN LOS PROYECTOS DE AULA ASOCIADOS</t>
  </si>
  <si>
    <t>ADQUIRIR Y ENTREGAR COMPUTADORES Y TERMINALES NUEVOS PARA ENTREGA A SEDES EDUCATIVAS OFICIALES (ESTA INCLUYE TODO LO RELACIONADO CON EL EMPAQUE Y EMBALAJE DE LOS EQUIPOS HASTA SU DESTINO FINAL)</t>
  </si>
  <si>
    <t>BRINDAR SERVICIO DE GARANTIAS Y MANTENIMIENTO</t>
  </si>
  <si>
    <t>DEMANUFACTURAR EQUIPOS PARA VALORIZAR CORRIENTES LIMPIAS (INCLUYE RETOMA DE RESIDUOS ELECTRÓNICOS)</t>
  </si>
  <si>
    <t>REALIZAR ESTUDIOS, APOYO Y ASESORÍAS PARA FORTALECIMIENTO DEL SECTOR POSTAL</t>
  </si>
  <si>
    <t>ADMINISTRAR Y ACTUALIZAR LA PLATAFORMA DE LOS SISTEMAS DE INFORMACIÓN DEL CÓDIGO POSTAL</t>
  </si>
  <si>
    <t>16</t>
  </si>
  <si>
    <t>DISEÑAR UNA ESTRATEGIA PARA LA DIVULGACIÓN DE LOS EVENTOS A REALIZAR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</si>
  <si>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</si>
  <si>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</si>
  <si>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</si>
  <si>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CATALOGAR Y PUBLICAR LOS DOCUMENTOS EN UN PLATAFORMA DIGITAL DE FÁCIL ACCESO PARA LOS USUARIOS INTERNOS Y EXTERNOS</t>
  </si>
  <si>
    <t>PRESTAR SERVICIOS A USUARIOS INTERNOS Y EXTERNOS, A TRAVÉS DE PLATAFORMAS DIGITALES Y EN VISITA  PRESENCIAL EN LAS INSTALACIONES DEL PROYECTO</t>
  </si>
  <si>
    <t>DIGITALIZAR LOS SOPORTES Y/O CONTENIDOS ANÁLOGOS</t>
  </si>
  <si>
    <t>REALIZAR LA CURADURÍA DE FRIOS Y RUSHES</t>
  </si>
  <si>
    <t>ADECUAR ESPACIOS FÍSICOS PARA LA CONSERVACIÓN DE LOS ARCHIVOS</t>
  </si>
  <si>
    <t>19</t>
  </si>
  <si>
    <t>DESARROLLAR APLICACIONES QUE PERMITAN AL USUARIO EL ACCESO DIGITAL A LOS CONTENIDOS</t>
  </si>
  <si>
    <t>GESTIÓN CORRECTIVA DE LA INFRAESTRUCTURA TECNOLOGICA</t>
  </si>
  <si>
    <t>REALIZAR ASISTENCIA TÉCNICA PARA INFRAESTRUCTURA TECNOLOGICA DE CONVERGENCIA</t>
  </si>
  <si>
    <t>HABILITAR EL USO DE LA INFRAESTRUCTURA TECNOLÓGICA LOCAL</t>
  </si>
  <si>
    <t>IMPLEMENTAR RECURSOS TECNOLOGICOS Y LAS CONFIGURACIONES NECESARIAS PARA EL ADECUADO FUNCIONAMIENTO DE LAS PLATAFORMAS Y APLICACIONES</t>
  </si>
  <si>
    <t>FORTALECER EL CENTRO DE POST PRODUCCIÓN DE CONTENIDOS DIGITALES PARA LA CONVERGENCIA</t>
  </si>
  <si>
    <t>IMPLEMENTAR LA INFRAESTRUCTURA TECNOLÓGICA DE ALMACENAMIENTO DE CONTENIDOS EN LA NUBE</t>
  </si>
  <si>
    <t>IMPLEMENTAR LA INFRAESTRUCTURA TECNOLÓGICA EN LA NUBE PARA LA TRANSFERENCIA DE CONTENIDOS</t>
  </si>
  <si>
    <t>AJUSTES Y DESARROLLOS SOBRE LOS PORTALES WEB</t>
  </si>
  <si>
    <t>GESTION PREVENTIVA DE LA INFRAESTRUCTURA TECNOLOGICO</t>
  </si>
  <si>
    <t>DESARROLLAR LOS CONVENIOS Y CONTRATOS  PARA LA PRODUCCIÓN DE CONTENIDOS CONVERGENTES MISIONALES</t>
  </si>
  <si>
    <t>GESTIONAR ALIANZAS DE COPRODUCCIÓN DE CONTENIDO CONVERGENTE MISIONAL</t>
  </si>
  <si>
    <t>22</t>
  </si>
  <si>
    <t>EVOLUCIONAR E IMPLEMENTAR EL PETI (PLAN ESTRATÉGICO DE T.I Y MODELO DE GESTIÓN DE TI PARA EL SECTOR TIC, PROCESO Y PROCEDIMIENTOS)</t>
  </si>
  <si>
    <t>DEFINIR LA ESTRATEGIA PARA ESTABLECER E IMPLEMENTAR LA ARQUITECTURA EMPRESARIAL DEL SECTOR TIC</t>
  </si>
  <si>
    <t>IMPLANTAR FUNCIONALIDADES EN LOS SISTEMAS DE INFORMACIÓN</t>
  </si>
  <si>
    <t>EVOLUCIONAR E IMPLEMENTAR SERVICIOS TECNOLOGICOS DE CALIDAD</t>
  </si>
  <si>
    <t>24</t>
  </si>
  <si>
    <t>CREAR  CONTENIDOS DE AUDIO Y DIGITALES  PARA LA RADIO PÚBLICA.</t>
  </si>
  <si>
    <t>CREAR LOS DESARROLLO TECNOLÓGICO DE LAS HERRAMIENTAS Y PLATAFORMAS QUE PERMITAN LA  CREACIÓN DE CONTENIDOS DIGITALES.</t>
  </si>
  <si>
    <t>DESARROLLAR ACTIVIDADES PARA EL POSICIONAMIENTO NACIONAL DE LA RADIO PÚBLICA Y FONOTECA.</t>
  </si>
  <si>
    <t>DIGITALIZAR Y CATALOGAR LOS ARCHIVOS SONOROS</t>
  </si>
  <si>
    <t>PRODUCIR CONTENIDOS DIGITALES</t>
  </si>
  <si>
    <t>DESARROLLAR CONTENIDOS HABLADOS</t>
  </si>
  <si>
    <t>REALIZAR ESTUDIOS DE AUDIENCIA</t>
  </si>
  <si>
    <t>DISEÑAR ESTRATEGIAS PARA EL POSICIONAMIENTO DE MARCA.</t>
  </si>
  <si>
    <t>DESARROLLAR CONTENIDOS MUSICALES</t>
  </si>
  <si>
    <t>CONSERVAR LOS ARCHIVOS SONOROS</t>
  </si>
  <si>
    <t>CREAR CONTENIDOS DE AUDIO Y DIGITALES PARA LA RADIO PUBLICA DESDE LAS REGIONES</t>
  </si>
  <si>
    <t>CREAR CONTENIDOS DE RADIO DESDE LAS REGIONES</t>
  </si>
  <si>
    <t>REALIZAR INFORMES PERIODICOS SOBRE EL Y DESARROLLO DE LA INTERVENTORIA INTEGRAL</t>
  </si>
  <si>
    <t>310</t>
  </si>
  <si>
    <t>202</t>
  </si>
  <si>
    <t>CONSOLIDAR UNA HERRAMIENTA DE MONITOREO DE INDICADORES DE GESTIÓN Y PROSPECTIVA DE LA INDUSTRIA.</t>
  </si>
  <si>
    <t>GENERAR CAPACIDADES ORGANIZACIONALES PARA LA INTERNACIONALIZACIÓN DE LAS EMPRESAS</t>
  </si>
  <si>
    <t>PROMOVER EL DESARROLLO DE COMPETENCIAS TRANSVERSALES PARA LA INDUSTRIA TI</t>
  </si>
  <si>
    <t>IMPLEMENTAR UNA ESTRATEGIA PARA INCENTIVAR LA FORMACIÓN DEL RECURSO HUMANO EN TEMAS DE TI</t>
  </si>
  <si>
    <t>DESARROLLAR UNA ESTRATEGIA DE INTEGRACIÓN ENTRE LA OFERTA Y LA DEMANDA DE OFERTA TI</t>
  </si>
  <si>
    <t>GENERAR COMPETENCIAS ESPECIALIZADAS EN HERRAMIENTAS Y SOLUCIONES TIC CON ENFOQUE DIFERENCIAL</t>
  </si>
  <si>
    <t>REALIZAR CAPACITACIÓN EN ALFABETIZACIÓN DIGITAL</t>
  </si>
  <si>
    <t>ESPACIOS-DESARROLLAR ACTIVIDADES DE SEGUIMIENTO Y EVALUACIÓN</t>
  </si>
  <si>
    <t>HERRAMIENTAS-DESARROLLAR ACTIVIDADES DE SEGUIMIENTO Y EVALUACIÓN</t>
  </si>
  <si>
    <t>CAPACITACIONES-DESARROLLAR ACTIVIDADES DE SEGUIMIENTO Y EVALUACIÓN</t>
  </si>
  <si>
    <t>DESARROLLAR ESTRATEGIAS QUE INCENTIVEN EL USO RESPONSABLE DE LAS TIC</t>
  </si>
  <si>
    <t>GENERAR ACTIVIDADES Y ESTRATEGIAS DE DESARROLLO INCLUSIVO Y PRODUCTIVO A TRAVÉS DE LA INNOVACIÓN SOCIAL Y LAS TIC</t>
  </si>
  <si>
    <t>IMPLEMENTAR ESTRATEGIAS Y MODELOS QUE PROMUEVAN LA CULTURA DIGITAL.</t>
  </si>
  <si>
    <t>REALIZAR EL PROCESO DE CAPACITACIÓN DE TIC EN SECTORES PRODUCTIVOS ESPECIFICOS</t>
  </si>
  <si>
    <t>DESARROLLAR ACCIONES QUE INSPIREN A NUEVOS USUARIOS EN EL USO DE INTERNET</t>
  </si>
  <si>
    <t>GENERAR ESPACIOS DE INLCUSIÓN CON ENFOQUE DIFERENCIAL</t>
  </si>
  <si>
    <t>HERRAMIENTAS-ADQUIRIR E IMPLANTAR TECNOLOGIAS PARA PERSONAS CON DISCAPACIDAD</t>
  </si>
  <si>
    <t>ESTRATEGIAS-DESARROLLAR ACTIVIDADES DE SEGUIMIENTO Y EVALUACIÓN</t>
  </si>
  <si>
    <t>REALIZAR ESTUDIOS SECTORIALES, ENCUESTAS E INVESTIGACIONES DEL SECTOR TIC</t>
  </si>
  <si>
    <t>REALIZAR EL PROCESO DE CAPACITACIÓN EN USO INTERMEDIO  DE TIC</t>
  </si>
  <si>
    <t>PROGRAMAS INCENTIVEN-DESARROLLAR ACTIVIDADES DE SEGUIMIENTO Y EVALUACIÓN</t>
  </si>
  <si>
    <t>PROGRAMAS SOCIALIZADOS-DESARROLLAR ACTIVIDADES DE SEGUIMIENTO Y EVALUACIÓN</t>
  </si>
  <si>
    <t>DESARROLLAR PROYECTOS QUE INCENTIVEN LA ADOPCION Y USO PRODUCTIVO DE LAS TIC</t>
  </si>
  <si>
    <t>IMPLEMENTAR ACCIONES Y MODELOS QUE PROMUEVAN LA CULTURA DIGITAL</t>
  </si>
  <si>
    <t>DESARROLLAR INICIATIVAS QUE CONTRIBUYAN A LA GENERACIÓN DE CAPACIDADES EN EL USO DE LAS TIC EN LOS EMPRESARIOS COLOMBIANOS</t>
  </si>
  <si>
    <t>ACTUALIZACIÓN DE NOTICIAS Y EVENTOS EN LA INTRANET</t>
  </si>
  <si>
    <t>DESARROLLAR CAMPAÑAS INFORMATIVAS</t>
  </si>
  <si>
    <t>PRODUCCIÓN Y EMISIÓN DE CONTENIDOS AUDIOVISUALES (PROGRAMAS DE TV)</t>
  </si>
  <si>
    <t>DISEÑAR HERRAMIENTAS PARA LA INTERACCIÓN CON LA CIUDADANÍA</t>
  </si>
  <si>
    <t>DIVULGACIÓN Y MONITOREO EN LAS REDES SOCIALES</t>
  </si>
  <si>
    <t>ELABORAR CONTENIDOS ESCRITOS (COMUNICADOS O BOLETINES DE PRENSA)</t>
  </si>
  <si>
    <t>DESARROLLAR CAMPAÑAS DE DIVULGACIÓN Y COORDINAR EVENTOS</t>
  </si>
  <si>
    <t>ELABORACIÓN DE BOLETINES INFORMATIVOS</t>
  </si>
  <si>
    <t>PRODUCCIÓN Y TRANSMISIÓN DE EVENTOS DEL SECTOR EN DONDE PARTICIPA LA ENTIDAD.</t>
  </si>
  <si>
    <t>DESARROLLAR LA ESTRATEGIA DE DIFUSIÓN.</t>
  </si>
  <si>
    <t>APOYAR Y DESARROLLAR LOS PROYECTOS Y EQUIPOS DE EMPRENDEDORES POTENCIALES DE CONTENIDOS DIGITALES EN ETAPA TEMPRANA</t>
  </si>
  <si>
    <t>APOYAR EL DESARROLLO DE PROYECTOS DE EMPRENDIMIENTO EN ETAPA AVANZADA PARA EL FORTALECIMIENTO DE HABILIDADES DE NEGOCIO</t>
  </si>
  <si>
    <t>IDENTIFICAR Y APOYAR LOS PROYECTOS POTENCIALES PARA EL DESARROLLO DE CONTENIDOS Y APLICACIONES DIGITALES</t>
  </si>
  <si>
    <t>PARTICIPAR EN EVENTOS INTERNACIONALES DEL SECTOR</t>
  </si>
  <si>
    <t>EJECUTAR LOS PROGRAMAS DE CAPACITACIÓN DEL TALENTO HUMANO</t>
  </si>
  <si>
    <t>EJECUTAR EL PROGRAMA DE FORTALECIMIENTO DE LA INDUSTRIA DE ANIMACION Y VIDEOJUEGOS</t>
  </si>
  <si>
    <t>410</t>
  </si>
  <si>
    <t>REALIZAR ESTUDIOS, ENCUESTAS, INVESTIGACIONES Y EVALUACIONES DE IMPACTO DE LOS SECTORES TIC, RDS Y POSTAL</t>
  </si>
  <si>
    <t>DIAGNOSTICAR EL ESTADO DE LOS OPERADORES MOVILES</t>
  </si>
  <si>
    <t>DEFINIR LOS MECANISMOS DE CONTROL PARA LOS PROVEEDORES DE REDES Y SERVICIOS MÓVILES</t>
  </si>
  <si>
    <t>DIAGNOSTICAR EL ESTADO DE LOS OPERADORES NO MOVIL, RDS Y POSTAL</t>
  </si>
  <si>
    <t>DEFINIR LOS MECANISMOS DE CONTROL PARA LOS PROVEEDORES DE REDES Y SERVICIOS NO MOVIL, RDS Y POSTAL</t>
  </si>
  <si>
    <t>PROMOVER LA MEJORA CONTINUA DE LOS PROCESOS PARA IMPLEMENTACIÓN DE POLITICAS, REGULACIÓN Y ASIGNACIÓN DEL ESPECTRO</t>
  </si>
  <si>
    <t>DESARROLLAR ESTUDIOS DE MERCADO, ESTADÍSTICOS, SOCIALES,JURÍDICOS Y ECONÓMICOS DEL SECTOR COMUNICACIONES, INVESTIGACIONES DE NUEVAS TENDENCIAS NACIONALES E INTERNACIONALES EN CUANTO A TECNOLOGÍAS DE</t>
  </si>
  <si>
    <t>DIVULGAR NORMAS NACIONALES DE COMUNICACIONES, NUEVAS TENDENCIAS TECNOLÓGICAS Y DE GESTIÓN REALIZADAS EN EL SECTOR</t>
  </si>
  <si>
    <t>EXPEDIR NORMAS PARA EL SECTOR TIC</t>
  </si>
  <si>
    <t>CONVOCAR NODOS DE INNOVACION</t>
  </si>
  <si>
    <t>MANTENER LBI &amp; AGENDA I+D+I DE TIC</t>
  </si>
  <si>
    <t>DESARROLLAR ESTRATEGIA DE COMUNICACIONES</t>
  </si>
  <si>
    <t>25</t>
  </si>
  <si>
    <t>INTERNACIONALIZAR LA I+D+I EN COLOMBIA</t>
  </si>
  <si>
    <t>GESTIONAR-GERENCIAR LA INICIATIVA</t>
  </si>
  <si>
    <t>31</t>
  </si>
  <si>
    <t>APOYAR APORTAR CEA CI BIOS RENATA</t>
  </si>
  <si>
    <t>35</t>
  </si>
  <si>
    <t>COSOLIDAR HUB DE TECNOLOGÍA Y ACTIVIDADES I+D+I EN LAS REGIONES</t>
  </si>
  <si>
    <t>36</t>
  </si>
  <si>
    <t>ACTUALIZAR AGENDAS ESTRATEGICAS DE INNOVACION</t>
  </si>
  <si>
    <t>38</t>
  </si>
  <si>
    <t>PROYECTOS CON CEA/CI/BIOS/RENATA</t>
  </si>
  <si>
    <t>39</t>
  </si>
  <si>
    <t>DISEÑAR Y DESARROLLAR ECOSISTEMAS PARA LA INNOVACION Y LA COMPETITIVIDAD</t>
  </si>
  <si>
    <t>510</t>
  </si>
  <si>
    <t>1304</t>
  </si>
  <si>
    <t>SENSIBILIZAR, EVALUAR Y RETROALIMENTAR LAS COMPETENCIAS</t>
  </si>
  <si>
    <t>DIAGNOSTICAR EL LIDERAZGO</t>
  </si>
  <si>
    <t>INCREMENTAR LA COMUNICACIÓN INTERNA</t>
  </si>
  <si>
    <t>OPERAR  FUNCIONAL Y ACADEMICAMENTE LA ESCUELA CORPORATIVA</t>
  </si>
  <si>
    <t>DISEÑAR Y CAPACITAR CON LOS MODULOS  VIRTUALIZADOS</t>
  </si>
  <si>
    <t>DESARROLLAR EVENTOS QUE FOMENTEN EL ORGULLO ORGANIZACIONAL</t>
  </si>
  <si>
    <t>ORIENTAR ACCIONES DE MEJORA DEL AMBIENTE LABORAL Y LA CULTURA</t>
  </si>
  <si>
    <t>SENSIBILIZAR EN LA CONSTRUCCIÓN DEL PROYECTO DE VIDA</t>
  </si>
  <si>
    <t>IMPLEMENTAR Y GENERAR APROPIACIÓN DEL MODELO DE LIDERAZGO</t>
  </si>
  <si>
    <t>APROPIAR ESCUELA CORPORATIVA</t>
  </si>
  <si>
    <t>DESARROLLAR ACTIVIDADES DE CAPACITACIÓN PARA EL CIERRE DE BRECHAS DE COMPETENCIAS</t>
  </si>
  <si>
    <t>REALIZAR MEDICIONES DE AMBIENTE LABORAL Y CULTURA ORGANIZACIONAL</t>
  </si>
  <si>
    <t>APROPIAR LAS METODOLOGÍAS DE ORGANIZACIÓN DEL TRABAJO</t>
  </si>
  <si>
    <t>DESARROLLAR E IMPLEMENTAR METODOLOGÍAS DE ORGANIZACIÓN DEL TRABAJO</t>
  </si>
  <si>
    <t>DESARROLLAR LA CAMARADERÍA ENTRE LOS SERVIDORES DEL MINISTERIO</t>
  </si>
  <si>
    <t>REALIZAR ACTIVIDADES QUE LLEVEN A UN CONOCIMIENTO ORGANIZACIONAL</t>
  </si>
  <si>
    <t>ACOMPAÑAR Y HACER SEGUIMIENTO EN LA FORMULACIÓN DEL PROYECTO DE VIDA</t>
  </si>
  <si>
    <t>520</t>
  </si>
  <si>
    <t>DESARROLLAR ESTUDIOS PARA LA TOMA DE DECISIONES EN ACTIVIDADES ESPECIFICAS QUE SIRVAN DE INSUMO PARA LA DEFINICION DE POLITICAS EN TIC.</t>
  </si>
  <si>
    <t>PARTICIPAR EN JORNADAS DE SOCIALIZACION Y ASISTIR A COMPROMISOS A NIVEL NACIONAL E INTERNACIONAL</t>
  </si>
  <si>
    <t>CONSTRUIR LAS POLITICAS DEL SECTOR DE  TECNOLOGÍAS DE LA INFORMACIÓN Y LAS COMUNICACIÓNES DE MANERA INCLUYENTE CON LOS DIFERENTES ACTORES SOCIALES</t>
  </si>
  <si>
    <t>GESTIONAR Y DEFINIR LAS POLITICAS EN TIC</t>
  </si>
  <si>
    <t>SOCIALIZAR LAS POLITICAS EN TEMAS DE TECNOLOGÍAS DE LA INFORMACIÓN Y LAS COMUNICACIONES</t>
  </si>
  <si>
    <t>ACOMPAÑAR Y FACILITAR PROCESOS DE ADOPCIÓN E IMPLEMENTACIÓN DE BUENAS PRÁCTICAS EN LA GESTIÓN, SEGURIDAD Y PRIVACIDAD DE TI EN LOS SECTORES Y ENTIDADES DEL ESTADO</t>
  </si>
  <si>
    <t>PROCESOS ACOMPAÑAMIENTO-COMUNICAR LAS POLÍTICAS PÚBLICAS, LAS BUENAS PRÁCTICAS, FACILITAR LA PARTICIPACIÓN EN LA GESTIÓN, SEGURIDAD Y PRIVACIDAD DE TI Y PROMOCIONAR LOS SERVICIOS TI DISPONIBLES</t>
  </si>
  <si>
    <t>HERRAMIENTAS TECNOLOGICAS-COMUNICAR LAS POLÍTICAS PÚBLICAS, LAS BUENAS PRÁCTICAS, FACILITAR LA PARTICIPACIÓN EN LA GESTIÓN, SEGURIDAD Y PRIVACIDAD DE TI Y PROMOCIONAR LOS SERVICIOS TI DISPONIBLES</t>
  </si>
  <si>
    <t>DESARROLLAR COMPETENCIAS Y CAPACIDADES TRANSVERSALES EN LA GESTIÓN, SEGURIDAD Y PRIVACIDAD DE TI EN EL ESTADO</t>
  </si>
  <si>
    <t>FORMULAR POLÍTICA PÚBLICA, LINEAMIENTOS Y ESTÁNDARES DE LA GESTIÓN, SEGURIDAD Y PRIVACIDAD DE TI EN EL ESTADO</t>
  </si>
  <si>
    <t>MARCO REFERENCIA-COMUNICAR LAS POLÍTICAS PÚBLICAS, LAS BUENAS PRÁCTICAS, FACILITAR LA PARTICIPACIÓN EN LA GESTIÓN, SEGURIDAD Y PRIVACIDAD DE TI Y PROMOCIONAR LOS SERVICIOS TI DISPONIBLES</t>
  </si>
  <si>
    <t>IMPLEMENTAR MECANISMOS DE SEGUIMIENTO QUE PERMITAN REALIZAR LAS MEDICIONES QUE CONLLEVEN A ESTABLECER LOS AVANCES EN LA GESTIÓN, SEGURIDAD Y PRIVACIDAD DE TI EN LOS SECTORES Y ENTIDADES DEL ESTADO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</si>
  <si>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</si>
  <si>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</si>
  <si>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REALIZAR ANALISIS, ASESORIAS, DIAGNOSTICOS DE LA INFORMACION MISIONAL Y DE GESTION INSTITUCIONAL DEL MINTIC Y FONTIC</t>
  </si>
  <si>
    <t>DISEÑAR, IMPLEMENTAR Y OPERAR HERRAMIENTAS Y SOLUCIONES QUE FACILITEN LA PARTICIPACIÓN CIUDADANA.</t>
  </si>
  <si>
    <t>DISEÑAR Y EJECUTAR ESTRATEGIAS DE PROMOCIÓN DE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</si>
  <si>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</si>
  <si>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</si>
  <si>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ORGANIZAR O PARTICIPAR EN EVENTOS NACIONALES E INTERNACIONALES Y ADELANTAR EJERCICIOS DE COOP. INTERNACIONAL QUE PERMITAN MANTENER EL LIDERAZGO NACION.,  REGIONAL E INTERNAC. DE COLOMBIA EN GOB. ELECTR.</t>
  </si>
  <si>
    <t>MONITOREAR Y EVALUAR LA IMPLEMENTACIÓN DE LA ESTRATEGIA DE GOBIERNO EN LÍNEA Y LA SATISFACCIÓN CIUDADANA</t>
  </si>
  <si>
    <t>DEFINIR Y EJECUTAR ESQUEMAS DE INCENTIVOS Y NUEVOS MODELOS DE NEGOCIO PARA LA IMPLEMENTACIÓN DE LA ESTRATEGIA POR PARTE DE LAS ENTIDADES CON COLABORACIÓN DE LA INDUSTRIA TI.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</si>
  <si>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</si>
  <si>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</si>
  <si>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DISEÑAR Y EJECUTAR ESTRATEGIAS DE CAPACITACIÓN, FORMACIÓN Y ASESORÍA A SERVIDORES Y ENTIDADES PÚBLICAS</t>
  </si>
  <si>
    <t>DISEÑAR, DESARROLLAR, MEJORAR E IMPLEMENTAR SERVICIOS Y PLATAFORMAS ESTRATÉGICAS PARA LA OFERTA DE TRÁMITES Y SERVICIOS EN LÍNEA.</t>
  </si>
  <si>
    <t>OPERAR SERVICIOS Y PLATAFORMAS ESTRATÉGICAS PARA LA OFERTA DE TRÁMITES Y SERVICIOS EN LÍNEA.</t>
  </si>
  <si>
    <t>APOYAR A DIFERENTES SECTORES ESTRATÉGICOS EN LA ESTRUCTURACIÓN DE INICIATIVAS QUE PERMITAN EL DESARROLLO DE LOS OBJETIVOS PLANTEADOS EN EL PLAN ESTRATÉGICO DEL MINTIC.</t>
  </si>
  <si>
    <t>IMPLEMENTAR ACCIONES DE FORTALECIMIENTO DE LOS MULTICANALES EN LA ENTIDAD.</t>
  </si>
  <si>
    <t>OPTIMIZAR LAS VARIABLES  DE MEDICIÓN DEL INDICE DE TRANSPARENCIA.</t>
  </si>
  <si>
    <t>IMPLEMENTAR Y APROPIAR EN LOS SERVIDORES PÚBLICOS LA ESTRATEGIA DE SERVICIO</t>
  </si>
  <si>
    <t>OPTIMIZAR ACCIONES TENDIENTES A LA PARTICIPACIÓN Y CONTROL SOCIAL.</t>
  </si>
  <si>
    <t>MEDIR EL INDICE DE SATISFACCIÓN DE LOS SERVICIOS Y TRÁMITES DE LA OFERTA INSTITUCIONAL.</t>
  </si>
  <si>
    <t>IMPLEMENTAR ESTRATEGIA AL INTERIOR DEL MINTIC DE  VOCACIÓN DE SERVICIO SOCIAL HACIA LOS DIFERENTES GRUPOS DE INTERES.</t>
  </si>
  <si>
    <t>REALIZAR AUDITORIA EXTERNA AL SISTEMA DE GESTIÓN DE CALIDAD DEL SERVICIO</t>
  </si>
  <si>
    <t>FORMULAR Y EJECUTAR  PLANES DE ACCIÓN MEDIOAMBENTALES DE LOS PROYECTOS QUE SE DESARROLLEN EN EL MINISTERIO.</t>
  </si>
  <si>
    <t>FORTALECER LA GESTION DOCUMENTAL DE LA ENTIDAD PARA EL APOYO EN EL ESERVICIO A LOS GRUPOS DE INTERES</t>
  </si>
  <si>
    <t>630</t>
  </si>
  <si>
    <t>REALIZAR LA REDISTRIBUCION NACIONAL A TRAVES DE ACTO ADMINISTRATIVO</t>
  </si>
  <si>
    <t>401</t>
  </si>
  <si>
    <t>EVALUAR, VALIDAR Y VERIFICAR REQUISITOS DE POSTULADOS PROPUESTOS CUENTAS Y CONTRIBUCIONES FACTURADAS.</t>
  </si>
  <si>
    <t>SERVICIOS PERSONALES INDIRECTOS</t>
  </si>
  <si>
    <t>IMPUESTOS Y MULTAS</t>
  </si>
  <si>
    <t>ADQUISICION DE BIENES Y SERVICIOS</t>
  </si>
  <si>
    <t>CUOTA DE AUDITAJE CONTRANAL</t>
  </si>
  <si>
    <t>EXCEDENTES FINANCIEROS -TRANSFERIR A LA NACION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</si>
  <si>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</si>
  <si>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</si>
  <si>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</si>
  <si>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</si>
  <si>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</si>
  <si>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</si>
  <si>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</si>
  <si>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</si>
  <si>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</si>
  <si>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</si>
  <si>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</si>
  <si>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</si>
  <si>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</si>
  <si>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</si>
  <si>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</si>
  <si>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194 DE LA LEY 1753 DE 2015</t>
  </si>
  <si>
    <t>999</t>
  </si>
  <si>
    <t>PAGO PASIVOS EXIGIBLES VIGENCIAS EXPIRADAS</t>
  </si>
  <si>
    <t>AMPLIACION   PROGRAMA DE TELECOMUNICACIONES SOCIALES</t>
  </si>
  <si>
    <t>ADQUISICION RECUPERACION Y EXPANSION DE LA RED DE TRANSMISION DE FRECUENCIAS DE LA RADIO NACIONAL DE COLOMBIA NACIONAL</t>
  </si>
  <si>
    <t>APROVECHAMIENTO DE LAS TECNOLOGIAS DE LA INFORMACION Y LAS COMUNICACIONES EN COLOMBIA - PREVIO CONCEPTO DNP</t>
  </si>
  <si>
    <t>AMPLIACION  PROGRAMA COMPUTADORES PARA EDUCAR</t>
  </si>
  <si>
    <t>ADMINISTRACIÓN Y GESTION PARA EL DESARROLLO Y COMPETITIVIDAD DEL SECTOR POSTAL Y LA PRESTACIÓN DEL SERVICIO POSTAL UNIVERSAL  A NIVEL NACIONAL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</si>
  <si>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</si>
  <si>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</si>
  <si>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</si>
  <si>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FORTALECIMIENTO DE INFORMACIÓN AL SERVICIO DEL SECTOR TIC  Y LOS CIUDADANOS , , BOGOTÁ</t>
  </si>
  <si>
    <t>FORTALECIMIENTO DE LA PROGRAMACIÓN  Y CONSERVACIÓN DE LOS ARCHIVOS DE LA RADIO PÚBLICA NACIONAL</t>
  </si>
  <si>
    <t>APROVECHAMIENTO PROMOCION, ACCESO Y APROPIACION DE LAS TIC EN LAS REGIONES DE COLOMBIA</t>
  </si>
  <si>
    <t>APLICACIÓN MODELO DE FORTALECIMIENTO DE LA INDUSTRIA TI&amp;BPO COLOMBIA</t>
  </si>
  <si>
    <t>ASISTENCIA CAPACITACION Y APOYO PARA EL ACCESO, USO Y BENEFICIO SOCIAL DE TECNOLOGIAS Y SERVICIOS DE TELECOMUNICACIONES</t>
  </si>
  <si>
    <t>APROVECHAMIENTO PROMOCION, USO Y APROPIACION DE PRODUCTOS Y SERVICIOS DE TIC EN COLOMBIA</t>
  </si>
  <si>
    <t>DIVULGACIÓN Y MANEJO DE LA INFORMACION QUE PRODUCE EL MINISTERIO EN SUS DIFERENTES PROGRAMAS A NIVEL NACIONAL</t>
  </si>
  <si>
    <t>FORTALECIMIENTO DEL SECTOR DE CONTENIDOS Y APLICACIONES DIGITALES, NACIONAL</t>
  </si>
  <si>
    <t>ANALISIS INVESTIGACION EVALUACION CONTROL Y REGLAMENTACION DEL SECTOR DE COMUNICACIONES.</t>
  </si>
  <si>
    <t>CONSTRUCCION Y DIVULGACION DE LINEAMIENTOS DE POLITICA DEL SECTOR COMUNICACIONES EN COLOMBIA</t>
  </si>
  <si>
    <t>APOYO A LA INNOVACION DESARROLLO E INVESTIGACION DE EXCELENCIA EN TIC EN COLOMBIA</t>
  </si>
  <si>
    <t>FORTALECIMIENTO CULTURA ORGANIZACIONAL DEL MINISTERIO TIC BOGOTÁ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</si>
  <si>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</si>
  <si>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</si>
  <si>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</si>
  <si>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</si>
  <si>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FORTALECIMIENTO DE LAS RELACIONES CON LOS GRUPOS DE INTERÉS EN EL MINTIC NACIONAL</t>
  </si>
  <si>
    <t>DISTRIBUCION EXCEDENTES A NIVEL NACIONAL - DECRETO 2375 DE 1996 - PREVIO CONCEPTO DNP</t>
  </si>
  <si>
    <t>APOYO AL DESARROLLO DEL SERVICIO POSTAL UNIVERSAL (SPU)</t>
  </si>
  <si>
    <t>GASTO</t>
  </si>
  <si>
    <t>FUNCIONAMIENTO</t>
  </si>
  <si>
    <t>GASTOS DE PERSONAL</t>
  </si>
  <si>
    <t>GASTOS GENERALES</t>
  </si>
  <si>
    <t>TRANSFERENCIAS CORRIENTES</t>
  </si>
  <si>
    <t>INVERSION</t>
  </si>
  <si>
    <t>% COMP</t>
  </si>
  <si>
    <t>% OBLIG</t>
  </si>
  <si>
    <t>APR. INICIAL</t>
  </si>
  <si>
    <t>APR. ADICIONADA</t>
  </si>
  <si>
    <t>APR. REDUCIDA</t>
  </si>
  <si>
    <t>VEHICULOS</t>
  </si>
  <si>
    <t>CUENTAS POR PAGAR</t>
  </si>
  <si>
    <t>RESERVAS PRESUPUESTALES</t>
  </si>
  <si>
    <t>*Fuente: Subdireccion Financiera - Grupo de Presupuesto</t>
  </si>
  <si>
    <t>APROPIACION DEFINITIVA</t>
  </si>
  <si>
    <t>VIGENCIA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</si>
</sst>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_);\(&quot;$&quot;\ #,##0.00\)"/>
    <numFmt numFmtId="165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5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165" fontId="8" fillId="0" borderId="1" xfId="0" applyNumberFormat="1" applyFont="1" applyFill="1" applyBorder="1" applyAlignment="1">
      <alignment horizontal="right" vertical="center" wrapText="1" readingOrder="1"/>
    </xf>
    <xf numFmtId="10" fontId="8" fillId="0" borderId="1" xfId="1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164" fontId="1" fillId="0" borderId="0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4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10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609600</xdr:colOff>
      <xdr:row>0</xdr:row>
      <xdr:rowOff>0</xdr:rowOff>
    </xdr:from>
    <xdr:to>
      <xdr:col>17</xdr:col>
      <xdr:colOff>889317</xdr:colOff>
      <xdr:row>4</xdr:row>
      <xdr:rowOff>266700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0"/>
          <a:ext cx="1427480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4</xdr:col>
      <xdr:colOff>43815</xdr:colOff>
      <xdr:row>4</xdr:row>
      <xdr:rowOff>167640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3"/>
          <a:ext cx="1715453" cy="672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9"/>
  <sheetViews>
    <sheetView showGridLines="0" tabSelected="1" workbookViewId="0">
      <selection activeCell="A277" sqref="A277:XFD277"/>
    </sheetView>
  </sheetViews>
  <sheetFormatPr baseColWidth="10" defaultRowHeight="14.25" x14ac:dyDescent="0.45"/>
  <cols>
    <col min="1" max="1" width="7.19921875" customWidth="1"/>
    <col min="2" max="6" width="5.3984375" customWidth="1"/>
    <col min="7" max="7" width="27.53125" customWidth="1"/>
    <col min="8" max="8" width="0.19921875" hidden="1" customWidth="1"/>
    <col min="9" max="10" width="21.265625" hidden="1" customWidth="1"/>
    <col min="11" max="12" width="19.46484375" customWidth="1"/>
    <col min="13" max="13" width="9.73046875" customWidth="1"/>
    <col min="14" max="14" width="19.46484375" customWidth="1"/>
    <col min="15" max="15" width="10.59765625" customWidth="1"/>
    <col min="16" max="16" width="19.46484375" customWidth="1"/>
    <col min="17" max="17" width="17.33203125" customWidth="1"/>
    <col min="18" max="18" width="19.46484375" customWidth="1"/>
  </cols>
  <sheetData>
    <row r="1" spans="1:18" ht="8.25" customHeight="1" x14ac:dyDescent="0.45"/>
    <row r="2" spans="1:18" ht="28.15" x14ac:dyDescent="0.45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8" ht="19.899999999999999" x14ac:dyDescent="0.45">
      <c r="G3" s="21" t="s">
        <v>344</v>
      </c>
      <c r="H3" s="21"/>
      <c r="I3" s="21"/>
      <c r="J3" s="21"/>
      <c r="K3" s="21"/>
      <c r="L3" s="21"/>
      <c r="M3" s="21"/>
      <c r="N3" s="21"/>
      <c r="O3" s="21"/>
      <c r="P3" s="21"/>
    </row>
    <row r="4" spans="1:18" ht="19.899999999999999" x14ac:dyDescent="0.45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3"/>
      <c r="H4" s="13"/>
      <c r="I4" s="1" t="s">
        <v>0</v>
      </c>
      <c r="J4" s="13"/>
      <c r="K4" s="13"/>
      <c r="L4" s="1"/>
      <c r="M4" s="1" t="s">
        <v>0</v>
      </c>
    </row>
    <row r="5" spans="1:18" ht="28.15" x14ac:dyDescent="0.45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3"/>
      <c r="H5" s="13"/>
      <c r="I5" s="6"/>
      <c r="J5" s="13"/>
      <c r="K5" s="13"/>
      <c r="L5" s="6"/>
      <c r="M5" s="6"/>
      <c r="N5" s="14"/>
      <c r="P5" s="14"/>
    </row>
    <row r="6" spans="1:18" ht="30.75" customHeight="1" x14ac:dyDescent="0.4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336</v>
      </c>
      <c r="I6" s="7" t="s">
        <v>337</v>
      </c>
      <c r="J6" s="15" t="s">
        <v>338</v>
      </c>
      <c r="K6" s="16" t="s">
        <v>343</v>
      </c>
      <c r="L6" s="7" t="s">
        <v>8</v>
      </c>
      <c r="M6" s="7" t="s">
        <v>334</v>
      </c>
      <c r="N6" s="7" t="s">
        <v>9</v>
      </c>
      <c r="O6" s="8" t="s">
        <v>335</v>
      </c>
      <c r="P6" s="7" t="s">
        <v>10</v>
      </c>
      <c r="Q6" s="7" t="s">
        <v>341</v>
      </c>
      <c r="R6" s="7" t="s">
        <v>340</v>
      </c>
    </row>
    <row r="7" spans="1:18" ht="15" x14ac:dyDescent="0.45">
      <c r="A7" s="9"/>
      <c r="B7" s="9"/>
      <c r="C7" s="9"/>
      <c r="D7" s="9"/>
      <c r="E7" s="9"/>
      <c r="F7" s="9"/>
      <c r="G7" s="10" t="s">
        <v>328</v>
      </c>
      <c r="H7" s="11">
        <f>+H8+H71</f>
        <v>1369519811661</v>
      </c>
      <c r="I7" s="11">
        <f t="shared" ref="I7:P7" si="0">+I8+I71</f>
        <v>45456336638</v>
      </c>
      <c r="J7" s="11">
        <f t="shared" si="0"/>
        <v>479313417642</v>
      </c>
      <c r="K7" s="11">
        <f t="shared" si="0"/>
        <v>935662730657</v>
      </c>
      <c r="L7" s="11">
        <f t="shared" si="0"/>
        <v>920951578422.34998</v>
      </c>
      <c r="M7" s="12">
        <v>0.98427729164298317</v>
      </c>
      <c r="N7" s="11">
        <f t="shared" si="0"/>
        <v>917014914048.34998</v>
      </c>
      <c r="O7" s="12">
        <v>0.98006993759860883</v>
      </c>
      <c r="P7" s="11">
        <f t="shared" si="0"/>
        <v>784252814700.66003</v>
      </c>
      <c r="Q7" s="11">
        <f>+L7-N7</f>
        <v>3936664374</v>
      </c>
      <c r="R7" s="11">
        <f>+N7-P7</f>
        <v>132762099347.68994</v>
      </c>
    </row>
    <row r="8" spans="1:18" ht="15" x14ac:dyDescent="0.45">
      <c r="A8" s="9" t="s">
        <v>12</v>
      </c>
      <c r="B8" s="9"/>
      <c r="C8" s="9"/>
      <c r="D8" s="9"/>
      <c r="E8" s="9"/>
      <c r="F8" s="9"/>
      <c r="G8" s="10" t="s">
        <v>329</v>
      </c>
      <c r="H8" s="11">
        <f>+H9+H12+H57</f>
        <v>385027811661</v>
      </c>
      <c r="I8" s="11">
        <f t="shared" ref="I8:P8" si="1">+I9+I12+I57</f>
        <v>12665984728</v>
      </c>
      <c r="J8" s="11">
        <f t="shared" si="1"/>
        <v>304073570778</v>
      </c>
      <c r="K8" s="11">
        <f t="shared" si="1"/>
        <v>93620225611</v>
      </c>
      <c r="L8" s="11">
        <f t="shared" si="1"/>
        <v>85902690095.360001</v>
      </c>
      <c r="M8" s="12">
        <v>0.91756551038760559</v>
      </c>
      <c r="N8" s="11">
        <f t="shared" si="1"/>
        <v>85902690095.360001</v>
      </c>
      <c r="O8" s="12">
        <v>0.91756551038760559</v>
      </c>
      <c r="P8" s="11">
        <f t="shared" si="1"/>
        <v>79901022571.759995</v>
      </c>
      <c r="Q8" s="11">
        <f t="shared" ref="Q8:Q71" si="2">+L8-N8</f>
        <v>0</v>
      </c>
      <c r="R8" s="11">
        <f t="shared" ref="R8:R71" si="3">+N8-P8</f>
        <v>6001667523.6000061</v>
      </c>
    </row>
    <row r="9" spans="1:18" ht="15" x14ac:dyDescent="0.45">
      <c r="A9" s="9" t="s">
        <v>12</v>
      </c>
      <c r="B9" s="9">
        <v>1</v>
      </c>
      <c r="C9" s="9"/>
      <c r="D9" s="9"/>
      <c r="E9" s="9"/>
      <c r="F9" s="9"/>
      <c r="G9" s="10" t="s">
        <v>330</v>
      </c>
      <c r="H9" s="11">
        <f>+H10</f>
        <v>301088000</v>
      </c>
      <c r="I9" s="11">
        <f t="shared" ref="I9:P9" si="4">+I10</f>
        <v>0</v>
      </c>
      <c r="J9" s="11">
        <f t="shared" si="4"/>
        <v>15054400</v>
      </c>
      <c r="K9" s="11">
        <f t="shared" si="4"/>
        <v>286033600</v>
      </c>
      <c r="L9" s="11">
        <f t="shared" si="4"/>
        <v>286033600</v>
      </c>
      <c r="M9" s="12">
        <v>1</v>
      </c>
      <c r="N9" s="11">
        <f t="shared" si="4"/>
        <v>286033600</v>
      </c>
      <c r="O9" s="12">
        <v>1</v>
      </c>
      <c r="P9" s="11">
        <f t="shared" si="4"/>
        <v>286033600</v>
      </c>
      <c r="Q9" s="11">
        <f t="shared" si="2"/>
        <v>0</v>
      </c>
      <c r="R9" s="11">
        <f t="shared" si="3"/>
        <v>0</v>
      </c>
    </row>
    <row r="10" spans="1:18" ht="30.75" x14ac:dyDescent="0.45">
      <c r="A10" s="2" t="s">
        <v>12</v>
      </c>
      <c r="B10" s="2" t="s">
        <v>13</v>
      </c>
      <c r="C10" s="2" t="s">
        <v>14</v>
      </c>
      <c r="D10" s="2" t="s">
        <v>15</v>
      </c>
      <c r="E10" s="2"/>
      <c r="F10" s="2"/>
      <c r="G10" s="3" t="s">
        <v>278</v>
      </c>
      <c r="H10" s="4">
        <v>301088000</v>
      </c>
      <c r="I10" s="4">
        <v>0</v>
      </c>
      <c r="J10" s="4">
        <v>15054400</v>
      </c>
      <c r="K10" s="4">
        <v>286033600</v>
      </c>
      <c r="L10" s="4">
        <v>286033600</v>
      </c>
      <c r="M10" s="5">
        <v>1</v>
      </c>
      <c r="N10" s="4">
        <v>286033600</v>
      </c>
      <c r="O10" s="5">
        <v>1</v>
      </c>
      <c r="P10" s="4">
        <v>286033600</v>
      </c>
      <c r="Q10" s="4">
        <f t="shared" si="2"/>
        <v>0</v>
      </c>
      <c r="R10" s="4">
        <f t="shared" si="3"/>
        <v>0</v>
      </c>
    </row>
    <row r="11" spans="1:18" ht="30.75" x14ac:dyDescent="0.4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/>
      <c r="G11" s="3" t="s">
        <v>18</v>
      </c>
      <c r="H11" s="4">
        <v>301088000</v>
      </c>
      <c r="I11" s="4">
        <v>0</v>
      </c>
      <c r="J11" s="4">
        <v>15054400</v>
      </c>
      <c r="K11" s="4">
        <v>286033600</v>
      </c>
      <c r="L11" s="4">
        <v>286033600</v>
      </c>
      <c r="M11" s="5">
        <v>1</v>
      </c>
      <c r="N11" s="4">
        <v>286033600</v>
      </c>
      <c r="O11" s="5">
        <v>1</v>
      </c>
      <c r="P11" s="4">
        <v>286033600</v>
      </c>
      <c r="Q11" s="4">
        <f t="shared" si="2"/>
        <v>0</v>
      </c>
      <c r="R11" s="4">
        <f t="shared" si="3"/>
        <v>0</v>
      </c>
    </row>
    <row r="12" spans="1:18" ht="15" x14ac:dyDescent="0.45">
      <c r="A12" s="9" t="s">
        <v>12</v>
      </c>
      <c r="B12" s="9">
        <v>2</v>
      </c>
      <c r="C12" s="9"/>
      <c r="D12" s="9"/>
      <c r="E12" s="9"/>
      <c r="F12" s="9"/>
      <c r="G12" s="10" t="s">
        <v>331</v>
      </c>
      <c r="H12" s="11">
        <f>+H13+H17</f>
        <v>9232833000</v>
      </c>
      <c r="I12" s="11">
        <f t="shared" ref="I12:P12" si="5">+I13+I17</f>
        <v>12429000</v>
      </c>
      <c r="J12" s="11">
        <f t="shared" si="5"/>
        <v>464395650</v>
      </c>
      <c r="K12" s="11">
        <f t="shared" si="5"/>
        <v>8780866350</v>
      </c>
      <c r="L12" s="11">
        <f t="shared" si="5"/>
        <v>8218137416.5299997</v>
      </c>
      <c r="M12" s="12">
        <v>0.93591418989425801</v>
      </c>
      <c r="N12" s="11">
        <f t="shared" si="5"/>
        <v>8218137416.5299997</v>
      </c>
      <c r="O12" s="12">
        <v>0.93591418989425801</v>
      </c>
      <c r="P12" s="11">
        <f t="shared" si="5"/>
        <v>7472414767.9299994</v>
      </c>
      <c r="Q12" s="11">
        <f t="shared" si="2"/>
        <v>0</v>
      </c>
      <c r="R12" s="11">
        <f t="shared" si="3"/>
        <v>745722648.60000038</v>
      </c>
    </row>
    <row r="13" spans="1:18" ht="15.4" x14ac:dyDescent="0.45">
      <c r="A13" s="2" t="s">
        <v>12</v>
      </c>
      <c r="B13" s="2" t="s">
        <v>15</v>
      </c>
      <c r="C13" s="2" t="s">
        <v>14</v>
      </c>
      <c r="D13" s="2" t="s">
        <v>19</v>
      </c>
      <c r="E13" s="2"/>
      <c r="F13" s="2"/>
      <c r="G13" s="3" t="s">
        <v>279</v>
      </c>
      <c r="H13" s="4">
        <v>193500000</v>
      </c>
      <c r="I13" s="4">
        <v>12429000</v>
      </c>
      <c r="J13" s="4">
        <v>0</v>
      </c>
      <c r="K13" s="4">
        <v>205929000</v>
      </c>
      <c r="L13" s="4">
        <v>195154994.56999999</v>
      </c>
      <c r="M13" s="5">
        <v>0.9476809704801169</v>
      </c>
      <c r="N13" s="4">
        <v>195154994.56999999</v>
      </c>
      <c r="O13" s="5">
        <v>0.9476809704801169</v>
      </c>
      <c r="P13" s="4">
        <v>195154994.56999999</v>
      </c>
      <c r="Q13" s="4">
        <f t="shared" si="2"/>
        <v>0</v>
      </c>
      <c r="R13" s="4">
        <f t="shared" si="3"/>
        <v>0</v>
      </c>
    </row>
    <row r="14" spans="1:18" ht="15.4" x14ac:dyDescent="0.45">
      <c r="A14" s="2" t="s">
        <v>12</v>
      </c>
      <c r="B14" s="2" t="s">
        <v>15</v>
      </c>
      <c r="C14" s="2" t="s">
        <v>14</v>
      </c>
      <c r="D14" s="2" t="s">
        <v>19</v>
      </c>
      <c r="E14" s="2" t="s">
        <v>20</v>
      </c>
      <c r="F14" s="2" t="s">
        <v>15</v>
      </c>
      <c r="G14" s="3" t="s">
        <v>21</v>
      </c>
      <c r="H14" s="4">
        <v>25450958</v>
      </c>
      <c r="I14" s="4">
        <v>0</v>
      </c>
      <c r="J14" s="4">
        <v>23500000</v>
      </c>
      <c r="K14" s="4">
        <v>1950958</v>
      </c>
      <c r="L14" s="4">
        <v>954000</v>
      </c>
      <c r="M14" s="5">
        <v>0.48899053695671563</v>
      </c>
      <c r="N14" s="4">
        <v>954000</v>
      </c>
      <c r="O14" s="5">
        <v>0.48899053695671563</v>
      </c>
      <c r="P14" s="4">
        <v>954000</v>
      </c>
      <c r="Q14" s="4">
        <f t="shared" si="2"/>
        <v>0</v>
      </c>
      <c r="R14" s="4">
        <f t="shared" si="3"/>
        <v>0</v>
      </c>
    </row>
    <row r="15" spans="1:18" ht="15.4" x14ac:dyDescent="0.45">
      <c r="A15" s="2" t="s">
        <v>12</v>
      </c>
      <c r="B15" s="2" t="s">
        <v>15</v>
      </c>
      <c r="C15" s="2" t="s">
        <v>14</v>
      </c>
      <c r="D15" s="2" t="s">
        <v>19</v>
      </c>
      <c r="E15" s="2" t="s">
        <v>20</v>
      </c>
      <c r="F15" s="2" t="s">
        <v>19</v>
      </c>
      <c r="G15" s="3" t="s">
        <v>22</v>
      </c>
      <c r="H15" s="4">
        <v>145434048</v>
      </c>
      <c r="I15" s="4">
        <v>15500000</v>
      </c>
      <c r="J15" s="4">
        <v>0</v>
      </c>
      <c r="K15" s="4">
        <v>160934048</v>
      </c>
      <c r="L15" s="4">
        <v>153322057</v>
      </c>
      <c r="M15" s="5">
        <v>0.9527011773170585</v>
      </c>
      <c r="N15" s="4">
        <v>153322057</v>
      </c>
      <c r="O15" s="5">
        <v>0.9527011773170585</v>
      </c>
      <c r="P15" s="4">
        <v>153322057</v>
      </c>
      <c r="Q15" s="4">
        <f t="shared" si="2"/>
        <v>0</v>
      </c>
      <c r="R15" s="4">
        <f t="shared" si="3"/>
        <v>0</v>
      </c>
    </row>
    <row r="16" spans="1:18" ht="15.4" x14ac:dyDescent="0.45">
      <c r="A16" s="2" t="s">
        <v>12</v>
      </c>
      <c r="B16" s="2" t="s">
        <v>15</v>
      </c>
      <c r="C16" s="2" t="s">
        <v>14</v>
      </c>
      <c r="D16" s="2" t="s">
        <v>19</v>
      </c>
      <c r="E16" s="2" t="s">
        <v>20</v>
      </c>
      <c r="F16" s="2" t="s">
        <v>23</v>
      </c>
      <c r="G16" s="3" t="s">
        <v>24</v>
      </c>
      <c r="H16" s="4">
        <v>22614994</v>
      </c>
      <c r="I16" s="4">
        <v>20429000</v>
      </c>
      <c r="J16" s="4">
        <v>0</v>
      </c>
      <c r="K16" s="4">
        <v>43043994</v>
      </c>
      <c r="L16" s="4">
        <v>40878937.57</v>
      </c>
      <c r="M16" s="5">
        <v>0.9497013118717561</v>
      </c>
      <c r="N16" s="4">
        <v>40878937.57</v>
      </c>
      <c r="O16" s="5">
        <v>0.9497013118717561</v>
      </c>
      <c r="P16" s="4">
        <v>40878937.57</v>
      </c>
      <c r="Q16" s="4">
        <f t="shared" si="2"/>
        <v>0</v>
      </c>
      <c r="R16" s="4">
        <f t="shared" si="3"/>
        <v>0</v>
      </c>
    </row>
    <row r="17" spans="1:18" ht="30.75" x14ac:dyDescent="0.45">
      <c r="A17" s="2" t="s">
        <v>12</v>
      </c>
      <c r="B17" s="2" t="s">
        <v>15</v>
      </c>
      <c r="C17" s="2" t="s">
        <v>14</v>
      </c>
      <c r="D17" s="2" t="s">
        <v>25</v>
      </c>
      <c r="E17" s="2"/>
      <c r="F17" s="2"/>
      <c r="G17" s="3" t="s">
        <v>280</v>
      </c>
      <c r="H17" s="4">
        <v>9039333000</v>
      </c>
      <c r="I17" s="4">
        <v>0</v>
      </c>
      <c r="J17" s="4">
        <v>464395650</v>
      </c>
      <c r="K17" s="4">
        <v>8574937350</v>
      </c>
      <c r="L17" s="4">
        <v>8022982421.96</v>
      </c>
      <c r="M17" s="5">
        <v>0.93563160807932899</v>
      </c>
      <c r="N17" s="4">
        <v>8022982421.96</v>
      </c>
      <c r="O17" s="5">
        <v>0.93563160807932899</v>
      </c>
      <c r="P17" s="4">
        <v>7277259773.3599997</v>
      </c>
      <c r="Q17" s="4">
        <f t="shared" si="2"/>
        <v>0</v>
      </c>
      <c r="R17" s="4">
        <f t="shared" si="3"/>
        <v>745722648.60000038</v>
      </c>
    </row>
    <row r="18" spans="1:18" ht="15.4" x14ac:dyDescent="0.45">
      <c r="A18" s="2" t="s">
        <v>12</v>
      </c>
      <c r="B18" s="2" t="s">
        <v>15</v>
      </c>
      <c r="C18" s="2" t="s">
        <v>14</v>
      </c>
      <c r="D18" s="2" t="s">
        <v>25</v>
      </c>
      <c r="E18" s="2" t="s">
        <v>13</v>
      </c>
      <c r="F18" s="2" t="s">
        <v>106</v>
      </c>
      <c r="G18" s="3" t="s">
        <v>339</v>
      </c>
      <c r="H18" s="4">
        <v>0</v>
      </c>
      <c r="I18" s="4">
        <v>24700000</v>
      </c>
      <c r="J18" s="4">
        <v>0</v>
      </c>
      <c r="K18" s="4">
        <v>24700000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4">
        <f t="shared" si="2"/>
        <v>0</v>
      </c>
      <c r="R18" s="4">
        <f t="shared" si="3"/>
        <v>0</v>
      </c>
    </row>
    <row r="19" spans="1:18" ht="30.75" x14ac:dyDescent="0.45">
      <c r="A19" s="2" t="s">
        <v>12</v>
      </c>
      <c r="B19" s="2" t="s">
        <v>15</v>
      </c>
      <c r="C19" s="2" t="s">
        <v>14</v>
      </c>
      <c r="D19" s="2" t="s">
        <v>25</v>
      </c>
      <c r="E19" s="2" t="s">
        <v>13</v>
      </c>
      <c r="F19" s="2" t="s">
        <v>26</v>
      </c>
      <c r="G19" s="3" t="s">
        <v>27</v>
      </c>
      <c r="H19" s="4">
        <v>10000000</v>
      </c>
      <c r="I19" s="4">
        <v>4726000</v>
      </c>
      <c r="J19" s="4">
        <v>4000000</v>
      </c>
      <c r="K19" s="4">
        <v>10726000</v>
      </c>
      <c r="L19" s="4">
        <v>10719380</v>
      </c>
      <c r="M19" s="5">
        <v>0.99938280812977809</v>
      </c>
      <c r="N19" s="4">
        <v>10719380</v>
      </c>
      <c r="O19" s="5">
        <v>0.99938280812977809</v>
      </c>
      <c r="P19" s="4">
        <v>9055380</v>
      </c>
      <c r="Q19" s="4">
        <f t="shared" si="2"/>
        <v>0</v>
      </c>
      <c r="R19" s="4">
        <f t="shared" si="3"/>
        <v>1664000</v>
      </c>
    </row>
    <row r="20" spans="1:18" ht="30.75" x14ac:dyDescent="0.45">
      <c r="A20" s="2" t="s">
        <v>12</v>
      </c>
      <c r="B20" s="2" t="s">
        <v>15</v>
      </c>
      <c r="C20" s="2" t="s">
        <v>14</v>
      </c>
      <c r="D20" s="2" t="s">
        <v>25</v>
      </c>
      <c r="E20" s="2" t="s">
        <v>25</v>
      </c>
      <c r="F20" s="2" t="s">
        <v>13</v>
      </c>
      <c r="G20" s="3" t="s">
        <v>28</v>
      </c>
      <c r="H20" s="4">
        <v>100000000</v>
      </c>
      <c r="I20" s="4">
        <v>10000000</v>
      </c>
      <c r="J20" s="4">
        <v>4172364</v>
      </c>
      <c r="K20" s="4">
        <v>105827636</v>
      </c>
      <c r="L20" s="4">
        <v>86498402</v>
      </c>
      <c r="M20" s="5">
        <v>0.81735173598699684</v>
      </c>
      <c r="N20" s="4">
        <v>86498402</v>
      </c>
      <c r="O20" s="5">
        <v>0.81735173598699684</v>
      </c>
      <c r="P20" s="4">
        <v>79362071</v>
      </c>
      <c r="Q20" s="4">
        <f t="shared" si="2"/>
        <v>0</v>
      </c>
      <c r="R20" s="4">
        <f t="shared" si="3"/>
        <v>7136331</v>
      </c>
    </row>
    <row r="21" spans="1:18" ht="15.4" x14ac:dyDescent="0.45">
      <c r="A21" s="2" t="s">
        <v>12</v>
      </c>
      <c r="B21" s="2" t="s">
        <v>15</v>
      </c>
      <c r="C21" s="2" t="s">
        <v>14</v>
      </c>
      <c r="D21" s="2" t="s">
        <v>25</v>
      </c>
      <c r="E21" s="2" t="s">
        <v>25</v>
      </c>
      <c r="F21" s="2" t="s">
        <v>15</v>
      </c>
      <c r="G21" s="3" t="s">
        <v>29</v>
      </c>
      <c r="H21" s="4">
        <v>35000000</v>
      </c>
      <c r="I21" s="4">
        <v>10000000</v>
      </c>
      <c r="J21" s="4">
        <v>17804853</v>
      </c>
      <c r="K21" s="4">
        <v>27195147</v>
      </c>
      <c r="L21" s="4">
        <v>27195145</v>
      </c>
      <c r="M21" s="5">
        <v>0.99999992645746683</v>
      </c>
      <c r="N21" s="4">
        <v>27195145</v>
      </c>
      <c r="O21" s="5">
        <v>0.99999992645746683</v>
      </c>
      <c r="P21" s="4">
        <v>8102305</v>
      </c>
      <c r="Q21" s="4">
        <f t="shared" si="2"/>
        <v>0</v>
      </c>
      <c r="R21" s="4">
        <f t="shared" si="3"/>
        <v>19092840</v>
      </c>
    </row>
    <row r="22" spans="1:18" ht="15.4" x14ac:dyDescent="0.45">
      <c r="A22" s="2" t="s">
        <v>12</v>
      </c>
      <c r="B22" s="2" t="s">
        <v>15</v>
      </c>
      <c r="C22" s="2" t="s">
        <v>14</v>
      </c>
      <c r="D22" s="2" t="s">
        <v>25</v>
      </c>
      <c r="E22" s="2" t="s">
        <v>25</v>
      </c>
      <c r="F22" s="2" t="s">
        <v>30</v>
      </c>
      <c r="G22" s="3" t="s">
        <v>31</v>
      </c>
      <c r="H22" s="4">
        <v>15000000</v>
      </c>
      <c r="I22" s="4">
        <v>5209074</v>
      </c>
      <c r="J22" s="4">
        <v>0</v>
      </c>
      <c r="K22" s="4">
        <v>20209074</v>
      </c>
      <c r="L22" s="4">
        <v>15000000</v>
      </c>
      <c r="M22" s="5">
        <v>0.74224083696264365</v>
      </c>
      <c r="N22" s="4">
        <v>15000000</v>
      </c>
      <c r="O22" s="5">
        <v>0.74224083696264365</v>
      </c>
      <c r="P22" s="4">
        <v>8644400</v>
      </c>
      <c r="Q22" s="4">
        <f t="shared" si="2"/>
        <v>0</v>
      </c>
      <c r="R22" s="4">
        <f t="shared" si="3"/>
        <v>6355600</v>
      </c>
    </row>
    <row r="23" spans="1:18" ht="30.75" x14ac:dyDescent="0.45">
      <c r="A23" s="2" t="s">
        <v>12</v>
      </c>
      <c r="B23" s="2" t="s">
        <v>15</v>
      </c>
      <c r="C23" s="2" t="s">
        <v>14</v>
      </c>
      <c r="D23" s="2" t="s">
        <v>25</v>
      </c>
      <c r="E23" s="2" t="s">
        <v>25</v>
      </c>
      <c r="F23" s="2" t="s">
        <v>32</v>
      </c>
      <c r="G23" s="3" t="s">
        <v>33</v>
      </c>
      <c r="H23" s="4">
        <v>25000000</v>
      </c>
      <c r="I23" s="4">
        <v>0</v>
      </c>
      <c r="J23" s="4">
        <v>0</v>
      </c>
      <c r="K23" s="4">
        <v>25000000</v>
      </c>
      <c r="L23" s="4">
        <v>21026168</v>
      </c>
      <c r="M23" s="5">
        <v>0.84104672000000003</v>
      </c>
      <c r="N23" s="4">
        <v>21026168</v>
      </c>
      <c r="O23" s="5">
        <v>0.84104672000000003</v>
      </c>
      <c r="P23" s="4">
        <v>21026168</v>
      </c>
      <c r="Q23" s="4">
        <f t="shared" si="2"/>
        <v>0</v>
      </c>
      <c r="R23" s="4">
        <f t="shared" si="3"/>
        <v>0</v>
      </c>
    </row>
    <row r="24" spans="1:18" ht="30.75" x14ac:dyDescent="0.45">
      <c r="A24" s="2" t="s">
        <v>12</v>
      </c>
      <c r="B24" s="2" t="s">
        <v>15</v>
      </c>
      <c r="C24" s="2" t="s">
        <v>14</v>
      </c>
      <c r="D24" s="2" t="s">
        <v>25</v>
      </c>
      <c r="E24" s="2" t="s">
        <v>25</v>
      </c>
      <c r="F24" s="2" t="s">
        <v>34</v>
      </c>
      <c r="G24" s="3" t="s">
        <v>35</v>
      </c>
      <c r="H24" s="4">
        <v>74000000</v>
      </c>
      <c r="I24" s="4">
        <v>10000000</v>
      </c>
      <c r="J24" s="4">
        <v>25816896</v>
      </c>
      <c r="K24" s="4">
        <v>58183104</v>
      </c>
      <c r="L24" s="4">
        <v>55544169</v>
      </c>
      <c r="M24" s="5">
        <v>0.95464430704831427</v>
      </c>
      <c r="N24" s="4">
        <v>55544169</v>
      </c>
      <c r="O24" s="5">
        <v>0.95464430704831427</v>
      </c>
      <c r="P24" s="4">
        <v>49209485</v>
      </c>
      <c r="Q24" s="4">
        <f t="shared" si="2"/>
        <v>0</v>
      </c>
      <c r="R24" s="4">
        <f t="shared" si="3"/>
        <v>6334684</v>
      </c>
    </row>
    <row r="25" spans="1:18" ht="46.15" x14ac:dyDescent="0.45">
      <c r="A25" s="2" t="s">
        <v>12</v>
      </c>
      <c r="B25" s="2" t="s">
        <v>15</v>
      </c>
      <c r="C25" s="2" t="s">
        <v>14</v>
      </c>
      <c r="D25" s="2" t="s">
        <v>25</v>
      </c>
      <c r="E25" s="2" t="s">
        <v>25</v>
      </c>
      <c r="F25" s="2" t="s">
        <v>36</v>
      </c>
      <c r="G25" s="3" t="s">
        <v>37</v>
      </c>
      <c r="H25" s="4">
        <v>38000000</v>
      </c>
      <c r="I25" s="4">
        <v>28000000</v>
      </c>
      <c r="J25" s="4">
        <v>0</v>
      </c>
      <c r="K25" s="4">
        <v>66000000</v>
      </c>
      <c r="L25" s="4">
        <v>58309981</v>
      </c>
      <c r="M25" s="5">
        <v>0.88348456060606062</v>
      </c>
      <c r="N25" s="4">
        <v>58309981</v>
      </c>
      <c r="O25" s="5">
        <v>0.88348456060606062</v>
      </c>
      <c r="P25" s="4">
        <v>53926035</v>
      </c>
      <c r="Q25" s="4">
        <f t="shared" si="2"/>
        <v>0</v>
      </c>
      <c r="R25" s="4">
        <f t="shared" si="3"/>
        <v>4383946</v>
      </c>
    </row>
    <row r="26" spans="1:18" ht="15.4" x14ac:dyDescent="0.45">
      <c r="A26" s="2" t="s">
        <v>12</v>
      </c>
      <c r="B26" s="2" t="s">
        <v>15</v>
      </c>
      <c r="C26" s="2" t="s">
        <v>14</v>
      </c>
      <c r="D26" s="2" t="s">
        <v>25</v>
      </c>
      <c r="E26" s="2" t="s">
        <v>25</v>
      </c>
      <c r="F26" s="2" t="s">
        <v>17</v>
      </c>
      <c r="G26" s="3" t="s">
        <v>38</v>
      </c>
      <c r="H26" s="4">
        <v>27000000</v>
      </c>
      <c r="I26" s="4">
        <v>26390000</v>
      </c>
      <c r="J26" s="4">
        <v>0</v>
      </c>
      <c r="K26" s="4">
        <v>53390000</v>
      </c>
      <c r="L26" s="4">
        <v>49888019</v>
      </c>
      <c r="M26" s="5">
        <v>0.9344075482300056</v>
      </c>
      <c r="N26" s="4">
        <v>49888019</v>
      </c>
      <c r="O26" s="5">
        <v>0.9344075482300056</v>
      </c>
      <c r="P26" s="4">
        <v>41481360</v>
      </c>
      <c r="Q26" s="4">
        <f t="shared" si="2"/>
        <v>0</v>
      </c>
      <c r="R26" s="4">
        <f t="shared" si="3"/>
        <v>8406659</v>
      </c>
    </row>
    <row r="27" spans="1:18" ht="30.75" x14ac:dyDescent="0.45">
      <c r="A27" s="2" t="s">
        <v>12</v>
      </c>
      <c r="B27" s="2" t="s">
        <v>15</v>
      </c>
      <c r="C27" s="2" t="s">
        <v>14</v>
      </c>
      <c r="D27" s="2" t="s">
        <v>25</v>
      </c>
      <c r="E27" s="2" t="s">
        <v>25</v>
      </c>
      <c r="F27" s="2" t="s">
        <v>39</v>
      </c>
      <c r="G27" s="3" t="s">
        <v>40</v>
      </c>
      <c r="H27" s="4">
        <v>3000000</v>
      </c>
      <c r="I27" s="4">
        <v>0</v>
      </c>
      <c r="J27" s="4">
        <v>0</v>
      </c>
      <c r="K27" s="4">
        <v>3000000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4">
        <f t="shared" si="2"/>
        <v>0</v>
      </c>
      <c r="R27" s="4">
        <f t="shared" si="3"/>
        <v>0</v>
      </c>
    </row>
    <row r="28" spans="1:18" ht="30.75" x14ac:dyDescent="0.45">
      <c r="A28" s="2" t="s">
        <v>12</v>
      </c>
      <c r="B28" s="2" t="s">
        <v>15</v>
      </c>
      <c r="C28" s="2" t="s">
        <v>14</v>
      </c>
      <c r="D28" s="2" t="s">
        <v>25</v>
      </c>
      <c r="E28" s="2" t="s">
        <v>25</v>
      </c>
      <c r="F28" s="2" t="s">
        <v>41</v>
      </c>
      <c r="G28" s="3" t="s">
        <v>42</v>
      </c>
      <c r="H28" s="4">
        <v>13000000</v>
      </c>
      <c r="I28" s="4">
        <v>7000000</v>
      </c>
      <c r="J28" s="4">
        <v>0</v>
      </c>
      <c r="K28" s="4">
        <v>20000000</v>
      </c>
      <c r="L28" s="4">
        <v>13901246</v>
      </c>
      <c r="M28" s="5">
        <v>0.69506230000000002</v>
      </c>
      <c r="N28" s="4">
        <v>13901246</v>
      </c>
      <c r="O28" s="5">
        <v>0.69506230000000002</v>
      </c>
      <c r="P28" s="4">
        <v>13901246</v>
      </c>
      <c r="Q28" s="4">
        <f t="shared" si="2"/>
        <v>0</v>
      </c>
      <c r="R28" s="4">
        <f t="shared" si="3"/>
        <v>0</v>
      </c>
    </row>
    <row r="29" spans="1:18" ht="30.75" x14ac:dyDescent="0.45">
      <c r="A29" s="2" t="s">
        <v>12</v>
      </c>
      <c r="B29" s="2" t="s">
        <v>15</v>
      </c>
      <c r="C29" s="2" t="s">
        <v>14</v>
      </c>
      <c r="D29" s="2" t="s">
        <v>25</v>
      </c>
      <c r="E29" s="2" t="s">
        <v>23</v>
      </c>
      <c r="F29" s="2" t="s">
        <v>13</v>
      </c>
      <c r="G29" s="3" t="s">
        <v>43</v>
      </c>
      <c r="H29" s="4">
        <v>420000000</v>
      </c>
      <c r="I29" s="4">
        <v>0</v>
      </c>
      <c r="J29" s="4">
        <v>30000000</v>
      </c>
      <c r="K29" s="4">
        <v>390000000</v>
      </c>
      <c r="L29" s="4">
        <v>370029582</v>
      </c>
      <c r="M29" s="5">
        <v>0.94879380000000002</v>
      </c>
      <c r="N29" s="4">
        <v>370029582</v>
      </c>
      <c r="O29" s="5">
        <v>0.94879380000000002</v>
      </c>
      <c r="P29" s="4">
        <v>282898822</v>
      </c>
      <c r="Q29" s="4">
        <f t="shared" si="2"/>
        <v>0</v>
      </c>
      <c r="R29" s="4">
        <f t="shared" si="3"/>
        <v>87130760</v>
      </c>
    </row>
    <row r="30" spans="1:18" ht="46.15" x14ac:dyDescent="0.45">
      <c r="A30" s="2" t="s">
        <v>12</v>
      </c>
      <c r="B30" s="2" t="s">
        <v>15</v>
      </c>
      <c r="C30" s="2" t="s">
        <v>14</v>
      </c>
      <c r="D30" s="2" t="s">
        <v>25</v>
      </c>
      <c r="E30" s="2" t="s">
        <v>23</v>
      </c>
      <c r="F30" s="2" t="s">
        <v>15</v>
      </c>
      <c r="G30" s="3" t="s">
        <v>44</v>
      </c>
      <c r="H30" s="4">
        <v>320000000</v>
      </c>
      <c r="I30" s="4">
        <v>0</v>
      </c>
      <c r="J30" s="4">
        <v>98500000</v>
      </c>
      <c r="K30" s="4">
        <v>221500000</v>
      </c>
      <c r="L30" s="4">
        <v>207012937</v>
      </c>
      <c r="M30" s="5">
        <v>0.93459565237020314</v>
      </c>
      <c r="N30" s="4">
        <v>207012937</v>
      </c>
      <c r="O30" s="5">
        <v>0.93459565237020314</v>
      </c>
      <c r="P30" s="4">
        <v>97428489</v>
      </c>
      <c r="Q30" s="4">
        <f t="shared" si="2"/>
        <v>0</v>
      </c>
      <c r="R30" s="4">
        <f t="shared" si="3"/>
        <v>109584448</v>
      </c>
    </row>
    <row r="31" spans="1:18" ht="46.15" x14ac:dyDescent="0.45">
      <c r="A31" s="2" t="s">
        <v>12</v>
      </c>
      <c r="B31" s="2" t="s">
        <v>15</v>
      </c>
      <c r="C31" s="2" t="s">
        <v>14</v>
      </c>
      <c r="D31" s="2" t="s">
        <v>25</v>
      </c>
      <c r="E31" s="2" t="s">
        <v>23</v>
      </c>
      <c r="F31" s="2" t="s">
        <v>30</v>
      </c>
      <c r="G31" s="3" t="s">
        <v>45</v>
      </c>
      <c r="H31" s="4">
        <v>16000000</v>
      </c>
      <c r="I31" s="4">
        <v>25504853</v>
      </c>
      <c r="J31" s="4">
        <v>0</v>
      </c>
      <c r="K31" s="4">
        <v>41504853</v>
      </c>
      <c r="L31" s="4">
        <v>33894100</v>
      </c>
      <c r="M31" s="5">
        <v>0.81662980471223445</v>
      </c>
      <c r="N31" s="4">
        <v>33894100</v>
      </c>
      <c r="O31" s="5">
        <v>0.81662980471223445</v>
      </c>
      <c r="P31" s="4">
        <v>30438790</v>
      </c>
      <c r="Q31" s="4">
        <f t="shared" si="2"/>
        <v>0</v>
      </c>
      <c r="R31" s="4">
        <f t="shared" si="3"/>
        <v>3455310</v>
      </c>
    </row>
    <row r="32" spans="1:18" ht="15.4" x14ac:dyDescent="0.45">
      <c r="A32" s="2" t="s">
        <v>12</v>
      </c>
      <c r="B32" s="2" t="s">
        <v>15</v>
      </c>
      <c r="C32" s="2" t="s">
        <v>14</v>
      </c>
      <c r="D32" s="2" t="s">
        <v>25</v>
      </c>
      <c r="E32" s="2" t="s">
        <v>23</v>
      </c>
      <c r="F32" s="2" t="s">
        <v>46</v>
      </c>
      <c r="G32" s="3" t="s">
        <v>47</v>
      </c>
      <c r="H32" s="4">
        <v>471000000</v>
      </c>
      <c r="I32" s="4">
        <v>7816896</v>
      </c>
      <c r="J32" s="4">
        <v>28860267</v>
      </c>
      <c r="K32" s="4">
        <v>449956629</v>
      </c>
      <c r="L32" s="4">
        <v>449116629</v>
      </c>
      <c r="M32" s="5">
        <v>0.99813315340665865</v>
      </c>
      <c r="N32" s="4">
        <v>449116629</v>
      </c>
      <c r="O32" s="5">
        <v>0.99813315340665865</v>
      </c>
      <c r="P32" s="4">
        <v>416671052</v>
      </c>
      <c r="Q32" s="4">
        <f t="shared" si="2"/>
        <v>0</v>
      </c>
      <c r="R32" s="4">
        <f t="shared" si="3"/>
        <v>32445577</v>
      </c>
    </row>
    <row r="33" spans="1:18" ht="30.75" x14ac:dyDescent="0.45">
      <c r="A33" s="2" t="s">
        <v>12</v>
      </c>
      <c r="B33" s="2" t="s">
        <v>15</v>
      </c>
      <c r="C33" s="2" t="s">
        <v>14</v>
      </c>
      <c r="D33" s="2" t="s">
        <v>25</v>
      </c>
      <c r="E33" s="2" t="s">
        <v>23</v>
      </c>
      <c r="F33" s="2" t="s">
        <v>48</v>
      </c>
      <c r="G33" s="3" t="s">
        <v>49</v>
      </c>
      <c r="H33" s="4">
        <v>1310000000</v>
      </c>
      <c r="I33" s="4">
        <v>544661155</v>
      </c>
      <c r="J33" s="4">
        <v>451966650</v>
      </c>
      <c r="K33" s="4">
        <v>1402694505</v>
      </c>
      <c r="L33" s="4">
        <v>1394423310</v>
      </c>
      <c r="M33" s="5">
        <v>0.9941033525329166</v>
      </c>
      <c r="N33" s="4">
        <v>1394423310</v>
      </c>
      <c r="O33" s="5">
        <v>0.9941033525329166</v>
      </c>
      <c r="P33" s="4">
        <v>1274816235</v>
      </c>
      <c r="Q33" s="4">
        <f t="shared" si="2"/>
        <v>0</v>
      </c>
      <c r="R33" s="4">
        <f t="shared" si="3"/>
        <v>119607075</v>
      </c>
    </row>
    <row r="34" spans="1:18" ht="30.75" x14ac:dyDescent="0.45">
      <c r="A34" s="2" t="s">
        <v>12</v>
      </c>
      <c r="B34" s="2" t="s">
        <v>15</v>
      </c>
      <c r="C34" s="2" t="s">
        <v>14</v>
      </c>
      <c r="D34" s="2" t="s">
        <v>25</v>
      </c>
      <c r="E34" s="2" t="s">
        <v>23</v>
      </c>
      <c r="F34" s="2" t="s">
        <v>50</v>
      </c>
      <c r="G34" s="3" t="s">
        <v>51</v>
      </c>
      <c r="H34" s="4">
        <v>6000000</v>
      </c>
      <c r="I34" s="4">
        <v>0</v>
      </c>
      <c r="J34" s="4">
        <v>0</v>
      </c>
      <c r="K34" s="4">
        <v>6000000</v>
      </c>
      <c r="L34" s="4">
        <v>4455366</v>
      </c>
      <c r="M34" s="5">
        <v>0.74256100000000003</v>
      </c>
      <c r="N34" s="4">
        <v>4455366</v>
      </c>
      <c r="O34" s="5">
        <v>0.74256100000000003</v>
      </c>
      <c r="P34" s="4">
        <v>3600000</v>
      </c>
      <c r="Q34" s="4">
        <f t="shared" si="2"/>
        <v>0</v>
      </c>
      <c r="R34" s="4">
        <f t="shared" si="3"/>
        <v>855366</v>
      </c>
    </row>
    <row r="35" spans="1:18" ht="15.4" x14ac:dyDescent="0.45">
      <c r="A35" s="2" t="s">
        <v>12</v>
      </c>
      <c r="B35" s="2" t="s">
        <v>15</v>
      </c>
      <c r="C35" s="2" t="s">
        <v>14</v>
      </c>
      <c r="D35" s="2" t="s">
        <v>25</v>
      </c>
      <c r="E35" s="2" t="s">
        <v>30</v>
      </c>
      <c r="F35" s="2" t="s">
        <v>15</v>
      </c>
      <c r="G35" s="3" t="s">
        <v>52</v>
      </c>
      <c r="H35" s="4">
        <v>378000000</v>
      </c>
      <c r="I35" s="4">
        <v>0</v>
      </c>
      <c r="J35" s="4">
        <v>0</v>
      </c>
      <c r="K35" s="4">
        <v>378000000</v>
      </c>
      <c r="L35" s="4">
        <v>378000000</v>
      </c>
      <c r="M35" s="5">
        <v>1</v>
      </c>
      <c r="N35" s="4">
        <v>378000000</v>
      </c>
      <c r="O35" s="5">
        <v>1</v>
      </c>
      <c r="P35" s="4">
        <v>369029808</v>
      </c>
      <c r="Q35" s="4">
        <f t="shared" si="2"/>
        <v>0</v>
      </c>
      <c r="R35" s="4">
        <f t="shared" si="3"/>
        <v>8970192</v>
      </c>
    </row>
    <row r="36" spans="1:18" ht="30.75" x14ac:dyDescent="0.45">
      <c r="A36" s="2" t="s">
        <v>12</v>
      </c>
      <c r="B36" s="2" t="s">
        <v>15</v>
      </c>
      <c r="C36" s="2" t="s">
        <v>14</v>
      </c>
      <c r="D36" s="2" t="s">
        <v>25</v>
      </c>
      <c r="E36" s="2" t="s">
        <v>30</v>
      </c>
      <c r="F36" s="2" t="s">
        <v>46</v>
      </c>
      <c r="G36" s="3" t="s">
        <v>53</v>
      </c>
      <c r="H36" s="4">
        <v>8000000</v>
      </c>
      <c r="I36" s="4">
        <v>1000000</v>
      </c>
      <c r="J36" s="4">
        <v>0</v>
      </c>
      <c r="K36" s="4">
        <v>9000000</v>
      </c>
      <c r="L36" s="4">
        <v>4975600</v>
      </c>
      <c r="M36" s="5">
        <v>0.55284444444444447</v>
      </c>
      <c r="N36" s="4">
        <v>4975600</v>
      </c>
      <c r="O36" s="5">
        <v>0.55284444444444447</v>
      </c>
      <c r="P36" s="4">
        <v>4975600</v>
      </c>
      <c r="Q36" s="4">
        <f t="shared" si="2"/>
        <v>0</v>
      </c>
      <c r="R36" s="4">
        <f t="shared" si="3"/>
        <v>0</v>
      </c>
    </row>
    <row r="37" spans="1:18" ht="30.75" x14ac:dyDescent="0.45">
      <c r="A37" s="2" t="s">
        <v>12</v>
      </c>
      <c r="B37" s="2" t="s">
        <v>15</v>
      </c>
      <c r="C37" s="2" t="s">
        <v>14</v>
      </c>
      <c r="D37" s="2" t="s">
        <v>25</v>
      </c>
      <c r="E37" s="2" t="s">
        <v>54</v>
      </c>
      <c r="F37" s="2" t="s">
        <v>25</v>
      </c>
      <c r="G37" s="3" t="s">
        <v>55</v>
      </c>
      <c r="H37" s="4">
        <v>20000000</v>
      </c>
      <c r="I37" s="4">
        <v>3000000</v>
      </c>
      <c r="J37" s="4">
        <v>6800000</v>
      </c>
      <c r="K37" s="4">
        <v>16200000</v>
      </c>
      <c r="L37" s="4">
        <v>16077200</v>
      </c>
      <c r="M37" s="5">
        <v>0.99241975308641972</v>
      </c>
      <c r="N37" s="4">
        <v>16077200</v>
      </c>
      <c r="O37" s="5">
        <v>0.99241975308641972</v>
      </c>
      <c r="P37" s="4">
        <v>12427500</v>
      </c>
      <c r="Q37" s="4">
        <f t="shared" si="2"/>
        <v>0</v>
      </c>
      <c r="R37" s="4">
        <f t="shared" si="3"/>
        <v>3649700</v>
      </c>
    </row>
    <row r="38" spans="1:18" ht="15.4" x14ac:dyDescent="0.45">
      <c r="A38" s="2" t="s">
        <v>12</v>
      </c>
      <c r="B38" s="2" t="s">
        <v>15</v>
      </c>
      <c r="C38" s="2" t="s">
        <v>14</v>
      </c>
      <c r="D38" s="2" t="s">
        <v>25</v>
      </c>
      <c r="E38" s="2" t="s">
        <v>54</v>
      </c>
      <c r="F38" s="2" t="s">
        <v>23</v>
      </c>
      <c r="G38" s="3" t="s">
        <v>56</v>
      </c>
      <c r="H38" s="4">
        <v>10000000</v>
      </c>
      <c r="I38" s="4">
        <v>0</v>
      </c>
      <c r="J38" s="4">
        <v>7562000</v>
      </c>
      <c r="K38" s="4">
        <v>2438000</v>
      </c>
      <c r="L38" s="4">
        <v>2438000</v>
      </c>
      <c r="M38" s="5">
        <v>1</v>
      </c>
      <c r="N38" s="4">
        <v>2438000</v>
      </c>
      <c r="O38" s="5">
        <v>1</v>
      </c>
      <c r="P38" s="4">
        <v>2438000</v>
      </c>
      <c r="Q38" s="4">
        <f t="shared" si="2"/>
        <v>0</v>
      </c>
      <c r="R38" s="4">
        <f t="shared" si="3"/>
        <v>0</v>
      </c>
    </row>
    <row r="39" spans="1:18" ht="46.15" x14ac:dyDescent="0.45">
      <c r="A39" s="2" t="s">
        <v>12</v>
      </c>
      <c r="B39" s="2" t="s">
        <v>15</v>
      </c>
      <c r="C39" s="2" t="s">
        <v>14</v>
      </c>
      <c r="D39" s="2" t="s">
        <v>25</v>
      </c>
      <c r="E39" s="2" t="s">
        <v>54</v>
      </c>
      <c r="F39" s="2" t="s">
        <v>30</v>
      </c>
      <c r="G39" s="3" t="s">
        <v>57</v>
      </c>
      <c r="H39" s="4">
        <v>2000000</v>
      </c>
      <c r="I39" s="4">
        <v>6000000</v>
      </c>
      <c r="J39" s="4">
        <v>3000000</v>
      </c>
      <c r="K39" s="4">
        <v>5000000</v>
      </c>
      <c r="L39" s="4">
        <v>2227053</v>
      </c>
      <c r="M39" s="5">
        <v>0.44541059999999999</v>
      </c>
      <c r="N39" s="4">
        <v>2227053</v>
      </c>
      <c r="O39" s="5">
        <v>0.44541059999999999</v>
      </c>
      <c r="P39" s="4">
        <v>2227053</v>
      </c>
      <c r="Q39" s="4">
        <f t="shared" si="2"/>
        <v>0</v>
      </c>
      <c r="R39" s="4">
        <f t="shared" si="3"/>
        <v>0</v>
      </c>
    </row>
    <row r="40" spans="1:18" ht="46.15" x14ac:dyDescent="0.45">
      <c r="A40" s="2" t="s">
        <v>12</v>
      </c>
      <c r="B40" s="2" t="s">
        <v>15</v>
      </c>
      <c r="C40" s="2" t="s">
        <v>14</v>
      </c>
      <c r="D40" s="2" t="s">
        <v>25</v>
      </c>
      <c r="E40" s="2" t="s">
        <v>46</v>
      </c>
      <c r="F40" s="2" t="s">
        <v>13</v>
      </c>
      <c r="G40" s="3" t="s">
        <v>58</v>
      </c>
      <c r="H40" s="4">
        <v>50000000</v>
      </c>
      <c r="I40" s="4">
        <v>4172364</v>
      </c>
      <c r="J40" s="4">
        <v>0</v>
      </c>
      <c r="K40" s="4">
        <v>54172364</v>
      </c>
      <c r="L40" s="4">
        <v>54172364</v>
      </c>
      <c r="M40" s="5">
        <v>1</v>
      </c>
      <c r="N40" s="4">
        <v>54172364</v>
      </c>
      <c r="O40" s="5">
        <v>1</v>
      </c>
      <c r="P40" s="4">
        <v>54172364</v>
      </c>
      <c r="Q40" s="4">
        <f t="shared" si="2"/>
        <v>0</v>
      </c>
      <c r="R40" s="4">
        <f t="shared" si="3"/>
        <v>0</v>
      </c>
    </row>
    <row r="41" spans="1:18" ht="15.4" x14ac:dyDescent="0.45">
      <c r="A41" s="2" t="s">
        <v>12</v>
      </c>
      <c r="B41" s="2" t="s">
        <v>15</v>
      </c>
      <c r="C41" s="2" t="s">
        <v>14</v>
      </c>
      <c r="D41" s="2" t="s">
        <v>25</v>
      </c>
      <c r="E41" s="2" t="s">
        <v>46</v>
      </c>
      <c r="F41" s="2" t="s">
        <v>15</v>
      </c>
      <c r="G41" s="3" t="s">
        <v>59</v>
      </c>
      <c r="H41" s="4">
        <v>426000000</v>
      </c>
      <c r="I41" s="4">
        <v>0</v>
      </c>
      <c r="J41" s="4">
        <v>30000000</v>
      </c>
      <c r="K41" s="4">
        <v>396000000</v>
      </c>
      <c r="L41" s="4">
        <v>379339286</v>
      </c>
      <c r="M41" s="5">
        <v>0.9579274898989899</v>
      </c>
      <c r="N41" s="4">
        <v>379339286</v>
      </c>
      <c r="O41" s="5">
        <v>0.9579274898989899</v>
      </c>
      <c r="P41" s="4">
        <v>379339286</v>
      </c>
      <c r="Q41" s="4">
        <f t="shared" si="2"/>
        <v>0</v>
      </c>
      <c r="R41" s="4">
        <f t="shared" si="3"/>
        <v>0</v>
      </c>
    </row>
    <row r="42" spans="1:18" ht="30.75" x14ac:dyDescent="0.45">
      <c r="A42" s="2" t="s">
        <v>12</v>
      </c>
      <c r="B42" s="2" t="s">
        <v>15</v>
      </c>
      <c r="C42" s="2" t="s">
        <v>14</v>
      </c>
      <c r="D42" s="2" t="s">
        <v>25</v>
      </c>
      <c r="E42" s="2" t="s">
        <v>46</v>
      </c>
      <c r="F42" s="2" t="s">
        <v>23</v>
      </c>
      <c r="G42" s="3" t="s">
        <v>60</v>
      </c>
      <c r="H42" s="4">
        <v>75000000</v>
      </c>
      <c r="I42" s="4">
        <v>0</v>
      </c>
      <c r="J42" s="4">
        <v>4000000</v>
      </c>
      <c r="K42" s="4">
        <v>71000000</v>
      </c>
      <c r="L42" s="4">
        <v>61382889</v>
      </c>
      <c r="M42" s="5">
        <v>0.86454773239436622</v>
      </c>
      <c r="N42" s="4">
        <v>61382889</v>
      </c>
      <c r="O42" s="5">
        <v>0.86454773239436622</v>
      </c>
      <c r="P42" s="4">
        <v>61382889</v>
      </c>
      <c r="Q42" s="4">
        <f t="shared" si="2"/>
        <v>0</v>
      </c>
      <c r="R42" s="4">
        <f t="shared" si="3"/>
        <v>0</v>
      </c>
    </row>
    <row r="43" spans="1:18" ht="15.4" x14ac:dyDescent="0.45">
      <c r="A43" s="2" t="s">
        <v>12</v>
      </c>
      <c r="B43" s="2" t="s">
        <v>15</v>
      </c>
      <c r="C43" s="2" t="s">
        <v>14</v>
      </c>
      <c r="D43" s="2" t="s">
        <v>25</v>
      </c>
      <c r="E43" s="2" t="s">
        <v>46</v>
      </c>
      <c r="F43" s="2" t="s">
        <v>30</v>
      </c>
      <c r="G43" s="3" t="s">
        <v>61</v>
      </c>
      <c r="H43" s="4">
        <v>167000000</v>
      </c>
      <c r="I43" s="4">
        <v>0</v>
      </c>
      <c r="J43" s="4">
        <v>10000000</v>
      </c>
      <c r="K43" s="4">
        <v>157000000</v>
      </c>
      <c r="L43" s="4">
        <v>150263713</v>
      </c>
      <c r="M43" s="5">
        <v>0.95709371337579618</v>
      </c>
      <c r="N43" s="4">
        <v>150263713</v>
      </c>
      <c r="O43" s="5">
        <v>0.95709371337579618</v>
      </c>
      <c r="P43" s="4">
        <v>150263713</v>
      </c>
      <c r="Q43" s="4">
        <f t="shared" si="2"/>
        <v>0</v>
      </c>
      <c r="R43" s="4">
        <f t="shared" si="3"/>
        <v>0</v>
      </c>
    </row>
    <row r="44" spans="1:18" ht="30.75" x14ac:dyDescent="0.45">
      <c r="A44" s="2" t="s">
        <v>12</v>
      </c>
      <c r="B44" s="2" t="s">
        <v>15</v>
      </c>
      <c r="C44" s="2" t="s">
        <v>14</v>
      </c>
      <c r="D44" s="2" t="s">
        <v>25</v>
      </c>
      <c r="E44" s="2" t="s">
        <v>62</v>
      </c>
      <c r="F44" s="2" t="s">
        <v>23</v>
      </c>
      <c r="G44" s="3" t="s">
        <v>63</v>
      </c>
      <c r="H44" s="4">
        <v>60000000</v>
      </c>
      <c r="I44" s="4">
        <v>0</v>
      </c>
      <c r="J44" s="4">
        <v>0</v>
      </c>
      <c r="K44" s="4">
        <v>60000000</v>
      </c>
      <c r="L44" s="4">
        <v>58000000</v>
      </c>
      <c r="M44" s="5">
        <v>0.96666666666666667</v>
      </c>
      <c r="N44" s="4">
        <v>58000000</v>
      </c>
      <c r="O44" s="5">
        <v>0.96666666666666667</v>
      </c>
      <c r="P44" s="4">
        <v>58000000</v>
      </c>
      <c r="Q44" s="4">
        <f t="shared" si="2"/>
        <v>0</v>
      </c>
      <c r="R44" s="4">
        <f t="shared" si="3"/>
        <v>0</v>
      </c>
    </row>
    <row r="45" spans="1:18" ht="30.75" x14ac:dyDescent="0.45">
      <c r="A45" s="2" t="s">
        <v>12</v>
      </c>
      <c r="B45" s="2" t="s">
        <v>15</v>
      </c>
      <c r="C45" s="2" t="s">
        <v>14</v>
      </c>
      <c r="D45" s="2" t="s">
        <v>25</v>
      </c>
      <c r="E45" s="2" t="s">
        <v>62</v>
      </c>
      <c r="F45" s="2" t="s">
        <v>46</v>
      </c>
      <c r="G45" s="3" t="s">
        <v>64</v>
      </c>
      <c r="H45" s="4">
        <v>139000000</v>
      </c>
      <c r="I45" s="4">
        <v>269558853</v>
      </c>
      <c r="J45" s="4">
        <v>0</v>
      </c>
      <c r="K45" s="4">
        <v>408558853</v>
      </c>
      <c r="L45" s="4">
        <v>408558853</v>
      </c>
      <c r="M45" s="5">
        <v>1</v>
      </c>
      <c r="N45" s="4">
        <v>408558853</v>
      </c>
      <c r="O45" s="5">
        <v>1</v>
      </c>
      <c r="P45" s="4">
        <v>408558853</v>
      </c>
      <c r="Q45" s="4">
        <f t="shared" si="2"/>
        <v>0</v>
      </c>
      <c r="R45" s="4">
        <f t="shared" si="3"/>
        <v>0</v>
      </c>
    </row>
    <row r="46" spans="1:18" ht="15.4" x14ac:dyDescent="0.45">
      <c r="A46" s="2" t="s">
        <v>12</v>
      </c>
      <c r="B46" s="2" t="s">
        <v>15</v>
      </c>
      <c r="C46" s="2" t="s">
        <v>14</v>
      </c>
      <c r="D46" s="2" t="s">
        <v>25</v>
      </c>
      <c r="E46" s="2" t="s">
        <v>62</v>
      </c>
      <c r="F46" s="2" t="s">
        <v>65</v>
      </c>
      <c r="G46" s="3" t="s">
        <v>66</v>
      </c>
      <c r="H46" s="4">
        <v>108000000</v>
      </c>
      <c r="I46" s="4">
        <v>0</v>
      </c>
      <c r="J46" s="4">
        <v>0</v>
      </c>
      <c r="K46" s="4">
        <v>108000000</v>
      </c>
      <c r="L46" s="4">
        <v>100898064.69</v>
      </c>
      <c r="M46" s="5">
        <v>0.93424133972222223</v>
      </c>
      <c r="N46" s="4">
        <v>100898064.69</v>
      </c>
      <c r="O46" s="5">
        <v>0.93424133972222223</v>
      </c>
      <c r="P46" s="4">
        <v>100898064.69</v>
      </c>
      <c r="Q46" s="4">
        <f t="shared" si="2"/>
        <v>0</v>
      </c>
      <c r="R46" s="4">
        <f t="shared" si="3"/>
        <v>0</v>
      </c>
    </row>
    <row r="47" spans="1:18" ht="15.4" x14ac:dyDescent="0.45">
      <c r="A47" s="2" t="s">
        <v>12</v>
      </c>
      <c r="B47" s="2" t="s">
        <v>15</v>
      </c>
      <c r="C47" s="2" t="s">
        <v>14</v>
      </c>
      <c r="D47" s="2" t="s">
        <v>25</v>
      </c>
      <c r="E47" s="2" t="s">
        <v>62</v>
      </c>
      <c r="F47" s="2" t="s">
        <v>67</v>
      </c>
      <c r="G47" s="3" t="s">
        <v>68</v>
      </c>
      <c r="H47" s="4">
        <v>45000000</v>
      </c>
      <c r="I47" s="4">
        <v>11000000</v>
      </c>
      <c r="J47" s="4">
        <v>9558853</v>
      </c>
      <c r="K47" s="4">
        <v>46441147</v>
      </c>
      <c r="L47" s="4">
        <v>31751944</v>
      </c>
      <c r="M47" s="5">
        <v>0.68370283791655706</v>
      </c>
      <c r="N47" s="4">
        <v>31751944</v>
      </c>
      <c r="O47" s="5">
        <v>0.68370283791655706</v>
      </c>
      <c r="P47" s="4">
        <v>31751944</v>
      </c>
      <c r="Q47" s="4">
        <f t="shared" si="2"/>
        <v>0</v>
      </c>
      <c r="R47" s="4">
        <f t="shared" si="3"/>
        <v>0</v>
      </c>
    </row>
    <row r="48" spans="1:18" ht="30.75" x14ac:dyDescent="0.45">
      <c r="A48" s="2" t="s">
        <v>12</v>
      </c>
      <c r="B48" s="2" t="s">
        <v>15</v>
      </c>
      <c r="C48" s="2" t="s">
        <v>14</v>
      </c>
      <c r="D48" s="2" t="s">
        <v>25</v>
      </c>
      <c r="E48" s="2" t="s">
        <v>48</v>
      </c>
      <c r="F48" s="2" t="s">
        <v>15</v>
      </c>
      <c r="G48" s="3" t="s">
        <v>69</v>
      </c>
      <c r="H48" s="4">
        <v>851000000</v>
      </c>
      <c r="I48" s="4">
        <v>0</v>
      </c>
      <c r="J48" s="4">
        <v>60169807</v>
      </c>
      <c r="K48" s="4">
        <v>790830193</v>
      </c>
      <c r="L48" s="4">
        <v>752954997</v>
      </c>
      <c r="M48" s="5">
        <v>0.9521070435407617</v>
      </c>
      <c r="N48" s="4">
        <v>752954997</v>
      </c>
      <c r="O48" s="5">
        <v>0.9521070435407617</v>
      </c>
      <c r="P48" s="4">
        <v>752954997</v>
      </c>
      <c r="Q48" s="4">
        <f t="shared" si="2"/>
        <v>0</v>
      </c>
      <c r="R48" s="4">
        <f t="shared" si="3"/>
        <v>0</v>
      </c>
    </row>
    <row r="49" spans="1:18" ht="30.75" x14ac:dyDescent="0.45">
      <c r="A49" s="2" t="s">
        <v>12</v>
      </c>
      <c r="B49" s="2" t="s">
        <v>15</v>
      </c>
      <c r="C49" s="2" t="s">
        <v>14</v>
      </c>
      <c r="D49" s="2" t="s">
        <v>25</v>
      </c>
      <c r="E49" s="2" t="s">
        <v>65</v>
      </c>
      <c r="F49" s="2" t="s">
        <v>15</v>
      </c>
      <c r="G49" s="3" t="s">
        <v>70</v>
      </c>
      <c r="H49" s="4">
        <v>545000000</v>
      </c>
      <c r="I49" s="4">
        <v>53000000</v>
      </c>
      <c r="J49" s="4">
        <v>139471813</v>
      </c>
      <c r="K49" s="4">
        <v>458528187</v>
      </c>
      <c r="L49" s="4">
        <v>308537623</v>
      </c>
      <c r="M49" s="5">
        <v>0.6728869276688545</v>
      </c>
      <c r="N49" s="4">
        <v>308537623</v>
      </c>
      <c r="O49" s="5">
        <v>0.6728869276688545</v>
      </c>
      <c r="P49" s="4">
        <v>244517677</v>
      </c>
      <c r="Q49" s="4">
        <f t="shared" si="2"/>
        <v>0</v>
      </c>
      <c r="R49" s="4">
        <f t="shared" si="3"/>
        <v>64019946</v>
      </c>
    </row>
    <row r="50" spans="1:18" ht="15.4" x14ac:dyDescent="0.45">
      <c r="A50" s="2" t="s">
        <v>12</v>
      </c>
      <c r="B50" s="2" t="s">
        <v>15</v>
      </c>
      <c r="C50" s="2" t="s">
        <v>14</v>
      </c>
      <c r="D50" s="2" t="s">
        <v>25</v>
      </c>
      <c r="E50" s="2" t="s">
        <v>16</v>
      </c>
      <c r="F50" s="2"/>
      <c r="G50" s="3" t="s">
        <v>71</v>
      </c>
      <c r="H50" s="4">
        <v>32000000</v>
      </c>
      <c r="I50" s="4">
        <v>0</v>
      </c>
      <c r="J50" s="4">
        <v>0</v>
      </c>
      <c r="K50" s="4">
        <v>32000000</v>
      </c>
      <c r="L50" s="4">
        <v>3595270</v>
      </c>
      <c r="M50" s="5">
        <v>0.11235218750000001</v>
      </c>
      <c r="N50" s="4">
        <v>3595270</v>
      </c>
      <c r="O50" s="5">
        <v>0.11235218750000001</v>
      </c>
      <c r="P50" s="4">
        <v>3595270</v>
      </c>
      <c r="Q50" s="4">
        <f t="shared" si="2"/>
        <v>0</v>
      </c>
      <c r="R50" s="4">
        <f t="shared" si="3"/>
        <v>0</v>
      </c>
    </row>
    <row r="51" spans="1:18" ht="30.75" x14ac:dyDescent="0.45">
      <c r="A51" s="2" t="s">
        <v>12</v>
      </c>
      <c r="B51" s="2" t="s">
        <v>15</v>
      </c>
      <c r="C51" s="2" t="s">
        <v>14</v>
      </c>
      <c r="D51" s="2" t="s">
        <v>25</v>
      </c>
      <c r="E51" s="2" t="s">
        <v>39</v>
      </c>
      <c r="F51" s="2" t="s">
        <v>13</v>
      </c>
      <c r="G51" s="3" t="s">
        <v>72</v>
      </c>
      <c r="H51" s="4">
        <v>16000000</v>
      </c>
      <c r="I51" s="4">
        <v>6894540</v>
      </c>
      <c r="J51" s="4">
        <v>1695329</v>
      </c>
      <c r="K51" s="4">
        <v>21199211</v>
      </c>
      <c r="L51" s="4">
        <v>18205181</v>
      </c>
      <c r="M51" s="5">
        <v>0.8587669135422068</v>
      </c>
      <c r="N51" s="4">
        <v>18205181</v>
      </c>
      <c r="O51" s="5">
        <v>0.8587669135422068</v>
      </c>
      <c r="P51" s="4">
        <v>18205181</v>
      </c>
      <c r="Q51" s="4">
        <f t="shared" si="2"/>
        <v>0</v>
      </c>
      <c r="R51" s="4">
        <f t="shared" si="3"/>
        <v>0</v>
      </c>
    </row>
    <row r="52" spans="1:18" ht="30.75" x14ac:dyDescent="0.45">
      <c r="A52" s="2" t="s">
        <v>12</v>
      </c>
      <c r="B52" s="2" t="s">
        <v>15</v>
      </c>
      <c r="C52" s="2" t="s">
        <v>14</v>
      </c>
      <c r="D52" s="2" t="s">
        <v>25</v>
      </c>
      <c r="E52" s="2" t="s">
        <v>39</v>
      </c>
      <c r="F52" s="2" t="s">
        <v>25</v>
      </c>
      <c r="G52" s="3" t="s">
        <v>73</v>
      </c>
      <c r="H52" s="4">
        <v>229000000</v>
      </c>
      <c r="I52" s="4">
        <v>15029516</v>
      </c>
      <c r="J52" s="4">
        <v>40000000</v>
      </c>
      <c r="K52" s="4">
        <v>204029516</v>
      </c>
      <c r="L52" s="4">
        <v>204029516</v>
      </c>
      <c r="M52" s="5">
        <v>1</v>
      </c>
      <c r="N52" s="4">
        <v>204029516</v>
      </c>
      <c r="O52" s="5">
        <v>1</v>
      </c>
      <c r="P52" s="4">
        <v>197540489</v>
      </c>
      <c r="Q52" s="4">
        <f t="shared" si="2"/>
        <v>0</v>
      </c>
      <c r="R52" s="4">
        <f t="shared" si="3"/>
        <v>6489027</v>
      </c>
    </row>
    <row r="53" spans="1:18" ht="30.75" x14ac:dyDescent="0.45">
      <c r="A53" s="2" t="s">
        <v>12</v>
      </c>
      <c r="B53" s="2" t="s">
        <v>15</v>
      </c>
      <c r="C53" s="2" t="s">
        <v>14</v>
      </c>
      <c r="D53" s="2" t="s">
        <v>25</v>
      </c>
      <c r="E53" s="2" t="s">
        <v>39</v>
      </c>
      <c r="F53" s="2" t="s">
        <v>23</v>
      </c>
      <c r="G53" s="3" t="s">
        <v>74</v>
      </c>
      <c r="H53" s="4">
        <v>0</v>
      </c>
      <c r="I53" s="4">
        <v>47500000</v>
      </c>
      <c r="J53" s="4">
        <v>0</v>
      </c>
      <c r="K53" s="4">
        <v>47500000</v>
      </c>
      <c r="L53" s="4">
        <v>47500000</v>
      </c>
      <c r="M53" s="5">
        <v>1</v>
      </c>
      <c r="N53" s="4">
        <v>47500000</v>
      </c>
      <c r="O53" s="5">
        <v>1</v>
      </c>
      <c r="P53" s="4">
        <v>40000000</v>
      </c>
      <c r="Q53" s="4">
        <f t="shared" si="2"/>
        <v>0</v>
      </c>
      <c r="R53" s="4">
        <f t="shared" si="3"/>
        <v>7500000</v>
      </c>
    </row>
    <row r="54" spans="1:18" ht="30.75" x14ac:dyDescent="0.45">
      <c r="A54" s="2" t="s">
        <v>12</v>
      </c>
      <c r="B54" s="2" t="s">
        <v>15</v>
      </c>
      <c r="C54" s="2" t="s">
        <v>14</v>
      </c>
      <c r="D54" s="2" t="s">
        <v>25</v>
      </c>
      <c r="E54" s="2" t="s">
        <v>39</v>
      </c>
      <c r="F54" s="2" t="s">
        <v>46</v>
      </c>
      <c r="G54" s="3" t="s">
        <v>75</v>
      </c>
      <c r="H54" s="4">
        <v>139000000</v>
      </c>
      <c r="I54" s="4">
        <v>10000000</v>
      </c>
      <c r="J54" s="4">
        <v>17894540</v>
      </c>
      <c r="K54" s="4">
        <v>131105460</v>
      </c>
      <c r="L54" s="4">
        <v>105835516</v>
      </c>
      <c r="M54" s="5">
        <v>0.80725483133959486</v>
      </c>
      <c r="N54" s="4">
        <v>105835516</v>
      </c>
      <c r="O54" s="5">
        <v>0.80725483133959486</v>
      </c>
      <c r="P54" s="4">
        <v>105835516</v>
      </c>
      <c r="Q54" s="4">
        <f t="shared" si="2"/>
        <v>0</v>
      </c>
      <c r="R54" s="4">
        <f t="shared" si="3"/>
        <v>0</v>
      </c>
    </row>
    <row r="55" spans="1:18" ht="30.75" x14ac:dyDescent="0.45">
      <c r="A55" s="2" t="s">
        <v>12</v>
      </c>
      <c r="B55" s="2" t="s">
        <v>15</v>
      </c>
      <c r="C55" s="2" t="s">
        <v>14</v>
      </c>
      <c r="D55" s="2" t="s">
        <v>25</v>
      </c>
      <c r="E55" s="2" t="s">
        <v>76</v>
      </c>
      <c r="F55" s="2" t="s">
        <v>32</v>
      </c>
      <c r="G55" s="3" t="s">
        <v>77</v>
      </c>
      <c r="H55" s="4">
        <v>190000000</v>
      </c>
      <c r="I55" s="4">
        <v>40000000</v>
      </c>
      <c r="J55" s="4">
        <v>170000000</v>
      </c>
      <c r="K55" s="4">
        <v>60000000</v>
      </c>
      <c r="L55" s="4">
        <v>53449951</v>
      </c>
      <c r="M55" s="5">
        <v>0.89083251666666663</v>
      </c>
      <c r="N55" s="4">
        <v>53449951</v>
      </c>
      <c r="O55" s="5">
        <v>0.89083251666666663</v>
      </c>
      <c r="P55" s="4">
        <v>8120400</v>
      </c>
      <c r="Q55" s="4">
        <f t="shared" si="2"/>
        <v>0</v>
      </c>
      <c r="R55" s="4">
        <f t="shared" si="3"/>
        <v>45329551</v>
      </c>
    </row>
    <row r="56" spans="1:18" ht="46.15" x14ac:dyDescent="0.45">
      <c r="A56" s="2" t="s">
        <v>12</v>
      </c>
      <c r="B56" s="2" t="s">
        <v>15</v>
      </c>
      <c r="C56" s="2" t="s">
        <v>14</v>
      </c>
      <c r="D56" s="2" t="s">
        <v>25</v>
      </c>
      <c r="E56" s="2" t="s">
        <v>78</v>
      </c>
      <c r="F56" s="2" t="s">
        <v>67</v>
      </c>
      <c r="G56" s="3" t="s">
        <v>79</v>
      </c>
      <c r="H56" s="4">
        <v>2666333000</v>
      </c>
      <c r="I56" s="4">
        <v>45238000</v>
      </c>
      <c r="J56" s="4">
        <v>519523529</v>
      </c>
      <c r="K56" s="4">
        <v>2192047471</v>
      </c>
      <c r="L56" s="4">
        <v>2083774967.27</v>
      </c>
      <c r="M56" s="5">
        <v>0.95060667929759446</v>
      </c>
      <c r="N56" s="4">
        <v>2083774967.27</v>
      </c>
      <c r="O56" s="5">
        <v>0.95060667929759446</v>
      </c>
      <c r="P56" s="4">
        <v>1880463330.6700001</v>
      </c>
      <c r="Q56" s="4">
        <f t="shared" si="2"/>
        <v>0</v>
      </c>
      <c r="R56" s="4">
        <f t="shared" si="3"/>
        <v>203311636.5999999</v>
      </c>
    </row>
    <row r="57" spans="1:18" ht="30" x14ac:dyDescent="0.45">
      <c r="A57" s="9" t="s">
        <v>12</v>
      </c>
      <c r="B57" s="9">
        <v>3</v>
      </c>
      <c r="C57" s="9"/>
      <c r="D57" s="9"/>
      <c r="E57" s="9"/>
      <c r="F57" s="9"/>
      <c r="G57" s="10" t="s">
        <v>332</v>
      </c>
      <c r="H57" s="11">
        <f>+SUM(H58:H70)-H66</f>
        <v>375493890661</v>
      </c>
      <c r="I57" s="11">
        <f t="shared" ref="I57:P57" si="6">+SUM(I58:I70)-I66</f>
        <v>12653555728</v>
      </c>
      <c r="J57" s="11">
        <f t="shared" si="6"/>
        <v>303594120728</v>
      </c>
      <c r="K57" s="11">
        <f t="shared" si="6"/>
        <v>84553325661</v>
      </c>
      <c r="L57" s="11">
        <f t="shared" si="6"/>
        <v>77398519078.830002</v>
      </c>
      <c r="M57" s="12">
        <v>0.91538113342985705</v>
      </c>
      <c r="N57" s="11">
        <f t="shared" si="6"/>
        <v>77398519078.830002</v>
      </c>
      <c r="O57" s="12">
        <v>0.91538113342985705</v>
      </c>
      <c r="P57" s="11">
        <f t="shared" si="6"/>
        <v>72142574203.830002</v>
      </c>
      <c r="Q57" s="11">
        <f t="shared" si="2"/>
        <v>0</v>
      </c>
      <c r="R57" s="11">
        <f t="shared" si="3"/>
        <v>5255944875</v>
      </c>
    </row>
    <row r="58" spans="1:18" ht="30.75" x14ac:dyDescent="0.45">
      <c r="A58" s="2" t="s">
        <v>12</v>
      </c>
      <c r="B58" s="2" t="s">
        <v>19</v>
      </c>
      <c r="C58" s="2" t="s">
        <v>15</v>
      </c>
      <c r="D58" s="2" t="s">
        <v>13</v>
      </c>
      <c r="E58" s="2" t="s">
        <v>13</v>
      </c>
      <c r="F58" s="2"/>
      <c r="G58" s="3" t="s">
        <v>281</v>
      </c>
      <c r="H58" s="4">
        <v>2757300000</v>
      </c>
      <c r="I58" s="4">
        <v>0</v>
      </c>
      <c r="J58" s="4">
        <v>797974998</v>
      </c>
      <c r="K58" s="4">
        <v>1959325002</v>
      </c>
      <c r="L58" s="4">
        <v>1959325002</v>
      </c>
      <c r="M58" s="5">
        <v>1</v>
      </c>
      <c r="N58" s="4">
        <v>1959325002</v>
      </c>
      <c r="O58" s="5">
        <v>1</v>
      </c>
      <c r="P58" s="4">
        <v>1959325002</v>
      </c>
      <c r="Q58" s="4">
        <f t="shared" si="2"/>
        <v>0</v>
      </c>
      <c r="R58" s="4">
        <f t="shared" si="3"/>
        <v>0</v>
      </c>
    </row>
    <row r="59" spans="1:18" ht="61.5" x14ac:dyDescent="0.45">
      <c r="A59" s="2" t="s">
        <v>12</v>
      </c>
      <c r="B59" s="2" t="s">
        <v>19</v>
      </c>
      <c r="C59" s="2" t="s">
        <v>15</v>
      </c>
      <c r="D59" s="2" t="s">
        <v>13</v>
      </c>
      <c r="E59" s="2" t="s">
        <v>34</v>
      </c>
      <c r="F59" s="2"/>
      <c r="G59" s="3" t="s">
        <v>282</v>
      </c>
      <c r="H59" s="4">
        <v>254237400000</v>
      </c>
      <c r="I59" s="4">
        <v>0</v>
      </c>
      <c r="J59" s="4">
        <v>254237400000</v>
      </c>
      <c r="K59" s="4">
        <v>0</v>
      </c>
      <c r="L59" s="4">
        <v>0</v>
      </c>
      <c r="M59" s="5">
        <v>0</v>
      </c>
      <c r="N59" s="4">
        <v>0</v>
      </c>
      <c r="O59" s="5">
        <v>0</v>
      </c>
      <c r="P59" s="4">
        <v>0</v>
      </c>
      <c r="Q59" s="4">
        <f t="shared" si="2"/>
        <v>0</v>
      </c>
      <c r="R59" s="4">
        <f t="shared" si="3"/>
        <v>0</v>
      </c>
    </row>
    <row r="60" spans="1:18" ht="92.25" x14ac:dyDescent="0.45">
      <c r="A60" s="2" t="s">
        <v>12</v>
      </c>
      <c r="B60" s="2" t="s">
        <v>19</v>
      </c>
      <c r="C60" s="2" t="s">
        <v>15</v>
      </c>
      <c r="D60" s="2" t="s">
        <v>13</v>
      </c>
      <c r="E60" s="2" t="s">
        <v>209</v>
      </c>
      <c r="F60" s="2"/>
      <c r="G60" s="3" t="s">
        <v>283</v>
      </c>
      <c r="H60" s="4">
        <v>2918400000</v>
      </c>
      <c r="I60" s="4">
        <v>0</v>
      </c>
      <c r="J60" s="4">
        <v>0</v>
      </c>
      <c r="K60" s="4">
        <v>2918400000</v>
      </c>
      <c r="L60" s="4">
        <v>2918400000</v>
      </c>
      <c r="M60" s="5">
        <v>1</v>
      </c>
      <c r="N60" s="4">
        <v>2918400000</v>
      </c>
      <c r="O60" s="5">
        <v>1</v>
      </c>
      <c r="P60" s="4">
        <v>2918400000</v>
      </c>
      <c r="Q60" s="4">
        <f t="shared" si="2"/>
        <v>0</v>
      </c>
      <c r="R60" s="4">
        <f t="shared" si="3"/>
        <v>0</v>
      </c>
    </row>
    <row r="61" spans="1:18" ht="61.5" x14ac:dyDescent="0.45">
      <c r="A61" s="2" t="s">
        <v>12</v>
      </c>
      <c r="B61" s="2" t="s">
        <v>19</v>
      </c>
      <c r="C61" s="2" t="s">
        <v>25</v>
      </c>
      <c r="D61" s="2" t="s">
        <v>13</v>
      </c>
      <c r="E61" s="2" t="s">
        <v>284</v>
      </c>
      <c r="F61" s="2"/>
      <c r="G61" s="3" t="s">
        <v>285</v>
      </c>
      <c r="H61" s="4">
        <v>92500000</v>
      </c>
      <c r="I61" s="4">
        <v>43000000</v>
      </c>
      <c r="J61" s="4">
        <v>4314250</v>
      </c>
      <c r="K61" s="4">
        <v>131185750</v>
      </c>
      <c r="L61" s="4">
        <v>131185749.54000001</v>
      </c>
      <c r="M61" s="5">
        <v>0.99999999649352167</v>
      </c>
      <c r="N61" s="4">
        <v>131185749.54000001</v>
      </c>
      <c r="O61" s="5">
        <v>0.99999999649352167</v>
      </c>
      <c r="P61" s="4">
        <v>131185749.54000001</v>
      </c>
      <c r="Q61" s="4">
        <f t="shared" si="2"/>
        <v>0</v>
      </c>
      <c r="R61" s="4">
        <f t="shared" si="3"/>
        <v>0</v>
      </c>
    </row>
    <row r="62" spans="1:18" ht="46.15" x14ac:dyDescent="0.45">
      <c r="A62" s="2" t="s">
        <v>12</v>
      </c>
      <c r="B62" s="2" t="s">
        <v>19</v>
      </c>
      <c r="C62" s="2" t="s">
        <v>25</v>
      </c>
      <c r="D62" s="2" t="s">
        <v>13</v>
      </c>
      <c r="E62" s="2" t="s">
        <v>286</v>
      </c>
      <c r="F62" s="2"/>
      <c r="G62" s="3" t="s">
        <v>287</v>
      </c>
      <c r="H62" s="4">
        <v>126500000</v>
      </c>
      <c r="I62" s="4">
        <v>37000000</v>
      </c>
      <c r="J62" s="4">
        <v>2846800</v>
      </c>
      <c r="K62" s="4">
        <v>160653200</v>
      </c>
      <c r="L62" s="4">
        <v>160653199.94</v>
      </c>
      <c r="M62" s="5">
        <v>0.99999999962652475</v>
      </c>
      <c r="N62" s="4">
        <v>160653199.94</v>
      </c>
      <c r="O62" s="5">
        <v>0.99999999962652475</v>
      </c>
      <c r="P62" s="4">
        <v>160653199.94</v>
      </c>
      <c r="Q62" s="4">
        <f t="shared" si="2"/>
        <v>0</v>
      </c>
      <c r="R62" s="4">
        <f t="shared" si="3"/>
        <v>0</v>
      </c>
    </row>
    <row r="63" spans="1:18" ht="61.5" x14ac:dyDescent="0.45">
      <c r="A63" s="2" t="s">
        <v>12</v>
      </c>
      <c r="B63" s="2" t="s">
        <v>19</v>
      </c>
      <c r="C63" s="2" t="s">
        <v>25</v>
      </c>
      <c r="D63" s="2" t="s">
        <v>13</v>
      </c>
      <c r="E63" s="2" t="s">
        <v>288</v>
      </c>
      <c r="F63" s="2"/>
      <c r="G63" s="3" t="s">
        <v>289</v>
      </c>
      <c r="H63" s="4">
        <v>802400000</v>
      </c>
      <c r="I63" s="4">
        <v>231000000</v>
      </c>
      <c r="J63" s="4">
        <v>14177955</v>
      </c>
      <c r="K63" s="4">
        <v>1019222045</v>
      </c>
      <c r="L63" s="4">
        <v>1019222044.35</v>
      </c>
      <c r="M63" s="5">
        <v>0.9999999993622587</v>
      </c>
      <c r="N63" s="4">
        <v>1019222044.35</v>
      </c>
      <c r="O63" s="5">
        <v>0.9999999993622587</v>
      </c>
      <c r="P63" s="4">
        <v>1019222044.35</v>
      </c>
      <c r="Q63" s="4">
        <f t="shared" si="2"/>
        <v>0</v>
      </c>
      <c r="R63" s="4">
        <f t="shared" si="3"/>
        <v>0</v>
      </c>
    </row>
    <row r="64" spans="1:18" ht="46.15" x14ac:dyDescent="0.45">
      <c r="A64" s="2" t="s">
        <v>12</v>
      </c>
      <c r="B64" s="2" t="s">
        <v>19</v>
      </c>
      <c r="C64" s="2" t="s">
        <v>23</v>
      </c>
      <c r="D64" s="2" t="s">
        <v>19</v>
      </c>
      <c r="E64" s="2" t="s">
        <v>290</v>
      </c>
      <c r="F64" s="2"/>
      <c r="G64" s="3" t="s">
        <v>291</v>
      </c>
      <c r="H64" s="4">
        <v>0</v>
      </c>
      <c r="I64" s="4">
        <v>4450917122</v>
      </c>
      <c r="J64" s="4">
        <v>106693218</v>
      </c>
      <c r="K64" s="4">
        <v>4344223904</v>
      </c>
      <c r="L64" s="4">
        <v>3801797476</v>
      </c>
      <c r="M64" s="5">
        <v>0.87513847352560403</v>
      </c>
      <c r="N64" s="4">
        <v>3801797476</v>
      </c>
      <c r="O64" s="5">
        <v>0.87513847352560403</v>
      </c>
      <c r="P64" s="4">
        <v>3801797476</v>
      </c>
      <c r="Q64" s="4">
        <f t="shared" si="2"/>
        <v>0</v>
      </c>
      <c r="R64" s="4">
        <f t="shared" si="3"/>
        <v>0</v>
      </c>
    </row>
    <row r="65" spans="1:18" ht="30.75" x14ac:dyDescent="0.45">
      <c r="A65" s="2" t="s">
        <v>12</v>
      </c>
      <c r="B65" s="2" t="s">
        <v>19</v>
      </c>
      <c r="C65" s="2" t="s">
        <v>30</v>
      </c>
      <c r="D65" s="2" t="s">
        <v>13</v>
      </c>
      <c r="E65" s="2" t="s">
        <v>13</v>
      </c>
      <c r="F65" s="2"/>
      <c r="G65" s="3" t="s">
        <v>292</v>
      </c>
      <c r="H65" s="4">
        <v>4631190661</v>
      </c>
      <c r="I65" s="4">
        <v>0</v>
      </c>
      <c r="J65" s="4">
        <v>0</v>
      </c>
      <c r="K65" s="4">
        <v>4631190661</v>
      </c>
      <c r="L65" s="4">
        <v>843919999</v>
      </c>
      <c r="M65" s="5">
        <v>0.18222527655939233</v>
      </c>
      <c r="N65" s="4">
        <v>843919999</v>
      </c>
      <c r="O65" s="5">
        <v>0.18222527655939233</v>
      </c>
      <c r="P65" s="4">
        <v>843919999</v>
      </c>
      <c r="Q65" s="4">
        <f t="shared" si="2"/>
        <v>0</v>
      </c>
      <c r="R65" s="4">
        <f t="shared" si="3"/>
        <v>0</v>
      </c>
    </row>
    <row r="66" spans="1:18" ht="15.4" x14ac:dyDescent="0.45">
      <c r="A66" s="2" t="s">
        <v>12</v>
      </c>
      <c r="B66" s="2" t="s">
        <v>19</v>
      </c>
      <c r="C66" s="2" t="s">
        <v>30</v>
      </c>
      <c r="D66" s="2" t="s">
        <v>13</v>
      </c>
      <c r="E66" s="2" t="s">
        <v>13</v>
      </c>
      <c r="F66" s="2" t="s">
        <v>15</v>
      </c>
      <c r="G66" s="3" t="s">
        <v>80</v>
      </c>
      <c r="H66" s="4">
        <v>4631190661</v>
      </c>
      <c r="I66" s="4">
        <v>0</v>
      </c>
      <c r="J66" s="4">
        <v>0</v>
      </c>
      <c r="K66" s="4">
        <v>4631190661</v>
      </c>
      <c r="L66" s="4">
        <v>843919999</v>
      </c>
      <c r="M66" s="5">
        <v>0.18222527655939233</v>
      </c>
      <c r="N66" s="4">
        <v>843919999</v>
      </c>
      <c r="O66" s="5">
        <v>0.18222527655939233</v>
      </c>
      <c r="P66" s="4">
        <v>843919999</v>
      </c>
      <c r="Q66" s="4">
        <f t="shared" si="2"/>
        <v>0</v>
      </c>
      <c r="R66" s="4">
        <f t="shared" si="3"/>
        <v>0</v>
      </c>
    </row>
    <row r="67" spans="1:18" ht="76.900000000000006" x14ac:dyDescent="0.45">
      <c r="A67" s="2" t="s">
        <v>12</v>
      </c>
      <c r="B67" s="2" t="s">
        <v>19</v>
      </c>
      <c r="C67" s="2" t="s">
        <v>30</v>
      </c>
      <c r="D67" s="2" t="s">
        <v>19</v>
      </c>
      <c r="E67" s="2" t="s">
        <v>293</v>
      </c>
      <c r="F67" s="2"/>
      <c r="G67" s="3" t="s">
        <v>294</v>
      </c>
      <c r="H67" s="4">
        <v>54408000000</v>
      </c>
      <c r="I67" s="4">
        <v>1250581676</v>
      </c>
      <c r="J67" s="4">
        <v>15021738952</v>
      </c>
      <c r="K67" s="4">
        <v>40636842724</v>
      </c>
      <c r="L67" s="4">
        <v>40550701100</v>
      </c>
      <c r="M67" s="5">
        <v>0.99788020874099248</v>
      </c>
      <c r="N67" s="4">
        <v>40550701100</v>
      </c>
      <c r="O67" s="5">
        <v>0.99788020874099248</v>
      </c>
      <c r="P67" s="4">
        <v>37515576180</v>
      </c>
      <c r="Q67" s="4">
        <f t="shared" si="2"/>
        <v>0</v>
      </c>
      <c r="R67" s="4">
        <f t="shared" si="3"/>
        <v>3035124920</v>
      </c>
    </row>
    <row r="68" spans="1:18" ht="92.25" x14ac:dyDescent="0.45">
      <c r="A68" s="2" t="s">
        <v>12</v>
      </c>
      <c r="B68" s="2" t="s">
        <v>19</v>
      </c>
      <c r="C68" s="2" t="s">
        <v>30</v>
      </c>
      <c r="D68" s="2" t="s">
        <v>19</v>
      </c>
      <c r="E68" s="2" t="s">
        <v>295</v>
      </c>
      <c r="F68" s="2"/>
      <c r="G68" s="3" t="s">
        <v>296</v>
      </c>
      <c r="H68" s="4">
        <v>25520200000</v>
      </c>
      <c r="I68" s="4">
        <v>0</v>
      </c>
      <c r="J68" s="4">
        <v>3084400100</v>
      </c>
      <c r="K68" s="4">
        <v>22435799900</v>
      </c>
      <c r="L68" s="4">
        <v>19851472723</v>
      </c>
      <c r="M68" s="5">
        <v>0.88481234506820505</v>
      </c>
      <c r="N68" s="4">
        <v>19851472723</v>
      </c>
      <c r="O68" s="5">
        <v>0.88481234506820505</v>
      </c>
      <c r="P68" s="4">
        <v>19851472723</v>
      </c>
      <c r="Q68" s="4">
        <f t="shared" si="2"/>
        <v>0</v>
      </c>
      <c r="R68" s="4">
        <f t="shared" si="3"/>
        <v>0</v>
      </c>
    </row>
    <row r="69" spans="1:18" ht="92.25" x14ac:dyDescent="0.45">
      <c r="A69" s="2" t="s">
        <v>12</v>
      </c>
      <c r="B69" s="2" t="s">
        <v>19</v>
      </c>
      <c r="C69" s="2" t="s">
        <v>30</v>
      </c>
      <c r="D69" s="2" t="s">
        <v>19</v>
      </c>
      <c r="E69" s="2" t="s">
        <v>297</v>
      </c>
      <c r="F69" s="2"/>
      <c r="G69" s="3" t="s">
        <v>298</v>
      </c>
      <c r="H69" s="4">
        <v>30000000000</v>
      </c>
      <c r="I69" s="4">
        <v>0</v>
      </c>
      <c r="J69" s="4">
        <v>30000000000</v>
      </c>
      <c r="K69" s="4">
        <v>0</v>
      </c>
      <c r="L69" s="4">
        <v>0</v>
      </c>
      <c r="M69" s="5">
        <v>0</v>
      </c>
      <c r="N69" s="4">
        <v>0</v>
      </c>
      <c r="O69" s="5">
        <v>0</v>
      </c>
      <c r="P69" s="4">
        <v>0</v>
      </c>
      <c r="Q69" s="4">
        <f t="shared" si="2"/>
        <v>0</v>
      </c>
      <c r="R69" s="4">
        <f t="shared" si="3"/>
        <v>0</v>
      </c>
    </row>
    <row r="70" spans="1:18" ht="46.15" x14ac:dyDescent="0.45">
      <c r="A70" s="2" t="s">
        <v>12</v>
      </c>
      <c r="B70" s="2" t="s">
        <v>19</v>
      </c>
      <c r="C70" s="2" t="s">
        <v>30</v>
      </c>
      <c r="D70" s="2" t="s">
        <v>19</v>
      </c>
      <c r="E70" s="2" t="s">
        <v>299</v>
      </c>
      <c r="F70" s="2"/>
      <c r="G70" s="3" t="s">
        <v>300</v>
      </c>
      <c r="H70" s="4">
        <v>0</v>
      </c>
      <c r="I70" s="4">
        <v>6641056930</v>
      </c>
      <c r="J70" s="4">
        <v>324574455</v>
      </c>
      <c r="K70" s="4">
        <v>6316482475</v>
      </c>
      <c r="L70" s="4">
        <v>6161841785</v>
      </c>
      <c r="M70" s="5">
        <v>0.97551791038571667</v>
      </c>
      <c r="N70" s="4">
        <v>6161841785</v>
      </c>
      <c r="O70" s="5">
        <v>0.97551791038571667</v>
      </c>
      <c r="P70" s="4">
        <v>3941021830</v>
      </c>
      <c r="Q70" s="4">
        <f t="shared" si="2"/>
        <v>0</v>
      </c>
      <c r="R70" s="4">
        <f t="shared" si="3"/>
        <v>2220819955</v>
      </c>
    </row>
    <row r="71" spans="1:18" ht="27.4" customHeight="1" x14ac:dyDescent="0.45">
      <c r="A71" s="9" t="s">
        <v>81</v>
      </c>
      <c r="B71" s="9"/>
      <c r="C71" s="9"/>
      <c r="D71" s="9"/>
      <c r="E71" s="9"/>
      <c r="F71" s="9"/>
      <c r="G71" s="22" t="s">
        <v>333</v>
      </c>
      <c r="H71" s="11">
        <f>+H72+H79+H83+H90+H96+H99+H110+H120+H123+H128+H141+H144+H150+H168+H172+H182+H190+H196+H201+H212+H230+H236+H244+H247+H251+H265+H275+H277</f>
        <v>984492000000</v>
      </c>
      <c r="I71" s="11">
        <f t="shared" ref="I71:P71" si="7">+I72+I79+I83+I90+I96+I99+I110+I120+I123+I128+I141+I144+I150+I168+I172+I182+I190+I196+I201+I212+I230+I236+I244+I247+I251+I265+I275+I277</f>
        <v>32790351910</v>
      </c>
      <c r="J71" s="11">
        <f t="shared" si="7"/>
        <v>175239846864</v>
      </c>
      <c r="K71" s="11">
        <f t="shared" si="7"/>
        <v>842042505046</v>
      </c>
      <c r="L71" s="11">
        <f t="shared" si="7"/>
        <v>835048888326.98999</v>
      </c>
      <c r="M71" s="12">
        <v>0.99169446117375282</v>
      </c>
      <c r="N71" s="11">
        <f t="shared" si="7"/>
        <v>831112223952.98999</v>
      </c>
      <c r="O71" s="12">
        <v>0.98701932381381041</v>
      </c>
      <c r="P71" s="11">
        <f t="shared" si="7"/>
        <v>704351792128.90002</v>
      </c>
      <c r="Q71" s="11">
        <f t="shared" si="2"/>
        <v>3936664374</v>
      </c>
      <c r="R71" s="11">
        <f t="shared" si="3"/>
        <v>126760431824.08997</v>
      </c>
    </row>
    <row r="72" spans="1:18" s="23" customFormat="1" ht="60" x14ac:dyDescent="0.45">
      <c r="A72" s="9" t="s">
        <v>81</v>
      </c>
      <c r="B72" s="9" t="s">
        <v>82</v>
      </c>
      <c r="C72" s="9" t="s">
        <v>83</v>
      </c>
      <c r="D72" s="9" t="s">
        <v>15</v>
      </c>
      <c r="E72" s="9" t="s">
        <v>0</v>
      </c>
      <c r="F72" s="9" t="s">
        <v>0</v>
      </c>
      <c r="G72" s="10" t="s">
        <v>301</v>
      </c>
      <c r="H72" s="11">
        <v>315525000000</v>
      </c>
      <c r="I72" s="11">
        <v>0</v>
      </c>
      <c r="J72" s="11">
        <v>6356034629</v>
      </c>
      <c r="K72" s="11">
        <v>309168965371</v>
      </c>
      <c r="L72" s="11">
        <v>308097883585</v>
      </c>
      <c r="M72" s="12">
        <v>0.99653561027797632</v>
      </c>
      <c r="N72" s="11">
        <v>304161219211</v>
      </c>
      <c r="O72" s="12">
        <v>0.9838025587271001</v>
      </c>
      <c r="P72" s="11">
        <v>255734410074</v>
      </c>
      <c r="Q72" s="11">
        <f t="shared" ref="Q72:Q135" si="8">+L72-N72</f>
        <v>3936664374</v>
      </c>
      <c r="R72" s="11">
        <f t="shared" ref="R72:R135" si="9">+N72-P72</f>
        <v>48426809137</v>
      </c>
    </row>
    <row r="73" spans="1:18" ht="46.15" x14ac:dyDescent="0.45">
      <c r="A73" s="2" t="s">
        <v>81</v>
      </c>
      <c r="B73" s="2" t="s">
        <v>82</v>
      </c>
      <c r="C73" s="2" t="s">
        <v>83</v>
      </c>
      <c r="D73" s="2" t="s">
        <v>15</v>
      </c>
      <c r="E73" s="2" t="s">
        <v>14</v>
      </c>
      <c r="F73" s="2" t="s">
        <v>13</v>
      </c>
      <c r="G73" s="3" t="s">
        <v>84</v>
      </c>
      <c r="H73" s="4">
        <v>42053851021</v>
      </c>
      <c r="I73" s="4">
        <v>16308068344</v>
      </c>
      <c r="J73" s="4">
        <v>22482604997</v>
      </c>
      <c r="K73" s="4">
        <v>35879314368</v>
      </c>
      <c r="L73" s="4">
        <v>35869683815.199997</v>
      </c>
      <c r="M73" s="5">
        <v>0.99973158481510471</v>
      </c>
      <c r="N73" s="4">
        <v>31991019441.200001</v>
      </c>
      <c r="O73" s="5">
        <v>0.89162850530198856</v>
      </c>
      <c r="P73" s="4">
        <v>14843122079</v>
      </c>
      <c r="Q73" s="4">
        <f t="shared" si="8"/>
        <v>3878664373.9999962</v>
      </c>
      <c r="R73" s="4">
        <f t="shared" si="9"/>
        <v>17147897362.200001</v>
      </c>
    </row>
    <row r="74" spans="1:18" ht="46.15" x14ac:dyDescent="0.45">
      <c r="A74" s="2" t="s">
        <v>81</v>
      </c>
      <c r="B74" s="2" t="s">
        <v>82</v>
      </c>
      <c r="C74" s="2" t="s">
        <v>83</v>
      </c>
      <c r="D74" s="2" t="s">
        <v>15</v>
      </c>
      <c r="E74" s="2" t="s">
        <v>14</v>
      </c>
      <c r="F74" s="2" t="s">
        <v>15</v>
      </c>
      <c r="G74" s="3" t="s">
        <v>85</v>
      </c>
      <c r="H74" s="4">
        <v>4057508526</v>
      </c>
      <c r="I74" s="4">
        <v>59061725</v>
      </c>
      <c r="J74" s="4">
        <v>79782881</v>
      </c>
      <c r="K74" s="4">
        <v>4036787370</v>
      </c>
      <c r="L74" s="4">
        <v>4026317479.1999998</v>
      </c>
      <c r="M74" s="5">
        <v>0.99740638041086616</v>
      </c>
      <c r="N74" s="4">
        <v>4026317479.1999998</v>
      </c>
      <c r="O74" s="5">
        <v>0.99740638041086616</v>
      </c>
      <c r="P74" s="4">
        <v>3376957086</v>
      </c>
      <c r="Q74" s="4">
        <f t="shared" si="8"/>
        <v>0</v>
      </c>
      <c r="R74" s="4">
        <f t="shared" si="9"/>
        <v>649360393.19999981</v>
      </c>
    </row>
    <row r="75" spans="1:18" ht="46.15" x14ac:dyDescent="0.45">
      <c r="A75" s="2" t="s">
        <v>81</v>
      </c>
      <c r="B75" s="2" t="s">
        <v>82</v>
      </c>
      <c r="C75" s="2" t="s">
        <v>83</v>
      </c>
      <c r="D75" s="2" t="s">
        <v>15</v>
      </c>
      <c r="E75" s="2" t="s">
        <v>14</v>
      </c>
      <c r="F75" s="2" t="s">
        <v>19</v>
      </c>
      <c r="G75" s="3" t="s">
        <v>86</v>
      </c>
      <c r="H75" s="4">
        <v>73345599155</v>
      </c>
      <c r="I75" s="4">
        <v>10253127494</v>
      </c>
      <c r="J75" s="4">
        <v>8203902439</v>
      </c>
      <c r="K75" s="4">
        <v>75394824210</v>
      </c>
      <c r="L75" s="4">
        <v>74600147950.199997</v>
      </c>
      <c r="M75" s="5">
        <v>0.9894598035325799</v>
      </c>
      <c r="N75" s="4">
        <v>74600147950.199997</v>
      </c>
      <c r="O75" s="5">
        <v>0.9894598035325799</v>
      </c>
      <c r="P75" s="4">
        <v>60058239902</v>
      </c>
      <c r="Q75" s="4">
        <f t="shared" si="8"/>
        <v>0</v>
      </c>
      <c r="R75" s="4">
        <f t="shared" si="9"/>
        <v>14541908048.199997</v>
      </c>
    </row>
    <row r="76" spans="1:18" ht="46.15" x14ac:dyDescent="0.45">
      <c r="A76" s="2" t="s">
        <v>81</v>
      </c>
      <c r="B76" s="2" t="s">
        <v>82</v>
      </c>
      <c r="C76" s="2" t="s">
        <v>83</v>
      </c>
      <c r="D76" s="2" t="s">
        <v>15</v>
      </c>
      <c r="E76" s="2" t="s">
        <v>14</v>
      </c>
      <c r="F76" s="2" t="s">
        <v>25</v>
      </c>
      <c r="G76" s="3" t="s">
        <v>87</v>
      </c>
      <c r="H76" s="4">
        <v>165121926571</v>
      </c>
      <c r="I76" s="4">
        <v>335595119</v>
      </c>
      <c r="J76" s="4">
        <v>672939181</v>
      </c>
      <c r="K76" s="4">
        <v>164784582509</v>
      </c>
      <c r="L76" s="4">
        <v>164774112618.20001</v>
      </c>
      <c r="M76" s="5">
        <v>0.99993646316517859</v>
      </c>
      <c r="N76" s="4">
        <v>164722743947.20001</v>
      </c>
      <c r="O76" s="5">
        <v>0.99962473090104398</v>
      </c>
      <c r="P76" s="4">
        <v>154146867758</v>
      </c>
      <c r="Q76" s="4">
        <f t="shared" si="8"/>
        <v>51368671</v>
      </c>
      <c r="R76" s="4">
        <f t="shared" si="9"/>
        <v>10575876189.200012</v>
      </c>
    </row>
    <row r="77" spans="1:18" ht="30.75" x14ac:dyDescent="0.45">
      <c r="A77" s="2" t="s">
        <v>81</v>
      </c>
      <c r="B77" s="2" t="s">
        <v>82</v>
      </c>
      <c r="C77" s="2" t="s">
        <v>83</v>
      </c>
      <c r="D77" s="2" t="s">
        <v>15</v>
      </c>
      <c r="E77" s="2" t="s">
        <v>14</v>
      </c>
      <c r="F77" s="2" t="s">
        <v>23</v>
      </c>
      <c r="G77" s="3" t="s">
        <v>88</v>
      </c>
      <c r="H77" s="4">
        <v>26854385194</v>
      </c>
      <c r="I77" s="4">
        <v>0</v>
      </c>
      <c r="J77" s="4">
        <v>1163081238</v>
      </c>
      <c r="K77" s="4">
        <v>25691303956</v>
      </c>
      <c r="L77" s="4">
        <v>25469933355</v>
      </c>
      <c r="M77" s="5">
        <v>0.99138344237493248</v>
      </c>
      <c r="N77" s="4">
        <v>25469933355</v>
      </c>
      <c r="O77" s="5">
        <v>0.99138344237493248</v>
      </c>
      <c r="P77" s="4">
        <v>20033085301</v>
      </c>
      <c r="Q77" s="4">
        <f t="shared" si="8"/>
        <v>0</v>
      </c>
      <c r="R77" s="4">
        <f t="shared" si="9"/>
        <v>5436848054</v>
      </c>
    </row>
    <row r="78" spans="1:18" ht="30.75" x14ac:dyDescent="0.45">
      <c r="A78" s="2" t="s">
        <v>81</v>
      </c>
      <c r="B78" s="2" t="s">
        <v>82</v>
      </c>
      <c r="C78" s="2" t="s">
        <v>83</v>
      </c>
      <c r="D78" s="2" t="s">
        <v>15</v>
      </c>
      <c r="E78" s="2" t="s">
        <v>14</v>
      </c>
      <c r="F78" s="2" t="s">
        <v>54</v>
      </c>
      <c r="G78" s="3" t="s">
        <v>89</v>
      </c>
      <c r="H78" s="4">
        <v>4091729533</v>
      </c>
      <c r="I78" s="4">
        <v>61936383</v>
      </c>
      <c r="J78" s="4">
        <v>780257674</v>
      </c>
      <c r="K78" s="4">
        <v>3373408242</v>
      </c>
      <c r="L78" s="4">
        <v>3357688367.1999998</v>
      </c>
      <c r="M78" s="5">
        <v>0.99534006154242383</v>
      </c>
      <c r="N78" s="4">
        <v>3351057038.1999998</v>
      </c>
      <c r="O78" s="5">
        <v>0.99337429620236273</v>
      </c>
      <c r="P78" s="4">
        <v>3276137948</v>
      </c>
      <c r="Q78" s="4">
        <f t="shared" si="8"/>
        <v>6631329</v>
      </c>
      <c r="R78" s="4">
        <f t="shared" si="9"/>
        <v>74919090.199999809</v>
      </c>
    </row>
    <row r="79" spans="1:18" s="23" customFormat="1" ht="105" x14ac:dyDescent="0.45">
      <c r="A79" s="9" t="s">
        <v>81</v>
      </c>
      <c r="B79" s="9" t="s">
        <v>82</v>
      </c>
      <c r="C79" s="9" t="s">
        <v>83</v>
      </c>
      <c r="D79" s="9" t="s">
        <v>19</v>
      </c>
      <c r="E79" s="9" t="s">
        <v>0</v>
      </c>
      <c r="F79" s="9" t="s">
        <v>0</v>
      </c>
      <c r="G79" s="10" t="s">
        <v>302</v>
      </c>
      <c r="H79" s="11">
        <v>5600000000</v>
      </c>
      <c r="I79" s="11">
        <v>0</v>
      </c>
      <c r="J79" s="11">
        <v>0</v>
      </c>
      <c r="K79" s="11">
        <v>5600000000</v>
      </c>
      <c r="L79" s="11">
        <v>5600000000</v>
      </c>
      <c r="M79" s="12">
        <v>1</v>
      </c>
      <c r="N79" s="11">
        <v>5600000000</v>
      </c>
      <c r="O79" s="12">
        <v>1</v>
      </c>
      <c r="P79" s="11">
        <v>5600000000</v>
      </c>
      <c r="Q79" s="11">
        <f t="shared" si="8"/>
        <v>0</v>
      </c>
      <c r="R79" s="11">
        <f t="shared" si="9"/>
        <v>0</v>
      </c>
    </row>
    <row r="80" spans="1:18" ht="30.75" x14ac:dyDescent="0.45">
      <c r="A80" s="2" t="s">
        <v>81</v>
      </c>
      <c r="B80" s="2" t="s">
        <v>82</v>
      </c>
      <c r="C80" s="2" t="s">
        <v>83</v>
      </c>
      <c r="D80" s="2" t="s">
        <v>19</v>
      </c>
      <c r="E80" s="2" t="s">
        <v>14</v>
      </c>
      <c r="F80" s="2" t="s">
        <v>13</v>
      </c>
      <c r="G80" s="3" t="s">
        <v>90</v>
      </c>
      <c r="H80" s="4">
        <v>1097267077</v>
      </c>
      <c r="I80" s="4">
        <v>0</v>
      </c>
      <c r="J80" s="4">
        <v>1097267077</v>
      </c>
      <c r="K80" s="4">
        <v>0</v>
      </c>
      <c r="L80" s="4">
        <v>0</v>
      </c>
      <c r="M80" s="5">
        <v>0</v>
      </c>
      <c r="N80" s="4">
        <v>0</v>
      </c>
      <c r="O80" s="5">
        <v>0</v>
      </c>
      <c r="P80" s="4">
        <v>0</v>
      </c>
      <c r="Q80" s="4">
        <f t="shared" si="8"/>
        <v>0</v>
      </c>
      <c r="R80" s="4">
        <f t="shared" si="9"/>
        <v>0</v>
      </c>
    </row>
    <row r="81" spans="1:18" ht="46.15" x14ac:dyDescent="0.45">
      <c r="A81" s="2" t="s">
        <v>81</v>
      </c>
      <c r="B81" s="2" t="s">
        <v>82</v>
      </c>
      <c r="C81" s="2" t="s">
        <v>83</v>
      </c>
      <c r="D81" s="2" t="s">
        <v>19</v>
      </c>
      <c r="E81" s="2" t="s">
        <v>14</v>
      </c>
      <c r="F81" s="2" t="s">
        <v>15</v>
      </c>
      <c r="G81" s="3" t="s">
        <v>91</v>
      </c>
      <c r="H81" s="4">
        <v>4502732923</v>
      </c>
      <c r="I81" s="4">
        <v>0</v>
      </c>
      <c r="J81" s="4">
        <v>34974</v>
      </c>
      <c r="K81" s="4">
        <v>4502697949</v>
      </c>
      <c r="L81" s="4">
        <v>4502697949</v>
      </c>
      <c r="M81" s="5">
        <v>1</v>
      </c>
      <c r="N81" s="4">
        <v>4502697949</v>
      </c>
      <c r="O81" s="5">
        <v>1</v>
      </c>
      <c r="P81" s="4">
        <v>4502697949</v>
      </c>
      <c r="Q81" s="4">
        <f t="shared" si="8"/>
        <v>0</v>
      </c>
      <c r="R81" s="4">
        <f t="shared" si="9"/>
        <v>0</v>
      </c>
    </row>
    <row r="82" spans="1:18" ht="15.4" x14ac:dyDescent="0.45">
      <c r="A82" s="2" t="s">
        <v>81</v>
      </c>
      <c r="B82" s="2" t="s">
        <v>82</v>
      </c>
      <c r="C82" s="2" t="s">
        <v>83</v>
      </c>
      <c r="D82" s="2" t="s">
        <v>19</v>
      </c>
      <c r="E82" s="2" t="s">
        <v>14</v>
      </c>
      <c r="F82" s="2" t="s">
        <v>25</v>
      </c>
      <c r="G82" s="3" t="s">
        <v>92</v>
      </c>
      <c r="H82" s="4">
        <v>0</v>
      </c>
      <c r="I82" s="4">
        <v>1097302051</v>
      </c>
      <c r="J82" s="4">
        <v>0</v>
      </c>
      <c r="K82" s="4">
        <v>1097302051</v>
      </c>
      <c r="L82" s="4">
        <v>1097302051</v>
      </c>
      <c r="M82" s="5">
        <v>1</v>
      </c>
      <c r="N82" s="4">
        <v>1097302051</v>
      </c>
      <c r="O82" s="5">
        <v>1</v>
      </c>
      <c r="P82" s="4">
        <v>1097302051</v>
      </c>
      <c r="Q82" s="4">
        <f t="shared" si="8"/>
        <v>0</v>
      </c>
      <c r="R82" s="4">
        <f t="shared" si="9"/>
        <v>0</v>
      </c>
    </row>
    <row r="83" spans="1:18" s="23" customFormat="1" ht="90" x14ac:dyDescent="0.45">
      <c r="A83" s="9" t="s">
        <v>81</v>
      </c>
      <c r="B83" s="9" t="s">
        <v>82</v>
      </c>
      <c r="C83" s="9" t="s">
        <v>83</v>
      </c>
      <c r="D83" s="9" t="s">
        <v>23</v>
      </c>
      <c r="E83" s="9" t="s">
        <v>0</v>
      </c>
      <c r="F83" s="9" t="s">
        <v>0</v>
      </c>
      <c r="G83" s="10" t="s">
        <v>303</v>
      </c>
      <c r="H83" s="11">
        <v>40000000000</v>
      </c>
      <c r="I83" s="11">
        <v>0</v>
      </c>
      <c r="J83" s="11">
        <v>26434659823</v>
      </c>
      <c r="K83" s="11">
        <v>13565340177</v>
      </c>
      <c r="L83" s="11">
        <v>13498491782</v>
      </c>
      <c r="M83" s="12">
        <v>0.99507211805028373</v>
      </c>
      <c r="N83" s="11">
        <v>13498491782</v>
      </c>
      <c r="O83" s="12">
        <v>0.99507211805028373</v>
      </c>
      <c r="P83" s="11">
        <v>6130194982</v>
      </c>
      <c r="Q83" s="11">
        <f t="shared" si="8"/>
        <v>0</v>
      </c>
      <c r="R83" s="11">
        <f t="shared" si="9"/>
        <v>7368296800</v>
      </c>
    </row>
    <row r="84" spans="1:18" ht="107.65" x14ac:dyDescent="0.45">
      <c r="A84" s="2" t="s">
        <v>81</v>
      </c>
      <c r="B84" s="2" t="s">
        <v>82</v>
      </c>
      <c r="C84" s="2" t="s">
        <v>83</v>
      </c>
      <c r="D84" s="2" t="s">
        <v>23</v>
      </c>
      <c r="E84" s="2" t="s">
        <v>14</v>
      </c>
      <c r="F84" s="2" t="s">
        <v>13</v>
      </c>
      <c r="G84" s="3" t="s">
        <v>93</v>
      </c>
      <c r="H84" s="4">
        <v>700000000</v>
      </c>
      <c r="I84" s="4">
        <v>0</v>
      </c>
      <c r="J84" s="4">
        <v>29581486</v>
      </c>
      <c r="K84" s="4">
        <v>670418514</v>
      </c>
      <c r="L84" s="4">
        <v>667551847</v>
      </c>
      <c r="M84" s="5">
        <v>0.99572406349148046</v>
      </c>
      <c r="N84" s="4">
        <v>667551847</v>
      </c>
      <c r="O84" s="5">
        <v>0.99572406349148046</v>
      </c>
      <c r="P84" s="4">
        <v>667551847</v>
      </c>
      <c r="Q84" s="4">
        <f t="shared" si="8"/>
        <v>0</v>
      </c>
      <c r="R84" s="4">
        <f t="shared" si="9"/>
        <v>0</v>
      </c>
    </row>
    <row r="85" spans="1:18" ht="61.5" x14ac:dyDescent="0.45">
      <c r="A85" s="2" t="s">
        <v>81</v>
      </c>
      <c r="B85" s="2" t="s">
        <v>82</v>
      </c>
      <c r="C85" s="2" t="s">
        <v>83</v>
      </c>
      <c r="D85" s="2" t="s">
        <v>23</v>
      </c>
      <c r="E85" s="2" t="s">
        <v>14</v>
      </c>
      <c r="F85" s="2" t="s">
        <v>15</v>
      </c>
      <c r="G85" s="3" t="s">
        <v>94</v>
      </c>
      <c r="H85" s="4">
        <v>35000000000</v>
      </c>
      <c r="I85" s="4">
        <v>17645771676</v>
      </c>
      <c r="J85" s="4">
        <v>46344071874</v>
      </c>
      <c r="K85" s="4">
        <v>6301699802</v>
      </c>
      <c r="L85" s="4">
        <v>6301699802</v>
      </c>
      <c r="M85" s="5">
        <v>1</v>
      </c>
      <c r="N85" s="4">
        <v>6301699802</v>
      </c>
      <c r="O85" s="5">
        <v>1</v>
      </c>
      <c r="P85" s="4">
        <v>2088893782</v>
      </c>
      <c r="Q85" s="4">
        <f t="shared" si="8"/>
        <v>0</v>
      </c>
      <c r="R85" s="4">
        <f t="shared" si="9"/>
        <v>4212806020</v>
      </c>
    </row>
    <row r="86" spans="1:18" ht="169.15" x14ac:dyDescent="0.45">
      <c r="A86" s="2" t="s">
        <v>81</v>
      </c>
      <c r="B86" s="2" t="s">
        <v>82</v>
      </c>
      <c r="C86" s="2" t="s">
        <v>83</v>
      </c>
      <c r="D86" s="2" t="s">
        <v>23</v>
      </c>
      <c r="E86" s="2" t="s">
        <v>14</v>
      </c>
      <c r="F86" s="2" t="s">
        <v>19</v>
      </c>
      <c r="G86" s="3" t="s">
        <v>95</v>
      </c>
      <c r="H86" s="4">
        <v>700000000</v>
      </c>
      <c r="I86" s="4">
        <v>0</v>
      </c>
      <c r="J86" s="4">
        <v>8397344</v>
      </c>
      <c r="K86" s="4">
        <v>691602656</v>
      </c>
      <c r="L86" s="4">
        <v>630474451</v>
      </c>
      <c r="M86" s="5">
        <v>0.91161369253041158</v>
      </c>
      <c r="N86" s="4">
        <v>630474451</v>
      </c>
      <c r="O86" s="5">
        <v>0.91161369253041158</v>
      </c>
      <c r="P86" s="4">
        <v>595607665</v>
      </c>
      <c r="Q86" s="4">
        <f t="shared" si="8"/>
        <v>0</v>
      </c>
      <c r="R86" s="4">
        <f t="shared" si="9"/>
        <v>34866786</v>
      </c>
    </row>
    <row r="87" spans="1:18" ht="107.65" x14ac:dyDescent="0.45">
      <c r="A87" s="2" t="s">
        <v>81</v>
      </c>
      <c r="B87" s="2" t="s">
        <v>82</v>
      </c>
      <c r="C87" s="2" t="s">
        <v>83</v>
      </c>
      <c r="D87" s="2" t="s">
        <v>23</v>
      </c>
      <c r="E87" s="2" t="s">
        <v>14</v>
      </c>
      <c r="F87" s="2" t="s">
        <v>23</v>
      </c>
      <c r="G87" s="3" t="s">
        <v>96</v>
      </c>
      <c r="H87" s="4">
        <v>500000000</v>
      </c>
      <c r="I87" s="4">
        <v>0</v>
      </c>
      <c r="J87" s="4">
        <v>0</v>
      </c>
      <c r="K87" s="4">
        <v>500000000</v>
      </c>
      <c r="L87" s="4">
        <v>500000000</v>
      </c>
      <c r="M87" s="5">
        <v>1</v>
      </c>
      <c r="N87" s="4">
        <v>500000000</v>
      </c>
      <c r="O87" s="5">
        <v>1</v>
      </c>
      <c r="P87" s="4">
        <v>78141688</v>
      </c>
      <c r="Q87" s="4">
        <f t="shared" si="8"/>
        <v>0</v>
      </c>
      <c r="R87" s="4">
        <f t="shared" si="9"/>
        <v>421858312</v>
      </c>
    </row>
    <row r="88" spans="1:18" ht="169.15" x14ac:dyDescent="0.45">
      <c r="A88" s="2" t="s">
        <v>81</v>
      </c>
      <c r="B88" s="2" t="s">
        <v>82</v>
      </c>
      <c r="C88" s="2" t="s">
        <v>83</v>
      </c>
      <c r="D88" s="2" t="s">
        <v>23</v>
      </c>
      <c r="E88" s="2" t="s">
        <v>14</v>
      </c>
      <c r="F88" s="2" t="s">
        <v>30</v>
      </c>
      <c r="G88" s="3" t="s">
        <v>97</v>
      </c>
      <c r="H88" s="4">
        <v>400000000</v>
      </c>
      <c r="I88" s="4">
        <v>0</v>
      </c>
      <c r="J88" s="4">
        <v>0</v>
      </c>
      <c r="K88" s="4">
        <v>400000000</v>
      </c>
      <c r="L88" s="4">
        <v>400000000</v>
      </c>
      <c r="M88" s="5">
        <v>1</v>
      </c>
      <c r="N88" s="4">
        <v>400000000</v>
      </c>
      <c r="O88" s="5">
        <v>1</v>
      </c>
      <c r="P88" s="4">
        <v>0</v>
      </c>
      <c r="Q88" s="4">
        <f t="shared" si="8"/>
        <v>0</v>
      </c>
      <c r="R88" s="4">
        <f t="shared" si="9"/>
        <v>400000000</v>
      </c>
    </row>
    <row r="89" spans="1:18" ht="92.25" x14ac:dyDescent="0.45">
      <c r="A89" s="2" t="s">
        <v>81</v>
      </c>
      <c r="B89" s="2" t="s">
        <v>82</v>
      </c>
      <c r="C89" s="2" t="s">
        <v>83</v>
      </c>
      <c r="D89" s="2" t="s">
        <v>23</v>
      </c>
      <c r="E89" s="2" t="s">
        <v>14</v>
      </c>
      <c r="F89" s="2" t="s">
        <v>54</v>
      </c>
      <c r="G89" s="3" t="s">
        <v>98</v>
      </c>
      <c r="H89" s="4">
        <v>2700000000</v>
      </c>
      <c r="I89" s="4">
        <v>2301619205</v>
      </c>
      <c r="J89" s="4">
        <v>0</v>
      </c>
      <c r="K89" s="4">
        <v>5001619205</v>
      </c>
      <c r="L89" s="4">
        <v>4998765682</v>
      </c>
      <c r="M89" s="5">
        <v>0.99942948015771627</v>
      </c>
      <c r="N89" s="4">
        <v>4998765682</v>
      </c>
      <c r="O89" s="5">
        <v>0.99942948015771627</v>
      </c>
      <c r="P89" s="4">
        <v>2700000000</v>
      </c>
      <c r="Q89" s="4">
        <f t="shared" si="8"/>
        <v>0</v>
      </c>
      <c r="R89" s="4">
        <f t="shared" si="9"/>
        <v>2298765682</v>
      </c>
    </row>
    <row r="90" spans="1:18" s="23" customFormat="1" ht="60" x14ac:dyDescent="0.45">
      <c r="A90" s="9" t="s">
        <v>81</v>
      </c>
      <c r="B90" s="9" t="s">
        <v>82</v>
      </c>
      <c r="C90" s="9" t="s">
        <v>83</v>
      </c>
      <c r="D90" s="9" t="s">
        <v>65</v>
      </c>
      <c r="E90" s="9" t="s">
        <v>0</v>
      </c>
      <c r="F90" s="9" t="s">
        <v>0</v>
      </c>
      <c r="G90" s="10" t="s">
        <v>304</v>
      </c>
      <c r="H90" s="11">
        <v>200000000000</v>
      </c>
      <c r="I90" s="11">
        <v>0</v>
      </c>
      <c r="J90" s="11">
        <v>0</v>
      </c>
      <c r="K90" s="11">
        <v>200000000000</v>
      </c>
      <c r="L90" s="11">
        <v>200000000000</v>
      </c>
      <c r="M90" s="12">
        <v>1</v>
      </c>
      <c r="N90" s="11">
        <v>200000000000</v>
      </c>
      <c r="O90" s="12">
        <v>1</v>
      </c>
      <c r="P90" s="11">
        <v>187000000000</v>
      </c>
      <c r="Q90" s="11">
        <f t="shared" si="8"/>
        <v>0</v>
      </c>
      <c r="R90" s="11">
        <f t="shared" si="9"/>
        <v>13000000000</v>
      </c>
    </row>
    <row r="91" spans="1:18" ht="138.4" x14ac:dyDescent="0.45">
      <c r="A91" s="2" t="s">
        <v>81</v>
      </c>
      <c r="B91" s="2" t="s">
        <v>82</v>
      </c>
      <c r="C91" s="2" t="s">
        <v>83</v>
      </c>
      <c r="D91" s="2" t="s">
        <v>65</v>
      </c>
      <c r="E91" s="2" t="s">
        <v>14</v>
      </c>
      <c r="F91" s="2" t="s">
        <v>13</v>
      </c>
      <c r="G91" s="3" t="s">
        <v>99</v>
      </c>
      <c r="H91" s="4">
        <v>18867500000</v>
      </c>
      <c r="I91" s="4">
        <v>0</v>
      </c>
      <c r="J91" s="4">
        <v>0</v>
      </c>
      <c r="K91" s="4">
        <v>18867500000</v>
      </c>
      <c r="L91" s="4">
        <v>18867500000</v>
      </c>
      <c r="M91" s="5">
        <v>1</v>
      </c>
      <c r="N91" s="4">
        <v>18867500000</v>
      </c>
      <c r="O91" s="5">
        <v>1</v>
      </c>
      <c r="P91" s="4">
        <v>18867500000</v>
      </c>
      <c r="Q91" s="4">
        <f t="shared" si="8"/>
        <v>0</v>
      </c>
      <c r="R91" s="4">
        <f t="shared" si="9"/>
        <v>0</v>
      </c>
    </row>
    <row r="92" spans="1:18" ht="76.900000000000006" x14ac:dyDescent="0.45">
      <c r="A92" s="2" t="s">
        <v>81</v>
      </c>
      <c r="B92" s="2" t="s">
        <v>82</v>
      </c>
      <c r="C92" s="2" t="s">
        <v>83</v>
      </c>
      <c r="D92" s="2" t="s">
        <v>65</v>
      </c>
      <c r="E92" s="2" t="s">
        <v>14</v>
      </c>
      <c r="F92" s="2" t="s">
        <v>15</v>
      </c>
      <c r="G92" s="3" t="s">
        <v>100</v>
      </c>
      <c r="H92" s="4">
        <v>1900000000</v>
      </c>
      <c r="I92" s="4">
        <v>0</v>
      </c>
      <c r="J92" s="4">
        <v>1900000000</v>
      </c>
      <c r="K92" s="4">
        <v>0</v>
      </c>
      <c r="L92" s="4">
        <v>0</v>
      </c>
      <c r="M92" s="5">
        <v>0</v>
      </c>
      <c r="N92" s="4">
        <v>0</v>
      </c>
      <c r="O92" s="5">
        <v>0</v>
      </c>
      <c r="P92" s="4">
        <v>0</v>
      </c>
      <c r="Q92" s="4">
        <f t="shared" si="8"/>
        <v>0</v>
      </c>
      <c r="R92" s="4">
        <f t="shared" si="9"/>
        <v>0</v>
      </c>
    </row>
    <row r="93" spans="1:18" ht="153.75" x14ac:dyDescent="0.45">
      <c r="A93" s="2" t="s">
        <v>81</v>
      </c>
      <c r="B93" s="2" t="s">
        <v>82</v>
      </c>
      <c r="C93" s="2" t="s">
        <v>83</v>
      </c>
      <c r="D93" s="2" t="s">
        <v>65</v>
      </c>
      <c r="E93" s="2" t="s">
        <v>14</v>
      </c>
      <c r="F93" s="2" t="s">
        <v>25</v>
      </c>
      <c r="G93" s="3" t="s">
        <v>101</v>
      </c>
      <c r="H93" s="4">
        <v>169645646380</v>
      </c>
      <c r="I93" s="4">
        <v>23242500000</v>
      </c>
      <c r="J93" s="4">
        <v>18772000000</v>
      </c>
      <c r="K93" s="4">
        <v>174116146380</v>
      </c>
      <c r="L93" s="4">
        <v>174116146380</v>
      </c>
      <c r="M93" s="5">
        <v>1</v>
      </c>
      <c r="N93" s="4">
        <v>174116146380</v>
      </c>
      <c r="O93" s="5">
        <v>1</v>
      </c>
      <c r="P93" s="4">
        <v>161116146380</v>
      </c>
      <c r="Q93" s="4">
        <f t="shared" si="8"/>
        <v>0</v>
      </c>
      <c r="R93" s="4">
        <f t="shared" si="9"/>
        <v>13000000000</v>
      </c>
    </row>
    <row r="94" spans="1:18" ht="46.15" x14ac:dyDescent="0.45">
      <c r="A94" s="2" t="s">
        <v>81</v>
      </c>
      <c r="B94" s="2" t="s">
        <v>82</v>
      </c>
      <c r="C94" s="2" t="s">
        <v>83</v>
      </c>
      <c r="D94" s="2" t="s">
        <v>65</v>
      </c>
      <c r="E94" s="2" t="s">
        <v>14</v>
      </c>
      <c r="F94" s="2" t="s">
        <v>23</v>
      </c>
      <c r="G94" s="3" t="s">
        <v>102</v>
      </c>
      <c r="H94" s="4">
        <v>6120500000</v>
      </c>
      <c r="I94" s="4">
        <v>0</v>
      </c>
      <c r="J94" s="4">
        <v>2570500000</v>
      </c>
      <c r="K94" s="4">
        <v>3550000000</v>
      </c>
      <c r="L94" s="4">
        <v>3550000000</v>
      </c>
      <c r="M94" s="5">
        <v>1</v>
      </c>
      <c r="N94" s="4">
        <v>3550000000</v>
      </c>
      <c r="O94" s="5">
        <v>1</v>
      </c>
      <c r="P94" s="4">
        <v>3550000000</v>
      </c>
      <c r="Q94" s="4">
        <f t="shared" si="8"/>
        <v>0</v>
      </c>
      <c r="R94" s="4">
        <f t="shared" si="9"/>
        <v>0</v>
      </c>
    </row>
    <row r="95" spans="1:18" ht="92.25" x14ac:dyDescent="0.45">
      <c r="A95" s="2" t="s">
        <v>81</v>
      </c>
      <c r="B95" s="2" t="s">
        <v>82</v>
      </c>
      <c r="C95" s="2" t="s">
        <v>83</v>
      </c>
      <c r="D95" s="2" t="s">
        <v>65</v>
      </c>
      <c r="E95" s="2" t="s">
        <v>14</v>
      </c>
      <c r="F95" s="2" t="s">
        <v>62</v>
      </c>
      <c r="G95" s="3" t="s">
        <v>103</v>
      </c>
      <c r="H95" s="4">
        <v>3466353620</v>
      </c>
      <c r="I95" s="4">
        <v>0</v>
      </c>
      <c r="J95" s="4">
        <v>0</v>
      </c>
      <c r="K95" s="4">
        <v>3466353620</v>
      </c>
      <c r="L95" s="4">
        <v>3466353620</v>
      </c>
      <c r="M95" s="5">
        <v>1</v>
      </c>
      <c r="N95" s="4">
        <v>3466353620</v>
      </c>
      <c r="O95" s="5">
        <v>1</v>
      </c>
      <c r="P95" s="4">
        <v>3466353620</v>
      </c>
      <c r="Q95" s="4">
        <f t="shared" si="8"/>
        <v>0</v>
      </c>
      <c r="R95" s="4">
        <f t="shared" si="9"/>
        <v>0</v>
      </c>
    </row>
    <row r="96" spans="1:18" s="23" customFormat="1" ht="135" x14ac:dyDescent="0.45">
      <c r="A96" s="9" t="s">
        <v>81</v>
      </c>
      <c r="B96" s="9" t="s">
        <v>82</v>
      </c>
      <c r="C96" s="9" t="s">
        <v>83</v>
      </c>
      <c r="D96" s="9" t="s">
        <v>50</v>
      </c>
      <c r="E96" s="9" t="s">
        <v>0</v>
      </c>
      <c r="F96" s="9" t="s">
        <v>0</v>
      </c>
      <c r="G96" s="10" t="s">
        <v>305</v>
      </c>
      <c r="H96" s="11">
        <v>2000000000</v>
      </c>
      <c r="I96" s="11">
        <v>4000000000</v>
      </c>
      <c r="J96" s="11">
        <v>0</v>
      </c>
      <c r="K96" s="11">
        <v>6000000000</v>
      </c>
      <c r="L96" s="11">
        <v>5095219412</v>
      </c>
      <c r="M96" s="12">
        <v>0.84920323533333331</v>
      </c>
      <c r="N96" s="11">
        <v>5095219412</v>
      </c>
      <c r="O96" s="12">
        <v>0.84920323533333331</v>
      </c>
      <c r="P96" s="11">
        <v>1034719412</v>
      </c>
      <c r="Q96" s="11">
        <f t="shared" si="8"/>
        <v>0</v>
      </c>
      <c r="R96" s="11">
        <f t="shared" si="9"/>
        <v>4060500000</v>
      </c>
    </row>
    <row r="97" spans="1:18" ht="61.5" x14ac:dyDescent="0.45">
      <c r="A97" s="2" t="s">
        <v>81</v>
      </c>
      <c r="B97" s="2" t="s">
        <v>82</v>
      </c>
      <c r="C97" s="2" t="s">
        <v>83</v>
      </c>
      <c r="D97" s="2" t="s">
        <v>50</v>
      </c>
      <c r="E97" s="2" t="s">
        <v>14</v>
      </c>
      <c r="F97" s="2" t="s">
        <v>23</v>
      </c>
      <c r="G97" s="3" t="s">
        <v>104</v>
      </c>
      <c r="H97" s="4">
        <v>1296000000</v>
      </c>
      <c r="I97" s="4">
        <v>4121682901</v>
      </c>
      <c r="J97" s="4">
        <v>121682901</v>
      </c>
      <c r="K97" s="4">
        <v>5296000000</v>
      </c>
      <c r="L97" s="4">
        <v>4395078400</v>
      </c>
      <c r="M97" s="5">
        <v>0.82988640483383691</v>
      </c>
      <c r="N97" s="4">
        <v>4395078400</v>
      </c>
      <c r="O97" s="5">
        <v>0.82988640483383691</v>
      </c>
      <c r="P97" s="4">
        <v>334578400</v>
      </c>
      <c r="Q97" s="4">
        <f t="shared" si="8"/>
        <v>0</v>
      </c>
      <c r="R97" s="4">
        <f t="shared" si="9"/>
        <v>4060500000</v>
      </c>
    </row>
    <row r="98" spans="1:18" ht="92.25" x14ac:dyDescent="0.45">
      <c r="A98" s="2" t="s">
        <v>81</v>
      </c>
      <c r="B98" s="2" t="s">
        <v>82</v>
      </c>
      <c r="C98" s="2" t="s">
        <v>83</v>
      </c>
      <c r="D98" s="2" t="s">
        <v>50</v>
      </c>
      <c r="E98" s="2" t="s">
        <v>14</v>
      </c>
      <c r="F98" s="2" t="s">
        <v>54</v>
      </c>
      <c r="G98" s="3" t="s">
        <v>105</v>
      </c>
      <c r="H98" s="4">
        <v>704000000</v>
      </c>
      <c r="I98" s="4">
        <v>0</v>
      </c>
      <c r="J98" s="4">
        <v>0</v>
      </c>
      <c r="K98" s="4">
        <v>704000000</v>
      </c>
      <c r="L98" s="4">
        <v>700141012</v>
      </c>
      <c r="M98" s="5">
        <v>0.99451848295454548</v>
      </c>
      <c r="N98" s="4">
        <v>700141012</v>
      </c>
      <c r="O98" s="5">
        <v>0.99451848295454548</v>
      </c>
      <c r="P98" s="4">
        <v>700141012</v>
      </c>
      <c r="Q98" s="4">
        <f t="shared" si="8"/>
        <v>0</v>
      </c>
      <c r="R98" s="4">
        <f t="shared" si="9"/>
        <v>0</v>
      </c>
    </row>
    <row r="99" spans="1:18" s="23" customFormat="1" ht="75" x14ac:dyDescent="0.45">
      <c r="A99" s="9" t="s">
        <v>81</v>
      </c>
      <c r="B99" s="9" t="s">
        <v>82</v>
      </c>
      <c r="C99" s="9" t="s">
        <v>83</v>
      </c>
      <c r="D99" s="9" t="s">
        <v>106</v>
      </c>
      <c r="E99" s="9" t="s">
        <v>0</v>
      </c>
      <c r="F99" s="9" t="s">
        <v>0</v>
      </c>
      <c r="G99" s="10" t="s">
        <v>306</v>
      </c>
      <c r="H99" s="11">
        <v>6000000000</v>
      </c>
      <c r="I99" s="11">
        <v>0</v>
      </c>
      <c r="J99" s="11">
        <v>2664000000</v>
      </c>
      <c r="K99" s="11">
        <v>3336000000</v>
      </c>
      <c r="L99" s="11">
        <v>3336000000</v>
      </c>
      <c r="M99" s="12">
        <v>1</v>
      </c>
      <c r="N99" s="11">
        <v>3336000000</v>
      </c>
      <c r="O99" s="12">
        <v>1</v>
      </c>
      <c r="P99" s="11">
        <v>2502000000</v>
      </c>
      <c r="Q99" s="11">
        <f t="shared" si="8"/>
        <v>0</v>
      </c>
      <c r="R99" s="11">
        <f t="shared" si="9"/>
        <v>834000000</v>
      </c>
    </row>
    <row r="100" spans="1:18" ht="61.5" x14ac:dyDescent="0.45">
      <c r="A100" s="2" t="s">
        <v>81</v>
      </c>
      <c r="B100" s="2" t="s">
        <v>82</v>
      </c>
      <c r="C100" s="2" t="s">
        <v>83</v>
      </c>
      <c r="D100" s="2" t="s">
        <v>106</v>
      </c>
      <c r="E100" s="2" t="s">
        <v>14</v>
      </c>
      <c r="F100" s="2" t="s">
        <v>13</v>
      </c>
      <c r="G100" s="3" t="s">
        <v>107</v>
      </c>
      <c r="H100" s="4">
        <v>67170833</v>
      </c>
      <c r="I100" s="4">
        <v>1</v>
      </c>
      <c r="J100" s="4">
        <v>67170834</v>
      </c>
      <c r="K100" s="4">
        <v>0</v>
      </c>
      <c r="L100" s="4">
        <v>0</v>
      </c>
      <c r="M100" s="5">
        <v>0</v>
      </c>
      <c r="N100" s="4">
        <v>0</v>
      </c>
      <c r="O100" s="5">
        <v>0</v>
      </c>
      <c r="P100" s="4">
        <v>0</v>
      </c>
      <c r="Q100" s="4">
        <f t="shared" si="8"/>
        <v>0</v>
      </c>
      <c r="R100" s="4">
        <f t="shared" si="9"/>
        <v>0</v>
      </c>
    </row>
    <row r="101" spans="1:18" ht="107.65" x14ac:dyDescent="0.45">
      <c r="A101" s="2" t="s">
        <v>81</v>
      </c>
      <c r="B101" s="2" t="s">
        <v>82</v>
      </c>
      <c r="C101" s="2" t="s">
        <v>83</v>
      </c>
      <c r="D101" s="2" t="s">
        <v>106</v>
      </c>
      <c r="E101" s="2" t="s">
        <v>14</v>
      </c>
      <c r="F101" s="2" t="s">
        <v>15</v>
      </c>
      <c r="G101" s="3" t="s">
        <v>108</v>
      </c>
      <c r="H101" s="4">
        <v>275537500</v>
      </c>
      <c r="I101" s="4">
        <v>0</v>
      </c>
      <c r="J101" s="4">
        <v>216493750</v>
      </c>
      <c r="K101" s="4">
        <v>59043750</v>
      </c>
      <c r="L101" s="4">
        <v>59043750</v>
      </c>
      <c r="M101" s="5">
        <v>1</v>
      </c>
      <c r="N101" s="4">
        <v>59043750</v>
      </c>
      <c r="O101" s="5">
        <v>1</v>
      </c>
      <c r="P101" s="4">
        <v>44282812</v>
      </c>
      <c r="Q101" s="4">
        <f t="shared" si="8"/>
        <v>0</v>
      </c>
      <c r="R101" s="4">
        <f t="shared" si="9"/>
        <v>14760938</v>
      </c>
    </row>
    <row r="102" spans="1:18" ht="123" x14ac:dyDescent="0.45">
      <c r="A102" s="2" t="s">
        <v>81</v>
      </c>
      <c r="B102" s="2" t="s">
        <v>82</v>
      </c>
      <c r="C102" s="2" t="s">
        <v>83</v>
      </c>
      <c r="D102" s="2" t="s">
        <v>106</v>
      </c>
      <c r="E102" s="2" t="s">
        <v>14</v>
      </c>
      <c r="F102" s="2" t="s">
        <v>23</v>
      </c>
      <c r="G102" s="3" t="s">
        <v>109</v>
      </c>
      <c r="H102" s="4">
        <v>352500000</v>
      </c>
      <c r="I102" s="4">
        <v>15510000</v>
      </c>
      <c r="J102" s="4">
        <v>156510000</v>
      </c>
      <c r="K102" s="4">
        <v>211500000</v>
      </c>
      <c r="L102" s="4">
        <v>211500000</v>
      </c>
      <c r="M102" s="5">
        <v>1</v>
      </c>
      <c r="N102" s="4">
        <v>211500000</v>
      </c>
      <c r="O102" s="5">
        <v>1</v>
      </c>
      <c r="P102" s="4">
        <v>158625000</v>
      </c>
      <c r="Q102" s="4">
        <f t="shared" si="8"/>
        <v>0</v>
      </c>
      <c r="R102" s="4">
        <f t="shared" si="9"/>
        <v>52875000</v>
      </c>
    </row>
    <row r="103" spans="1:18" ht="76.900000000000006" x14ac:dyDescent="0.45">
      <c r="A103" s="2" t="s">
        <v>81</v>
      </c>
      <c r="B103" s="2" t="s">
        <v>82</v>
      </c>
      <c r="C103" s="2" t="s">
        <v>83</v>
      </c>
      <c r="D103" s="2" t="s">
        <v>106</v>
      </c>
      <c r="E103" s="2" t="s">
        <v>14</v>
      </c>
      <c r="F103" s="2" t="s">
        <v>46</v>
      </c>
      <c r="G103" s="3" t="s">
        <v>110</v>
      </c>
      <c r="H103" s="4">
        <v>258500000</v>
      </c>
      <c r="I103" s="4">
        <v>76128588</v>
      </c>
      <c r="J103" s="4">
        <v>114774000</v>
      </c>
      <c r="K103" s="4">
        <v>219854588</v>
      </c>
      <c r="L103" s="4">
        <v>219854588</v>
      </c>
      <c r="M103" s="5">
        <v>1</v>
      </c>
      <c r="N103" s="4">
        <v>219854588</v>
      </c>
      <c r="O103" s="5">
        <v>1</v>
      </c>
      <c r="P103" s="4">
        <v>185172520</v>
      </c>
      <c r="Q103" s="4">
        <f t="shared" si="8"/>
        <v>0</v>
      </c>
      <c r="R103" s="4">
        <f t="shared" si="9"/>
        <v>34682068</v>
      </c>
    </row>
    <row r="104" spans="1:18" ht="92.25" x14ac:dyDescent="0.45">
      <c r="A104" s="2" t="s">
        <v>81</v>
      </c>
      <c r="B104" s="2" t="s">
        <v>82</v>
      </c>
      <c r="C104" s="2" t="s">
        <v>83</v>
      </c>
      <c r="D104" s="2" t="s">
        <v>106</v>
      </c>
      <c r="E104" s="2" t="s">
        <v>14</v>
      </c>
      <c r="F104" s="2" t="s">
        <v>62</v>
      </c>
      <c r="G104" s="3" t="s">
        <v>111</v>
      </c>
      <c r="H104" s="4">
        <v>1846269685</v>
      </c>
      <c r="I104" s="4">
        <v>0</v>
      </c>
      <c r="J104" s="4">
        <v>1007056192</v>
      </c>
      <c r="K104" s="4">
        <v>839213493</v>
      </c>
      <c r="L104" s="4">
        <v>839213493</v>
      </c>
      <c r="M104" s="5">
        <v>1</v>
      </c>
      <c r="N104" s="4">
        <v>839213493</v>
      </c>
      <c r="O104" s="5">
        <v>1</v>
      </c>
      <c r="P104" s="4">
        <v>629410120</v>
      </c>
      <c r="Q104" s="4">
        <f t="shared" si="8"/>
        <v>0</v>
      </c>
      <c r="R104" s="4">
        <f t="shared" si="9"/>
        <v>209803373</v>
      </c>
    </row>
    <row r="105" spans="1:18" ht="123" x14ac:dyDescent="0.45">
      <c r="A105" s="2" t="s">
        <v>81</v>
      </c>
      <c r="B105" s="2" t="s">
        <v>82</v>
      </c>
      <c r="C105" s="2" t="s">
        <v>83</v>
      </c>
      <c r="D105" s="2" t="s">
        <v>106</v>
      </c>
      <c r="E105" s="2" t="s">
        <v>14</v>
      </c>
      <c r="F105" s="2" t="s">
        <v>50</v>
      </c>
      <c r="G105" s="3" t="s">
        <v>112</v>
      </c>
      <c r="H105" s="4">
        <v>41125000</v>
      </c>
      <c r="I105" s="4">
        <v>18259500</v>
      </c>
      <c r="J105" s="4">
        <v>18259500</v>
      </c>
      <c r="K105" s="4">
        <v>41125000</v>
      </c>
      <c r="L105" s="4">
        <v>41125000</v>
      </c>
      <c r="M105" s="5">
        <v>1</v>
      </c>
      <c r="N105" s="4">
        <v>41125000</v>
      </c>
      <c r="O105" s="5">
        <v>1</v>
      </c>
      <c r="P105" s="4">
        <v>10562171</v>
      </c>
      <c r="Q105" s="4">
        <f t="shared" si="8"/>
        <v>0</v>
      </c>
      <c r="R105" s="4">
        <f t="shared" si="9"/>
        <v>30562829</v>
      </c>
    </row>
    <row r="106" spans="1:18" ht="46.15" x14ac:dyDescent="0.45">
      <c r="A106" s="2" t="s">
        <v>81</v>
      </c>
      <c r="B106" s="2" t="s">
        <v>82</v>
      </c>
      <c r="C106" s="2" t="s">
        <v>83</v>
      </c>
      <c r="D106" s="2" t="s">
        <v>106</v>
      </c>
      <c r="E106" s="2" t="s">
        <v>14</v>
      </c>
      <c r="F106" s="2" t="s">
        <v>16</v>
      </c>
      <c r="G106" s="3" t="s">
        <v>113</v>
      </c>
      <c r="H106" s="4">
        <v>2647668549</v>
      </c>
      <c r="I106" s="4">
        <v>166578614</v>
      </c>
      <c r="J106" s="4">
        <v>1175564836</v>
      </c>
      <c r="K106" s="4">
        <v>1638682327</v>
      </c>
      <c r="L106" s="4">
        <v>1638682327</v>
      </c>
      <c r="M106" s="5">
        <v>1</v>
      </c>
      <c r="N106" s="4">
        <v>1638682327</v>
      </c>
      <c r="O106" s="5">
        <v>1</v>
      </c>
      <c r="P106" s="4">
        <v>1232229689</v>
      </c>
      <c r="Q106" s="4">
        <f t="shared" si="8"/>
        <v>0</v>
      </c>
      <c r="R106" s="4">
        <f t="shared" si="9"/>
        <v>406452638</v>
      </c>
    </row>
    <row r="107" spans="1:18" ht="30.75" x14ac:dyDescent="0.45">
      <c r="A107" s="2" t="s">
        <v>81</v>
      </c>
      <c r="B107" s="2" t="s">
        <v>82</v>
      </c>
      <c r="C107" s="2" t="s">
        <v>83</v>
      </c>
      <c r="D107" s="2" t="s">
        <v>106</v>
      </c>
      <c r="E107" s="2" t="s">
        <v>14</v>
      </c>
      <c r="F107" s="2" t="s">
        <v>32</v>
      </c>
      <c r="G107" s="3" t="s">
        <v>114</v>
      </c>
      <c r="H107" s="4">
        <v>206315781</v>
      </c>
      <c r="I107" s="4">
        <v>91604207</v>
      </c>
      <c r="J107" s="4">
        <v>91604207</v>
      </c>
      <c r="K107" s="4">
        <v>206315781</v>
      </c>
      <c r="L107" s="4">
        <v>206315781</v>
      </c>
      <c r="M107" s="5">
        <v>1</v>
      </c>
      <c r="N107" s="4">
        <v>206315781</v>
      </c>
      <c r="O107" s="5">
        <v>1</v>
      </c>
      <c r="P107" s="4">
        <v>151518892</v>
      </c>
      <c r="Q107" s="4">
        <f t="shared" si="8"/>
        <v>0</v>
      </c>
      <c r="R107" s="4">
        <f t="shared" si="9"/>
        <v>54796889</v>
      </c>
    </row>
    <row r="108" spans="1:18" ht="61.5" x14ac:dyDescent="0.45">
      <c r="A108" s="2" t="s">
        <v>81</v>
      </c>
      <c r="B108" s="2" t="s">
        <v>82</v>
      </c>
      <c r="C108" s="2" t="s">
        <v>83</v>
      </c>
      <c r="D108" s="2" t="s">
        <v>106</v>
      </c>
      <c r="E108" s="2" t="s">
        <v>14</v>
      </c>
      <c r="F108" s="2" t="s">
        <v>106</v>
      </c>
      <c r="G108" s="3" t="s">
        <v>115</v>
      </c>
      <c r="H108" s="4">
        <v>152162652</v>
      </c>
      <c r="I108" s="4">
        <v>0</v>
      </c>
      <c r="J108" s="4">
        <v>91297591</v>
      </c>
      <c r="K108" s="4">
        <v>60865061</v>
      </c>
      <c r="L108" s="4">
        <v>60865061</v>
      </c>
      <c r="M108" s="5">
        <v>1</v>
      </c>
      <c r="N108" s="4">
        <v>60865061</v>
      </c>
      <c r="O108" s="5">
        <v>1</v>
      </c>
      <c r="P108" s="4">
        <v>45648796</v>
      </c>
      <c r="Q108" s="4">
        <f t="shared" si="8"/>
        <v>0</v>
      </c>
      <c r="R108" s="4">
        <f t="shared" si="9"/>
        <v>15216265</v>
      </c>
    </row>
    <row r="109" spans="1:18" ht="76.900000000000006" x14ac:dyDescent="0.45">
      <c r="A109" s="2" t="s">
        <v>81</v>
      </c>
      <c r="B109" s="2" t="s">
        <v>82</v>
      </c>
      <c r="C109" s="2" t="s">
        <v>83</v>
      </c>
      <c r="D109" s="2" t="s">
        <v>106</v>
      </c>
      <c r="E109" s="2" t="s">
        <v>14</v>
      </c>
      <c r="F109" s="2" t="s">
        <v>116</v>
      </c>
      <c r="G109" s="3" t="s">
        <v>117</v>
      </c>
      <c r="H109" s="4">
        <v>152750000</v>
      </c>
      <c r="I109" s="4">
        <v>0</v>
      </c>
      <c r="J109" s="4">
        <v>93350000</v>
      </c>
      <c r="K109" s="4">
        <v>59400000</v>
      </c>
      <c r="L109" s="4">
        <v>59400000</v>
      </c>
      <c r="M109" s="5">
        <v>1</v>
      </c>
      <c r="N109" s="4">
        <v>59400000</v>
      </c>
      <c r="O109" s="5">
        <v>1</v>
      </c>
      <c r="P109" s="4">
        <v>44550000</v>
      </c>
      <c r="Q109" s="4">
        <f t="shared" si="8"/>
        <v>0</v>
      </c>
      <c r="R109" s="4">
        <f t="shared" si="9"/>
        <v>14850000</v>
      </c>
    </row>
    <row r="110" spans="1:18" s="23" customFormat="1" ht="105" x14ac:dyDescent="0.45">
      <c r="A110" s="9" t="s">
        <v>81</v>
      </c>
      <c r="B110" s="9" t="s">
        <v>82</v>
      </c>
      <c r="C110" s="9" t="s">
        <v>83</v>
      </c>
      <c r="D110" s="9" t="s">
        <v>34</v>
      </c>
      <c r="E110" s="9" t="s">
        <v>0</v>
      </c>
      <c r="F110" s="9" t="s">
        <v>0</v>
      </c>
      <c r="G110" s="10" t="s">
        <v>307</v>
      </c>
      <c r="H110" s="11">
        <v>4000000000</v>
      </c>
      <c r="I110" s="11">
        <v>0</v>
      </c>
      <c r="J110" s="11">
        <v>1776000000</v>
      </c>
      <c r="K110" s="11">
        <v>2224000000</v>
      </c>
      <c r="L110" s="11">
        <v>2224000000</v>
      </c>
      <c r="M110" s="12">
        <v>1</v>
      </c>
      <c r="N110" s="11">
        <v>2224000000</v>
      </c>
      <c r="O110" s="12">
        <v>1</v>
      </c>
      <c r="P110" s="11">
        <v>2224000000</v>
      </c>
      <c r="Q110" s="11">
        <f t="shared" si="8"/>
        <v>0</v>
      </c>
      <c r="R110" s="11">
        <f t="shared" si="9"/>
        <v>0</v>
      </c>
    </row>
    <row r="111" spans="1:18" ht="46.15" x14ac:dyDescent="0.45">
      <c r="A111" s="2" t="s">
        <v>81</v>
      </c>
      <c r="B111" s="2" t="s">
        <v>82</v>
      </c>
      <c r="C111" s="2" t="s">
        <v>83</v>
      </c>
      <c r="D111" s="2" t="s">
        <v>34</v>
      </c>
      <c r="E111" s="2" t="s">
        <v>14</v>
      </c>
      <c r="F111" s="2" t="s">
        <v>13</v>
      </c>
      <c r="G111" s="3" t="s">
        <v>118</v>
      </c>
      <c r="H111" s="4">
        <v>111000000</v>
      </c>
      <c r="I111" s="4">
        <v>0</v>
      </c>
      <c r="J111" s="4">
        <v>111000000</v>
      </c>
      <c r="K111" s="4">
        <v>0</v>
      </c>
      <c r="L111" s="4">
        <v>0</v>
      </c>
      <c r="M111" s="5">
        <v>0</v>
      </c>
      <c r="N111" s="4">
        <v>0</v>
      </c>
      <c r="O111" s="5">
        <v>0</v>
      </c>
      <c r="P111" s="4">
        <v>0</v>
      </c>
      <c r="Q111" s="4">
        <f t="shared" si="8"/>
        <v>0</v>
      </c>
      <c r="R111" s="4">
        <f t="shared" si="9"/>
        <v>0</v>
      </c>
    </row>
    <row r="112" spans="1:18" ht="76.900000000000006" x14ac:dyDescent="0.45">
      <c r="A112" s="2" t="s">
        <v>81</v>
      </c>
      <c r="B112" s="2" t="s">
        <v>82</v>
      </c>
      <c r="C112" s="2" t="s">
        <v>83</v>
      </c>
      <c r="D112" s="2" t="s">
        <v>34</v>
      </c>
      <c r="E112" s="2" t="s">
        <v>14</v>
      </c>
      <c r="F112" s="2" t="s">
        <v>19</v>
      </c>
      <c r="G112" s="3" t="s">
        <v>119</v>
      </c>
      <c r="H112" s="4">
        <v>0</v>
      </c>
      <c r="I112" s="4">
        <v>280205746</v>
      </c>
      <c r="J112" s="4">
        <v>99005746</v>
      </c>
      <c r="K112" s="4">
        <v>181200000</v>
      </c>
      <c r="L112" s="4">
        <v>181200000</v>
      </c>
      <c r="M112" s="5">
        <v>1</v>
      </c>
      <c r="N112" s="4">
        <v>181200000</v>
      </c>
      <c r="O112" s="5">
        <v>1</v>
      </c>
      <c r="P112" s="4">
        <v>181200000</v>
      </c>
      <c r="Q112" s="4">
        <f t="shared" si="8"/>
        <v>0</v>
      </c>
      <c r="R112" s="4">
        <f t="shared" si="9"/>
        <v>0</v>
      </c>
    </row>
    <row r="113" spans="1:18" ht="46.15" x14ac:dyDescent="0.45">
      <c r="A113" s="2" t="s">
        <v>81</v>
      </c>
      <c r="B113" s="2" t="s">
        <v>82</v>
      </c>
      <c r="C113" s="2" t="s">
        <v>83</v>
      </c>
      <c r="D113" s="2" t="s">
        <v>34</v>
      </c>
      <c r="E113" s="2" t="s">
        <v>14</v>
      </c>
      <c r="F113" s="2" t="s">
        <v>25</v>
      </c>
      <c r="G113" s="3" t="s">
        <v>120</v>
      </c>
      <c r="H113" s="4">
        <v>1469550075</v>
      </c>
      <c r="I113" s="4">
        <v>0</v>
      </c>
      <c r="J113" s="4">
        <v>1278750075</v>
      </c>
      <c r="K113" s="4">
        <v>190800000</v>
      </c>
      <c r="L113" s="4">
        <v>190800000</v>
      </c>
      <c r="M113" s="5">
        <v>1</v>
      </c>
      <c r="N113" s="4">
        <v>190800000</v>
      </c>
      <c r="O113" s="5">
        <v>1</v>
      </c>
      <c r="P113" s="4">
        <v>190800000</v>
      </c>
      <c r="Q113" s="4">
        <f t="shared" si="8"/>
        <v>0</v>
      </c>
      <c r="R113" s="4">
        <f t="shared" si="9"/>
        <v>0</v>
      </c>
    </row>
    <row r="114" spans="1:18" ht="138.4" x14ac:dyDescent="0.45">
      <c r="A114" s="2" t="s">
        <v>81</v>
      </c>
      <c r="B114" s="2" t="s">
        <v>82</v>
      </c>
      <c r="C114" s="2" t="s">
        <v>83</v>
      </c>
      <c r="D114" s="2" t="s">
        <v>34</v>
      </c>
      <c r="E114" s="2" t="s">
        <v>14</v>
      </c>
      <c r="F114" s="2" t="s">
        <v>30</v>
      </c>
      <c r="G114" s="3" t="s">
        <v>121</v>
      </c>
      <c r="H114" s="4">
        <v>0</v>
      </c>
      <c r="I114" s="4">
        <v>583358021</v>
      </c>
      <c r="J114" s="4">
        <v>181358021</v>
      </c>
      <c r="K114" s="4">
        <v>402000000</v>
      </c>
      <c r="L114" s="4">
        <v>402000000</v>
      </c>
      <c r="M114" s="5">
        <v>1</v>
      </c>
      <c r="N114" s="4">
        <v>402000000</v>
      </c>
      <c r="O114" s="5">
        <v>1</v>
      </c>
      <c r="P114" s="4">
        <v>402000000</v>
      </c>
      <c r="Q114" s="4">
        <f t="shared" si="8"/>
        <v>0</v>
      </c>
      <c r="R114" s="4">
        <f t="shared" si="9"/>
        <v>0</v>
      </c>
    </row>
    <row r="115" spans="1:18" ht="61.5" x14ac:dyDescent="0.45">
      <c r="A115" s="2" t="s">
        <v>81</v>
      </c>
      <c r="B115" s="2" t="s">
        <v>82</v>
      </c>
      <c r="C115" s="2" t="s">
        <v>83</v>
      </c>
      <c r="D115" s="2" t="s">
        <v>34</v>
      </c>
      <c r="E115" s="2" t="s">
        <v>14</v>
      </c>
      <c r="F115" s="2" t="s">
        <v>54</v>
      </c>
      <c r="G115" s="3" t="s">
        <v>122</v>
      </c>
      <c r="H115" s="4">
        <v>449000000</v>
      </c>
      <c r="I115" s="4">
        <v>0</v>
      </c>
      <c r="J115" s="4">
        <v>449000000</v>
      </c>
      <c r="K115" s="4">
        <v>0</v>
      </c>
      <c r="L115" s="4">
        <v>0</v>
      </c>
      <c r="M115" s="5">
        <v>0</v>
      </c>
      <c r="N115" s="4">
        <v>0</v>
      </c>
      <c r="O115" s="5">
        <v>0</v>
      </c>
      <c r="P115" s="4">
        <v>0</v>
      </c>
      <c r="Q115" s="4">
        <f t="shared" si="8"/>
        <v>0</v>
      </c>
      <c r="R115" s="4">
        <f t="shared" si="9"/>
        <v>0</v>
      </c>
    </row>
    <row r="116" spans="1:18" ht="76.900000000000006" x14ac:dyDescent="0.45">
      <c r="A116" s="2" t="s">
        <v>81</v>
      </c>
      <c r="B116" s="2" t="s">
        <v>82</v>
      </c>
      <c r="C116" s="2" t="s">
        <v>83</v>
      </c>
      <c r="D116" s="2" t="s">
        <v>34</v>
      </c>
      <c r="E116" s="2" t="s">
        <v>14</v>
      </c>
      <c r="F116" s="2" t="s">
        <v>46</v>
      </c>
      <c r="G116" s="3" t="s">
        <v>123</v>
      </c>
      <c r="H116" s="4">
        <v>950000000</v>
      </c>
      <c r="I116" s="4">
        <v>421800000</v>
      </c>
      <c r="J116" s="4">
        <v>421800000</v>
      </c>
      <c r="K116" s="4">
        <v>950000000</v>
      </c>
      <c r="L116" s="4">
        <v>950000000</v>
      </c>
      <c r="M116" s="5">
        <v>1</v>
      </c>
      <c r="N116" s="4">
        <v>950000000</v>
      </c>
      <c r="O116" s="5">
        <v>1</v>
      </c>
      <c r="P116" s="4">
        <v>950000000</v>
      </c>
      <c r="Q116" s="4">
        <f t="shared" si="8"/>
        <v>0</v>
      </c>
      <c r="R116" s="4">
        <f t="shared" si="9"/>
        <v>0</v>
      </c>
    </row>
    <row r="117" spans="1:18" ht="92.25" x14ac:dyDescent="0.45">
      <c r="A117" s="2" t="s">
        <v>81</v>
      </c>
      <c r="B117" s="2" t="s">
        <v>82</v>
      </c>
      <c r="C117" s="2" t="s">
        <v>83</v>
      </c>
      <c r="D117" s="2" t="s">
        <v>34</v>
      </c>
      <c r="E117" s="2" t="s">
        <v>14</v>
      </c>
      <c r="F117" s="2" t="s">
        <v>62</v>
      </c>
      <c r="G117" s="3" t="s">
        <v>124</v>
      </c>
      <c r="H117" s="4">
        <v>500000000</v>
      </c>
      <c r="I117" s="4">
        <v>222000000</v>
      </c>
      <c r="J117" s="4">
        <v>222000000</v>
      </c>
      <c r="K117" s="4">
        <v>500000000</v>
      </c>
      <c r="L117" s="4">
        <v>500000000</v>
      </c>
      <c r="M117" s="5">
        <v>1</v>
      </c>
      <c r="N117" s="4">
        <v>500000000</v>
      </c>
      <c r="O117" s="5">
        <v>1</v>
      </c>
      <c r="P117" s="4">
        <v>500000000</v>
      </c>
      <c r="Q117" s="4">
        <f t="shared" si="8"/>
        <v>0</v>
      </c>
      <c r="R117" s="4">
        <f t="shared" si="9"/>
        <v>0</v>
      </c>
    </row>
    <row r="118" spans="1:18" ht="46.15" x14ac:dyDescent="0.45">
      <c r="A118" s="2" t="s">
        <v>81</v>
      </c>
      <c r="B118" s="2" t="s">
        <v>82</v>
      </c>
      <c r="C118" s="2" t="s">
        <v>83</v>
      </c>
      <c r="D118" s="2" t="s">
        <v>34</v>
      </c>
      <c r="E118" s="2" t="s">
        <v>14</v>
      </c>
      <c r="F118" s="2" t="s">
        <v>65</v>
      </c>
      <c r="G118" s="3" t="s">
        <v>125</v>
      </c>
      <c r="H118" s="4">
        <v>408464011</v>
      </c>
      <c r="I118" s="4">
        <v>0</v>
      </c>
      <c r="J118" s="4">
        <v>408464011</v>
      </c>
      <c r="K118" s="4">
        <v>0</v>
      </c>
      <c r="L118" s="4">
        <v>0</v>
      </c>
      <c r="M118" s="5">
        <v>0</v>
      </c>
      <c r="N118" s="4">
        <v>0</v>
      </c>
      <c r="O118" s="5">
        <v>0</v>
      </c>
      <c r="P118" s="4">
        <v>0</v>
      </c>
      <c r="Q118" s="4">
        <f t="shared" si="8"/>
        <v>0</v>
      </c>
      <c r="R118" s="4">
        <f t="shared" si="9"/>
        <v>0</v>
      </c>
    </row>
    <row r="119" spans="1:18" ht="46.15" x14ac:dyDescent="0.45">
      <c r="A119" s="2" t="s">
        <v>81</v>
      </c>
      <c r="B119" s="2" t="s">
        <v>82</v>
      </c>
      <c r="C119" s="2" t="s">
        <v>83</v>
      </c>
      <c r="D119" s="2" t="s">
        <v>34</v>
      </c>
      <c r="E119" s="2" t="s">
        <v>14</v>
      </c>
      <c r="F119" s="2" t="s">
        <v>50</v>
      </c>
      <c r="G119" s="3" t="s">
        <v>126</v>
      </c>
      <c r="H119" s="4">
        <v>111985914</v>
      </c>
      <c r="I119" s="4">
        <v>0</v>
      </c>
      <c r="J119" s="4">
        <v>111985914</v>
      </c>
      <c r="K119" s="4">
        <v>0</v>
      </c>
      <c r="L119" s="4">
        <v>0</v>
      </c>
      <c r="M119" s="5">
        <v>0</v>
      </c>
      <c r="N119" s="4">
        <v>0</v>
      </c>
      <c r="O119" s="5">
        <v>0</v>
      </c>
      <c r="P119" s="4">
        <v>0</v>
      </c>
      <c r="Q119" s="4">
        <f t="shared" si="8"/>
        <v>0</v>
      </c>
      <c r="R119" s="4">
        <f t="shared" si="9"/>
        <v>0</v>
      </c>
    </row>
    <row r="120" spans="1:18" s="23" customFormat="1" ht="75" x14ac:dyDescent="0.45">
      <c r="A120" s="9" t="s">
        <v>81</v>
      </c>
      <c r="B120" s="9" t="s">
        <v>82</v>
      </c>
      <c r="C120" s="9" t="s">
        <v>83</v>
      </c>
      <c r="D120" s="9" t="s">
        <v>17</v>
      </c>
      <c r="E120" s="9" t="s">
        <v>0</v>
      </c>
      <c r="F120" s="9" t="s">
        <v>0</v>
      </c>
      <c r="G120" s="10" t="s">
        <v>308</v>
      </c>
      <c r="H120" s="11">
        <v>6000000000</v>
      </c>
      <c r="I120" s="11">
        <v>0</v>
      </c>
      <c r="J120" s="11">
        <v>4000000000</v>
      </c>
      <c r="K120" s="11">
        <v>2000000000</v>
      </c>
      <c r="L120" s="11">
        <v>2000000000</v>
      </c>
      <c r="M120" s="12">
        <v>1</v>
      </c>
      <c r="N120" s="11">
        <v>2000000000</v>
      </c>
      <c r="O120" s="12">
        <v>1</v>
      </c>
      <c r="P120" s="11">
        <v>2000000000</v>
      </c>
      <c r="Q120" s="11">
        <f t="shared" si="8"/>
        <v>0</v>
      </c>
      <c r="R120" s="11">
        <f t="shared" si="9"/>
        <v>0</v>
      </c>
    </row>
    <row r="121" spans="1:18" ht="107.65" x14ac:dyDescent="0.45">
      <c r="A121" s="2" t="s">
        <v>81</v>
      </c>
      <c r="B121" s="2" t="s">
        <v>82</v>
      </c>
      <c r="C121" s="2" t="s">
        <v>83</v>
      </c>
      <c r="D121" s="2" t="s">
        <v>17</v>
      </c>
      <c r="E121" s="2" t="s">
        <v>14</v>
      </c>
      <c r="F121" s="2" t="s">
        <v>54</v>
      </c>
      <c r="G121" s="3" t="s">
        <v>127</v>
      </c>
      <c r="H121" s="4">
        <v>5000000000</v>
      </c>
      <c r="I121" s="4">
        <v>0</v>
      </c>
      <c r="J121" s="4">
        <v>4000000000</v>
      </c>
      <c r="K121" s="4">
        <v>1000000000</v>
      </c>
      <c r="L121" s="4">
        <v>1000000000</v>
      </c>
      <c r="M121" s="5">
        <v>1</v>
      </c>
      <c r="N121" s="4">
        <v>1000000000</v>
      </c>
      <c r="O121" s="5">
        <v>1</v>
      </c>
      <c r="P121" s="4">
        <v>1000000000</v>
      </c>
      <c r="Q121" s="4">
        <f t="shared" si="8"/>
        <v>0</v>
      </c>
      <c r="R121" s="4">
        <f t="shared" si="9"/>
        <v>0</v>
      </c>
    </row>
    <row r="122" spans="1:18" ht="61.5" x14ac:dyDescent="0.45">
      <c r="A122" s="2" t="s">
        <v>81</v>
      </c>
      <c r="B122" s="2" t="s">
        <v>82</v>
      </c>
      <c r="C122" s="2" t="s">
        <v>83</v>
      </c>
      <c r="D122" s="2" t="s">
        <v>17</v>
      </c>
      <c r="E122" s="2" t="s">
        <v>14</v>
      </c>
      <c r="F122" s="2" t="s">
        <v>46</v>
      </c>
      <c r="G122" s="3" t="s">
        <v>128</v>
      </c>
      <c r="H122" s="4">
        <v>1000000000</v>
      </c>
      <c r="I122" s="4">
        <v>0</v>
      </c>
      <c r="J122" s="4">
        <v>0</v>
      </c>
      <c r="K122" s="4">
        <v>1000000000</v>
      </c>
      <c r="L122" s="4">
        <v>1000000000</v>
      </c>
      <c r="M122" s="5">
        <v>1</v>
      </c>
      <c r="N122" s="4">
        <v>1000000000</v>
      </c>
      <c r="O122" s="5">
        <v>1</v>
      </c>
      <c r="P122" s="4">
        <v>1000000000</v>
      </c>
      <c r="Q122" s="4">
        <f t="shared" si="8"/>
        <v>0</v>
      </c>
      <c r="R122" s="4">
        <f t="shared" si="9"/>
        <v>0</v>
      </c>
    </row>
    <row r="123" spans="1:18" s="23" customFormat="1" ht="75" x14ac:dyDescent="0.45">
      <c r="A123" s="9" t="s">
        <v>81</v>
      </c>
      <c r="B123" s="9" t="s">
        <v>82</v>
      </c>
      <c r="C123" s="9" t="s">
        <v>83</v>
      </c>
      <c r="D123" s="9" t="s">
        <v>129</v>
      </c>
      <c r="E123" s="9" t="s">
        <v>0</v>
      </c>
      <c r="F123" s="9" t="s">
        <v>0</v>
      </c>
      <c r="G123" s="10" t="s">
        <v>309</v>
      </c>
      <c r="H123" s="11">
        <v>19000000000</v>
      </c>
      <c r="I123" s="11">
        <v>2355692087</v>
      </c>
      <c r="J123" s="11">
        <v>0</v>
      </c>
      <c r="K123" s="11">
        <v>21355692087</v>
      </c>
      <c r="L123" s="11">
        <v>20803908836.299999</v>
      </c>
      <c r="M123" s="12">
        <v>0.97416223981633954</v>
      </c>
      <c r="N123" s="11">
        <v>20803908836.299999</v>
      </c>
      <c r="O123" s="12">
        <v>0.97416223981633954</v>
      </c>
      <c r="P123" s="11">
        <v>14760978593</v>
      </c>
      <c r="Q123" s="11">
        <f t="shared" si="8"/>
        <v>0</v>
      </c>
      <c r="R123" s="11">
        <f t="shared" si="9"/>
        <v>6042930243.2999992</v>
      </c>
    </row>
    <row r="124" spans="1:18" ht="107.65" x14ac:dyDescent="0.45">
      <c r="A124" s="2" t="s">
        <v>81</v>
      </c>
      <c r="B124" s="2" t="s">
        <v>82</v>
      </c>
      <c r="C124" s="2" t="s">
        <v>83</v>
      </c>
      <c r="D124" s="2" t="s">
        <v>129</v>
      </c>
      <c r="E124" s="2" t="s">
        <v>14</v>
      </c>
      <c r="F124" s="2" t="s">
        <v>13</v>
      </c>
      <c r="G124" s="3" t="s">
        <v>130</v>
      </c>
      <c r="H124" s="4">
        <v>1200000000</v>
      </c>
      <c r="I124" s="4">
        <v>620088293</v>
      </c>
      <c r="J124" s="4">
        <v>620088293</v>
      </c>
      <c r="K124" s="4">
        <v>1200000000</v>
      </c>
      <c r="L124" s="4">
        <v>1143674975</v>
      </c>
      <c r="M124" s="5">
        <v>0.95306247916666664</v>
      </c>
      <c r="N124" s="4">
        <v>1143674975</v>
      </c>
      <c r="O124" s="5">
        <v>0.95306247916666664</v>
      </c>
      <c r="P124" s="4">
        <v>852055564</v>
      </c>
      <c r="Q124" s="4">
        <f t="shared" si="8"/>
        <v>0</v>
      </c>
      <c r="R124" s="4">
        <f t="shared" si="9"/>
        <v>291619411</v>
      </c>
    </row>
    <row r="125" spans="1:18" ht="92.25" x14ac:dyDescent="0.45">
      <c r="A125" s="2" t="s">
        <v>81</v>
      </c>
      <c r="B125" s="2" t="s">
        <v>82</v>
      </c>
      <c r="C125" s="2" t="s">
        <v>83</v>
      </c>
      <c r="D125" s="2" t="s">
        <v>129</v>
      </c>
      <c r="E125" s="2" t="s">
        <v>14</v>
      </c>
      <c r="F125" s="2" t="s">
        <v>15</v>
      </c>
      <c r="G125" s="3" t="s">
        <v>131</v>
      </c>
      <c r="H125" s="4">
        <v>800000000</v>
      </c>
      <c r="I125" s="4">
        <v>0</v>
      </c>
      <c r="J125" s="4">
        <v>0</v>
      </c>
      <c r="K125" s="4">
        <v>800000000</v>
      </c>
      <c r="L125" s="4">
        <v>785724995.29999995</v>
      </c>
      <c r="M125" s="5">
        <v>0.98215624412499991</v>
      </c>
      <c r="N125" s="4">
        <v>785724995.29999995</v>
      </c>
      <c r="O125" s="5">
        <v>0.98215624412499991</v>
      </c>
      <c r="P125" s="4">
        <v>519797927</v>
      </c>
      <c r="Q125" s="4">
        <f t="shared" si="8"/>
        <v>0</v>
      </c>
      <c r="R125" s="4">
        <f t="shared" si="9"/>
        <v>265927068.29999995</v>
      </c>
    </row>
    <row r="126" spans="1:18" ht="61.5" x14ac:dyDescent="0.45">
      <c r="A126" s="2" t="s">
        <v>81</v>
      </c>
      <c r="B126" s="2" t="s">
        <v>82</v>
      </c>
      <c r="C126" s="2" t="s">
        <v>83</v>
      </c>
      <c r="D126" s="2" t="s">
        <v>129</v>
      </c>
      <c r="E126" s="2" t="s">
        <v>14</v>
      </c>
      <c r="F126" s="2" t="s">
        <v>19</v>
      </c>
      <c r="G126" s="3" t="s">
        <v>132</v>
      </c>
      <c r="H126" s="4">
        <v>8200000000</v>
      </c>
      <c r="I126" s="4">
        <v>3091723282</v>
      </c>
      <c r="J126" s="4">
        <v>3091723282</v>
      </c>
      <c r="K126" s="4">
        <v>8200000000</v>
      </c>
      <c r="L126" s="4">
        <v>7893680122</v>
      </c>
      <c r="M126" s="5">
        <v>0.96264391731707322</v>
      </c>
      <c r="N126" s="4">
        <v>7893680122</v>
      </c>
      <c r="O126" s="5">
        <v>0.96264391731707322</v>
      </c>
      <c r="P126" s="4">
        <v>4559083864</v>
      </c>
      <c r="Q126" s="4">
        <f t="shared" si="8"/>
        <v>0</v>
      </c>
      <c r="R126" s="4">
        <f t="shared" si="9"/>
        <v>3334596258</v>
      </c>
    </row>
    <row r="127" spans="1:18" ht="76.900000000000006" x14ac:dyDescent="0.45">
      <c r="A127" s="2" t="s">
        <v>81</v>
      </c>
      <c r="B127" s="2" t="s">
        <v>82</v>
      </c>
      <c r="C127" s="2" t="s">
        <v>83</v>
      </c>
      <c r="D127" s="2" t="s">
        <v>129</v>
      </c>
      <c r="E127" s="2" t="s">
        <v>14</v>
      </c>
      <c r="F127" s="2" t="s">
        <v>25</v>
      </c>
      <c r="G127" s="3" t="s">
        <v>133</v>
      </c>
      <c r="H127" s="4">
        <v>8800000000</v>
      </c>
      <c r="I127" s="4">
        <v>3652813573</v>
      </c>
      <c r="J127" s="4">
        <v>1297121486</v>
      </c>
      <c r="K127" s="4">
        <v>11155692087</v>
      </c>
      <c r="L127" s="4">
        <v>10980828744</v>
      </c>
      <c r="M127" s="5">
        <v>0.98432519097548665</v>
      </c>
      <c r="N127" s="4">
        <v>10980828744</v>
      </c>
      <c r="O127" s="5">
        <v>0.98432519097548665</v>
      </c>
      <c r="P127" s="4">
        <v>8830041238</v>
      </c>
      <c r="Q127" s="4">
        <f t="shared" si="8"/>
        <v>0</v>
      </c>
      <c r="R127" s="4">
        <f t="shared" si="9"/>
        <v>2150787506</v>
      </c>
    </row>
    <row r="128" spans="1:18" s="23" customFormat="1" ht="75" x14ac:dyDescent="0.45">
      <c r="A128" s="9" t="s">
        <v>81</v>
      </c>
      <c r="B128" s="9" t="s">
        <v>82</v>
      </c>
      <c r="C128" s="9" t="s">
        <v>83</v>
      </c>
      <c r="D128" s="9" t="s">
        <v>134</v>
      </c>
      <c r="E128" s="9" t="s">
        <v>0</v>
      </c>
      <c r="F128" s="9" t="s">
        <v>0</v>
      </c>
      <c r="G128" s="10" t="s">
        <v>310</v>
      </c>
      <c r="H128" s="11">
        <v>6500000000</v>
      </c>
      <c r="I128" s="11">
        <v>0</v>
      </c>
      <c r="J128" s="11">
        <v>0</v>
      </c>
      <c r="K128" s="11">
        <v>6500000000</v>
      </c>
      <c r="L128" s="11">
        <v>6500000000</v>
      </c>
      <c r="M128" s="12">
        <v>1</v>
      </c>
      <c r="N128" s="11">
        <v>6500000000</v>
      </c>
      <c r="O128" s="12">
        <v>1</v>
      </c>
      <c r="P128" s="11">
        <v>6500000000</v>
      </c>
      <c r="Q128" s="11">
        <f t="shared" si="8"/>
        <v>0</v>
      </c>
      <c r="R128" s="11">
        <f t="shared" si="9"/>
        <v>0</v>
      </c>
    </row>
    <row r="129" spans="1:18" ht="46.15" x14ac:dyDescent="0.45">
      <c r="A129" s="2" t="s">
        <v>81</v>
      </c>
      <c r="B129" s="2" t="s">
        <v>82</v>
      </c>
      <c r="C129" s="2" t="s">
        <v>83</v>
      </c>
      <c r="D129" s="2" t="s">
        <v>134</v>
      </c>
      <c r="E129" s="2" t="s">
        <v>14</v>
      </c>
      <c r="F129" s="2" t="s">
        <v>13</v>
      </c>
      <c r="G129" s="3" t="s">
        <v>135</v>
      </c>
      <c r="H129" s="4">
        <v>594125226</v>
      </c>
      <c r="I129" s="4">
        <v>0</v>
      </c>
      <c r="J129" s="4">
        <v>594125226</v>
      </c>
      <c r="K129" s="4">
        <v>0</v>
      </c>
      <c r="L129" s="4">
        <v>0</v>
      </c>
      <c r="M129" s="5">
        <v>0</v>
      </c>
      <c r="N129" s="4">
        <v>0</v>
      </c>
      <c r="O129" s="5">
        <v>0</v>
      </c>
      <c r="P129" s="4">
        <v>0</v>
      </c>
      <c r="Q129" s="4">
        <f t="shared" si="8"/>
        <v>0</v>
      </c>
      <c r="R129" s="4">
        <f t="shared" si="9"/>
        <v>0</v>
      </c>
    </row>
    <row r="130" spans="1:18" ht="107.65" x14ac:dyDescent="0.45">
      <c r="A130" s="2" t="s">
        <v>81</v>
      </c>
      <c r="B130" s="2" t="s">
        <v>82</v>
      </c>
      <c r="C130" s="2" t="s">
        <v>83</v>
      </c>
      <c r="D130" s="2" t="s">
        <v>134</v>
      </c>
      <c r="E130" s="2" t="s">
        <v>14</v>
      </c>
      <c r="F130" s="2" t="s">
        <v>15</v>
      </c>
      <c r="G130" s="3" t="s">
        <v>136</v>
      </c>
      <c r="H130" s="4">
        <v>162192396</v>
      </c>
      <c r="I130" s="4">
        <v>0</v>
      </c>
      <c r="J130" s="4">
        <v>1</v>
      </c>
      <c r="K130" s="4">
        <v>162192395</v>
      </c>
      <c r="L130" s="4">
        <v>162192395</v>
      </c>
      <c r="M130" s="5">
        <v>1</v>
      </c>
      <c r="N130" s="4">
        <v>162192395</v>
      </c>
      <c r="O130" s="5">
        <v>1</v>
      </c>
      <c r="P130" s="4">
        <v>162192395</v>
      </c>
      <c r="Q130" s="4">
        <f t="shared" si="8"/>
        <v>0</v>
      </c>
      <c r="R130" s="4">
        <f t="shared" si="9"/>
        <v>0</v>
      </c>
    </row>
    <row r="131" spans="1:18" ht="76.900000000000006" x14ac:dyDescent="0.45">
      <c r="A131" s="2" t="s">
        <v>81</v>
      </c>
      <c r="B131" s="2" t="s">
        <v>82</v>
      </c>
      <c r="C131" s="2" t="s">
        <v>83</v>
      </c>
      <c r="D131" s="2" t="s">
        <v>134</v>
      </c>
      <c r="E131" s="2" t="s">
        <v>14</v>
      </c>
      <c r="F131" s="2" t="s">
        <v>19</v>
      </c>
      <c r="G131" s="3" t="s">
        <v>137</v>
      </c>
      <c r="H131" s="4">
        <v>316422417</v>
      </c>
      <c r="I131" s="4">
        <v>938129169</v>
      </c>
      <c r="J131" s="4">
        <v>0</v>
      </c>
      <c r="K131" s="4">
        <v>1254551586</v>
      </c>
      <c r="L131" s="4">
        <v>1254551586</v>
      </c>
      <c r="M131" s="5">
        <v>1</v>
      </c>
      <c r="N131" s="4">
        <v>1254551586</v>
      </c>
      <c r="O131" s="5">
        <v>1</v>
      </c>
      <c r="P131" s="4">
        <v>1254551586</v>
      </c>
      <c r="Q131" s="4">
        <f t="shared" si="8"/>
        <v>0</v>
      </c>
      <c r="R131" s="4">
        <f t="shared" si="9"/>
        <v>0</v>
      </c>
    </row>
    <row r="132" spans="1:18" ht="46.15" x14ac:dyDescent="0.45">
      <c r="A132" s="2" t="s">
        <v>81</v>
      </c>
      <c r="B132" s="2" t="s">
        <v>82</v>
      </c>
      <c r="C132" s="2" t="s">
        <v>83</v>
      </c>
      <c r="D132" s="2" t="s">
        <v>134</v>
      </c>
      <c r="E132" s="2" t="s">
        <v>14</v>
      </c>
      <c r="F132" s="2" t="s">
        <v>25</v>
      </c>
      <c r="G132" s="3" t="s">
        <v>138</v>
      </c>
      <c r="H132" s="4">
        <v>1254551582</v>
      </c>
      <c r="I132" s="4">
        <v>0</v>
      </c>
      <c r="J132" s="4">
        <v>938129165</v>
      </c>
      <c r="K132" s="4">
        <v>316422417</v>
      </c>
      <c r="L132" s="4">
        <v>316422417</v>
      </c>
      <c r="M132" s="5">
        <v>1</v>
      </c>
      <c r="N132" s="4">
        <v>316422417</v>
      </c>
      <c r="O132" s="5">
        <v>1</v>
      </c>
      <c r="P132" s="4">
        <v>316422417</v>
      </c>
      <c r="Q132" s="4">
        <f t="shared" si="8"/>
        <v>0</v>
      </c>
      <c r="R132" s="4">
        <f t="shared" si="9"/>
        <v>0</v>
      </c>
    </row>
    <row r="133" spans="1:18" ht="30.75" x14ac:dyDescent="0.45">
      <c r="A133" s="2" t="s">
        <v>81</v>
      </c>
      <c r="B133" s="2" t="s">
        <v>82</v>
      </c>
      <c r="C133" s="2" t="s">
        <v>83</v>
      </c>
      <c r="D133" s="2" t="s">
        <v>134</v>
      </c>
      <c r="E133" s="2" t="s">
        <v>14</v>
      </c>
      <c r="F133" s="2" t="s">
        <v>23</v>
      </c>
      <c r="G133" s="3" t="s">
        <v>139</v>
      </c>
      <c r="H133" s="4">
        <v>362192396</v>
      </c>
      <c r="I133" s="4">
        <v>0</v>
      </c>
      <c r="J133" s="4">
        <v>1</v>
      </c>
      <c r="K133" s="4">
        <v>362192395</v>
      </c>
      <c r="L133" s="4">
        <v>362192395</v>
      </c>
      <c r="M133" s="5">
        <v>1</v>
      </c>
      <c r="N133" s="4">
        <v>362192395</v>
      </c>
      <c r="O133" s="5">
        <v>1</v>
      </c>
      <c r="P133" s="4">
        <v>362192395</v>
      </c>
      <c r="Q133" s="4">
        <f t="shared" si="8"/>
        <v>0</v>
      </c>
      <c r="R133" s="4">
        <f t="shared" si="9"/>
        <v>0</v>
      </c>
    </row>
    <row r="134" spans="1:18" ht="30.75" x14ac:dyDescent="0.45">
      <c r="A134" s="2" t="s">
        <v>81</v>
      </c>
      <c r="B134" s="2" t="s">
        <v>82</v>
      </c>
      <c r="C134" s="2" t="s">
        <v>83</v>
      </c>
      <c r="D134" s="2" t="s">
        <v>134</v>
      </c>
      <c r="E134" s="2" t="s">
        <v>14</v>
      </c>
      <c r="F134" s="2" t="s">
        <v>30</v>
      </c>
      <c r="G134" s="3" t="s">
        <v>140</v>
      </c>
      <c r="H134" s="4">
        <v>2207317893</v>
      </c>
      <c r="I134" s="4">
        <v>0</v>
      </c>
      <c r="J134" s="4">
        <v>0</v>
      </c>
      <c r="K134" s="4">
        <v>2207317893</v>
      </c>
      <c r="L134" s="4">
        <v>2207317893</v>
      </c>
      <c r="M134" s="5">
        <v>1</v>
      </c>
      <c r="N134" s="4">
        <v>2207317893</v>
      </c>
      <c r="O134" s="5">
        <v>1</v>
      </c>
      <c r="P134" s="4">
        <v>2207317893</v>
      </c>
      <c r="Q134" s="4">
        <f t="shared" si="8"/>
        <v>0</v>
      </c>
      <c r="R134" s="4">
        <f t="shared" si="9"/>
        <v>0</v>
      </c>
    </row>
    <row r="135" spans="1:18" ht="30.75" x14ac:dyDescent="0.45">
      <c r="A135" s="2" t="s">
        <v>81</v>
      </c>
      <c r="B135" s="2" t="s">
        <v>82</v>
      </c>
      <c r="C135" s="2" t="s">
        <v>83</v>
      </c>
      <c r="D135" s="2" t="s">
        <v>134</v>
      </c>
      <c r="E135" s="2" t="s">
        <v>14</v>
      </c>
      <c r="F135" s="2" t="s">
        <v>54</v>
      </c>
      <c r="G135" s="3" t="s">
        <v>141</v>
      </c>
      <c r="H135" s="4">
        <v>60480960</v>
      </c>
      <c r="I135" s="4">
        <v>0</v>
      </c>
      <c r="J135" s="4">
        <v>0</v>
      </c>
      <c r="K135" s="4">
        <v>60480960</v>
      </c>
      <c r="L135" s="4">
        <v>60480960</v>
      </c>
      <c r="M135" s="5">
        <v>1</v>
      </c>
      <c r="N135" s="4">
        <v>60480960</v>
      </c>
      <c r="O135" s="5">
        <v>1</v>
      </c>
      <c r="P135" s="4">
        <v>60480960</v>
      </c>
      <c r="Q135" s="4">
        <f t="shared" si="8"/>
        <v>0</v>
      </c>
      <c r="R135" s="4">
        <f t="shared" si="9"/>
        <v>0</v>
      </c>
    </row>
    <row r="136" spans="1:18" ht="61.5" x14ac:dyDescent="0.45">
      <c r="A136" s="2" t="s">
        <v>81</v>
      </c>
      <c r="B136" s="2" t="s">
        <v>82</v>
      </c>
      <c r="C136" s="2" t="s">
        <v>83</v>
      </c>
      <c r="D136" s="2" t="s">
        <v>134</v>
      </c>
      <c r="E136" s="2" t="s">
        <v>14</v>
      </c>
      <c r="F136" s="2" t="s">
        <v>46</v>
      </c>
      <c r="G136" s="3" t="s">
        <v>142</v>
      </c>
      <c r="H136" s="4">
        <v>316422417</v>
      </c>
      <c r="I136" s="4">
        <v>0</v>
      </c>
      <c r="J136" s="4">
        <v>72984477</v>
      </c>
      <c r="K136" s="4">
        <v>243437940</v>
      </c>
      <c r="L136" s="4">
        <v>243437940</v>
      </c>
      <c r="M136" s="5">
        <v>1</v>
      </c>
      <c r="N136" s="4">
        <v>243437940</v>
      </c>
      <c r="O136" s="5">
        <v>1</v>
      </c>
      <c r="P136" s="4">
        <v>243437940</v>
      </c>
      <c r="Q136" s="4">
        <f t="shared" ref="Q136:Q199" si="10">+L136-N136</f>
        <v>0</v>
      </c>
      <c r="R136" s="4">
        <f t="shared" ref="R136:R199" si="11">+N136-P136</f>
        <v>0</v>
      </c>
    </row>
    <row r="137" spans="1:18" ht="30.75" x14ac:dyDescent="0.45">
      <c r="A137" s="2" t="s">
        <v>81</v>
      </c>
      <c r="B137" s="2" t="s">
        <v>82</v>
      </c>
      <c r="C137" s="2" t="s">
        <v>83</v>
      </c>
      <c r="D137" s="2" t="s">
        <v>134</v>
      </c>
      <c r="E137" s="2" t="s">
        <v>14</v>
      </c>
      <c r="F137" s="2" t="s">
        <v>62</v>
      </c>
      <c r="G137" s="3" t="s">
        <v>143</v>
      </c>
      <c r="H137" s="4">
        <v>982856773</v>
      </c>
      <c r="I137" s="4">
        <v>0</v>
      </c>
      <c r="J137" s="4">
        <v>0</v>
      </c>
      <c r="K137" s="4">
        <v>982856773</v>
      </c>
      <c r="L137" s="4">
        <v>982856773</v>
      </c>
      <c r="M137" s="5">
        <v>1</v>
      </c>
      <c r="N137" s="4">
        <v>982856773</v>
      </c>
      <c r="O137" s="5">
        <v>1</v>
      </c>
      <c r="P137" s="4">
        <v>982856773</v>
      </c>
      <c r="Q137" s="4">
        <f t="shared" si="10"/>
        <v>0</v>
      </c>
      <c r="R137" s="4">
        <f t="shared" si="11"/>
        <v>0</v>
      </c>
    </row>
    <row r="138" spans="1:18" ht="30.75" x14ac:dyDescent="0.45">
      <c r="A138" s="2" t="s">
        <v>81</v>
      </c>
      <c r="B138" s="2" t="s">
        <v>82</v>
      </c>
      <c r="C138" s="2" t="s">
        <v>83</v>
      </c>
      <c r="D138" s="2" t="s">
        <v>134</v>
      </c>
      <c r="E138" s="2" t="s">
        <v>14</v>
      </c>
      <c r="F138" s="2" t="s">
        <v>48</v>
      </c>
      <c r="G138" s="3" t="s">
        <v>144</v>
      </c>
      <c r="H138" s="4">
        <v>243437940</v>
      </c>
      <c r="I138" s="4">
        <v>72984477</v>
      </c>
      <c r="J138" s="4">
        <v>0</v>
      </c>
      <c r="K138" s="4">
        <v>316422417</v>
      </c>
      <c r="L138" s="4">
        <v>316422417</v>
      </c>
      <c r="M138" s="5">
        <v>1</v>
      </c>
      <c r="N138" s="4">
        <v>316422417</v>
      </c>
      <c r="O138" s="5">
        <v>1</v>
      </c>
      <c r="P138" s="4">
        <v>316422417</v>
      </c>
      <c r="Q138" s="4">
        <f t="shared" si="10"/>
        <v>0</v>
      </c>
      <c r="R138" s="4">
        <f t="shared" si="11"/>
        <v>0</v>
      </c>
    </row>
    <row r="139" spans="1:18" ht="61.5" x14ac:dyDescent="0.45">
      <c r="A139" s="2" t="s">
        <v>81</v>
      </c>
      <c r="B139" s="2" t="s">
        <v>82</v>
      </c>
      <c r="C139" s="2" t="s">
        <v>83</v>
      </c>
      <c r="D139" s="2" t="s">
        <v>134</v>
      </c>
      <c r="E139" s="2" t="s">
        <v>14</v>
      </c>
      <c r="F139" s="2" t="s">
        <v>50</v>
      </c>
      <c r="G139" s="3" t="s">
        <v>145</v>
      </c>
      <c r="H139" s="4">
        <v>0</v>
      </c>
      <c r="I139" s="4">
        <v>297062612</v>
      </c>
      <c r="J139" s="4">
        <v>0</v>
      </c>
      <c r="K139" s="4">
        <v>297062612</v>
      </c>
      <c r="L139" s="4">
        <v>297062612</v>
      </c>
      <c r="M139" s="5">
        <v>1</v>
      </c>
      <c r="N139" s="4">
        <v>297062612</v>
      </c>
      <c r="O139" s="5">
        <v>1</v>
      </c>
      <c r="P139" s="4">
        <v>297062612</v>
      </c>
      <c r="Q139" s="4">
        <f t="shared" si="10"/>
        <v>0</v>
      </c>
      <c r="R139" s="4">
        <f t="shared" si="11"/>
        <v>0</v>
      </c>
    </row>
    <row r="140" spans="1:18" ht="46.15" x14ac:dyDescent="0.45">
      <c r="A140" s="2" t="s">
        <v>81</v>
      </c>
      <c r="B140" s="2" t="s">
        <v>82</v>
      </c>
      <c r="C140" s="2" t="s">
        <v>83</v>
      </c>
      <c r="D140" s="2" t="s">
        <v>134</v>
      </c>
      <c r="E140" s="2" t="s">
        <v>14</v>
      </c>
      <c r="F140" s="2" t="s">
        <v>67</v>
      </c>
      <c r="G140" s="3" t="s">
        <v>146</v>
      </c>
      <c r="H140" s="4">
        <v>0</v>
      </c>
      <c r="I140" s="4">
        <v>297062612</v>
      </c>
      <c r="J140" s="4">
        <v>0</v>
      </c>
      <c r="K140" s="4">
        <v>297062612</v>
      </c>
      <c r="L140" s="4">
        <v>297062612</v>
      </c>
      <c r="M140" s="5">
        <v>1</v>
      </c>
      <c r="N140" s="4">
        <v>297062612</v>
      </c>
      <c r="O140" s="5">
        <v>1</v>
      </c>
      <c r="P140" s="4">
        <v>297062612</v>
      </c>
      <c r="Q140" s="4">
        <f t="shared" si="10"/>
        <v>0</v>
      </c>
      <c r="R140" s="4">
        <f t="shared" si="11"/>
        <v>0</v>
      </c>
    </row>
    <row r="141" spans="1:18" s="23" customFormat="1" ht="75" x14ac:dyDescent="0.45">
      <c r="A141" s="9" t="s">
        <v>81</v>
      </c>
      <c r="B141" s="9" t="s">
        <v>82</v>
      </c>
      <c r="C141" s="9" t="s">
        <v>83</v>
      </c>
      <c r="D141" s="9" t="s">
        <v>26</v>
      </c>
      <c r="E141" s="9" t="s">
        <v>0</v>
      </c>
      <c r="F141" s="9" t="s">
        <v>0</v>
      </c>
      <c r="G141" s="10" t="s">
        <v>311</v>
      </c>
      <c r="H141" s="11">
        <v>0</v>
      </c>
      <c r="I141" s="11">
        <v>26434659823</v>
      </c>
      <c r="J141" s="11">
        <v>0</v>
      </c>
      <c r="K141" s="11">
        <v>26434659823</v>
      </c>
      <c r="L141" s="11">
        <v>26128859717</v>
      </c>
      <c r="M141" s="12">
        <v>0.98843185015250579</v>
      </c>
      <c r="N141" s="11">
        <v>26128859717</v>
      </c>
      <c r="O141" s="12">
        <v>0.98843185015250579</v>
      </c>
      <c r="P141" s="11">
        <v>25248298446</v>
      </c>
      <c r="Q141" s="11">
        <f t="shared" si="10"/>
        <v>0</v>
      </c>
      <c r="R141" s="11">
        <f t="shared" si="11"/>
        <v>880561271</v>
      </c>
    </row>
    <row r="142" spans="1:18" ht="61.5" x14ac:dyDescent="0.45">
      <c r="A142" s="2" t="s">
        <v>81</v>
      </c>
      <c r="B142" s="2" t="s">
        <v>82</v>
      </c>
      <c r="C142" s="2" t="s">
        <v>83</v>
      </c>
      <c r="D142" s="2" t="s">
        <v>26</v>
      </c>
      <c r="E142" s="2" t="s">
        <v>14</v>
      </c>
      <c r="F142" s="2" t="s">
        <v>13</v>
      </c>
      <c r="G142" s="3" t="s">
        <v>94</v>
      </c>
      <c r="H142" s="4">
        <v>26314659823</v>
      </c>
      <c r="I142" s="4">
        <v>0</v>
      </c>
      <c r="J142" s="4">
        <v>0</v>
      </c>
      <c r="K142" s="4">
        <v>26314659823</v>
      </c>
      <c r="L142" s="4">
        <v>26008859717</v>
      </c>
      <c r="M142" s="5">
        <v>0.98837909712468641</v>
      </c>
      <c r="N142" s="4">
        <v>26008859717</v>
      </c>
      <c r="O142" s="5">
        <v>0.98837909712468641</v>
      </c>
      <c r="P142" s="4">
        <v>25248298446</v>
      </c>
      <c r="Q142" s="4">
        <f t="shared" si="10"/>
        <v>0</v>
      </c>
      <c r="R142" s="4">
        <f t="shared" si="11"/>
        <v>760561271</v>
      </c>
    </row>
    <row r="143" spans="1:18" ht="76.900000000000006" x14ac:dyDescent="0.45">
      <c r="A143" s="2" t="s">
        <v>81</v>
      </c>
      <c r="B143" s="2" t="s">
        <v>82</v>
      </c>
      <c r="C143" s="2" t="s">
        <v>83</v>
      </c>
      <c r="D143" s="2" t="s">
        <v>26</v>
      </c>
      <c r="E143" s="2" t="s">
        <v>14</v>
      </c>
      <c r="F143" s="2" t="s">
        <v>15</v>
      </c>
      <c r="G143" s="3" t="s">
        <v>147</v>
      </c>
      <c r="H143" s="4">
        <v>120000000</v>
      </c>
      <c r="I143" s="4">
        <v>0</v>
      </c>
      <c r="J143" s="4">
        <v>0</v>
      </c>
      <c r="K143" s="4">
        <v>120000000</v>
      </c>
      <c r="L143" s="4">
        <v>120000000</v>
      </c>
      <c r="M143" s="5">
        <v>1</v>
      </c>
      <c r="N143" s="4">
        <v>120000000</v>
      </c>
      <c r="O143" s="5">
        <v>1</v>
      </c>
      <c r="P143" s="4">
        <v>0</v>
      </c>
      <c r="Q143" s="4">
        <f t="shared" si="10"/>
        <v>0</v>
      </c>
      <c r="R143" s="4">
        <f t="shared" si="11"/>
        <v>120000000</v>
      </c>
    </row>
    <row r="144" spans="1:18" s="23" customFormat="1" ht="60" x14ac:dyDescent="0.45">
      <c r="A144" s="9" t="s">
        <v>81</v>
      </c>
      <c r="B144" s="9" t="s">
        <v>148</v>
      </c>
      <c r="C144" s="9" t="s">
        <v>149</v>
      </c>
      <c r="D144" s="9" t="s">
        <v>13</v>
      </c>
      <c r="E144" s="9" t="s">
        <v>0</v>
      </c>
      <c r="F144" s="9" t="s">
        <v>0</v>
      </c>
      <c r="G144" s="10" t="s">
        <v>312</v>
      </c>
      <c r="H144" s="11">
        <v>78958000000</v>
      </c>
      <c r="I144" s="11">
        <v>0</v>
      </c>
      <c r="J144" s="11">
        <v>2000000000</v>
      </c>
      <c r="K144" s="11">
        <v>76958000000</v>
      </c>
      <c r="L144" s="11">
        <v>76915112722</v>
      </c>
      <c r="M144" s="12">
        <v>0.99944271839185006</v>
      </c>
      <c r="N144" s="11">
        <v>76915112722</v>
      </c>
      <c r="O144" s="12">
        <v>0.99944271839185006</v>
      </c>
      <c r="P144" s="11">
        <v>73968112722</v>
      </c>
      <c r="Q144" s="11">
        <f t="shared" si="10"/>
        <v>0</v>
      </c>
      <c r="R144" s="11">
        <f t="shared" si="11"/>
        <v>2947000000</v>
      </c>
    </row>
    <row r="145" spans="1:18" ht="92.25" x14ac:dyDescent="0.45">
      <c r="A145" s="2" t="s">
        <v>81</v>
      </c>
      <c r="B145" s="2" t="s">
        <v>148</v>
      </c>
      <c r="C145" s="2" t="s">
        <v>149</v>
      </c>
      <c r="D145" s="2" t="s">
        <v>13</v>
      </c>
      <c r="E145" s="2" t="s">
        <v>14</v>
      </c>
      <c r="F145" s="2" t="s">
        <v>13</v>
      </c>
      <c r="G145" s="3" t="s">
        <v>150</v>
      </c>
      <c r="H145" s="4">
        <v>0</v>
      </c>
      <c r="I145" s="4">
        <v>683620611</v>
      </c>
      <c r="J145" s="4">
        <v>0</v>
      </c>
      <c r="K145" s="4">
        <v>683620611</v>
      </c>
      <c r="L145" s="4">
        <v>667000000</v>
      </c>
      <c r="M145" s="5">
        <v>0.97568737581553111</v>
      </c>
      <c r="N145" s="4">
        <v>667000000</v>
      </c>
      <c r="O145" s="5">
        <v>0.97568737581553111</v>
      </c>
      <c r="P145" s="4">
        <v>400000000</v>
      </c>
      <c r="Q145" s="4">
        <f t="shared" si="10"/>
        <v>0</v>
      </c>
      <c r="R145" s="4">
        <f t="shared" si="11"/>
        <v>267000000</v>
      </c>
    </row>
    <row r="146" spans="1:18" ht="76.900000000000006" x14ac:dyDescent="0.45">
      <c r="A146" s="2" t="s">
        <v>81</v>
      </c>
      <c r="B146" s="2" t="s">
        <v>148</v>
      </c>
      <c r="C146" s="2" t="s">
        <v>149</v>
      </c>
      <c r="D146" s="2" t="s">
        <v>13</v>
      </c>
      <c r="E146" s="2" t="s">
        <v>14</v>
      </c>
      <c r="F146" s="2" t="s">
        <v>48</v>
      </c>
      <c r="G146" s="3" t="s">
        <v>151</v>
      </c>
      <c r="H146" s="4">
        <v>0</v>
      </c>
      <c r="I146" s="4">
        <v>2419154000</v>
      </c>
      <c r="J146" s="4">
        <v>0</v>
      </c>
      <c r="K146" s="4">
        <v>2419154000</v>
      </c>
      <c r="L146" s="4">
        <v>2419154000</v>
      </c>
      <c r="M146" s="5">
        <v>1</v>
      </c>
      <c r="N146" s="4">
        <v>2419154000</v>
      </c>
      <c r="O146" s="5">
        <v>1</v>
      </c>
      <c r="P146" s="4">
        <v>2419154000</v>
      </c>
      <c r="Q146" s="4">
        <f t="shared" si="10"/>
        <v>0</v>
      </c>
      <c r="R146" s="4">
        <f t="shared" si="11"/>
        <v>0</v>
      </c>
    </row>
    <row r="147" spans="1:18" ht="76.900000000000006" x14ac:dyDescent="0.45">
      <c r="A147" s="2" t="s">
        <v>81</v>
      </c>
      <c r="B147" s="2" t="s">
        <v>148</v>
      </c>
      <c r="C147" s="2" t="s">
        <v>149</v>
      </c>
      <c r="D147" s="2" t="s">
        <v>13</v>
      </c>
      <c r="E147" s="2" t="s">
        <v>14</v>
      </c>
      <c r="F147" s="2" t="s">
        <v>67</v>
      </c>
      <c r="G147" s="3" t="s">
        <v>152</v>
      </c>
      <c r="H147" s="4">
        <v>76558000000</v>
      </c>
      <c r="I147" s="4">
        <v>0</v>
      </c>
      <c r="J147" s="4">
        <v>5869677611</v>
      </c>
      <c r="K147" s="4">
        <v>70688322389</v>
      </c>
      <c r="L147" s="4">
        <v>70662055722</v>
      </c>
      <c r="M147" s="5">
        <v>0.99962841575365935</v>
      </c>
      <c r="N147" s="4">
        <v>70662055722</v>
      </c>
      <c r="O147" s="5">
        <v>0.99962841575365935</v>
      </c>
      <c r="P147" s="4">
        <v>70662055722</v>
      </c>
      <c r="Q147" s="4">
        <f t="shared" si="10"/>
        <v>0</v>
      </c>
      <c r="R147" s="4">
        <f t="shared" si="11"/>
        <v>0</v>
      </c>
    </row>
    <row r="148" spans="1:18" ht="92.25" x14ac:dyDescent="0.45">
      <c r="A148" s="2" t="s">
        <v>81</v>
      </c>
      <c r="B148" s="2" t="s">
        <v>148</v>
      </c>
      <c r="C148" s="2" t="s">
        <v>149</v>
      </c>
      <c r="D148" s="2" t="s">
        <v>13</v>
      </c>
      <c r="E148" s="2" t="s">
        <v>14</v>
      </c>
      <c r="F148" s="2" t="s">
        <v>16</v>
      </c>
      <c r="G148" s="3" t="s">
        <v>153</v>
      </c>
      <c r="H148" s="4">
        <v>0</v>
      </c>
      <c r="I148" s="4">
        <v>1000000000</v>
      </c>
      <c r="J148" s="4">
        <v>1000000000</v>
      </c>
      <c r="K148" s="4">
        <v>0</v>
      </c>
      <c r="L148" s="4">
        <v>0</v>
      </c>
      <c r="M148" s="5">
        <v>0</v>
      </c>
      <c r="N148" s="4">
        <v>0</v>
      </c>
      <c r="O148" s="5">
        <v>0</v>
      </c>
      <c r="P148" s="4">
        <v>0</v>
      </c>
      <c r="Q148" s="4">
        <f t="shared" si="10"/>
        <v>0</v>
      </c>
      <c r="R148" s="4">
        <f t="shared" si="11"/>
        <v>0</v>
      </c>
    </row>
    <row r="149" spans="1:18" ht="76.900000000000006" x14ac:dyDescent="0.45">
      <c r="A149" s="2" t="s">
        <v>81</v>
      </c>
      <c r="B149" s="2" t="s">
        <v>148</v>
      </c>
      <c r="C149" s="2" t="s">
        <v>149</v>
      </c>
      <c r="D149" s="2" t="s">
        <v>13</v>
      </c>
      <c r="E149" s="2" t="s">
        <v>14</v>
      </c>
      <c r="F149" s="2" t="s">
        <v>129</v>
      </c>
      <c r="G149" s="3" t="s">
        <v>154</v>
      </c>
      <c r="H149" s="4">
        <v>2400000000</v>
      </c>
      <c r="I149" s="4">
        <v>4578865166</v>
      </c>
      <c r="J149" s="4">
        <v>3811962166</v>
      </c>
      <c r="K149" s="4">
        <v>3166903000</v>
      </c>
      <c r="L149" s="4">
        <v>3166903000</v>
      </c>
      <c r="M149" s="5">
        <v>1</v>
      </c>
      <c r="N149" s="4">
        <v>3166903000</v>
      </c>
      <c r="O149" s="5">
        <v>1</v>
      </c>
      <c r="P149" s="4">
        <v>486903000</v>
      </c>
      <c r="Q149" s="4">
        <f t="shared" si="10"/>
        <v>0</v>
      </c>
      <c r="R149" s="4">
        <f t="shared" si="11"/>
        <v>2680000000</v>
      </c>
    </row>
    <row r="150" spans="1:18" s="23" customFormat="1" ht="120" x14ac:dyDescent="0.45">
      <c r="A150" s="9" t="s">
        <v>81</v>
      </c>
      <c r="B150" s="9" t="s">
        <v>148</v>
      </c>
      <c r="C150" s="9" t="s">
        <v>83</v>
      </c>
      <c r="D150" s="9" t="s">
        <v>50</v>
      </c>
      <c r="E150" s="9"/>
      <c r="F150" s="9"/>
      <c r="G150" s="10" t="s">
        <v>313</v>
      </c>
      <c r="H150" s="11">
        <v>31161000000</v>
      </c>
      <c r="I150" s="11">
        <v>0</v>
      </c>
      <c r="J150" s="11">
        <v>13500000000</v>
      </c>
      <c r="K150" s="11">
        <v>17661000000</v>
      </c>
      <c r="L150" s="11">
        <v>17637797757</v>
      </c>
      <c r="M150" s="12">
        <v>0.99868624409716322</v>
      </c>
      <c r="N150" s="11">
        <v>17637797757</v>
      </c>
      <c r="O150" s="12">
        <v>0.99868624409716322</v>
      </c>
      <c r="P150" s="11">
        <v>17573106557</v>
      </c>
      <c r="Q150" s="11">
        <f t="shared" si="10"/>
        <v>0</v>
      </c>
      <c r="R150" s="11">
        <f t="shared" si="11"/>
        <v>64691200</v>
      </c>
    </row>
    <row r="151" spans="1:18" ht="92.25" x14ac:dyDescent="0.45">
      <c r="A151" s="2" t="s">
        <v>81</v>
      </c>
      <c r="B151" s="2" t="s">
        <v>148</v>
      </c>
      <c r="C151" s="2" t="s">
        <v>83</v>
      </c>
      <c r="D151" s="2" t="s">
        <v>50</v>
      </c>
      <c r="E151" s="2" t="s">
        <v>14</v>
      </c>
      <c r="F151" s="2" t="s">
        <v>15</v>
      </c>
      <c r="G151" s="3" t="s">
        <v>155</v>
      </c>
      <c r="H151" s="4">
        <v>1004000000</v>
      </c>
      <c r="I151" s="4">
        <v>535690262</v>
      </c>
      <c r="J151" s="4">
        <v>892680066</v>
      </c>
      <c r="K151" s="4">
        <v>647010196</v>
      </c>
      <c r="L151" s="4">
        <v>646912000</v>
      </c>
      <c r="M151" s="5">
        <v>0.99984823113977639</v>
      </c>
      <c r="N151" s="4">
        <v>646912000</v>
      </c>
      <c r="O151" s="5">
        <v>0.99984823113977639</v>
      </c>
      <c r="P151" s="4">
        <v>582220800</v>
      </c>
      <c r="Q151" s="4">
        <f t="shared" si="10"/>
        <v>0</v>
      </c>
      <c r="R151" s="4">
        <f t="shared" si="11"/>
        <v>64691200</v>
      </c>
    </row>
    <row r="152" spans="1:18" ht="46.15" x14ac:dyDescent="0.45">
      <c r="A152" s="2" t="s">
        <v>81</v>
      </c>
      <c r="B152" s="2" t="s">
        <v>148</v>
      </c>
      <c r="C152" s="2" t="s">
        <v>83</v>
      </c>
      <c r="D152" s="2" t="s">
        <v>50</v>
      </c>
      <c r="E152" s="2" t="s">
        <v>14</v>
      </c>
      <c r="F152" s="2" t="s">
        <v>19</v>
      </c>
      <c r="G152" s="3" t="s">
        <v>156</v>
      </c>
      <c r="H152" s="4">
        <v>4518000000</v>
      </c>
      <c r="I152" s="4">
        <v>0</v>
      </c>
      <c r="J152" s="4">
        <v>4518000000</v>
      </c>
      <c r="K152" s="4">
        <v>0</v>
      </c>
      <c r="L152" s="4">
        <v>0</v>
      </c>
      <c r="M152" s="5">
        <v>0</v>
      </c>
      <c r="N152" s="4">
        <v>0</v>
      </c>
      <c r="O152" s="5">
        <v>0</v>
      </c>
      <c r="P152" s="4">
        <v>0</v>
      </c>
      <c r="Q152" s="4">
        <f t="shared" si="10"/>
        <v>0</v>
      </c>
      <c r="R152" s="4">
        <f t="shared" si="11"/>
        <v>0</v>
      </c>
    </row>
    <row r="153" spans="1:18" ht="61.5" x14ac:dyDescent="0.45">
      <c r="A153" s="2" t="s">
        <v>81</v>
      </c>
      <c r="B153" s="2" t="s">
        <v>148</v>
      </c>
      <c r="C153" s="2" t="s">
        <v>83</v>
      </c>
      <c r="D153" s="2" t="s">
        <v>50</v>
      </c>
      <c r="E153" s="2" t="s">
        <v>14</v>
      </c>
      <c r="F153" s="2" t="s">
        <v>25</v>
      </c>
      <c r="G153" s="3" t="s">
        <v>157</v>
      </c>
      <c r="H153" s="4">
        <v>234118664</v>
      </c>
      <c r="I153" s="4">
        <v>0</v>
      </c>
      <c r="J153" s="4">
        <v>47925704</v>
      </c>
      <c r="K153" s="4">
        <v>186192960</v>
      </c>
      <c r="L153" s="4">
        <v>168566471</v>
      </c>
      <c r="M153" s="5">
        <v>0.90533214037738052</v>
      </c>
      <c r="N153" s="4">
        <v>168566471</v>
      </c>
      <c r="O153" s="5">
        <v>0.90533214037738052</v>
      </c>
      <c r="P153" s="4">
        <v>168566471</v>
      </c>
      <c r="Q153" s="4">
        <f t="shared" si="10"/>
        <v>0</v>
      </c>
      <c r="R153" s="4">
        <f t="shared" si="11"/>
        <v>0</v>
      </c>
    </row>
    <row r="154" spans="1:18" ht="76.900000000000006" x14ac:dyDescent="0.45">
      <c r="A154" s="2" t="s">
        <v>81</v>
      </c>
      <c r="B154" s="2" t="s">
        <v>148</v>
      </c>
      <c r="C154" s="2" t="s">
        <v>83</v>
      </c>
      <c r="D154" s="2" t="s">
        <v>50</v>
      </c>
      <c r="E154" s="2" t="s">
        <v>14</v>
      </c>
      <c r="F154" s="2" t="s">
        <v>23</v>
      </c>
      <c r="G154" s="3" t="s">
        <v>158</v>
      </c>
      <c r="H154" s="4">
        <v>216668154</v>
      </c>
      <c r="I154" s="4">
        <v>0</v>
      </c>
      <c r="J154" s="4">
        <v>66765686</v>
      </c>
      <c r="K154" s="4">
        <v>149902468</v>
      </c>
      <c r="L154" s="4">
        <v>149902464</v>
      </c>
      <c r="M154" s="5">
        <v>0.999999973315983</v>
      </c>
      <c r="N154" s="4">
        <v>149902464</v>
      </c>
      <c r="O154" s="5">
        <v>0.999999973315983</v>
      </c>
      <c r="P154" s="4">
        <v>149902464</v>
      </c>
      <c r="Q154" s="4">
        <f t="shared" si="10"/>
        <v>0</v>
      </c>
      <c r="R154" s="4">
        <f t="shared" si="11"/>
        <v>0</v>
      </c>
    </row>
    <row r="155" spans="1:18" ht="76.900000000000006" x14ac:dyDescent="0.45">
      <c r="A155" s="2" t="s">
        <v>81</v>
      </c>
      <c r="B155" s="2" t="s">
        <v>148</v>
      </c>
      <c r="C155" s="2" t="s">
        <v>83</v>
      </c>
      <c r="D155" s="2" t="s">
        <v>50</v>
      </c>
      <c r="E155" s="2" t="s">
        <v>14</v>
      </c>
      <c r="F155" s="2" t="s">
        <v>30</v>
      </c>
      <c r="G155" s="3" t="s">
        <v>159</v>
      </c>
      <c r="H155" s="4">
        <v>344037869</v>
      </c>
      <c r="I155" s="4">
        <v>0</v>
      </c>
      <c r="J155" s="4">
        <v>100370669</v>
      </c>
      <c r="K155" s="4">
        <v>243667200</v>
      </c>
      <c r="L155" s="4">
        <v>240561600</v>
      </c>
      <c r="M155" s="5">
        <v>0.98725474745882913</v>
      </c>
      <c r="N155" s="4">
        <v>240561600</v>
      </c>
      <c r="O155" s="5">
        <v>0.98725474745882913</v>
      </c>
      <c r="P155" s="4">
        <v>240561600</v>
      </c>
      <c r="Q155" s="4">
        <f t="shared" si="10"/>
        <v>0</v>
      </c>
      <c r="R155" s="4">
        <f t="shared" si="11"/>
        <v>0</v>
      </c>
    </row>
    <row r="156" spans="1:18" ht="76.900000000000006" x14ac:dyDescent="0.45">
      <c r="A156" s="2" t="s">
        <v>81</v>
      </c>
      <c r="B156" s="2" t="s">
        <v>148</v>
      </c>
      <c r="C156" s="2" t="s">
        <v>83</v>
      </c>
      <c r="D156" s="2" t="s">
        <v>50</v>
      </c>
      <c r="E156" s="2" t="s">
        <v>14</v>
      </c>
      <c r="F156" s="2" t="s">
        <v>54</v>
      </c>
      <c r="G156" s="3" t="s">
        <v>160</v>
      </c>
      <c r="H156" s="4">
        <v>4216800000</v>
      </c>
      <c r="I156" s="4">
        <v>0</v>
      </c>
      <c r="J156" s="4">
        <v>16800000</v>
      </c>
      <c r="K156" s="4">
        <v>4200000000</v>
      </c>
      <c r="L156" s="4">
        <v>4200000000</v>
      </c>
      <c r="M156" s="5">
        <v>1</v>
      </c>
      <c r="N156" s="4">
        <v>4200000000</v>
      </c>
      <c r="O156" s="5">
        <v>1</v>
      </c>
      <c r="P156" s="4">
        <v>4200000000</v>
      </c>
      <c r="Q156" s="4">
        <f t="shared" si="10"/>
        <v>0</v>
      </c>
      <c r="R156" s="4">
        <f t="shared" si="11"/>
        <v>0</v>
      </c>
    </row>
    <row r="157" spans="1:18" ht="92.25" x14ac:dyDescent="0.45">
      <c r="A157" s="2" t="s">
        <v>81</v>
      </c>
      <c r="B157" s="2" t="s">
        <v>148</v>
      </c>
      <c r="C157" s="2" t="s">
        <v>83</v>
      </c>
      <c r="D157" s="2" t="s">
        <v>50</v>
      </c>
      <c r="E157" s="2" t="s">
        <v>14</v>
      </c>
      <c r="F157" s="2" t="s">
        <v>46</v>
      </c>
      <c r="G157" s="3" t="s">
        <v>161</v>
      </c>
      <c r="H157" s="4">
        <v>3915600000</v>
      </c>
      <c r="I157" s="4">
        <v>0</v>
      </c>
      <c r="J157" s="4">
        <v>915600000</v>
      </c>
      <c r="K157" s="4">
        <v>3000000000</v>
      </c>
      <c r="L157" s="4">
        <v>3000000000</v>
      </c>
      <c r="M157" s="5">
        <v>1</v>
      </c>
      <c r="N157" s="4">
        <v>3000000000</v>
      </c>
      <c r="O157" s="5">
        <v>1</v>
      </c>
      <c r="P157" s="4">
        <v>3000000000</v>
      </c>
      <c r="Q157" s="4">
        <f t="shared" si="10"/>
        <v>0</v>
      </c>
      <c r="R157" s="4">
        <f t="shared" si="11"/>
        <v>0</v>
      </c>
    </row>
    <row r="158" spans="1:18" ht="76.900000000000006" x14ac:dyDescent="0.45">
      <c r="A158" s="2" t="s">
        <v>81</v>
      </c>
      <c r="B158" s="2" t="s">
        <v>148</v>
      </c>
      <c r="C158" s="2" t="s">
        <v>83</v>
      </c>
      <c r="D158" s="2" t="s">
        <v>50</v>
      </c>
      <c r="E158" s="2" t="s">
        <v>14</v>
      </c>
      <c r="F158" s="2" t="s">
        <v>62</v>
      </c>
      <c r="G158" s="3" t="s">
        <v>162</v>
      </c>
      <c r="H158" s="4">
        <v>1761954840</v>
      </c>
      <c r="I158" s="4">
        <v>293163967</v>
      </c>
      <c r="J158" s="4">
        <v>1673611840</v>
      </c>
      <c r="K158" s="4">
        <v>381506967</v>
      </c>
      <c r="L158" s="4">
        <v>380257553</v>
      </c>
      <c r="M158" s="5">
        <v>0.99672505587558513</v>
      </c>
      <c r="N158" s="4">
        <v>380257553</v>
      </c>
      <c r="O158" s="5">
        <v>0.99672505587558513</v>
      </c>
      <c r="P158" s="4">
        <v>380257553</v>
      </c>
      <c r="Q158" s="4">
        <f t="shared" si="10"/>
        <v>0</v>
      </c>
      <c r="R158" s="4">
        <f t="shared" si="11"/>
        <v>0</v>
      </c>
    </row>
    <row r="159" spans="1:18" ht="76.900000000000006" x14ac:dyDescent="0.45">
      <c r="A159" s="2" t="s">
        <v>81</v>
      </c>
      <c r="B159" s="2" t="s">
        <v>148</v>
      </c>
      <c r="C159" s="2" t="s">
        <v>83</v>
      </c>
      <c r="D159" s="2" t="s">
        <v>50</v>
      </c>
      <c r="E159" s="2" t="s">
        <v>14</v>
      </c>
      <c r="F159" s="2" t="s">
        <v>65</v>
      </c>
      <c r="G159" s="3" t="s">
        <v>163</v>
      </c>
      <c r="H159" s="4">
        <v>2510000000</v>
      </c>
      <c r="I159" s="4">
        <v>0</v>
      </c>
      <c r="J159" s="4">
        <v>2510000000</v>
      </c>
      <c r="K159" s="4">
        <v>0</v>
      </c>
      <c r="L159" s="4">
        <v>0</v>
      </c>
      <c r="M159" s="5">
        <v>0</v>
      </c>
      <c r="N159" s="4">
        <v>0</v>
      </c>
      <c r="O159" s="5">
        <v>0</v>
      </c>
      <c r="P159" s="4">
        <v>0</v>
      </c>
      <c r="Q159" s="4">
        <f t="shared" si="10"/>
        <v>0</v>
      </c>
      <c r="R159" s="4">
        <f t="shared" si="11"/>
        <v>0</v>
      </c>
    </row>
    <row r="160" spans="1:18" ht="61.5" x14ac:dyDescent="0.45">
      <c r="A160" s="2" t="s">
        <v>81</v>
      </c>
      <c r="B160" s="2" t="s">
        <v>148</v>
      </c>
      <c r="C160" s="2" t="s">
        <v>83</v>
      </c>
      <c r="D160" s="2" t="s">
        <v>50</v>
      </c>
      <c r="E160" s="2" t="s">
        <v>14</v>
      </c>
      <c r="F160" s="2" t="s">
        <v>50</v>
      </c>
      <c r="G160" s="3" t="s">
        <v>164</v>
      </c>
      <c r="H160" s="4">
        <v>3736888000</v>
      </c>
      <c r="I160" s="4">
        <v>0</v>
      </c>
      <c r="J160" s="4">
        <v>14888000</v>
      </c>
      <c r="K160" s="4">
        <v>3722000000</v>
      </c>
      <c r="L160" s="4">
        <v>3722000000</v>
      </c>
      <c r="M160" s="5">
        <v>1</v>
      </c>
      <c r="N160" s="4">
        <v>3722000000</v>
      </c>
      <c r="O160" s="5">
        <v>1</v>
      </c>
      <c r="P160" s="4">
        <v>3722000000</v>
      </c>
      <c r="Q160" s="4">
        <f t="shared" si="10"/>
        <v>0</v>
      </c>
      <c r="R160" s="4">
        <f t="shared" si="11"/>
        <v>0</v>
      </c>
    </row>
    <row r="161" spans="1:18" ht="46.15" x14ac:dyDescent="0.45">
      <c r="A161" s="2" t="s">
        <v>81</v>
      </c>
      <c r="B161" s="2" t="s">
        <v>148</v>
      </c>
      <c r="C161" s="2" t="s">
        <v>83</v>
      </c>
      <c r="D161" s="2" t="s">
        <v>50</v>
      </c>
      <c r="E161" s="2" t="s">
        <v>14</v>
      </c>
      <c r="F161" s="2" t="s">
        <v>16</v>
      </c>
      <c r="G161" s="3" t="s">
        <v>165</v>
      </c>
      <c r="H161" s="4">
        <v>2510000000</v>
      </c>
      <c r="I161" s="4">
        <v>0</v>
      </c>
      <c r="J161" s="4">
        <v>70240927</v>
      </c>
      <c r="K161" s="4">
        <v>2439759073</v>
      </c>
      <c r="L161" s="4">
        <v>2439759073</v>
      </c>
      <c r="M161" s="5">
        <v>1</v>
      </c>
      <c r="N161" s="4">
        <v>2439759073</v>
      </c>
      <c r="O161" s="5">
        <v>1</v>
      </c>
      <c r="P161" s="4">
        <v>2439759073</v>
      </c>
      <c r="Q161" s="4">
        <f t="shared" si="10"/>
        <v>0</v>
      </c>
      <c r="R161" s="4">
        <f t="shared" si="11"/>
        <v>0</v>
      </c>
    </row>
    <row r="162" spans="1:18" ht="76.900000000000006" x14ac:dyDescent="0.45">
      <c r="A162" s="2" t="s">
        <v>81</v>
      </c>
      <c r="B162" s="2" t="s">
        <v>148</v>
      </c>
      <c r="C162" s="2" t="s">
        <v>83</v>
      </c>
      <c r="D162" s="2" t="s">
        <v>50</v>
      </c>
      <c r="E162" s="2" t="s">
        <v>14</v>
      </c>
      <c r="F162" s="2" t="s">
        <v>106</v>
      </c>
      <c r="G162" s="3" t="s">
        <v>166</v>
      </c>
      <c r="H162" s="4">
        <v>2108400000</v>
      </c>
      <c r="I162" s="4">
        <v>0</v>
      </c>
      <c r="J162" s="4">
        <v>8410087</v>
      </c>
      <c r="K162" s="4">
        <v>2099989913</v>
      </c>
      <c r="L162" s="4">
        <v>2099989913</v>
      </c>
      <c r="M162" s="5">
        <v>1</v>
      </c>
      <c r="N162" s="4">
        <v>2099989913</v>
      </c>
      <c r="O162" s="5">
        <v>1</v>
      </c>
      <c r="P162" s="4">
        <v>2099989913</v>
      </c>
      <c r="Q162" s="4">
        <f t="shared" si="10"/>
        <v>0</v>
      </c>
      <c r="R162" s="4">
        <f t="shared" si="11"/>
        <v>0</v>
      </c>
    </row>
    <row r="163" spans="1:18" ht="76.900000000000006" x14ac:dyDescent="0.45">
      <c r="A163" s="2" t="s">
        <v>81</v>
      </c>
      <c r="B163" s="2" t="s">
        <v>148</v>
      </c>
      <c r="C163" s="2" t="s">
        <v>83</v>
      </c>
      <c r="D163" s="2" t="s">
        <v>50</v>
      </c>
      <c r="E163" s="2" t="s">
        <v>14</v>
      </c>
      <c r="F163" s="2" t="s">
        <v>34</v>
      </c>
      <c r="G163" s="3" t="s">
        <v>167</v>
      </c>
      <c r="H163" s="4">
        <v>307810798</v>
      </c>
      <c r="I163" s="4">
        <v>0</v>
      </c>
      <c r="J163" s="4">
        <v>120518568</v>
      </c>
      <c r="K163" s="4">
        <v>187292230</v>
      </c>
      <c r="L163" s="4">
        <v>186718718</v>
      </c>
      <c r="M163" s="5">
        <v>0.99693787617350704</v>
      </c>
      <c r="N163" s="4">
        <v>186718718</v>
      </c>
      <c r="O163" s="5">
        <v>0.99693787617350704</v>
      </c>
      <c r="P163" s="4">
        <v>186718718</v>
      </c>
      <c r="Q163" s="4">
        <f t="shared" si="10"/>
        <v>0</v>
      </c>
      <c r="R163" s="4">
        <f t="shared" si="11"/>
        <v>0</v>
      </c>
    </row>
    <row r="164" spans="1:18" ht="76.900000000000006" x14ac:dyDescent="0.45">
      <c r="A164" s="2" t="s">
        <v>81</v>
      </c>
      <c r="B164" s="2" t="s">
        <v>148</v>
      </c>
      <c r="C164" s="2" t="s">
        <v>83</v>
      </c>
      <c r="D164" s="2" t="s">
        <v>50</v>
      </c>
      <c r="E164" s="2" t="s">
        <v>14</v>
      </c>
      <c r="F164" s="2" t="s">
        <v>36</v>
      </c>
      <c r="G164" s="3" t="s">
        <v>168</v>
      </c>
      <c r="H164" s="4">
        <v>293163968</v>
      </c>
      <c r="I164" s="4">
        <v>0</v>
      </c>
      <c r="J164" s="4">
        <v>293163967</v>
      </c>
      <c r="K164" s="4">
        <v>1</v>
      </c>
      <c r="L164" s="4">
        <v>0</v>
      </c>
      <c r="M164" s="5">
        <v>0</v>
      </c>
      <c r="N164" s="4">
        <v>0</v>
      </c>
      <c r="O164" s="5">
        <v>0</v>
      </c>
      <c r="P164" s="4">
        <v>0</v>
      </c>
      <c r="Q164" s="4">
        <f t="shared" si="10"/>
        <v>0</v>
      </c>
      <c r="R164" s="4">
        <f t="shared" si="11"/>
        <v>0</v>
      </c>
    </row>
    <row r="165" spans="1:18" ht="46.15" x14ac:dyDescent="0.45">
      <c r="A165" s="2" t="s">
        <v>81</v>
      </c>
      <c r="B165" s="2" t="s">
        <v>148</v>
      </c>
      <c r="C165" s="2" t="s">
        <v>83</v>
      </c>
      <c r="D165" s="2" t="s">
        <v>50</v>
      </c>
      <c r="E165" s="2" t="s">
        <v>14</v>
      </c>
      <c r="F165" s="2" t="s">
        <v>116</v>
      </c>
      <c r="G165" s="3" t="s">
        <v>169</v>
      </c>
      <c r="H165" s="4">
        <v>3012000000</v>
      </c>
      <c r="I165" s="4">
        <v>0</v>
      </c>
      <c r="J165" s="4">
        <v>3012000000</v>
      </c>
      <c r="K165" s="4">
        <v>0</v>
      </c>
      <c r="L165" s="4">
        <v>0</v>
      </c>
      <c r="M165" s="5">
        <v>0</v>
      </c>
      <c r="N165" s="4">
        <v>0</v>
      </c>
      <c r="O165" s="5">
        <v>0</v>
      </c>
      <c r="P165" s="4">
        <v>0</v>
      </c>
      <c r="Q165" s="4">
        <f t="shared" si="10"/>
        <v>0</v>
      </c>
      <c r="R165" s="4">
        <f t="shared" si="11"/>
        <v>0</v>
      </c>
    </row>
    <row r="166" spans="1:18" ht="76.900000000000006" x14ac:dyDescent="0.45">
      <c r="A166" s="2" t="s">
        <v>81</v>
      </c>
      <c r="B166" s="2" t="s">
        <v>148</v>
      </c>
      <c r="C166" s="2" t="s">
        <v>83</v>
      </c>
      <c r="D166" s="2" t="s">
        <v>50</v>
      </c>
      <c r="E166" s="2" t="s">
        <v>14</v>
      </c>
      <c r="F166" s="2" t="s">
        <v>17</v>
      </c>
      <c r="G166" s="3" t="s">
        <v>170</v>
      </c>
      <c r="H166" s="4">
        <v>229894105</v>
      </c>
      <c r="I166" s="4">
        <v>0</v>
      </c>
      <c r="J166" s="4">
        <v>915913</v>
      </c>
      <c r="K166" s="4">
        <v>228978192</v>
      </c>
      <c r="L166" s="4">
        <v>228429165</v>
      </c>
      <c r="M166" s="5">
        <v>0.99760227384448907</v>
      </c>
      <c r="N166" s="4">
        <v>228429165</v>
      </c>
      <c r="O166" s="5">
        <v>0.99760227384448907</v>
      </c>
      <c r="P166" s="4">
        <v>228429165</v>
      </c>
      <c r="Q166" s="4">
        <f t="shared" si="10"/>
        <v>0</v>
      </c>
      <c r="R166" s="4">
        <f t="shared" si="11"/>
        <v>0</v>
      </c>
    </row>
    <row r="167" spans="1:18" ht="92.25" x14ac:dyDescent="0.45">
      <c r="A167" s="2" t="s">
        <v>81</v>
      </c>
      <c r="B167" s="2" t="s">
        <v>148</v>
      </c>
      <c r="C167" s="2" t="s">
        <v>83</v>
      </c>
      <c r="D167" s="2" t="s">
        <v>50</v>
      </c>
      <c r="E167" s="2" t="s">
        <v>14</v>
      </c>
      <c r="F167" s="2" t="s">
        <v>39</v>
      </c>
      <c r="G167" s="3" t="s">
        <v>171</v>
      </c>
      <c r="H167" s="4">
        <v>241663602</v>
      </c>
      <c r="I167" s="4">
        <v>0</v>
      </c>
      <c r="J167" s="4">
        <v>66962802</v>
      </c>
      <c r="K167" s="4">
        <v>174700800</v>
      </c>
      <c r="L167" s="4">
        <v>174700800</v>
      </c>
      <c r="M167" s="5">
        <v>1</v>
      </c>
      <c r="N167" s="4">
        <v>174700800</v>
      </c>
      <c r="O167" s="5">
        <v>1</v>
      </c>
      <c r="P167" s="4">
        <v>174700800</v>
      </c>
      <c r="Q167" s="4">
        <f t="shared" si="10"/>
        <v>0</v>
      </c>
      <c r="R167" s="4">
        <f t="shared" si="11"/>
        <v>0</v>
      </c>
    </row>
    <row r="168" spans="1:18" s="23" customFormat="1" ht="90" x14ac:dyDescent="0.45">
      <c r="A168" s="9" t="s">
        <v>81</v>
      </c>
      <c r="B168" s="9" t="s">
        <v>148</v>
      </c>
      <c r="C168" s="9" t="s">
        <v>83</v>
      </c>
      <c r="D168" s="9" t="s">
        <v>67</v>
      </c>
      <c r="E168" s="9"/>
      <c r="F168" s="9"/>
      <c r="G168" s="10" t="s">
        <v>314</v>
      </c>
      <c r="H168" s="11">
        <v>15000000000</v>
      </c>
      <c r="I168" s="11">
        <v>0</v>
      </c>
      <c r="J168" s="11">
        <v>6500000000</v>
      </c>
      <c r="K168" s="11">
        <v>8500000000</v>
      </c>
      <c r="L168" s="11">
        <v>8494516666</v>
      </c>
      <c r="M168" s="12">
        <v>0.99935490188235299</v>
      </c>
      <c r="N168" s="11">
        <v>8494516666</v>
      </c>
      <c r="O168" s="12">
        <v>0.99935490188235299</v>
      </c>
      <c r="P168" s="11">
        <v>158499999</v>
      </c>
      <c r="Q168" s="11">
        <f t="shared" si="10"/>
        <v>0</v>
      </c>
      <c r="R168" s="11">
        <f t="shared" si="11"/>
        <v>8336016667</v>
      </c>
    </row>
    <row r="169" spans="1:18" ht="76.900000000000006" x14ac:dyDescent="0.45">
      <c r="A169" s="2" t="s">
        <v>81</v>
      </c>
      <c r="B169" s="2" t="s">
        <v>148</v>
      </c>
      <c r="C169" s="2" t="s">
        <v>83</v>
      </c>
      <c r="D169" s="2" t="s">
        <v>67</v>
      </c>
      <c r="E169" s="2" t="s">
        <v>14</v>
      </c>
      <c r="F169" s="2" t="s">
        <v>13</v>
      </c>
      <c r="G169" s="3" t="s">
        <v>172</v>
      </c>
      <c r="H169" s="4">
        <v>13500000000</v>
      </c>
      <c r="I169" s="4">
        <v>1500000000</v>
      </c>
      <c r="J169" s="4">
        <v>9000000000</v>
      </c>
      <c r="K169" s="4">
        <v>6000000000</v>
      </c>
      <c r="L169" s="4">
        <v>5994516666</v>
      </c>
      <c r="M169" s="5">
        <v>0.999086111</v>
      </c>
      <c r="N169" s="4">
        <v>5994516666</v>
      </c>
      <c r="O169" s="5">
        <v>0.999086111</v>
      </c>
      <c r="P169" s="4">
        <v>158499999</v>
      </c>
      <c r="Q169" s="4">
        <f t="shared" si="10"/>
        <v>0</v>
      </c>
      <c r="R169" s="4">
        <f t="shared" si="11"/>
        <v>5836016667</v>
      </c>
    </row>
    <row r="170" spans="1:18" ht="61.5" x14ac:dyDescent="0.45">
      <c r="A170" s="2" t="s">
        <v>81</v>
      </c>
      <c r="B170" s="2" t="s">
        <v>148</v>
      </c>
      <c r="C170" s="2" t="s">
        <v>83</v>
      </c>
      <c r="D170" s="2" t="s">
        <v>67</v>
      </c>
      <c r="E170" s="2" t="s">
        <v>14</v>
      </c>
      <c r="F170" s="2" t="s">
        <v>19</v>
      </c>
      <c r="G170" s="3" t="s">
        <v>173</v>
      </c>
      <c r="H170" s="4">
        <v>750000000</v>
      </c>
      <c r="I170" s="4">
        <v>0</v>
      </c>
      <c r="J170" s="4">
        <v>750000000</v>
      </c>
      <c r="K170" s="4">
        <v>0</v>
      </c>
      <c r="L170" s="4">
        <v>0</v>
      </c>
      <c r="M170" s="5">
        <v>0</v>
      </c>
      <c r="N170" s="4">
        <v>0</v>
      </c>
      <c r="O170" s="5">
        <v>0</v>
      </c>
      <c r="P170" s="4">
        <v>0</v>
      </c>
      <c r="Q170" s="4">
        <f t="shared" si="10"/>
        <v>0</v>
      </c>
      <c r="R170" s="4">
        <f t="shared" si="11"/>
        <v>0</v>
      </c>
    </row>
    <row r="171" spans="1:18" ht="123" x14ac:dyDescent="0.45">
      <c r="A171" s="2" t="s">
        <v>81</v>
      </c>
      <c r="B171" s="2" t="s">
        <v>148</v>
      </c>
      <c r="C171" s="2" t="s">
        <v>83</v>
      </c>
      <c r="D171" s="2" t="s">
        <v>67</v>
      </c>
      <c r="E171" s="2" t="s">
        <v>14</v>
      </c>
      <c r="F171" s="2" t="s">
        <v>23</v>
      </c>
      <c r="G171" s="3" t="s">
        <v>174</v>
      </c>
      <c r="H171" s="4">
        <v>750000000</v>
      </c>
      <c r="I171" s="4">
        <v>2500000000</v>
      </c>
      <c r="J171" s="4">
        <v>750000000</v>
      </c>
      <c r="K171" s="4">
        <v>2500000000</v>
      </c>
      <c r="L171" s="4">
        <v>2500000000</v>
      </c>
      <c r="M171" s="5">
        <v>1</v>
      </c>
      <c r="N171" s="4">
        <v>2500000000</v>
      </c>
      <c r="O171" s="5">
        <v>1</v>
      </c>
      <c r="P171" s="4">
        <v>0</v>
      </c>
      <c r="Q171" s="4">
        <f t="shared" si="10"/>
        <v>0</v>
      </c>
      <c r="R171" s="4">
        <f t="shared" si="11"/>
        <v>2500000000</v>
      </c>
    </row>
    <row r="172" spans="1:18" s="23" customFormat="1" ht="120" x14ac:dyDescent="0.45">
      <c r="A172" s="9" t="s">
        <v>81</v>
      </c>
      <c r="B172" s="9" t="s">
        <v>148</v>
      </c>
      <c r="C172" s="9" t="s">
        <v>83</v>
      </c>
      <c r="D172" s="9" t="s">
        <v>32</v>
      </c>
      <c r="E172" s="9" t="s">
        <v>0</v>
      </c>
      <c r="F172" s="9" t="s">
        <v>0</v>
      </c>
      <c r="G172" s="10" t="s">
        <v>315</v>
      </c>
      <c r="H172" s="11">
        <v>7000000000</v>
      </c>
      <c r="I172" s="11">
        <v>0</v>
      </c>
      <c r="J172" s="11">
        <v>0</v>
      </c>
      <c r="K172" s="11">
        <v>7000000000</v>
      </c>
      <c r="L172" s="11">
        <v>6844402177</v>
      </c>
      <c r="M172" s="12">
        <v>0.9777717395714286</v>
      </c>
      <c r="N172" s="11">
        <v>6844402177</v>
      </c>
      <c r="O172" s="12">
        <v>0.9777717395714286</v>
      </c>
      <c r="P172" s="11">
        <v>5574549597</v>
      </c>
      <c r="Q172" s="11">
        <f t="shared" si="10"/>
        <v>0</v>
      </c>
      <c r="R172" s="11">
        <f t="shared" si="11"/>
        <v>1269852580</v>
      </c>
    </row>
    <row r="173" spans="1:18" ht="46.15" x14ac:dyDescent="0.45">
      <c r="A173" s="2" t="s">
        <v>81</v>
      </c>
      <c r="B173" s="2" t="s">
        <v>148</v>
      </c>
      <c r="C173" s="2" t="s">
        <v>83</v>
      </c>
      <c r="D173" s="2" t="s">
        <v>32</v>
      </c>
      <c r="E173" s="2" t="s">
        <v>14</v>
      </c>
      <c r="F173" s="2" t="s">
        <v>13</v>
      </c>
      <c r="G173" s="3" t="s">
        <v>175</v>
      </c>
      <c r="H173" s="4">
        <v>0</v>
      </c>
      <c r="I173" s="4">
        <v>36000000</v>
      </c>
      <c r="J173" s="4">
        <v>0</v>
      </c>
      <c r="K173" s="4">
        <v>36000000</v>
      </c>
      <c r="L173" s="4">
        <v>30000000</v>
      </c>
      <c r="M173" s="5">
        <v>0.83333333333333337</v>
      </c>
      <c r="N173" s="4">
        <v>30000000</v>
      </c>
      <c r="O173" s="5">
        <v>0.83333333333333337</v>
      </c>
      <c r="P173" s="4">
        <v>30000000</v>
      </c>
      <c r="Q173" s="4">
        <f t="shared" si="10"/>
        <v>0</v>
      </c>
      <c r="R173" s="4">
        <f t="shared" si="11"/>
        <v>0</v>
      </c>
    </row>
    <row r="174" spans="1:18" ht="46.15" x14ac:dyDescent="0.45">
      <c r="A174" s="2" t="s">
        <v>81</v>
      </c>
      <c r="B174" s="2" t="s">
        <v>148</v>
      </c>
      <c r="C174" s="2" t="s">
        <v>83</v>
      </c>
      <c r="D174" s="2" t="s">
        <v>32</v>
      </c>
      <c r="E174" s="2" t="s">
        <v>14</v>
      </c>
      <c r="F174" s="2" t="s">
        <v>15</v>
      </c>
      <c r="G174" s="3" t="s">
        <v>176</v>
      </c>
      <c r="H174" s="4">
        <v>40000000</v>
      </c>
      <c r="I174" s="4">
        <v>0</v>
      </c>
      <c r="J174" s="4">
        <v>0</v>
      </c>
      <c r="K174" s="4">
        <v>40000000</v>
      </c>
      <c r="L174" s="4">
        <v>40000000</v>
      </c>
      <c r="M174" s="5">
        <v>1</v>
      </c>
      <c r="N174" s="4">
        <v>40000000</v>
      </c>
      <c r="O174" s="5">
        <v>1</v>
      </c>
      <c r="P174" s="4">
        <v>38280000</v>
      </c>
      <c r="Q174" s="4">
        <f t="shared" si="10"/>
        <v>0</v>
      </c>
      <c r="R174" s="4">
        <f t="shared" si="11"/>
        <v>1720000</v>
      </c>
    </row>
    <row r="175" spans="1:18" ht="61.5" x14ac:dyDescent="0.45">
      <c r="A175" s="2" t="s">
        <v>81</v>
      </c>
      <c r="B175" s="2" t="s">
        <v>148</v>
      </c>
      <c r="C175" s="2" t="s">
        <v>83</v>
      </c>
      <c r="D175" s="2" t="s">
        <v>32</v>
      </c>
      <c r="E175" s="2" t="s">
        <v>14</v>
      </c>
      <c r="F175" s="2" t="s">
        <v>19</v>
      </c>
      <c r="G175" s="3" t="s">
        <v>177</v>
      </c>
      <c r="H175" s="4">
        <v>2700000000</v>
      </c>
      <c r="I175" s="4">
        <v>300000000</v>
      </c>
      <c r="J175" s="4">
        <v>0</v>
      </c>
      <c r="K175" s="4">
        <v>3000000000</v>
      </c>
      <c r="L175" s="4">
        <v>2999748230</v>
      </c>
      <c r="M175" s="5">
        <v>0.99991607666666671</v>
      </c>
      <c r="N175" s="4">
        <v>2999748230</v>
      </c>
      <c r="O175" s="5">
        <v>0.99991607666666671</v>
      </c>
      <c r="P175" s="4">
        <v>2632928368</v>
      </c>
      <c r="Q175" s="4">
        <f t="shared" si="10"/>
        <v>0</v>
      </c>
      <c r="R175" s="4">
        <f t="shared" si="11"/>
        <v>366819862</v>
      </c>
    </row>
    <row r="176" spans="1:18" ht="46.15" x14ac:dyDescent="0.45">
      <c r="A176" s="2" t="s">
        <v>81</v>
      </c>
      <c r="B176" s="2" t="s">
        <v>148</v>
      </c>
      <c r="C176" s="2" t="s">
        <v>83</v>
      </c>
      <c r="D176" s="2" t="s">
        <v>32</v>
      </c>
      <c r="E176" s="2" t="s">
        <v>14</v>
      </c>
      <c r="F176" s="2" t="s">
        <v>23</v>
      </c>
      <c r="G176" s="3" t="s">
        <v>178</v>
      </c>
      <c r="H176" s="4">
        <v>338400000</v>
      </c>
      <c r="I176" s="4">
        <v>23700000</v>
      </c>
      <c r="J176" s="4">
        <v>0</v>
      </c>
      <c r="K176" s="4">
        <v>362100000</v>
      </c>
      <c r="L176" s="4">
        <v>327246250</v>
      </c>
      <c r="M176" s="5">
        <v>0.90374551228942279</v>
      </c>
      <c r="N176" s="4">
        <v>327246250</v>
      </c>
      <c r="O176" s="5">
        <v>0.90374551228942279</v>
      </c>
      <c r="P176" s="4">
        <v>325052500</v>
      </c>
      <c r="Q176" s="4">
        <f t="shared" si="10"/>
        <v>0</v>
      </c>
      <c r="R176" s="4">
        <f t="shared" si="11"/>
        <v>2193750</v>
      </c>
    </row>
    <row r="177" spans="1:18" ht="46.15" x14ac:dyDescent="0.45">
      <c r="A177" s="2" t="s">
        <v>81</v>
      </c>
      <c r="B177" s="2" t="s">
        <v>148</v>
      </c>
      <c r="C177" s="2" t="s">
        <v>83</v>
      </c>
      <c r="D177" s="2" t="s">
        <v>32</v>
      </c>
      <c r="E177" s="2" t="s">
        <v>14</v>
      </c>
      <c r="F177" s="2" t="s">
        <v>30</v>
      </c>
      <c r="G177" s="3" t="s">
        <v>179</v>
      </c>
      <c r="H177" s="4">
        <v>200000000</v>
      </c>
      <c r="I177" s="4">
        <v>0</v>
      </c>
      <c r="J177" s="4">
        <v>200000000</v>
      </c>
      <c r="K177" s="4">
        <v>0</v>
      </c>
      <c r="L177" s="4">
        <v>0</v>
      </c>
      <c r="M177" s="5">
        <v>0</v>
      </c>
      <c r="N177" s="4">
        <v>0</v>
      </c>
      <c r="O177" s="5">
        <v>0</v>
      </c>
      <c r="P177" s="4">
        <v>0</v>
      </c>
      <c r="Q177" s="4">
        <f t="shared" si="10"/>
        <v>0</v>
      </c>
      <c r="R177" s="4">
        <f t="shared" si="11"/>
        <v>0</v>
      </c>
    </row>
    <row r="178" spans="1:18" ht="61.5" x14ac:dyDescent="0.45">
      <c r="A178" s="2" t="s">
        <v>81</v>
      </c>
      <c r="B178" s="2" t="s">
        <v>148</v>
      </c>
      <c r="C178" s="2" t="s">
        <v>83</v>
      </c>
      <c r="D178" s="2" t="s">
        <v>32</v>
      </c>
      <c r="E178" s="2" t="s">
        <v>14</v>
      </c>
      <c r="F178" s="2" t="s">
        <v>54</v>
      </c>
      <c r="G178" s="3" t="s">
        <v>180</v>
      </c>
      <c r="H178" s="4">
        <v>763156000</v>
      </c>
      <c r="I178" s="4">
        <v>220028000</v>
      </c>
      <c r="J178" s="4">
        <v>251884000</v>
      </c>
      <c r="K178" s="4">
        <v>731300000</v>
      </c>
      <c r="L178" s="4">
        <v>717782697</v>
      </c>
      <c r="M178" s="5">
        <v>0.98151606317516749</v>
      </c>
      <c r="N178" s="4">
        <v>717782697</v>
      </c>
      <c r="O178" s="5">
        <v>0.98151606317516749</v>
      </c>
      <c r="P178" s="4">
        <v>682249359</v>
      </c>
      <c r="Q178" s="4">
        <f t="shared" si="10"/>
        <v>0</v>
      </c>
      <c r="R178" s="4">
        <f t="shared" si="11"/>
        <v>35533338</v>
      </c>
    </row>
    <row r="179" spans="1:18" ht="61.5" x14ac:dyDescent="0.45">
      <c r="A179" s="2" t="s">
        <v>81</v>
      </c>
      <c r="B179" s="2" t="s">
        <v>148</v>
      </c>
      <c r="C179" s="2" t="s">
        <v>83</v>
      </c>
      <c r="D179" s="2" t="s">
        <v>32</v>
      </c>
      <c r="E179" s="2" t="s">
        <v>14</v>
      </c>
      <c r="F179" s="2" t="s">
        <v>46</v>
      </c>
      <c r="G179" s="3" t="s">
        <v>181</v>
      </c>
      <c r="H179" s="4">
        <v>2674444000</v>
      </c>
      <c r="I179" s="4">
        <v>2638444000</v>
      </c>
      <c r="J179" s="4">
        <v>2766288000</v>
      </c>
      <c r="K179" s="4">
        <v>2546600000</v>
      </c>
      <c r="L179" s="4">
        <v>2445625000</v>
      </c>
      <c r="M179" s="5">
        <v>0.96034909290819126</v>
      </c>
      <c r="N179" s="4">
        <v>2445625000</v>
      </c>
      <c r="O179" s="5">
        <v>0.96034909290819126</v>
      </c>
      <c r="P179" s="4">
        <v>1582039370</v>
      </c>
      <c r="Q179" s="4">
        <f t="shared" si="10"/>
        <v>0</v>
      </c>
      <c r="R179" s="4">
        <f t="shared" si="11"/>
        <v>863585630</v>
      </c>
    </row>
    <row r="180" spans="1:18" ht="46.15" x14ac:dyDescent="0.45">
      <c r="A180" s="2" t="s">
        <v>81</v>
      </c>
      <c r="B180" s="2" t="s">
        <v>148</v>
      </c>
      <c r="C180" s="2" t="s">
        <v>83</v>
      </c>
      <c r="D180" s="2" t="s">
        <v>32</v>
      </c>
      <c r="E180" s="2" t="s">
        <v>14</v>
      </c>
      <c r="F180" s="2" t="s">
        <v>62</v>
      </c>
      <c r="G180" s="3" t="s">
        <v>182</v>
      </c>
      <c r="H180" s="4">
        <v>84000000</v>
      </c>
      <c r="I180" s="4">
        <v>0</v>
      </c>
      <c r="J180" s="4">
        <v>0</v>
      </c>
      <c r="K180" s="4">
        <v>84000000</v>
      </c>
      <c r="L180" s="4">
        <v>84000000</v>
      </c>
      <c r="M180" s="5">
        <v>1</v>
      </c>
      <c r="N180" s="4">
        <v>84000000</v>
      </c>
      <c r="O180" s="5">
        <v>1</v>
      </c>
      <c r="P180" s="4">
        <v>84000000</v>
      </c>
      <c r="Q180" s="4">
        <f t="shared" si="10"/>
        <v>0</v>
      </c>
      <c r="R180" s="4">
        <f t="shared" si="11"/>
        <v>0</v>
      </c>
    </row>
    <row r="181" spans="1:18" ht="76.900000000000006" x14ac:dyDescent="0.45">
      <c r="A181" s="2" t="s">
        <v>81</v>
      </c>
      <c r="B181" s="2" t="s">
        <v>148</v>
      </c>
      <c r="C181" s="2" t="s">
        <v>83</v>
      </c>
      <c r="D181" s="2" t="s">
        <v>32</v>
      </c>
      <c r="E181" s="2" t="s">
        <v>14</v>
      </c>
      <c r="F181" s="2" t="s">
        <v>48</v>
      </c>
      <c r="G181" s="3" t="s">
        <v>183</v>
      </c>
      <c r="H181" s="4">
        <v>200000000</v>
      </c>
      <c r="I181" s="4">
        <v>0</v>
      </c>
      <c r="J181" s="4">
        <v>0</v>
      </c>
      <c r="K181" s="4">
        <v>200000000</v>
      </c>
      <c r="L181" s="4">
        <v>200000000</v>
      </c>
      <c r="M181" s="5">
        <v>1</v>
      </c>
      <c r="N181" s="4">
        <v>200000000</v>
      </c>
      <c r="O181" s="5">
        <v>1</v>
      </c>
      <c r="P181" s="4">
        <v>200000000</v>
      </c>
      <c r="Q181" s="4">
        <f t="shared" si="10"/>
        <v>0</v>
      </c>
      <c r="R181" s="4">
        <f t="shared" si="11"/>
        <v>0</v>
      </c>
    </row>
    <row r="182" spans="1:18" s="23" customFormat="1" ht="75" x14ac:dyDescent="0.45">
      <c r="A182" s="9" t="s">
        <v>81</v>
      </c>
      <c r="B182" s="9" t="s">
        <v>148</v>
      </c>
      <c r="C182" s="9" t="s">
        <v>83</v>
      </c>
      <c r="D182" s="9" t="s">
        <v>34</v>
      </c>
      <c r="E182" s="9" t="s">
        <v>0</v>
      </c>
      <c r="F182" s="9" t="s">
        <v>0</v>
      </c>
      <c r="G182" s="10" t="s">
        <v>316</v>
      </c>
      <c r="H182" s="11">
        <v>30000000000</v>
      </c>
      <c r="I182" s="11">
        <v>0</v>
      </c>
      <c r="J182" s="11">
        <v>15000000000</v>
      </c>
      <c r="K182" s="11">
        <v>15000000000</v>
      </c>
      <c r="L182" s="11">
        <v>14912151193</v>
      </c>
      <c r="M182" s="12">
        <v>0.99414341286666663</v>
      </c>
      <c r="N182" s="11">
        <v>14912151193</v>
      </c>
      <c r="O182" s="12">
        <v>0.99414341286666663</v>
      </c>
      <c r="P182" s="11">
        <v>10109704738.9</v>
      </c>
      <c r="Q182" s="11">
        <f t="shared" si="10"/>
        <v>0</v>
      </c>
      <c r="R182" s="11">
        <f t="shared" si="11"/>
        <v>4802446454.1000004</v>
      </c>
    </row>
    <row r="183" spans="1:18" ht="46.15" x14ac:dyDescent="0.45">
      <c r="A183" s="2" t="s">
        <v>81</v>
      </c>
      <c r="B183" s="2" t="s">
        <v>148</v>
      </c>
      <c r="C183" s="2" t="s">
        <v>83</v>
      </c>
      <c r="D183" s="2" t="s">
        <v>34</v>
      </c>
      <c r="E183" s="2" t="s">
        <v>14</v>
      </c>
      <c r="F183" s="2" t="s">
        <v>13</v>
      </c>
      <c r="G183" s="3" t="s">
        <v>184</v>
      </c>
      <c r="H183" s="4">
        <v>2600000000</v>
      </c>
      <c r="I183" s="4">
        <v>0</v>
      </c>
      <c r="J183" s="4">
        <v>600000000</v>
      </c>
      <c r="K183" s="4">
        <v>2000000000</v>
      </c>
      <c r="L183" s="4">
        <v>2000000000</v>
      </c>
      <c r="M183" s="5">
        <v>1</v>
      </c>
      <c r="N183" s="4">
        <v>2000000000</v>
      </c>
      <c r="O183" s="5">
        <v>1</v>
      </c>
      <c r="P183" s="4">
        <v>1468981718</v>
      </c>
      <c r="Q183" s="4">
        <f t="shared" si="10"/>
        <v>0</v>
      </c>
      <c r="R183" s="4">
        <f t="shared" si="11"/>
        <v>531018282</v>
      </c>
    </row>
    <row r="184" spans="1:18" ht="107.65" x14ac:dyDescent="0.45">
      <c r="A184" s="2" t="s">
        <v>81</v>
      </c>
      <c r="B184" s="2" t="s">
        <v>148</v>
      </c>
      <c r="C184" s="2" t="s">
        <v>83</v>
      </c>
      <c r="D184" s="2" t="s">
        <v>34</v>
      </c>
      <c r="E184" s="2" t="s">
        <v>14</v>
      </c>
      <c r="F184" s="2" t="s">
        <v>19</v>
      </c>
      <c r="G184" s="3" t="s">
        <v>185</v>
      </c>
      <c r="H184" s="4">
        <v>6900000000</v>
      </c>
      <c r="I184" s="4">
        <v>0</v>
      </c>
      <c r="J184" s="4">
        <v>4400000000</v>
      </c>
      <c r="K184" s="4">
        <v>2500000000</v>
      </c>
      <c r="L184" s="4">
        <v>2500000000</v>
      </c>
      <c r="M184" s="5">
        <v>1</v>
      </c>
      <c r="N184" s="4">
        <v>2500000000</v>
      </c>
      <c r="O184" s="5">
        <v>1</v>
      </c>
      <c r="P184" s="4">
        <v>500000000</v>
      </c>
      <c r="Q184" s="4">
        <f t="shared" si="10"/>
        <v>0</v>
      </c>
      <c r="R184" s="4">
        <f t="shared" si="11"/>
        <v>2000000000</v>
      </c>
    </row>
    <row r="185" spans="1:18" ht="107.65" x14ac:dyDescent="0.45">
      <c r="A185" s="2" t="s">
        <v>81</v>
      </c>
      <c r="B185" s="2" t="s">
        <v>148</v>
      </c>
      <c r="C185" s="2" t="s">
        <v>83</v>
      </c>
      <c r="D185" s="2" t="s">
        <v>34</v>
      </c>
      <c r="E185" s="2" t="s">
        <v>14</v>
      </c>
      <c r="F185" s="2" t="s">
        <v>25</v>
      </c>
      <c r="G185" s="3" t="s">
        <v>186</v>
      </c>
      <c r="H185" s="4">
        <v>6500000000</v>
      </c>
      <c r="I185" s="4">
        <v>2105439432</v>
      </c>
      <c r="J185" s="4">
        <v>5299333432</v>
      </c>
      <c r="K185" s="4">
        <v>3306106000</v>
      </c>
      <c r="L185" s="4">
        <v>3306106000</v>
      </c>
      <c r="M185" s="5">
        <v>1</v>
      </c>
      <c r="N185" s="4">
        <v>3306106000</v>
      </c>
      <c r="O185" s="5">
        <v>1</v>
      </c>
      <c r="P185" s="4">
        <v>3095176000</v>
      </c>
      <c r="Q185" s="4">
        <f t="shared" si="10"/>
        <v>0</v>
      </c>
      <c r="R185" s="4">
        <f t="shared" si="11"/>
        <v>210930000</v>
      </c>
    </row>
    <row r="186" spans="1:18" ht="107.65" x14ac:dyDescent="0.45">
      <c r="A186" s="2" t="s">
        <v>81</v>
      </c>
      <c r="B186" s="2" t="s">
        <v>148</v>
      </c>
      <c r="C186" s="2" t="s">
        <v>83</v>
      </c>
      <c r="D186" s="2" t="s">
        <v>34</v>
      </c>
      <c r="E186" s="2" t="s">
        <v>14</v>
      </c>
      <c r="F186" s="2" t="s">
        <v>23</v>
      </c>
      <c r="G186" s="3" t="s">
        <v>187</v>
      </c>
      <c r="H186" s="4">
        <v>7000000000</v>
      </c>
      <c r="I186" s="4">
        <v>2561172000</v>
      </c>
      <c r="J186" s="4">
        <v>6867278000</v>
      </c>
      <c r="K186" s="4">
        <v>2693894000</v>
      </c>
      <c r="L186" s="4">
        <v>2607441286</v>
      </c>
      <c r="M186" s="5">
        <v>0.96790790060781906</v>
      </c>
      <c r="N186" s="4">
        <v>2607441286</v>
      </c>
      <c r="O186" s="5">
        <v>0.96790790060781906</v>
      </c>
      <c r="P186" s="4">
        <v>1996524285.9000001</v>
      </c>
      <c r="Q186" s="4">
        <f t="shared" si="10"/>
        <v>0</v>
      </c>
      <c r="R186" s="4">
        <f t="shared" si="11"/>
        <v>610917000.0999999</v>
      </c>
    </row>
    <row r="187" spans="1:18" ht="46.15" x14ac:dyDescent="0.45">
      <c r="A187" s="2" t="s">
        <v>81</v>
      </c>
      <c r="B187" s="2" t="s">
        <v>148</v>
      </c>
      <c r="C187" s="2" t="s">
        <v>83</v>
      </c>
      <c r="D187" s="2" t="s">
        <v>34</v>
      </c>
      <c r="E187" s="2" t="s">
        <v>14</v>
      </c>
      <c r="F187" s="2" t="s">
        <v>62</v>
      </c>
      <c r="G187" s="3" t="s">
        <v>188</v>
      </c>
      <c r="H187" s="4">
        <v>2000000000</v>
      </c>
      <c r="I187" s="4">
        <v>1000000000</v>
      </c>
      <c r="J187" s="4">
        <v>0</v>
      </c>
      <c r="K187" s="4">
        <v>3000000000</v>
      </c>
      <c r="L187" s="4">
        <v>3000000000</v>
      </c>
      <c r="M187" s="5">
        <v>1</v>
      </c>
      <c r="N187" s="4">
        <v>3000000000</v>
      </c>
      <c r="O187" s="5">
        <v>1</v>
      </c>
      <c r="P187" s="4">
        <v>2000000000</v>
      </c>
      <c r="Q187" s="4">
        <f t="shared" si="10"/>
        <v>0</v>
      </c>
      <c r="R187" s="4">
        <f t="shared" si="11"/>
        <v>1000000000</v>
      </c>
    </row>
    <row r="188" spans="1:18" ht="61.5" x14ac:dyDescent="0.45">
      <c r="A188" s="2" t="s">
        <v>81</v>
      </c>
      <c r="B188" s="2" t="s">
        <v>148</v>
      </c>
      <c r="C188" s="2" t="s">
        <v>83</v>
      </c>
      <c r="D188" s="2" t="s">
        <v>34</v>
      </c>
      <c r="E188" s="2" t="s">
        <v>14</v>
      </c>
      <c r="F188" s="2" t="s">
        <v>65</v>
      </c>
      <c r="G188" s="3" t="s">
        <v>189</v>
      </c>
      <c r="H188" s="4">
        <v>5000000000</v>
      </c>
      <c r="I188" s="4">
        <v>0</v>
      </c>
      <c r="J188" s="4">
        <v>5000000000</v>
      </c>
      <c r="K188" s="4">
        <v>0</v>
      </c>
      <c r="L188" s="4">
        <v>0</v>
      </c>
      <c r="M188" s="5">
        <v>0</v>
      </c>
      <c r="N188" s="4">
        <v>0</v>
      </c>
      <c r="O188" s="5">
        <v>0</v>
      </c>
      <c r="P188" s="4">
        <v>0</v>
      </c>
      <c r="Q188" s="4">
        <f t="shared" si="10"/>
        <v>0</v>
      </c>
      <c r="R188" s="4">
        <f t="shared" si="11"/>
        <v>0</v>
      </c>
    </row>
    <row r="189" spans="1:18" ht="76.900000000000006" x14ac:dyDescent="0.45">
      <c r="A189" s="2" t="s">
        <v>81</v>
      </c>
      <c r="B189" s="2" t="s">
        <v>148</v>
      </c>
      <c r="C189" s="2" t="s">
        <v>83</v>
      </c>
      <c r="D189" s="2" t="s">
        <v>34</v>
      </c>
      <c r="E189" s="2" t="s">
        <v>14</v>
      </c>
      <c r="F189" s="2" t="s">
        <v>16</v>
      </c>
      <c r="G189" s="3" t="s">
        <v>190</v>
      </c>
      <c r="H189" s="4">
        <v>0</v>
      </c>
      <c r="I189" s="4">
        <v>1500000000</v>
      </c>
      <c r="J189" s="4">
        <v>0</v>
      </c>
      <c r="K189" s="4">
        <v>1500000000</v>
      </c>
      <c r="L189" s="4">
        <v>1498603907</v>
      </c>
      <c r="M189" s="5">
        <v>0.99906927133333334</v>
      </c>
      <c r="N189" s="4">
        <v>1498603907</v>
      </c>
      <c r="O189" s="5">
        <v>0.99906927133333334</v>
      </c>
      <c r="P189" s="4">
        <v>1049022735</v>
      </c>
      <c r="Q189" s="4">
        <f t="shared" si="10"/>
        <v>0</v>
      </c>
      <c r="R189" s="4">
        <f t="shared" si="11"/>
        <v>449581172</v>
      </c>
    </row>
    <row r="190" spans="1:18" s="23" customFormat="1" ht="90" x14ac:dyDescent="0.45">
      <c r="A190" s="9" t="s">
        <v>81</v>
      </c>
      <c r="B190" s="9" t="s">
        <v>191</v>
      </c>
      <c r="C190" s="9" t="s">
        <v>83</v>
      </c>
      <c r="D190" s="9" t="s">
        <v>13</v>
      </c>
      <c r="E190" s="9"/>
      <c r="F190" s="9"/>
      <c r="G190" s="10" t="s">
        <v>317</v>
      </c>
      <c r="H190" s="11">
        <v>11086000000</v>
      </c>
      <c r="I190" s="11">
        <v>0</v>
      </c>
      <c r="J190" s="11">
        <v>0</v>
      </c>
      <c r="K190" s="11">
        <v>11086000000</v>
      </c>
      <c r="L190" s="11">
        <v>11054205121</v>
      </c>
      <c r="M190" s="12">
        <v>0.99713197916290819</v>
      </c>
      <c r="N190" s="11">
        <v>11054205121</v>
      </c>
      <c r="O190" s="12">
        <v>0.99713197916290819</v>
      </c>
      <c r="P190" s="11">
        <v>10729377493</v>
      </c>
      <c r="Q190" s="11">
        <f t="shared" si="10"/>
        <v>0</v>
      </c>
      <c r="R190" s="11">
        <f t="shared" si="11"/>
        <v>324827628</v>
      </c>
    </row>
    <row r="191" spans="1:18" ht="107.65" x14ac:dyDescent="0.45">
      <c r="A191" s="2" t="s">
        <v>81</v>
      </c>
      <c r="B191" s="2" t="s">
        <v>191</v>
      </c>
      <c r="C191" s="2" t="s">
        <v>83</v>
      </c>
      <c r="D191" s="2" t="s">
        <v>13</v>
      </c>
      <c r="E191" s="2" t="s">
        <v>14</v>
      </c>
      <c r="F191" s="2" t="s">
        <v>13</v>
      </c>
      <c r="G191" s="3" t="s">
        <v>192</v>
      </c>
      <c r="H191" s="4">
        <v>1200000000</v>
      </c>
      <c r="I191" s="4">
        <v>65746043</v>
      </c>
      <c r="J191" s="4">
        <v>65746043</v>
      </c>
      <c r="K191" s="4">
        <v>1200000000</v>
      </c>
      <c r="L191" s="4">
        <v>1183752993</v>
      </c>
      <c r="M191" s="5">
        <v>0.98646082749999997</v>
      </c>
      <c r="N191" s="4">
        <v>1183752993</v>
      </c>
      <c r="O191" s="5">
        <v>0.98646082749999997</v>
      </c>
      <c r="P191" s="4">
        <v>1183752993</v>
      </c>
      <c r="Q191" s="4">
        <f t="shared" si="10"/>
        <v>0</v>
      </c>
      <c r="R191" s="4">
        <f t="shared" si="11"/>
        <v>0</v>
      </c>
    </row>
    <row r="192" spans="1:18" ht="46.15" x14ac:dyDescent="0.45">
      <c r="A192" s="2" t="s">
        <v>81</v>
      </c>
      <c r="B192" s="2" t="s">
        <v>191</v>
      </c>
      <c r="C192" s="2" t="s">
        <v>83</v>
      </c>
      <c r="D192" s="2" t="s">
        <v>13</v>
      </c>
      <c r="E192" s="2" t="s">
        <v>14</v>
      </c>
      <c r="F192" s="2" t="s">
        <v>15</v>
      </c>
      <c r="G192" s="3" t="s">
        <v>193</v>
      </c>
      <c r="H192" s="4">
        <v>1408650557</v>
      </c>
      <c r="I192" s="4">
        <v>496124800</v>
      </c>
      <c r="J192" s="4">
        <v>496124800</v>
      </c>
      <c r="K192" s="4">
        <v>1408650557</v>
      </c>
      <c r="L192" s="4">
        <v>1396533625</v>
      </c>
      <c r="M192" s="5">
        <v>0.99139819883661895</v>
      </c>
      <c r="N192" s="4">
        <v>1396533625</v>
      </c>
      <c r="O192" s="5">
        <v>0.99139819883661895</v>
      </c>
      <c r="P192" s="4">
        <v>1396533625</v>
      </c>
      <c r="Q192" s="4">
        <f t="shared" si="10"/>
        <v>0</v>
      </c>
      <c r="R192" s="4">
        <f t="shared" si="11"/>
        <v>0</v>
      </c>
    </row>
    <row r="193" spans="1:18" ht="76.900000000000006" x14ac:dyDescent="0.45">
      <c r="A193" s="2" t="s">
        <v>81</v>
      </c>
      <c r="B193" s="2" t="s">
        <v>191</v>
      </c>
      <c r="C193" s="2" t="s">
        <v>83</v>
      </c>
      <c r="D193" s="2" t="s">
        <v>13</v>
      </c>
      <c r="E193" s="2" t="s">
        <v>14</v>
      </c>
      <c r="F193" s="2" t="s">
        <v>19</v>
      </c>
      <c r="G193" s="3" t="s">
        <v>194</v>
      </c>
      <c r="H193" s="4">
        <v>4172349443</v>
      </c>
      <c r="I193" s="4">
        <v>0</v>
      </c>
      <c r="J193" s="4">
        <v>0</v>
      </c>
      <c r="K193" s="4">
        <v>4172349443</v>
      </c>
      <c r="L193" s="4">
        <v>4171376537</v>
      </c>
      <c r="M193" s="5">
        <v>0.99976682058554989</v>
      </c>
      <c r="N193" s="4">
        <v>4171376537</v>
      </c>
      <c r="O193" s="5">
        <v>0.99976682058554989</v>
      </c>
      <c r="P193" s="4">
        <v>4171376537</v>
      </c>
      <c r="Q193" s="4">
        <f t="shared" si="10"/>
        <v>0</v>
      </c>
      <c r="R193" s="4">
        <f t="shared" si="11"/>
        <v>0</v>
      </c>
    </row>
    <row r="194" spans="1:18" ht="61.5" x14ac:dyDescent="0.45">
      <c r="A194" s="2" t="s">
        <v>81</v>
      </c>
      <c r="B194" s="2" t="s">
        <v>191</v>
      </c>
      <c r="C194" s="2" t="s">
        <v>83</v>
      </c>
      <c r="D194" s="2" t="s">
        <v>13</v>
      </c>
      <c r="E194" s="2" t="s">
        <v>14</v>
      </c>
      <c r="F194" s="2" t="s">
        <v>25</v>
      </c>
      <c r="G194" s="3" t="s">
        <v>195</v>
      </c>
      <c r="H194" s="4">
        <v>905000000</v>
      </c>
      <c r="I194" s="4">
        <v>0</v>
      </c>
      <c r="J194" s="4">
        <v>0</v>
      </c>
      <c r="K194" s="4">
        <v>905000000</v>
      </c>
      <c r="L194" s="4">
        <v>903037783</v>
      </c>
      <c r="M194" s="5">
        <v>0.9978318044198895</v>
      </c>
      <c r="N194" s="4">
        <v>903037783</v>
      </c>
      <c r="O194" s="5">
        <v>0.9978318044198895</v>
      </c>
      <c r="P194" s="4">
        <v>901737783</v>
      </c>
      <c r="Q194" s="4">
        <f t="shared" si="10"/>
        <v>0</v>
      </c>
      <c r="R194" s="4">
        <f t="shared" si="11"/>
        <v>1300000</v>
      </c>
    </row>
    <row r="195" spans="1:18" ht="92.25" x14ac:dyDescent="0.45">
      <c r="A195" s="2" t="s">
        <v>81</v>
      </c>
      <c r="B195" s="2" t="s">
        <v>191</v>
      </c>
      <c r="C195" s="2" t="s">
        <v>83</v>
      </c>
      <c r="D195" s="2" t="s">
        <v>13</v>
      </c>
      <c r="E195" s="2" t="s">
        <v>14</v>
      </c>
      <c r="F195" s="2" t="s">
        <v>23</v>
      </c>
      <c r="G195" s="3" t="s">
        <v>196</v>
      </c>
      <c r="H195" s="4">
        <v>3400000000</v>
      </c>
      <c r="I195" s="4">
        <v>0</v>
      </c>
      <c r="J195" s="4">
        <v>0</v>
      </c>
      <c r="K195" s="4">
        <v>3400000000</v>
      </c>
      <c r="L195" s="4">
        <v>3399504183</v>
      </c>
      <c r="M195" s="5">
        <v>0.99985417147058819</v>
      </c>
      <c r="N195" s="4">
        <v>3399504183</v>
      </c>
      <c r="O195" s="5">
        <v>0.99985417147058819</v>
      </c>
      <c r="P195" s="4">
        <v>3075976555</v>
      </c>
      <c r="Q195" s="4">
        <f t="shared" si="10"/>
        <v>0</v>
      </c>
      <c r="R195" s="4">
        <f t="shared" si="11"/>
        <v>323527628</v>
      </c>
    </row>
    <row r="196" spans="1:18" s="23" customFormat="1" ht="90" x14ac:dyDescent="0.45">
      <c r="A196" s="9" t="s">
        <v>81</v>
      </c>
      <c r="B196" s="9" t="s">
        <v>191</v>
      </c>
      <c r="C196" s="9" t="s">
        <v>83</v>
      </c>
      <c r="D196" s="9" t="s">
        <v>48</v>
      </c>
      <c r="E196" s="9"/>
      <c r="F196" s="9"/>
      <c r="G196" s="10" t="s">
        <v>318</v>
      </c>
      <c r="H196" s="11">
        <v>6000000000</v>
      </c>
      <c r="I196" s="11">
        <v>0</v>
      </c>
      <c r="J196" s="11">
        <v>0</v>
      </c>
      <c r="K196" s="11">
        <v>6000000000</v>
      </c>
      <c r="L196" s="11">
        <v>5780709605</v>
      </c>
      <c r="M196" s="12">
        <v>0.96345160083333337</v>
      </c>
      <c r="N196" s="11">
        <v>5780709605</v>
      </c>
      <c r="O196" s="12">
        <v>0.96345160083333337</v>
      </c>
      <c r="P196" s="11">
        <v>4706083849</v>
      </c>
      <c r="Q196" s="11">
        <f t="shared" si="10"/>
        <v>0</v>
      </c>
      <c r="R196" s="11">
        <f t="shared" si="11"/>
        <v>1074625756</v>
      </c>
    </row>
    <row r="197" spans="1:18" ht="107.65" x14ac:dyDescent="0.45">
      <c r="A197" s="2" t="s">
        <v>81</v>
      </c>
      <c r="B197" s="2" t="s">
        <v>191</v>
      </c>
      <c r="C197" s="2" t="s">
        <v>83</v>
      </c>
      <c r="D197" s="2" t="s">
        <v>48</v>
      </c>
      <c r="E197" s="2" t="s">
        <v>14</v>
      </c>
      <c r="F197" s="2" t="s">
        <v>25</v>
      </c>
      <c r="G197" s="3" t="s">
        <v>197</v>
      </c>
      <c r="H197" s="4">
        <v>3068203878</v>
      </c>
      <c r="I197" s="4">
        <v>1334872054</v>
      </c>
      <c r="J197" s="4">
        <v>1085748835</v>
      </c>
      <c r="K197" s="4">
        <v>3317327097</v>
      </c>
      <c r="L197" s="4">
        <v>3098036932</v>
      </c>
      <c r="M197" s="5">
        <v>0.93389552534680298</v>
      </c>
      <c r="N197" s="4">
        <v>3098036932</v>
      </c>
      <c r="O197" s="5">
        <v>0.93389552534680298</v>
      </c>
      <c r="P197" s="4">
        <v>3079561451</v>
      </c>
      <c r="Q197" s="4">
        <f t="shared" si="10"/>
        <v>0</v>
      </c>
      <c r="R197" s="4">
        <f t="shared" si="11"/>
        <v>18475481</v>
      </c>
    </row>
    <row r="198" spans="1:18" ht="199.9" x14ac:dyDescent="0.45">
      <c r="A198" s="2" t="s">
        <v>81</v>
      </c>
      <c r="B198" s="2" t="s">
        <v>191</v>
      </c>
      <c r="C198" s="2" t="s">
        <v>83</v>
      </c>
      <c r="D198" s="2" t="s">
        <v>48</v>
      </c>
      <c r="E198" s="2" t="s">
        <v>14</v>
      </c>
      <c r="F198" s="2" t="s">
        <v>23</v>
      </c>
      <c r="G198" s="3" t="s">
        <v>198</v>
      </c>
      <c r="H198" s="4">
        <v>2289927894</v>
      </c>
      <c r="I198" s="4">
        <v>0</v>
      </c>
      <c r="J198" s="4">
        <v>249123219</v>
      </c>
      <c r="K198" s="4">
        <v>2040804675</v>
      </c>
      <c r="L198" s="4">
        <v>2040804673</v>
      </c>
      <c r="M198" s="5">
        <v>0.99999999901999437</v>
      </c>
      <c r="N198" s="4">
        <v>2040804673</v>
      </c>
      <c r="O198" s="5">
        <v>0.99999999901999437</v>
      </c>
      <c r="P198" s="4">
        <v>1324227000</v>
      </c>
      <c r="Q198" s="4">
        <f t="shared" si="10"/>
        <v>0</v>
      </c>
      <c r="R198" s="4">
        <f t="shared" si="11"/>
        <v>716577673</v>
      </c>
    </row>
    <row r="199" spans="1:18" ht="107.65" x14ac:dyDescent="0.45">
      <c r="A199" s="2" t="s">
        <v>81</v>
      </c>
      <c r="B199" s="2" t="s">
        <v>191</v>
      </c>
      <c r="C199" s="2" t="s">
        <v>83</v>
      </c>
      <c r="D199" s="2" t="s">
        <v>48</v>
      </c>
      <c r="E199" s="2" t="s">
        <v>14</v>
      </c>
      <c r="F199" s="2" t="s">
        <v>30</v>
      </c>
      <c r="G199" s="3" t="s">
        <v>199</v>
      </c>
      <c r="H199" s="4">
        <v>485454080</v>
      </c>
      <c r="I199" s="4">
        <v>0</v>
      </c>
      <c r="J199" s="4">
        <v>0</v>
      </c>
      <c r="K199" s="4">
        <v>485454080</v>
      </c>
      <c r="L199" s="4">
        <v>485454080</v>
      </c>
      <c r="M199" s="5">
        <v>1</v>
      </c>
      <c r="N199" s="4">
        <v>485454080</v>
      </c>
      <c r="O199" s="5">
        <v>1</v>
      </c>
      <c r="P199" s="4">
        <v>150751398</v>
      </c>
      <c r="Q199" s="4">
        <f t="shared" si="10"/>
        <v>0</v>
      </c>
      <c r="R199" s="4">
        <f t="shared" si="11"/>
        <v>334702682</v>
      </c>
    </row>
    <row r="200" spans="1:18" ht="30.75" x14ac:dyDescent="0.45">
      <c r="A200" s="2" t="s">
        <v>81</v>
      </c>
      <c r="B200" s="2" t="s">
        <v>191</v>
      </c>
      <c r="C200" s="2" t="s">
        <v>83</v>
      </c>
      <c r="D200" s="2" t="s">
        <v>48</v>
      </c>
      <c r="E200" s="2" t="s">
        <v>14</v>
      </c>
      <c r="F200" s="2" t="s">
        <v>54</v>
      </c>
      <c r="G200" s="3" t="s">
        <v>200</v>
      </c>
      <c r="H200" s="4">
        <v>156414148</v>
      </c>
      <c r="I200" s="4">
        <v>0</v>
      </c>
      <c r="J200" s="4">
        <v>0</v>
      </c>
      <c r="K200" s="4">
        <v>156414148</v>
      </c>
      <c r="L200" s="4">
        <v>156413920</v>
      </c>
      <c r="M200" s="5">
        <v>0.99999854233134977</v>
      </c>
      <c r="N200" s="4">
        <v>156413920</v>
      </c>
      <c r="O200" s="5">
        <v>0.99999854233134977</v>
      </c>
      <c r="P200" s="4">
        <v>151544000</v>
      </c>
      <c r="Q200" s="4">
        <f t="shared" ref="Q200:Q263" si="12">+L200-N200</f>
        <v>0</v>
      </c>
      <c r="R200" s="4">
        <f t="shared" ref="R200:R263" si="13">+N200-P200</f>
        <v>4869920</v>
      </c>
    </row>
    <row r="201" spans="1:18" s="23" customFormat="1" ht="90" x14ac:dyDescent="0.45">
      <c r="A201" s="9" t="s">
        <v>81</v>
      </c>
      <c r="B201" s="9" t="s">
        <v>191</v>
      </c>
      <c r="C201" s="9" t="s">
        <v>83</v>
      </c>
      <c r="D201" s="9" t="s">
        <v>50</v>
      </c>
      <c r="E201" s="9"/>
      <c r="F201" s="9"/>
      <c r="G201" s="10" t="s">
        <v>319</v>
      </c>
      <c r="H201" s="11">
        <v>60000000000</v>
      </c>
      <c r="I201" s="11">
        <v>0</v>
      </c>
      <c r="J201" s="11">
        <v>42268317988</v>
      </c>
      <c r="K201" s="11">
        <v>17731682012</v>
      </c>
      <c r="L201" s="11">
        <v>17731682012</v>
      </c>
      <c r="M201" s="12">
        <v>1</v>
      </c>
      <c r="N201" s="11">
        <v>17731682012</v>
      </c>
      <c r="O201" s="12">
        <v>1</v>
      </c>
      <c r="P201" s="11">
        <v>3619404264</v>
      </c>
      <c r="Q201" s="11">
        <f t="shared" si="12"/>
        <v>0</v>
      </c>
      <c r="R201" s="11">
        <f t="shared" si="13"/>
        <v>14112277748</v>
      </c>
    </row>
    <row r="202" spans="1:18" ht="30.75" x14ac:dyDescent="0.45">
      <c r="A202" s="2" t="s">
        <v>81</v>
      </c>
      <c r="B202" s="2" t="s">
        <v>191</v>
      </c>
      <c r="C202" s="2" t="s">
        <v>83</v>
      </c>
      <c r="D202" s="2" t="s">
        <v>50</v>
      </c>
      <c r="E202" s="2" t="s">
        <v>14</v>
      </c>
      <c r="F202" s="2" t="s">
        <v>39</v>
      </c>
      <c r="G202" s="3" t="s">
        <v>201</v>
      </c>
      <c r="H202" s="4">
        <v>3000000000</v>
      </c>
      <c r="I202" s="4">
        <v>0</v>
      </c>
      <c r="J202" s="4">
        <v>3000000000</v>
      </c>
      <c r="K202" s="4">
        <v>0</v>
      </c>
      <c r="L202" s="4">
        <v>0</v>
      </c>
      <c r="M202" s="5">
        <v>0</v>
      </c>
      <c r="N202" s="4">
        <v>0</v>
      </c>
      <c r="O202" s="5">
        <v>0</v>
      </c>
      <c r="P202" s="4">
        <v>0</v>
      </c>
      <c r="Q202" s="4">
        <f t="shared" si="12"/>
        <v>0</v>
      </c>
      <c r="R202" s="4">
        <f t="shared" si="13"/>
        <v>0</v>
      </c>
    </row>
    <row r="203" spans="1:18" ht="30.75" x14ac:dyDescent="0.45">
      <c r="A203" s="2" t="s">
        <v>81</v>
      </c>
      <c r="B203" s="2" t="s">
        <v>191</v>
      </c>
      <c r="C203" s="2" t="s">
        <v>83</v>
      </c>
      <c r="D203" s="2" t="s">
        <v>50</v>
      </c>
      <c r="E203" s="2" t="s">
        <v>14</v>
      </c>
      <c r="F203" s="2" t="s">
        <v>41</v>
      </c>
      <c r="G203" s="3" t="s">
        <v>202</v>
      </c>
      <c r="H203" s="4">
        <v>500000000</v>
      </c>
      <c r="I203" s="4">
        <v>0</v>
      </c>
      <c r="J203" s="4">
        <v>500000000</v>
      </c>
      <c r="K203" s="4">
        <v>0</v>
      </c>
      <c r="L203" s="4">
        <v>0</v>
      </c>
      <c r="M203" s="5">
        <v>0</v>
      </c>
      <c r="N203" s="4">
        <v>0</v>
      </c>
      <c r="O203" s="5">
        <v>0</v>
      </c>
      <c r="P203" s="4">
        <v>0</v>
      </c>
      <c r="Q203" s="4">
        <f t="shared" si="12"/>
        <v>0</v>
      </c>
      <c r="R203" s="4">
        <f t="shared" si="13"/>
        <v>0</v>
      </c>
    </row>
    <row r="204" spans="1:18" ht="46.15" x14ac:dyDescent="0.45">
      <c r="A204" s="2" t="s">
        <v>81</v>
      </c>
      <c r="B204" s="2" t="s">
        <v>191</v>
      </c>
      <c r="C204" s="2" t="s">
        <v>83</v>
      </c>
      <c r="D204" s="2" t="s">
        <v>50</v>
      </c>
      <c r="E204" s="2" t="s">
        <v>14</v>
      </c>
      <c r="F204" s="2" t="s">
        <v>134</v>
      </c>
      <c r="G204" s="3" t="s">
        <v>203</v>
      </c>
      <c r="H204" s="4">
        <v>500000000</v>
      </c>
      <c r="I204" s="4">
        <v>6100000000</v>
      </c>
      <c r="J204" s="4">
        <v>1871000000</v>
      </c>
      <c r="K204" s="4">
        <v>4729000000</v>
      </c>
      <c r="L204" s="4">
        <v>4729000000</v>
      </c>
      <c r="M204" s="5">
        <v>1</v>
      </c>
      <c r="N204" s="4">
        <v>4729000000</v>
      </c>
      <c r="O204" s="5">
        <v>1</v>
      </c>
      <c r="P204" s="4">
        <v>1119404264</v>
      </c>
      <c r="Q204" s="4">
        <f t="shared" si="12"/>
        <v>0</v>
      </c>
      <c r="R204" s="4">
        <f t="shared" si="13"/>
        <v>3609595736</v>
      </c>
    </row>
    <row r="205" spans="1:18" ht="30.75" x14ac:dyDescent="0.45">
      <c r="A205" s="2" t="s">
        <v>81</v>
      </c>
      <c r="B205" s="2" t="s">
        <v>191</v>
      </c>
      <c r="C205" s="2" t="s">
        <v>83</v>
      </c>
      <c r="D205" s="2" t="s">
        <v>50</v>
      </c>
      <c r="E205" s="2" t="s">
        <v>14</v>
      </c>
      <c r="F205" s="2" t="s">
        <v>204</v>
      </c>
      <c r="G205" s="3" t="s">
        <v>205</v>
      </c>
      <c r="H205" s="4">
        <v>0</v>
      </c>
      <c r="I205" s="4">
        <v>1000000000</v>
      </c>
      <c r="J205" s="4">
        <v>340000000</v>
      </c>
      <c r="K205" s="4">
        <v>660000000</v>
      </c>
      <c r="L205" s="4">
        <v>660000000</v>
      </c>
      <c r="M205" s="5">
        <v>1</v>
      </c>
      <c r="N205" s="4">
        <v>660000000</v>
      </c>
      <c r="O205" s="5">
        <v>1</v>
      </c>
      <c r="P205" s="4">
        <v>0</v>
      </c>
      <c r="Q205" s="4">
        <f t="shared" si="12"/>
        <v>0</v>
      </c>
      <c r="R205" s="4">
        <f t="shared" si="13"/>
        <v>660000000</v>
      </c>
    </row>
    <row r="206" spans="1:18" ht="30.75" x14ac:dyDescent="0.45">
      <c r="A206" s="2" t="s">
        <v>81</v>
      </c>
      <c r="B206" s="2" t="s">
        <v>191</v>
      </c>
      <c r="C206" s="2" t="s">
        <v>83</v>
      </c>
      <c r="D206" s="2" t="s">
        <v>50</v>
      </c>
      <c r="E206" s="2" t="s">
        <v>14</v>
      </c>
      <c r="F206" s="2" t="s">
        <v>26</v>
      </c>
      <c r="G206" s="3" t="s">
        <v>206</v>
      </c>
      <c r="H206" s="4">
        <v>0</v>
      </c>
      <c r="I206" s="4">
        <v>100000000</v>
      </c>
      <c r="J206" s="4">
        <v>100000000</v>
      </c>
      <c r="K206" s="4">
        <v>0</v>
      </c>
      <c r="L206" s="4">
        <v>0</v>
      </c>
      <c r="M206" s="5">
        <v>0</v>
      </c>
      <c r="N206" s="4">
        <v>0</v>
      </c>
      <c r="O206" s="5">
        <v>0</v>
      </c>
      <c r="P206" s="4">
        <v>0</v>
      </c>
      <c r="Q206" s="4">
        <f t="shared" si="12"/>
        <v>0</v>
      </c>
      <c r="R206" s="4">
        <f t="shared" si="13"/>
        <v>0</v>
      </c>
    </row>
    <row r="207" spans="1:18" ht="30.75" x14ac:dyDescent="0.45">
      <c r="A207" s="2" t="s">
        <v>81</v>
      </c>
      <c r="B207" s="2" t="s">
        <v>191</v>
      </c>
      <c r="C207" s="2" t="s">
        <v>83</v>
      </c>
      <c r="D207" s="2" t="s">
        <v>50</v>
      </c>
      <c r="E207" s="2" t="s">
        <v>14</v>
      </c>
      <c r="F207" s="2" t="s">
        <v>207</v>
      </c>
      <c r="G207" s="3" t="s">
        <v>208</v>
      </c>
      <c r="H207" s="4">
        <v>6000000000</v>
      </c>
      <c r="I207" s="4">
        <v>7187682012</v>
      </c>
      <c r="J207" s="4">
        <v>7370000000</v>
      </c>
      <c r="K207" s="4">
        <v>5817682012</v>
      </c>
      <c r="L207" s="4">
        <v>5817682012</v>
      </c>
      <c r="M207" s="5">
        <v>1</v>
      </c>
      <c r="N207" s="4">
        <v>5817682012</v>
      </c>
      <c r="O207" s="5">
        <v>1</v>
      </c>
      <c r="P207" s="4">
        <v>2500000000</v>
      </c>
      <c r="Q207" s="4">
        <f t="shared" si="12"/>
        <v>0</v>
      </c>
      <c r="R207" s="4">
        <f t="shared" si="13"/>
        <v>3317682012</v>
      </c>
    </row>
    <row r="208" spans="1:18" ht="61.5" x14ac:dyDescent="0.45">
      <c r="A208" s="2" t="s">
        <v>81</v>
      </c>
      <c r="B208" s="2" t="s">
        <v>191</v>
      </c>
      <c r="C208" s="2" t="s">
        <v>83</v>
      </c>
      <c r="D208" s="2" t="s">
        <v>50</v>
      </c>
      <c r="E208" s="2" t="s">
        <v>14</v>
      </c>
      <c r="F208" s="2" t="s">
        <v>209</v>
      </c>
      <c r="G208" s="3" t="s">
        <v>210</v>
      </c>
      <c r="H208" s="4">
        <v>50000000000</v>
      </c>
      <c r="I208" s="4">
        <v>20549880128</v>
      </c>
      <c r="J208" s="4">
        <v>70549880128</v>
      </c>
      <c r="K208" s="4">
        <v>0</v>
      </c>
      <c r="L208" s="4">
        <v>0</v>
      </c>
      <c r="M208" s="5">
        <v>0</v>
      </c>
      <c r="N208" s="4">
        <v>0</v>
      </c>
      <c r="O208" s="5">
        <v>0</v>
      </c>
      <c r="P208" s="4">
        <v>0</v>
      </c>
      <c r="Q208" s="4">
        <f t="shared" si="12"/>
        <v>0</v>
      </c>
      <c r="R208" s="4">
        <f t="shared" si="13"/>
        <v>0</v>
      </c>
    </row>
    <row r="209" spans="1:18" ht="46.15" x14ac:dyDescent="0.45">
      <c r="A209" s="2" t="s">
        <v>81</v>
      </c>
      <c r="B209" s="2" t="s">
        <v>191</v>
      </c>
      <c r="C209" s="2" t="s">
        <v>83</v>
      </c>
      <c r="D209" s="2" t="s">
        <v>50</v>
      </c>
      <c r="E209" s="2" t="s">
        <v>14</v>
      </c>
      <c r="F209" s="2" t="s">
        <v>211</v>
      </c>
      <c r="G209" s="3" t="s">
        <v>212</v>
      </c>
      <c r="H209" s="4">
        <v>0</v>
      </c>
      <c r="I209" s="4">
        <v>100000000</v>
      </c>
      <c r="J209" s="4">
        <v>100000000</v>
      </c>
      <c r="K209" s="4">
        <v>0</v>
      </c>
      <c r="L209" s="4">
        <v>0</v>
      </c>
      <c r="M209" s="5">
        <v>0</v>
      </c>
      <c r="N209" s="4">
        <v>0</v>
      </c>
      <c r="O209" s="5">
        <v>0</v>
      </c>
      <c r="P209" s="4">
        <v>0</v>
      </c>
      <c r="Q209" s="4">
        <f t="shared" si="12"/>
        <v>0</v>
      </c>
      <c r="R209" s="4">
        <f t="shared" si="13"/>
        <v>0</v>
      </c>
    </row>
    <row r="210" spans="1:18" ht="30.75" x14ac:dyDescent="0.45">
      <c r="A210" s="2" t="s">
        <v>81</v>
      </c>
      <c r="B210" s="2" t="s">
        <v>191</v>
      </c>
      <c r="C210" s="2" t="s">
        <v>83</v>
      </c>
      <c r="D210" s="2" t="s">
        <v>50</v>
      </c>
      <c r="E210" s="2" t="s">
        <v>14</v>
      </c>
      <c r="F210" s="2" t="s">
        <v>213</v>
      </c>
      <c r="G210" s="3" t="s">
        <v>214</v>
      </c>
      <c r="H210" s="4">
        <v>0</v>
      </c>
      <c r="I210" s="4">
        <v>6114682012</v>
      </c>
      <c r="J210" s="4">
        <v>5914682012</v>
      </c>
      <c r="K210" s="4">
        <v>200000000</v>
      </c>
      <c r="L210" s="4">
        <v>200000000</v>
      </c>
      <c r="M210" s="5">
        <v>1</v>
      </c>
      <c r="N210" s="4">
        <v>200000000</v>
      </c>
      <c r="O210" s="5">
        <v>1</v>
      </c>
      <c r="P210" s="4">
        <v>0</v>
      </c>
      <c r="Q210" s="4">
        <f t="shared" si="12"/>
        <v>0</v>
      </c>
      <c r="R210" s="4">
        <f t="shared" si="13"/>
        <v>200000000</v>
      </c>
    </row>
    <row r="211" spans="1:18" ht="76.900000000000006" x14ac:dyDescent="0.45">
      <c r="A211" s="2" t="s">
        <v>81</v>
      </c>
      <c r="B211" s="2" t="s">
        <v>191</v>
      </c>
      <c r="C211" s="2" t="s">
        <v>83</v>
      </c>
      <c r="D211" s="2" t="s">
        <v>50</v>
      </c>
      <c r="E211" s="2" t="s">
        <v>14</v>
      </c>
      <c r="F211" s="2" t="s">
        <v>215</v>
      </c>
      <c r="G211" s="3" t="s">
        <v>216</v>
      </c>
      <c r="H211" s="4">
        <v>0</v>
      </c>
      <c r="I211" s="4">
        <v>15000000000</v>
      </c>
      <c r="J211" s="4">
        <v>8675000000</v>
      </c>
      <c r="K211" s="4">
        <v>6325000000</v>
      </c>
      <c r="L211" s="4">
        <v>6325000000</v>
      </c>
      <c r="M211" s="5">
        <v>1</v>
      </c>
      <c r="N211" s="4">
        <v>6325000000</v>
      </c>
      <c r="O211" s="5">
        <v>1</v>
      </c>
      <c r="P211" s="4">
        <v>0</v>
      </c>
      <c r="Q211" s="4">
        <f t="shared" si="12"/>
        <v>0</v>
      </c>
      <c r="R211" s="4">
        <f t="shared" si="13"/>
        <v>6325000000</v>
      </c>
    </row>
    <row r="212" spans="1:18" s="23" customFormat="1" ht="75" x14ac:dyDescent="0.45">
      <c r="A212" s="9" t="s">
        <v>81</v>
      </c>
      <c r="B212" s="9" t="s">
        <v>217</v>
      </c>
      <c r="C212" s="9" t="s">
        <v>218</v>
      </c>
      <c r="D212" s="9" t="s">
        <v>13</v>
      </c>
      <c r="E212" s="9" t="s">
        <v>0</v>
      </c>
      <c r="F212" s="9" t="s">
        <v>0</v>
      </c>
      <c r="G212" s="10" t="s">
        <v>320</v>
      </c>
      <c r="H212" s="11">
        <v>1500000000</v>
      </c>
      <c r="I212" s="11">
        <v>0</v>
      </c>
      <c r="J212" s="11">
        <v>0</v>
      </c>
      <c r="K212" s="11">
        <v>1500000000</v>
      </c>
      <c r="L212" s="11">
        <v>1495203551</v>
      </c>
      <c r="M212" s="12">
        <v>0.99680236733333338</v>
      </c>
      <c r="N212" s="11">
        <v>1495203551</v>
      </c>
      <c r="O212" s="12">
        <v>0.99680236733333338</v>
      </c>
      <c r="P212" s="11">
        <v>1159158818</v>
      </c>
      <c r="Q212" s="11">
        <f t="shared" si="12"/>
        <v>0</v>
      </c>
      <c r="R212" s="11">
        <f t="shared" si="13"/>
        <v>336044733</v>
      </c>
    </row>
    <row r="213" spans="1:18" ht="46.15" x14ac:dyDescent="0.45">
      <c r="A213" s="2" t="s">
        <v>81</v>
      </c>
      <c r="B213" s="2" t="s">
        <v>217</v>
      </c>
      <c r="C213" s="2" t="s">
        <v>218</v>
      </c>
      <c r="D213" s="2" t="s">
        <v>13</v>
      </c>
      <c r="E213" s="2" t="s">
        <v>14</v>
      </c>
      <c r="F213" s="2" t="s">
        <v>13</v>
      </c>
      <c r="G213" s="3" t="s">
        <v>219</v>
      </c>
      <c r="H213" s="4">
        <v>208184000</v>
      </c>
      <c r="I213" s="4">
        <v>0</v>
      </c>
      <c r="J213" s="4">
        <v>47434000</v>
      </c>
      <c r="K213" s="4">
        <v>160750000</v>
      </c>
      <c r="L213" s="4">
        <v>159292180</v>
      </c>
      <c r="M213" s="5">
        <v>0.99093113530326593</v>
      </c>
      <c r="N213" s="4">
        <v>159292180</v>
      </c>
      <c r="O213" s="5">
        <v>0.99093113530326593</v>
      </c>
      <c r="P213" s="4">
        <v>150777840</v>
      </c>
      <c r="Q213" s="4">
        <f t="shared" si="12"/>
        <v>0</v>
      </c>
      <c r="R213" s="4">
        <f t="shared" si="13"/>
        <v>8514340</v>
      </c>
    </row>
    <row r="214" spans="1:18" ht="30.75" x14ac:dyDescent="0.45">
      <c r="A214" s="2" t="s">
        <v>81</v>
      </c>
      <c r="B214" s="2" t="s">
        <v>217</v>
      </c>
      <c r="C214" s="2" t="s">
        <v>218</v>
      </c>
      <c r="D214" s="2" t="s">
        <v>13</v>
      </c>
      <c r="E214" s="2" t="s">
        <v>14</v>
      </c>
      <c r="F214" s="2" t="s">
        <v>15</v>
      </c>
      <c r="G214" s="3" t="s">
        <v>220</v>
      </c>
      <c r="H214" s="4">
        <v>35140000</v>
      </c>
      <c r="I214" s="4">
        <v>0</v>
      </c>
      <c r="J214" s="4">
        <v>0</v>
      </c>
      <c r="K214" s="4">
        <v>35140000</v>
      </c>
      <c r="L214" s="4">
        <v>35140000</v>
      </c>
      <c r="M214" s="5">
        <v>1</v>
      </c>
      <c r="N214" s="4">
        <v>35140000</v>
      </c>
      <c r="O214" s="5">
        <v>1</v>
      </c>
      <c r="P214" s="4">
        <v>35140000</v>
      </c>
      <c r="Q214" s="4">
        <f t="shared" si="12"/>
        <v>0</v>
      </c>
      <c r="R214" s="4">
        <f t="shared" si="13"/>
        <v>0</v>
      </c>
    </row>
    <row r="215" spans="1:18" ht="30.75" x14ac:dyDescent="0.45">
      <c r="A215" s="2" t="s">
        <v>81</v>
      </c>
      <c r="B215" s="2" t="s">
        <v>217</v>
      </c>
      <c r="C215" s="2" t="s">
        <v>218</v>
      </c>
      <c r="D215" s="2" t="s">
        <v>13</v>
      </c>
      <c r="E215" s="2" t="s">
        <v>14</v>
      </c>
      <c r="F215" s="2" t="s">
        <v>25</v>
      </c>
      <c r="G215" s="3" t="s">
        <v>221</v>
      </c>
      <c r="H215" s="4">
        <v>80000000</v>
      </c>
      <c r="I215" s="4">
        <v>0</v>
      </c>
      <c r="J215" s="4">
        <v>0</v>
      </c>
      <c r="K215" s="4">
        <v>80000000</v>
      </c>
      <c r="L215" s="4">
        <v>80000000</v>
      </c>
      <c r="M215" s="5">
        <v>1</v>
      </c>
      <c r="N215" s="4">
        <v>80000000</v>
      </c>
      <c r="O215" s="5">
        <v>1</v>
      </c>
      <c r="P215" s="4">
        <v>0</v>
      </c>
      <c r="Q215" s="4">
        <f t="shared" si="12"/>
        <v>0</v>
      </c>
      <c r="R215" s="4">
        <f t="shared" si="13"/>
        <v>80000000</v>
      </c>
    </row>
    <row r="216" spans="1:18" ht="46.15" x14ac:dyDescent="0.45">
      <c r="A216" s="2" t="s">
        <v>81</v>
      </c>
      <c r="B216" s="2" t="s">
        <v>217</v>
      </c>
      <c r="C216" s="2" t="s">
        <v>218</v>
      </c>
      <c r="D216" s="2" t="s">
        <v>13</v>
      </c>
      <c r="E216" s="2" t="s">
        <v>14</v>
      </c>
      <c r="F216" s="2" t="s">
        <v>23</v>
      </c>
      <c r="G216" s="3" t="s">
        <v>222</v>
      </c>
      <c r="H216" s="4">
        <v>200000000</v>
      </c>
      <c r="I216" s="4">
        <v>178321006</v>
      </c>
      <c r="J216" s="4">
        <v>156330006</v>
      </c>
      <c r="K216" s="4">
        <v>221991000</v>
      </c>
      <c r="L216" s="4">
        <v>221669077</v>
      </c>
      <c r="M216" s="5">
        <v>0.99854983760602911</v>
      </c>
      <c r="N216" s="4">
        <v>221669077</v>
      </c>
      <c r="O216" s="5">
        <v>0.99854983760602911</v>
      </c>
      <c r="P216" s="4">
        <v>147965998</v>
      </c>
      <c r="Q216" s="4">
        <f t="shared" si="12"/>
        <v>0</v>
      </c>
      <c r="R216" s="4">
        <f t="shared" si="13"/>
        <v>73703079</v>
      </c>
    </row>
    <row r="217" spans="1:18" ht="46.15" x14ac:dyDescent="0.45">
      <c r="A217" s="2" t="s">
        <v>81</v>
      </c>
      <c r="B217" s="2" t="s">
        <v>217</v>
      </c>
      <c r="C217" s="2" t="s">
        <v>218</v>
      </c>
      <c r="D217" s="2" t="s">
        <v>13</v>
      </c>
      <c r="E217" s="2" t="s">
        <v>14</v>
      </c>
      <c r="F217" s="2" t="s">
        <v>30</v>
      </c>
      <c r="G217" s="3" t="s">
        <v>223</v>
      </c>
      <c r="H217" s="4">
        <v>104860000</v>
      </c>
      <c r="I217" s="4">
        <v>0</v>
      </c>
      <c r="J217" s="4">
        <v>4860000</v>
      </c>
      <c r="K217" s="4">
        <v>100000000</v>
      </c>
      <c r="L217" s="4">
        <v>100000000</v>
      </c>
      <c r="M217" s="5">
        <v>1</v>
      </c>
      <c r="N217" s="4">
        <v>100000000</v>
      </c>
      <c r="O217" s="5">
        <v>1</v>
      </c>
      <c r="P217" s="4">
        <v>16683333</v>
      </c>
      <c r="Q217" s="4">
        <f t="shared" si="12"/>
        <v>0</v>
      </c>
      <c r="R217" s="4">
        <f t="shared" si="13"/>
        <v>83316667</v>
      </c>
    </row>
    <row r="218" spans="1:18" ht="61.5" x14ac:dyDescent="0.45">
      <c r="A218" s="2" t="s">
        <v>81</v>
      </c>
      <c r="B218" s="2" t="s">
        <v>217</v>
      </c>
      <c r="C218" s="2" t="s">
        <v>218</v>
      </c>
      <c r="D218" s="2" t="s">
        <v>13</v>
      </c>
      <c r="E218" s="2" t="s">
        <v>14</v>
      </c>
      <c r="F218" s="2" t="s">
        <v>54</v>
      </c>
      <c r="G218" s="3" t="s">
        <v>224</v>
      </c>
      <c r="H218" s="4">
        <v>100000000</v>
      </c>
      <c r="I218" s="4">
        <v>0</v>
      </c>
      <c r="J218" s="4">
        <v>1131520</v>
      </c>
      <c r="K218" s="4">
        <v>98868480</v>
      </c>
      <c r="L218" s="4">
        <v>98868480</v>
      </c>
      <c r="M218" s="5">
        <v>1</v>
      </c>
      <c r="N218" s="4">
        <v>98868480</v>
      </c>
      <c r="O218" s="5">
        <v>1</v>
      </c>
      <c r="P218" s="4">
        <v>89460454</v>
      </c>
      <c r="Q218" s="4">
        <f t="shared" si="12"/>
        <v>0</v>
      </c>
      <c r="R218" s="4">
        <f t="shared" si="13"/>
        <v>9408026</v>
      </c>
    </row>
    <row r="219" spans="1:18" ht="46.15" x14ac:dyDescent="0.45">
      <c r="A219" s="2" t="s">
        <v>81</v>
      </c>
      <c r="B219" s="2" t="s">
        <v>217</v>
      </c>
      <c r="C219" s="2" t="s">
        <v>218</v>
      </c>
      <c r="D219" s="2" t="s">
        <v>13</v>
      </c>
      <c r="E219" s="2" t="s">
        <v>14</v>
      </c>
      <c r="F219" s="2" t="s">
        <v>46</v>
      </c>
      <c r="G219" s="3" t="s">
        <v>225</v>
      </c>
      <c r="H219" s="4">
        <v>37760000</v>
      </c>
      <c r="I219" s="4">
        <v>0</v>
      </c>
      <c r="J219" s="4">
        <v>0</v>
      </c>
      <c r="K219" s="4">
        <v>37760000</v>
      </c>
      <c r="L219" s="4">
        <v>37760000</v>
      </c>
      <c r="M219" s="5">
        <v>1</v>
      </c>
      <c r="N219" s="4">
        <v>37760000</v>
      </c>
      <c r="O219" s="5">
        <v>1</v>
      </c>
      <c r="P219" s="4">
        <v>25618600</v>
      </c>
      <c r="Q219" s="4">
        <f t="shared" si="12"/>
        <v>0</v>
      </c>
      <c r="R219" s="4">
        <f t="shared" si="13"/>
        <v>12141400</v>
      </c>
    </row>
    <row r="220" spans="1:18" ht="46.15" x14ac:dyDescent="0.45">
      <c r="A220" s="2" t="s">
        <v>81</v>
      </c>
      <c r="B220" s="2" t="s">
        <v>217</v>
      </c>
      <c r="C220" s="2" t="s">
        <v>218</v>
      </c>
      <c r="D220" s="2" t="s">
        <v>13</v>
      </c>
      <c r="E220" s="2" t="s">
        <v>14</v>
      </c>
      <c r="F220" s="2" t="s">
        <v>62</v>
      </c>
      <c r="G220" s="3" t="s">
        <v>226</v>
      </c>
      <c r="H220" s="4">
        <v>20000000</v>
      </c>
      <c r="I220" s="4">
        <v>5541760</v>
      </c>
      <c r="J220" s="4">
        <v>0</v>
      </c>
      <c r="K220" s="4">
        <v>25541760</v>
      </c>
      <c r="L220" s="4">
        <v>25527520</v>
      </c>
      <c r="M220" s="5">
        <v>0.99944248164574412</v>
      </c>
      <c r="N220" s="4">
        <v>25527520</v>
      </c>
      <c r="O220" s="5">
        <v>0.99944248164574412</v>
      </c>
      <c r="P220" s="4">
        <v>19444000</v>
      </c>
      <c r="Q220" s="4">
        <f t="shared" si="12"/>
        <v>0</v>
      </c>
      <c r="R220" s="4">
        <f t="shared" si="13"/>
        <v>6083520</v>
      </c>
    </row>
    <row r="221" spans="1:18" ht="61.5" x14ac:dyDescent="0.45">
      <c r="A221" s="2" t="s">
        <v>81</v>
      </c>
      <c r="B221" s="2" t="s">
        <v>217</v>
      </c>
      <c r="C221" s="2" t="s">
        <v>218</v>
      </c>
      <c r="D221" s="2" t="s">
        <v>13</v>
      </c>
      <c r="E221" s="2" t="s">
        <v>14</v>
      </c>
      <c r="F221" s="2" t="s">
        <v>48</v>
      </c>
      <c r="G221" s="3" t="s">
        <v>227</v>
      </c>
      <c r="H221" s="4">
        <v>35140000</v>
      </c>
      <c r="I221" s="4">
        <v>0</v>
      </c>
      <c r="J221" s="4">
        <v>0</v>
      </c>
      <c r="K221" s="4">
        <v>35140000</v>
      </c>
      <c r="L221" s="4">
        <v>35090794</v>
      </c>
      <c r="M221" s="5">
        <v>0.99859971542401826</v>
      </c>
      <c r="N221" s="4">
        <v>35090794</v>
      </c>
      <c r="O221" s="5">
        <v>0.99859971542401826</v>
      </c>
      <c r="P221" s="4">
        <v>34860000</v>
      </c>
      <c r="Q221" s="4">
        <f t="shared" si="12"/>
        <v>0</v>
      </c>
      <c r="R221" s="4">
        <f t="shared" si="13"/>
        <v>230794</v>
      </c>
    </row>
    <row r="222" spans="1:18" ht="30.75" x14ac:dyDescent="0.45">
      <c r="A222" s="2" t="s">
        <v>81</v>
      </c>
      <c r="B222" s="2" t="s">
        <v>217</v>
      </c>
      <c r="C222" s="2" t="s">
        <v>218</v>
      </c>
      <c r="D222" s="2" t="s">
        <v>13</v>
      </c>
      <c r="E222" s="2" t="s">
        <v>14</v>
      </c>
      <c r="F222" s="2" t="s">
        <v>65</v>
      </c>
      <c r="G222" s="3" t="s">
        <v>228</v>
      </c>
      <c r="H222" s="4">
        <v>50209400</v>
      </c>
      <c r="I222" s="4">
        <v>0</v>
      </c>
      <c r="J222" s="4">
        <v>0</v>
      </c>
      <c r="K222" s="4">
        <v>50209400</v>
      </c>
      <c r="L222" s="4">
        <v>50209400</v>
      </c>
      <c r="M222" s="5">
        <v>1</v>
      </c>
      <c r="N222" s="4">
        <v>50209400</v>
      </c>
      <c r="O222" s="5">
        <v>1</v>
      </c>
      <c r="P222" s="4">
        <v>16683334</v>
      </c>
      <c r="Q222" s="4">
        <f t="shared" si="12"/>
        <v>0</v>
      </c>
      <c r="R222" s="4">
        <f t="shared" si="13"/>
        <v>33526066</v>
      </c>
    </row>
    <row r="223" spans="1:18" ht="76.900000000000006" x14ac:dyDescent="0.45">
      <c r="A223" s="2" t="s">
        <v>81</v>
      </c>
      <c r="B223" s="2" t="s">
        <v>217</v>
      </c>
      <c r="C223" s="2" t="s">
        <v>218</v>
      </c>
      <c r="D223" s="2" t="s">
        <v>13</v>
      </c>
      <c r="E223" s="2" t="s">
        <v>14</v>
      </c>
      <c r="F223" s="2" t="s">
        <v>50</v>
      </c>
      <c r="G223" s="3" t="s">
        <v>229</v>
      </c>
      <c r="H223" s="4">
        <v>275278600</v>
      </c>
      <c r="I223" s="4">
        <v>313754200</v>
      </c>
      <c r="J223" s="4">
        <v>276516400</v>
      </c>
      <c r="K223" s="4">
        <v>312516400</v>
      </c>
      <c r="L223" s="4">
        <v>311228900</v>
      </c>
      <c r="M223" s="5">
        <v>0.99588021620625344</v>
      </c>
      <c r="N223" s="4">
        <v>311228900</v>
      </c>
      <c r="O223" s="5">
        <v>0.99588021620625344</v>
      </c>
      <c r="P223" s="4">
        <v>303083851</v>
      </c>
      <c r="Q223" s="4">
        <f t="shared" si="12"/>
        <v>0</v>
      </c>
      <c r="R223" s="4">
        <f t="shared" si="13"/>
        <v>8145049</v>
      </c>
    </row>
    <row r="224" spans="1:18" ht="61.5" x14ac:dyDescent="0.45">
      <c r="A224" s="2" t="s">
        <v>81</v>
      </c>
      <c r="B224" s="2" t="s">
        <v>217</v>
      </c>
      <c r="C224" s="2" t="s">
        <v>218</v>
      </c>
      <c r="D224" s="2" t="s">
        <v>13</v>
      </c>
      <c r="E224" s="2" t="s">
        <v>14</v>
      </c>
      <c r="F224" s="2" t="s">
        <v>67</v>
      </c>
      <c r="G224" s="3" t="s">
        <v>230</v>
      </c>
      <c r="H224" s="4">
        <v>35140000</v>
      </c>
      <c r="I224" s="4">
        <v>4860000</v>
      </c>
      <c r="J224" s="4">
        <v>0</v>
      </c>
      <c r="K224" s="4">
        <v>40000000</v>
      </c>
      <c r="L224" s="4">
        <v>40000000</v>
      </c>
      <c r="M224" s="5">
        <v>1</v>
      </c>
      <c r="N224" s="4">
        <v>40000000</v>
      </c>
      <c r="O224" s="5">
        <v>1</v>
      </c>
      <c r="P224" s="4">
        <v>25618600</v>
      </c>
      <c r="Q224" s="4">
        <f t="shared" si="12"/>
        <v>0</v>
      </c>
      <c r="R224" s="4">
        <f t="shared" si="13"/>
        <v>14381400</v>
      </c>
    </row>
    <row r="225" spans="1:18" ht="61.5" x14ac:dyDescent="0.45">
      <c r="A225" s="2" t="s">
        <v>81</v>
      </c>
      <c r="B225" s="2" t="s">
        <v>217</v>
      </c>
      <c r="C225" s="2" t="s">
        <v>218</v>
      </c>
      <c r="D225" s="2" t="s">
        <v>13</v>
      </c>
      <c r="E225" s="2" t="s">
        <v>14</v>
      </c>
      <c r="F225" s="2" t="s">
        <v>16</v>
      </c>
      <c r="G225" s="3" t="s">
        <v>231</v>
      </c>
      <c r="H225" s="4">
        <v>29116000</v>
      </c>
      <c r="I225" s="4">
        <v>0</v>
      </c>
      <c r="J225" s="4">
        <v>4518000</v>
      </c>
      <c r="K225" s="4">
        <v>24598000</v>
      </c>
      <c r="L225" s="4">
        <v>24598000</v>
      </c>
      <c r="M225" s="5">
        <v>1</v>
      </c>
      <c r="N225" s="4">
        <v>24598000</v>
      </c>
      <c r="O225" s="5">
        <v>1</v>
      </c>
      <c r="P225" s="4">
        <v>24598000</v>
      </c>
      <c r="Q225" s="4">
        <f t="shared" si="12"/>
        <v>0</v>
      </c>
      <c r="R225" s="4">
        <f t="shared" si="13"/>
        <v>0</v>
      </c>
    </row>
    <row r="226" spans="1:18" ht="76.900000000000006" x14ac:dyDescent="0.45">
      <c r="A226" s="2" t="s">
        <v>81</v>
      </c>
      <c r="B226" s="2" t="s">
        <v>217</v>
      </c>
      <c r="C226" s="2" t="s">
        <v>218</v>
      </c>
      <c r="D226" s="2" t="s">
        <v>13</v>
      </c>
      <c r="E226" s="2" t="s">
        <v>14</v>
      </c>
      <c r="F226" s="2" t="s">
        <v>106</v>
      </c>
      <c r="G226" s="3" t="s">
        <v>232</v>
      </c>
      <c r="H226" s="4">
        <v>7028000</v>
      </c>
      <c r="I226" s="4">
        <v>0</v>
      </c>
      <c r="J226" s="4">
        <v>0</v>
      </c>
      <c r="K226" s="4">
        <v>7028000</v>
      </c>
      <c r="L226" s="4">
        <v>7028000</v>
      </c>
      <c r="M226" s="5">
        <v>1</v>
      </c>
      <c r="N226" s="4">
        <v>7028000</v>
      </c>
      <c r="O226" s="5">
        <v>1</v>
      </c>
      <c r="P226" s="4">
        <v>7028000</v>
      </c>
      <c r="Q226" s="4">
        <f t="shared" si="12"/>
        <v>0</v>
      </c>
      <c r="R226" s="4">
        <f t="shared" si="13"/>
        <v>0</v>
      </c>
    </row>
    <row r="227" spans="1:18" ht="61.5" x14ac:dyDescent="0.45">
      <c r="A227" s="2" t="s">
        <v>81</v>
      </c>
      <c r="B227" s="2" t="s">
        <v>217</v>
      </c>
      <c r="C227" s="2" t="s">
        <v>218</v>
      </c>
      <c r="D227" s="2" t="s">
        <v>13</v>
      </c>
      <c r="E227" s="2" t="s">
        <v>14</v>
      </c>
      <c r="F227" s="2" t="s">
        <v>34</v>
      </c>
      <c r="G227" s="3" t="s">
        <v>233</v>
      </c>
      <c r="H227" s="4">
        <v>216000000</v>
      </c>
      <c r="I227" s="4">
        <v>106627583</v>
      </c>
      <c r="J227" s="4">
        <v>106627583</v>
      </c>
      <c r="K227" s="4">
        <v>216000000</v>
      </c>
      <c r="L227" s="4">
        <v>216000000</v>
      </c>
      <c r="M227" s="5">
        <v>1</v>
      </c>
      <c r="N227" s="4">
        <v>216000000</v>
      </c>
      <c r="O227" s="5">
        <v>1</v>
      </c>
      <c r="P227" s="4">
        <v>216000000</v>
      </c>
      <c r="Q227" s="4">
        <f t="shared" si="12"/>
        <v>0</v>
      </c>
      <c r="R227" s="4">
        <f t="shared" si="13"/>
        <v>0</v>
      </c>
    </row>
    <row r="228" spans="1:18" ht="61.5" x14ac:dyDescent="0.45">
      <c r="A228" s="2" t="s">
        <v>81</v>
      </c>
      <c r="B228" s="2" t="s">
        <v>217</v>
      </c>
      <c r="C228" s="2" t="s">
        <v>218</v>
      </c>
      <c r="D228" s="2" t="s">
        <v>13</v>
      </c>
      <c r="E228" s="2" t="s">
        <v>14</v>
      </c>
      <c r="F228" s="2" t="s">
        <v>36</v>
      </c>
      <c r="G228" s="3" t="s">
        <v>234</v>
      </c>
      <c r="H228" s="4">
        <v>36144000</v>
      </c>
      <c r="I228" s="4">
        <v>0</v>
      </c>
      <c r="J228" s="4">
        <v>7228800</v>
      </c>
      <c r="K228" s="4">
        <v>28915200</v>
      </c>
      <c r="L228" s="4">
        <v>28915200</v>
      </c>
      <c r="M228" s="5">
        <v>1</v>
      </c>
      <c r="N228" s="4">
        <v>28915200</v>
      </c>
      <c r="O228" s="5">
        <v>1</v>
      </c>
      <c r="P228" s="4">
        <v>22320808</v>
      </c>
      <c r="Q228" s="4">
        <f t="shared" si="12"/>
        <v>0</v>
      </c>
      <c r="R228" s="4">
        <f t="shared" si="13"/>
        <v>6594392</v>
      </c>
    </row>
    <row r="229" spans="1:18" ht="61.5" x14ac:dyDescent="0.45">
      <c r="A229" s="2" t="s">
        <v>81</v>
      </c>
      <c r="B229" s="2" t="s">
        <v>217</v>
      </c>
      <c r="C229" s="2" t="s">
        <v>218</v>
      </c>
      <c r="D229" s="2" t="s">
        <v>13</v>
      </c>
      <c r="E229" s="2" t="s">
        <v>14</v>
      </c>
      <c r="F229" s="2" t="s">
        <v>116</v>
      </c>
      <c r="G229" s="3" t="s">
        <v>235</v>
      </c>
      <c r="H229" s="4">
        <v>30000000</v>
      </c>
      <c r="I229" s="4">
        <v>0</v>
      </c>
      <c r="J229" s="4">
        <v>4458240</v>
      </c>
      <c r="K229" s="4">
        <v>25541760</v>
      </c>
      <c r="L229" s="4">
        <v>23876000</v>
      </c>
      <c r="M229" s="5">
        <v>0.93478288105439877</v>
      </c>
      <c r="N229" s="4">
        <v>23876000</v>
      </c>
      <c r="O229" s="5">
        <v>0.93478288105439877</v>
      </c>
      <c r="P229" s="4">
        <v>23876000</v>
      </c>
      <c r="Q229" s="4">
        <f t="shared" si="12"/>
        <v>0</v>
      </c>
      <c r="R229" s="4">
        <f t="shared" si="13"/>
        <v>0</v>
      </c>
    </row>
    <row r="230" spans="1:18" s="23" customFormat="1" ht="45" x14ac:dyDescent="0.45">
      <c r="A230" s="9" t="s">
        <v>81</v>
      </c>
      <c r="B230" s="9" t="s">
        <v>236</v>
      </c>
      <c r="C230" s="9" t="s">
        <v>83</v>
      </c>
      <c r="D230" s="9" t="s">
        <v>15</v>
      </c>
      <c r="E230" s="9"/>
      <c r="F230" s="9"/>
      <c r="G230" s="10" t="s">
        <v>321</v>
      </c>
      <c r="H230" s="11">
        <v>10000000000</v>
      </c>
      <c r="I230" s="11">
        <v>0</v>
      </c>
      <c r="J230" s="11">
        <v>0</v>
      </c>
      <c r="K230" s="11">
        <v>10000000000</v>
      </c>
      <c r="L230" s="11">
        <v>8930556756</v>
      </c>
      <c r="M230" s="12">
        <v>0.89305567559999999</v>
      </c>
      <c r="N230" s="11">
        <v>8930556756</v>
      </c>
      <c r="O230" s="12">
        <v>0.89305567559999999</v>
      </c>
      <c r="P230" s="11">
        <v>8766797189</v>
      </c>
      <c r="Q230" s="11">
        <f t="shared" si="12"/>
        <v>0</v>
      </c>
      <c r="R230" s="11">
        <f t="shared" si="13"/>
        <v>163759567</v>
      </c>
    </row>
    <row r="231" spans="1:18" ht="123" x14ac:dyDescent="0.45">
      <c r="A231" s="2" t="s">
        <v>81</v>
      </c>
      <c r="B231" s="2" t="s">
        <v>236</v>
      </c>
      <c r="C231" s="2" t="s">
        <v>83</v>
      </c>
      <c r="D231" s="2" t="s">
        <v>15</v>
      </c>
      <c r="E231" s="2" t="s">
        <v>14</v>
      </c>
      <c r="F231" s="2" t="s">
        <v>13</v>
      </c>
      <c r="G231" s="3" t="s">
        <v>237</v>
      </c>
      <c r="H231" s="4">
        <v>6700000000</v>
      </c>
      <c r="I231" s="4">
        <v>3789085413</v>
      </c>
      <c r="J231" s="4">
        <v>3234016389</v>
      </c>
      <c r="K231" s="4">
        <v>7255069024</v>
      </c>
      <c r="L231" s="4">
        <v>6588718057</v>
      </c>
      <c r="M231" s="5">
        <v>0.90815373846951841</v>
      </c>
      <c r="N231" s="4">
        <v>6588718057</v>
      </c>
      <c r="O231" s="5">
        <v>0.90815373846951841</v>
      </c>
      <c r="P231" s="4">
        <v>6524814724</v>
      </c>
      <c r="Q231" s="4">
        <f t="shared" si="12"/>
        <v>0</v>
      </c>
      <c r="R231" s="4">
        <f t="shared" si="13"/>
        <v>63903333</v>
      </c>
    </row>
    <row r="232" spans="1:18" ht="92.25" x14ac:dyDescent="0.45">
      <c r="A232" s="2" t="s">
        <v>81</v>
      </c>
      <c r="B232" s="2" t="s">
        <v>236</v>
      </c>
      <c r="C232" s="2" t="s">
        <v>83</v>
      </c>
      <c r="D232" s="2" t="s">
        <v>15</v>
      </c>
      <c r="E232" s="2" t="s">
        <v>14</v>
      </c>
      <c r="F232" s="2" t="s">
        <v>15</v>
      </c>
      <c r="G232" s="3" t="s">
        <v>238</v>
      </c>
      <c r="H232" s="4">
        <v>2500000000</v>
      </c>
      <c r="I232" s="4">
        <v>0</v>
      </c>
      <c r="J232" s="4">
        <v>0</v>
      </c>
      <c r="K232" s="4">
        <v>2500000000</v>
      </c>
      <c r="L232" s="4">
        <v>2129431507</v>
      </c>
      <c r="M232" s="5">
        <v>0.8517726028</v>
      </c>
      <c r="N232" s="4">
        <v>2129431507</v>
      </c>
      <c r="O232" s="5">
        <v>0.8517726028</v>
      </c>
      <c r="P232" s="4">
        <v>2029575273</v>
      </c>
      <c r="Q232" s="4">
        <f t="shared" si="12"/>
        <v>0</v>
      </c>
      <c r="R232" s="4">
        <f t="shared" si="13"/>
        <v>99856234</v>
      </c>
    </row>
    <row r="233" spans="1:18" ht="123" x14ac:dyDescent="0.45">
      <c r="A233" s="2" t="s">
        <v>81</v>
      </c>
      <c r="B233" s="2" t="s">
        <v>236</v>
      </c>
      <c r="C233" s="2" t="s">
        <v>83</v>
      </c>
      <c r="D233" s="2" t="s">
        <v>15</v>
      </c>
      <c r="E233" s="2" t="s">
        <v>14</v>
      </c>
      <c r="F233" s="2" t="s">
        <v>19</v>
      </c>
      <c r="G233" s="3" t="s">
        <v>239</v>
      </c>
      <c r="H233" s="4">
        <v>600000000</v>
      </c>
      <c r="I233" s="4">
        <v>0</v>
      </c>
      <c r="J233" s="4">
        <v>355069024</v>
      </c>
      <c r="K233" s="4">
        <v>244930976</v>
      </c>
      <c r="L233" s="4">
        <v>212407192</v>
      </c>
      <c r="M233" s="5">
        <v>0.86721245090698529</v>
      </c>
      <c r="N233" s="4">
        <v>212407192</v>
      </c>
      <c r="O233" s="5">
        <v>0.86721245090698529</v>
      </c>
      <c r="P233" s="4">
        <v>212407192</v>
      </c>
      <c r="Q233" s="4">
        <f t="shared" si="12"/>
        <v>0</v>
      </c>
      <c r="R233" s="4">
        <f t="shared" si="13"/>
        <v>0</v>
      </c>
    </row>
    <row r="234" spans="1:18" ht="30.75" x14ac:dyDescent="0.45">
      <c r="A234" s="2" t="s">
        <v>81</v>
      </c>
      <c r="B234" s="2" t="s">
        <v>236</v>
      </c>
      <c r="C234" s="2" t="s">
        <v>83</v>
      </c>
      <c r="D234" s="2" t="s">
        <v>15</v>
      </c>
      <c r="E234" s="2" t="s">
        <v>14</v>
      </c>
      <c r="F234" s="2" t="s">
        <v>30</v>
      </c>
      <c r="G234" s="3" t="s">
        <v>240</v>
      </c>
      <c r="H234" s="4">
        <v>100000000</v>
      </c>
      <c r="I234" s="4">
        <v>0</v>
      </c>
      <c r="J234" s="4">
        <v>100000000</v>
      </c>
      <c r="K234" s="4">
        <v>0</v>
      </c>
      <c r="L234" s="4">
        <v>0</v>
      </c>
      <c r="M234" s="5">
        <v>0</v>
      </c>
      <c r="N234" s="4">
        <v>0</v>
      </c>
      <c r="O234" s="5">
        <v>0</v>
      </c>
      <c r="P234" s="4">
        <v>0</v>
      </c>
      <c r="Q234" s="4">
        <f t="shared" si="12"/>
        <v>0</v>
      </c>
      <c r="R234" s="4">
        <f t="shared" si="13"/>
        <v>0</v>
      </c>
    </row>
    <row r="235" spans="1:18" ht="76.900000000000006" x14ac:dyDescent="0.45">
      <c r="A235" s="2" t="s">
        <v>81</v>
      </c>
      <c r="B235" s="2" t="s">
        <v>236</v>
      </c>
      <c r="C235" s="2" t="s">
        <v>83</v>
      </c>
      <c r="D235" s="2" t="s">
        <v>15</v>
      </c>
      <c r="E235" s="2" t="s">
        <v>14</v>
      </c>
      <c r="F235" s="2" t="s">
        <v>54</v>
      </c>
      <c r="G235" s="3" t="s">
        <v>241</v>
      </c>
      <c r="H235" s="4">
        <v>100000000</v>
      </c>
      <c r="I235" s="4">
        <v>0</v>
      </c>
      <c r="J235" s="4">
        <v>100000000</v>
      </c>
      <c r="K235" s="4">
        <v>0</v>
      </c>
      <c r="L235" s="4">
        <v>0</v>
      </c>
      <c r="M235" s="5">
        <v>0</v>
      </c>
      <c r="N235" s="4">
        <v>0</v>
      </c>
      <c r="O235" s="5">
        <v>0</v>
      </c>
      <c r="P235" s="4">
        <v>0</v>
      </c>
      <c r="Q235" s="4">
        <f t="shared" si="12"/>
        <v>0</v>
      </c>
      <c r="R235" s="4">
        <f t="shared" si="13"/>
        <v>0</v>
      </c>
    </row>
    <row r="236" spans="1:18" s="23" customFormat="1" ht="90" x14ac:dyDescent="0.45">
      <c r="A236" s="9" t="s">
        <v>81</v>
      </c>
      <c r="B236" s="9" t="s">
        <v>236</v>
      </c>
      <c r="C236" s="9" t="s">
        <v>83</v>
      </c>
      <c r="D236" s="9" t="s">
        <v>19</v>
      </c>
      <c r="E236" s="9" t="s">
        <v>0</v>
      </c>
      <c r="F236" s="9" t="s">
        <v>0</v>
      </c>
      <c r="G236" s="10" t="s">
        <v>322</v>
      </c>
      <c r="H236" s="11">
        <v>19172800000</v>
      </c>
      <c r="I236" s="11">
        <v>0</v>
      </c>
      <c r="J236" s="11">
        <v>11000000000</v>
      </c>
      <c r="K236" s="11">
        <v>8172800000</v>
      </c>
      <c r="L236" s="11">
        <v>7793352580</v>
      </c>
      <c r="M236" s="12">
        <v>0.95357191904855132</v>
      </c>
      <c r="N236" s="11">
        <v>7793352580</v>
      </c>
      <c r="O236" s="12">
        <v>0.95357191904855132</v>
      </c>
      <c r="P236" s="11">
        <v>7389026436</v>
      </c>
      <c r="Q236" s="11">
        <f t="shared" si="12"/>
        <v>0</v>
      </c>
      <c r="R236" s="11">
        <f t="shared" si="13"/>
        <v>404326144</v>
      </c>
    </row>
    <row r="237" spans="1:18" ht="138.4" x14ac:dyDescent="0.45">
      <c r="A237" s="2" t="s">
        <v>81</v>
      </c>
      <c r="B237" s="2" t="s">
        <v>236</v>
      </c>
      <c r="C237" s="2" t="s">
        <v>83</v>
      </c>
      <c r="D237" s="2" t="s">
        <v>19</v>
      </c>
      <c r="E237" s="2" t="s">
        <v>14</v>
      </c>
      <c r="F237" s="2" t="s">
        <v>19</v>
      </c>
      <c r="G237" s="3" t="s">
        <v>242</v>
      </c>
      <c r="H237" s="4">
        <v>9109838602</v>
      </c>
      <c r="I237" s="4">
        <v>0</v>
      </c>
      <c r="J237" s="4">
        <v>8888498770</v>
      </c>
      <c r="K237" s="4">
        <v>221339832</v>
      </c>
      <c r="L237" s="4">
        <v>199206240</v>
      </c>
      <c r="M237" s="5">
        <v>0.90000176741798554</v>
      </c>
      <c r="N237" s="4">
        <v>199206240</v>
      </c>
      <c r="O237" s="5">
        <v>0.90000176741798554</v>
      </c>
      <c r="P237" s="4">
        <v>199206240</v>
      </c>
      <c r="Q237" s="4">
        <f t="shared" si="12"/>
        <v>0</v>
      </c>
      <c r="R237" s="4">
        <f t="shared" si="13"/>
        <v>0</v>
      </c>
    </row>
    <row r="238" spans="1:18" ht="184.5" x14ac:dyDescent="0.45">
      <c r="A238" s="2" t="s">
        <v>81</v>
      </c>
      <c r="B238" s="2" t="s">
        <v>236</v>
      </c>
      <c r="C238" s="2" t="s">
        <v>83</v>
      </c>
      <c r="D238" s="2" t="s">
        <v>19</v>
      </c>
      <c r="E238" s="2" t="s">
        <v>14</v>
      </c>
      <c r="F238" s="2" t="s">
        <v>25</v>
      </c>
      <c r="G238" s="3" t="s">
        <v>243</v>
      </c>
      <c r="H238" s="4">
        <v>351400000</v>
      </c>
      <c r="I238" s="4">
        <v>0</v>
      </c>
      <c r="J238" s="4">
        <v>351400000</v>
      </c>
      <c r="K238" s="4">
        <v>0</v>
      </c>
      <c r="L238" s="4">
        <v>0</v>
      </c>
      <c r="M238" s="5">
        <v>0</v>
      </c>
      <c r="N238" s="4">
        <v>0</v>
      </c>
      <c r="O238" s="5">
        <v>0</v>
      </c>
      <c r="P238" s="4">
        <v>0</v>
      </c>
      <c r="Q238" s="4">
        <f t="shared" si="12"/>
        <v>0</v>
      </c>
      <c r="R238" s="4">
        <f t="shared" si="13"/>
        <v>0</v>
      </c>
    </row>
    <row r="239" spans="1:18" ht="184.5" x14ac:dyDescent="0.45">
      <c r="A239" s="2" t="s">
        <v>81</v>
      </c>
      <c r="B239" s="2" t="s">
        <v>236</v>
      </c>
      <c r="C239" s="2" t="s">
        <v>83</v>
      </c>
      <c r="D239" s="2" t="s">
        <v>19</v>
      </c>
      <c r="E239" s="2" t="s">
        <v>14</v>
      </c>
      <c r="F239" s="2" t="s">
        <v>54</v>
      </c>
      <c r="G239" s="3" t="s">
        <v>244</v>
      </c>
      <c r="H239" s="4">
        <v>150600000</v>
      </c>
      <c r="I239" s="4">
        <v>0</v>
      </c>
      <c r="J239" s="4">
        <v>150600000</v>
      </c>
      <c r="K239" s="4">
        <v>0</v>
      </c>
      <c r="L239" s="4">
        <v>0</v>
      </c>
      <c r="M239" s="5">
        <v>0</v>
      </c>
      <c r="N239" s="4">
        <v>0</v>
      </c>
      <c r="O239" s="5">
        <v>0</v>
      </c>
      <c r="P239" s="4">
        <v>0</v>
      </c>
      <c r="Q239" s="4">
        <f t="shared" si="12"/>
        <v>0</v>
      </c>
      <c r="R239" s="4">
        <f t="shared" si="13"/>
        <v>0</v>
      </c>
    </row>
    <row r="240" spans="1:18" ht="107.65" x14ac:dyDescent="0.45">
      <c r="A240" s="2" t="s">
        <v>81</v>
      </c>
      <c r="B240" s="2" t="s">
        <v>236</v>
      </c>
      <c r="C240" s="2" t="s">
        <v>83</v>
      </c>
      <c r="D240" s="2" t="s">
        <v>19</v>
      </c>
      <c r="E240" s="2" t="s">
        <v>14</v>
      </c>
      <c r="F240" s="2" t="s">
        <v>46</v>
      </c>
      <c r="G240" s="3" t="s">
        <v>245</v>
      </c>
      <c r="H240" s="4">
        <v>6722827077</v>
      </c>
      <c r="I240" s="4">
        <v>1033796297</v>
      </c>
      <c r="J240" s="4">
        <v>886655591</v>
      </c>
      <c r="K240" s="4">
        <v>6869967783</v>
      </c>
      <c r="L240" s="4">
        <v>6710626446</v>
      </c>
      <c r="M240" s="5">
        <v>0.97680610127542433</v>
      </c>
      <c r="N240" s="4">
        <v>6710626446</v>
      </c>
      <c r="O240" s="5">
        <v>0.97680610127542433</v>
      </c>
      <c r="P240" s="4">
        <v>6340357902</v>
      </c>
      <c r="Q240" s="4">
        <f t="shared" si="12"/>
        <v>0</v>
      </c>
      <c r="R240" s="4">
        <f t="shared" si="13"/>
        <v>370268544</v>
      </c>
    </row>
    <row r="241" spans="1:18" ht="92.25" x14ac:dyDescent="0.45">
      <c r="A241" s="2" t="s">
        <v>81</v>
      </c>
      <c r="B241" s="2" t="s">
        <v>236</v>
      </c>
      <c r="C241" s="2" t="s">
        <v>83</v>
      </c>
      <c r="D241" s="2" t="s">
        <v>19</v>
      </c>
      <c r="E241" s="2" t="s">
        <v>14</v>
      </c>
      <c r="F241" s="2" t="s">
        <v>62</v>
      </c>
      <c r="G241" s="3" t="s">
        <v>246</v>
      </c>
      <c r="H241" s="4">
        <v>759186737</v>
      </c>
      <c r="I241" s="4">
        <v>241681415</v>
      </c>
      <c r="J241" s="4">
        <v>244706063</v>
      </c>
      <c r="K241" s="4">
        <v>756162089</v>
      </c>
      <c r="L241" s="4">
        <v>668882427</v>
      </c>
      <c r="M241" s="5">
        <v>0.88457545905875212</v>
      </c>
      <c r="N241" s="4">
        <v>668882427</v>
      </c>
      <c r="O241" s="5">
        <v>0.88457545905875212</v>
      </c>
      <c r="P241" s="4">
        <v>634824827</v>
      </c>
      <c r="Q241" s="4">
        <f t="shared" si="12"/>
        <v>0</v>
      </c>
      <c r="R241" s="4">
        <f t="shared" si="13"/>
        <v>34057600</v>
      </c>
    </row>
    <row r="242" spans="1:18" ht="169.15" x14ac:dyDescent="0.45">
      <c r="A242" s="2" t="s">
        <v>81</v>
      </c>
      <c r="B242" s="2" t="s">
        <v>236</v>
      </c>
      <c r="C242" s="2" t="s">
        <v>83</v>
      </c>
      <c r="D242" s="2" t="s">
        <v>19</v>
      </c>
      <c r="E242" s="2" t="s">
        <v>14</v>
      </c>
      <c r="F242" s="2" t="s">
        <v>50</v>
      </c>
      <c r="G242" s="3" t="s">
        <v>247</v>
      </c>
      <c r="H242" s="4">
        <v>932647058</v>
      </c>
      <c r="I242" s="4">
        <v>120878352</v>
      </c>
      <c r="J242" s="4">
        <v>819928706</v>
      </c>
      <c r="K242" s="4">
        <v>233596704</v>
      </c>
      <c r="L242" s="4">
        <v>214637467</v>
      </c>
      <c r="M242" s="5">
        <v>0.91883773753931053</v>
      </c>
      <c r="N242" s="4">
        <v>214637467</v>
      </c>
      <c r="O242" s="5">
        <v>0.91883773753931053</v>
      </c>
      <c r="P242" s="4">
        <v>214637467</v>
      </c>
      <c r="Q242" s="4">
        <f t="shared" si="12"/>
        <v>0</v>
      </c>
      <c r="R242" s="4">
        <f t="shared" si="13"/>
        <v>0</v>
      </c>
    </row>
    <row r="243" spans="1:18" ht="184.5" x14ac:dyDescent="0.45">
      <c r="A243" s="2" t="s">
        <v>81</v>
      </c>
      <c r="B243" s="2" t="s">
        <v>236</v>
      </c>
      <c r="C243" s="2" t="s">
        <v>83</v>
      </c>
      <c r="D243" s="2" t="s">
        <v>19</v>
      </c>
      <c r="E243" s="2" t="s">
        <v>14</v>
      </c>
      <c r="F243" s="2" t="s">
        <v>67</v>
      </c>
      <c r="G243" s="3" t="s">
        <v>248</v>
      </c>
      <c r="H243" s="4">
        <v>1146300526</v>
      </c>
      <c r="I243" s="4">
        <v>91733592</v>
      </c>
      <c r="J243" s="4">
        <v>1146300526</v>
      </c>
      <c r="K243" s="4">
        <v>91733592</v>
      </c>
      <c r="L243" s="4">
        <v>0</v>
      </c>
      <c r="M243" s="5">
        <v>0</v>
      </c>
      <c r="N243" s="4">
        <v>0</v>
      </c>
      <c r="O243" s="5">
        <v>0</v>
      </c>
      <c r="P243" s="4">
        <v>0</v>
      </c>
      <c r="Q243" s="4">
        <f t="shared" si="12"/>
        <v>0</v>
      </c>
      <c r="R243" s="4">
        <f t="shared" si="13"/>
        <v>0</v>
      </c>
    </row>
    <row r="244" spans="1:18" ht="92.25" x14ac:dyDescent="0.45">
      <c r="A244" s="2" t="s">
        <v>81</v>
      </c>
      <c r="B244" s="2" t="s">
        <v>236</v>
      </c>
      <c r="C244" s="2" t="s">
        <v>83</v>
      </c>
      <c r="D244" s="2" t="s">
        <v>19</v>
      </c>
      <c r="E244" s="2" t="s">
        <v>0</v>
      </c>
      <c r="F244" s="2" t="s">
        <v>0</v>
      </c>
      <c r="G244" s="3" t="s">
        <v>322</v>
      </c>
      <c r="H244" s="4">
        <v>4172200000</v>
      </c>
      <c r="I244" s="4">
        <v>0</v>
      </c>
      <c r="J244" s="4">
        <v>2000000000</v>
      </c>
      <c r="K244" s="4">
        <v>2172200000</v>
      </c>
      <c r="L244" s="4">
        <v>1998032502</v>
      </c>
      <c r="M244" s="5">
        <v>0.91981976889789152</v>
      </c>
      <c r="N244" s="4">
        <v>1998032502</v>
      </c>
      <c r="O244" s="5">
        <v>0.91981976889789152</v>
      </c>
      <c r="P244" s="4">
        <v>1136551081</v>
      </c>
      <c r="Q244" s="4">
        <f t="shared" si="12"/>
        <v>0</v>
      </c>
      <c r="R244" s="4">
        <f t="shared" si="13"/>
        <v>861481421</v>
      </c>
    </row>
    <row r="245" spans="1:18" ht="138.4" x14ac:dyDescent="0.45">
      <c r="A245" s="2" t="s">
        <v>81</v>
      </c>
      <c r="B245" s="2" t="s">
        <v>236</v>
      </c>
      <c r="C245" s="2" t="s">
        <v>83</v>
      </c>
      <c r="D245" s="2" t="s">
        <v>19</v>
      </c>
      <c r="E245" s="2" t="s">
        <v>14</v>
      </c>
      <c r="F245" s="2" t="s">
        <v>19</v>
      </c>
      <c r="G245" s="3" t="s">
        <v>242</v>
      </c>
      <c r="H245" s="4">
        <v>0</v>
      </c>
      <c r="I245" s="4">
        <v>1033796297</v>
      </c>
      <c r="J245" s="4">
        <v>1033796297</v>
      </c>
      <c r="K245" s="4">
        <v>0</v>
      </c>
      <c r="L245" s="4">
        <v>0</v>
      </c>
      <c r="M245" s="5">
        <v>0</v>
      </c>
      <c r="N245" s="4">
        <v>0</v>
      </c>
      <c r="O245" s="5">
        <v>0</v>
      </c>
      <c r="P245" s="4">
        <v>0</v>
      </c>
      <c r="Q245" s="4">
        <f t="shared" si="12"/>
        <v>0</v>
      </c>
      <c r="R245" s="4">
        <f t="shared" si="13"/>
        <v>0</v>
      </c>
    </row>
    <row r="246" spans="1:18" ht="107.65" x14ac:dyDescent="0.45">
      <c r="A246" s="2" t="s">
        <v>81</v>
      </c>
      <c r="B246" s="2" t="s">
        <v>236</v>
      </c>
      <c r="C246" s="2" t="s">
        <v>83</v>
      </c>
      <c r="D246" s="2" t="s">
        <v>19</v>
      </c>
      <c r="E246" s="2" t="s">
        <v>14</v>
      </c>
      <c r="F246" s="2" t="s">
        <v>46</v>
      </c>
      <c r="G246" s="3" t="s">
        <v>245</v>
      </c>
      <c r="H246" s="4">
        <v>4172200000</v>
      </c>
      <c r="I246" s="4">
        <v>1033796297</v>
      </c>
      <c r="J246" s="4">
        <v>3033796297</v>
      </c>
      <c r="K246" s="4">
        <v>2172200000</v>
      </c>
      <c r="L246" s="4">
        <v>1998032502</v>
      </c>
      <c r="M246" s="5">
        <v>0.91981976889789152</v>
      </c>
      <c r="N246" s="4">
        <v>1998032502</v>
      </c>
      <c r="O246" s="5">
        <v>0.91981976889789152</v>
      </c>
      <c r="P246" s="4">
        <v>1136551081</v>
      </c>
      <c r="Q246" s="4">
        <f t="shared" si="12"/>
        <v>0</v>
      </c>
      <c r="R246" s="4">
        <f t="shared" si="13"/>
        <v>861481421</v>
      </c>
    </row>
    <row r="247" spans="1:18" s="23" customFormat="1" ht="90" x14ac:dyDescent="0.45">
      <c r="A247" s="9" t="s">
        <v>81</v>
      </c>
      <c r="B247" s="9" t="s">
        <v>236</v>
      </c>
      <c r="C247" s="9" t="s">
        <v>83</v>
      </c>
      <c r="D247" s="9" t="s">
        <v>25</v>
      </c>
      <c r="E247" s="9" t="s">
        <v>0</v>
      </c>
      <c r="F247" s="9" t="s">
        <v>0</v>
      </c>
      <c r="G247" s="10" t="s">
        <v>323</v>
      </c>
      <c r="H247" s="11">
        <v>11000000000</v>
      </c>
      <c r="I247" s="11">
        <v>0</v>
      </c>
      <c r="J247" s="11">
        <v>2500000000</v>
      </c>
      <c r="K247" s="11">
        <v>8500000000</v>
      </c>
      <c r="L247" s="11">
        <v>7787129178</v>
      </c>
      <c r="M247" s="12">
        <v>0.91613284447058818</v>
      </c>
      <c r="N247" s="11">
        <v>7787129178</v>
      </c>
      <c r="O247" s="12">
        <v>0.91613284447058818</v>
      </c>
      <c r="P247" s="11">
        <v>5944279905</v>
      </c>
      <c r="Q247" s="11">
        <f t="shared" si="12"/>
        <v>0</v>
      </c>
      <c r="R247" s="11">
        <f t="shared" si="13"/>
        <v>1842849273</v>
      </c>
    </row>
    <row r="248" spans="1:18" ht="153.75" x14ac:dyDescent="0.45">
      <c r="A248" s="2" t="s">
        <v>81</v>
      </c>
      <c r="B248" s="2" t="s">
        <v>236</v>
      </c>
      <c r="C248" s="2" t="s">
        <v>83</v>
      </c>
      <c r="D248" s="2" t="s">
        <v>25</v>
      </c>
      <c r="E248" s="2" t="s">
        <v>14</v>
      </c>
      <c r="F248" s="2" t="s">
        <v>62</v>
      </c>
      <c r="G248" s="3" t="s">
        <v>249</v>
      </c>
      <c r="H248" s="4">
        <v>70000000</v>
      </c>
      <c r="I248" s="4">
        <v>948000000</v>
      </c>
      <c r="J248" s="4">
        <v>0</v>
      </c>
      <c r="K248" s="4">
        <v>1018000000</v>
      </c>
      <c r="L248" s="4">
        <v>703663916</v>
      </c>
      <c r="M248" s="5">
        <v>0.69122192141453831</v>
      </c>
      <c r="N248" s="4">
        <v>703663916</v>
      </c>
      <c r="O248" s="5">
        <v>0.69122192141453831</v>
      </c>
      <c r="P248" s="4">
        <v>263663916</v>
      </c>
      <c r="Q248" s="4">
        <f t="shared" si="12"/>
        <v>0</v>
      </c>
      <c r="R248" s="4">
        <f t="shared" si="13"/>
        <v>440000000</v>
      </c>
    </row>
    <row r="249" spans="1:18" ht="169.15" x14ac:dyDescent="0.45">
      <c r="A249" s="2" t="s">
        <v>81</v>
      </c>
      <c r="B249" s="2" t="s">
        <v>236</v>
      </c>
      <c r="C249" s="2" t="s">
        <v>83</v>
      </c>
      <c r="D249" s="2" t="s">
        <v>25</v>
      </c>
      <c r="E249" s="2" t="s">
        <v>14</v>
      </c>
      <c r="F249" s="2" t="s">
        <v>48</v>
      </c>
      <c r="G249" s="3" t="s">
        <v>250</v>
      </c>
      <c r="H249" s="4">
        <v>3300000000</v>
      </c>
      <c r="I249" s="4">
        <v>1500000000</v>
      </c>
      <c r="J249" s="4">
        <v>2525428331</v>
      </c>
      <c r="K249" s="4">
        <v>2274571669</v>
      </c>
      <c r="L249" s="4">
        <v>2101823544</v>
      </c>
      <c r="M249" s="5">
        <v>0.92405245903904731</v>
      </c>
      <c r="N249" s="4">
        <v>2101823544</v>
      </c>
      <c r="O249" s="5">
        <v>0.92405245903904731</v>
      </c>
      <c r="P249" s="4">
        <v>717801051</v>
      </c>
      <c r="Q249" s="4">
        <f t="shared" si="12"/>
        <v>0</v>
      </c>
      <c r="R249" s="4">
        <f t="shared" si="13"/>
        <v>1384022493</v>
      </c>
    </row>
    <row r="250" spans="1:18" ht="107.65" x14ac:dyDescent="0.45">
      <c r="A250" s="2" t="s">
        <v>81</v>
      </c>
      <c r="B250" s="2" t="s">
        <v>236</v>
      </c>
      <c r="C250" s="2" t="s">
        <v>83</v>
      </c>
      <c r="D250" s="2" t="s">
        <v>25</v>
      </c>
      <c r="E250" s="2" t="s">
        <v>14</v>
      </c>
      <c r="F250" s="2" t="s">
        <v>32</v>
      </c>
      <c r="G250" s="3" t="s">
        <v>251</v>
      </c>
      <c r="H250" s="4">
        <v>7630000000</v>
      </c>
      <c r="I250" s="4">
        <v>5239235585</v>
      </c>
      <c r="J250" s="4">
        <v>7661807254</v>
      </c>
      <c r="K250" s="4">
        <v>5207428331</v>
      </c>
      <c r="L250" s="4">
        <v>4981641718</v>
      </c>
      <c r="M250" s="5">
        <v>0.95664143630054699</v>
      </c>
      <c r="N250" s="4">
        <v>4981641718</v>
      </c>
      <c r="O250" s="5">
        <v>0.95664143630054699</v>
      </c>
      <c r="P250" s="4">
        <v>4962814938</v>
      </c>
      <c r="Q250" s="4">
        <f t="shared" si="12"/>
        <v>0</v>
      </c>
      <c r="R250" s="4">
        <f t="shared" si="13"/>
        <v>18826780</v>
      </c>
    </row>
    <row r="251" spans="1:18" s="23" customFormat="1" ht="75" x14ac:dyDescent="0.45">
      <c r="A251" s="9" t="s">
        <v>81</v>
      </c>
      <c r="B251" s="9" t="s">
        <v>236</v>
      </c>
      <c r="C251" s="9" t="s">
        <v>83</v>
      </c>
      <c r="D251" s="9" t="s">
        <v>30</v>
      </c>
      <c r="E251" s="9" t="s">
        <v>0</v>
      </c>
      <c r="F251" s="9" t="s">
        <v>0</v>
      </c>
      <c r="G251" s="10" t="s">
        <v>324</v>
      </c>
      <c r="H251" s="11">
        <v>79167000000</v>
      </c>
      <c r="I251" s="11">
        <v>0</v>
      </c>
      <c r="J251" s="11">
        <v>38818834424</v>
      </c>
      <c r="K251" s="11">
        <v>40348165576</v>
      </c>
      <c r="L251" s="11">
        <v>39456317630</v>
      </c>
      <c r="M251" s="12">
        <v>0.97789619594179289</v>
      </c>
      <c r="N251" s="11">
        <v>39456317630</v>
      </c>
      <c r="O251" s="12">
        <v>0.97789619594179289</v>
      </c>
      <c r="P251" s="11">
        <v>30578103681</v>
      </c>
      <c r="Q251" s="11">
        <f t="shared" si="12"/>
        <v>0</v>
      </c>
      <c r="R251" s="11">
        <f t="shared" si="13"/>
        <v>8878213949</v>
      </c>
    </row>
    <row r="252" spans="1:18" ht="107.65" x14ac:dyDescent="0.45">
      <c r="A252" s="2" t="s">
        <v>81</v>
      </c>
      <c r="B252" s="2" t="s">
        <v>236</v>
      </c>
      <c r="C252" s="2" t="s">
        <v>83</v>
      </c>
      <c r="D252" s="2" t="s">
        <v>30</v>
      </c>
      <c r="E252" s="2" t="s">
        <v>14</v>
      </c>
      <c r="F252" s="2" t="s">
        <v>13</v>
      </c>
      <c r="G252" s="3" t="s">
        <v>252</v>
      </c>
      <c r="H252" s="4">
        <v>1822674659</v>
      </c>
      <c r="I252" s="4">
        <v>27342564</v>
      </c>
      <c r="J252" s="4">
        <v>12014501</v>
      </c>
      <c r="K252" s="4">
        <v>1838002722</v>
      </c>
      <c r="L252" s="4">
        <v>1740041308</v>
      </c>
      <c r="M252" s="5">
        <v>0.94670224759329813</v>
      </c>
      <c r="N252" s="4">
        <v>1740041308</v>
      </c>
      <c r="O252" s="5">
        <v>0.94670224759329813</v>
      </c>
      <c r="P252" s="4">
        <v>1740041308</v>
      </c>
      <c r="Q252" s="4">
        <f t="shared" si="12"/>
        <v>0</v>
      </c>
      <c r="R252" s="4">
        <f t="shared" si="13"/>
        <v>0</v>
      </c>
    </row>
    <row r="253" spans="1:18" ht="76.900000000000006" x14ac:dyDescent="0.45">
      <c r="A253" s="2" t="s">
        <v>81</v>
      </c>
      <c r="B253" s="2" t="s">
        <v>236</v>
      </c>
      <c r="C253" s="2" t="s">
        <v>83</v>
      </c>
      <c r="D253" s="2" t="s">
        <v>30</v>
      </c>
      <c r="E253" s="2" t="s">
        <v>14</v>
      </c>
      <c r="F253" s="2" t="s">
        <v>15</v>
      </c>
      <c r="G253" s="3" t="s">
        <v>253</v>
      </c>
      <c r="H253" s="4">
        <v>1600000000</v>
      </c>
      <c r="I253" s="4">
        <v>681353273</v>
      </c>
      <c r="J253" s="4">
        <v>804404942</v>
      </c>
      <c r="K253" s="4">
        <v>1476948331</v>
      </c>
      <c r="L253" s="4">
        <v>1467088331</v>
      </c>
      <c r="M253" s="5">
        <v>0.99332407248578281</v>
      </c>
      <c r="N253" s="4">
        <v>1467088331</v>
      </c>
      <c r="O253" s="5">
        <v>0.99332407248578281</v>
      </c>
      <c r="P253" s="4">
        <v>1467088331</v>
      </c>
      <c r="Q253" s="4">
        <f t="shared" si="12"/>
        <v>0</v>
      </c>
      <c r="R253" s="4">
        <f t="shared" si="13"/>
        <v>0</v>
      </c>
    </row>
    <row r="254" spans="1:18" ht="107.65" x14ac:dyDescent="0.45">
      <c r="A254" s="2" t="s">
        <v>81</v>
      </c>
      <c r="B254" s="2" t="s">
        <v>236</v>
      </c>
      <c r="C254" s="2" t="s">
        <v>83</v>
      </c>
      <c r="D254" s="2" t="s">
        <v>30</v>
      </c>
      <c r="E254" s="2" t="s">
        <v>14</v>
      </c>
      <c r="F254" s="2" t="s">
        <v>19</v>
      </c>
      <c r="G254" s="3" t="s">
        <v>254</v>
      </c>
      <c r="H254" s="4">
        <v>6800414732</v>
      </c>
      <c r="I254" s="4">
        <v>13339105569</v>
      </c>
      <c r="J254" s="4">
        <v>15386834148</v>
      </c>
      <c r="K254" s="4">
        <v>4752686153</v>
      </c>
      <c r="L254" s="4">
        <v>4605191031</v>
      </c>
      <c r="M254" s="5">
        <v>0.96896594530928626</v>
      </c>
      <c r="N254" s="4">
        <v>4605191031</v>
      </c>
      <c r="O254" s="5">
        <v>0.96896594530928626</v>
      </c>
      <c r="P254" s="4">
        <v>4591150355</v>
      </c>
      <c r="Q254" s="4">
        <f t="shared" si="12"/>
        <v>0</v>
      </c>
      <c r="R254" s="4">
        <f t="shared" si="13"/>
        <v>14040676</v>
      </c>
    </row>
    <row r="255" spans="1:18" ht="138.4" x14ac:dyDescent="0.45">
      <c r="A255" s="2" t="s">
        <v>81</v>
      </c>
      <c r="B255" s="2" t="s">
        <v>236</v>
      </c>
      <c r="C255" s="2" t="s">
        <v>83</v>
      </c>
      <c r="D255" s="2" t="s">
        <v>30</v>
      </c>
      <c r="E255" s="2" t="s">
        <v>14</v>
      </c>
      <c r="F255" s="2" t="s">
        <v>25</v>
      </c>
      <c r="G255" s="3" t="s">
        <v>255</v>
      </c>
      <c r="H255" s="4">
        <v>16980483470</v>
      </c>
      <c r="I255" s="4">
        <v>462806862</v>
      </c>
      <c r="J255" s="4">
        <v>10573775506</v>
      </c>
      <c r="K255" s="4">
        <v>6869514826</v>
      </c>
      <c r="L255" s="4">
        <v>6467312693</v>
      </c>
      <c r="M255" s="5">
        <v>0.94145115875174612</v>
      </c>
      <c r="N255" s="4">
        <v>6467312693</v>
      </c>
      <c r="O255" s="5">
        <v>0.94145115875174612</v>
      </c>
      <c r="P255" s="4">
        <v>3694940486</v>
      </c>
      <c r="Q255" s="4">
        <f t="shared" si="12"/>
        <v>0</v>
      </c>
      <c r="R255" s="4">
        <f t="shared" si="13"/>
        <v>2772372207</v>
      </c>
    </row>
    <row r="256" spans="1:18" ht="184.5" x14ac:dyDescent="0.45">
      <c r="A256" s="2" t="s">
        <v>81</v>
      </c>
      <c r="B256" s="2" t="s">
        <v>236</v>
      </c>
      <c r="C256" s="2" t="s">
        <v>83</v>
      </c>
      <c r="D256" s="2" t="s">
        <v>30</v>
      </c>
      <c r="E256" s="2" t="s">
        <v>14</v>
      </c>
      <c r="F256" s="2" t="s">
        <v>23</v>
      </c>
      <c r="G256" s="3" t="s">
        <v>256</v>
      </c>
      <c r="H256" s="4">
        <v>7201700000</v>
      </c>
      <c r="I256" s="4">
        <v>117510258</v>
      </c>
      <c r="J256" s="4">
        <v>7099597534</v>
      </c>
      <c r="K256" s="4">
        <v>219612724</v>
      </c>
      <c r="L256" s="4">
        <v>214489909</v>
      </c>
      <c r="M256" s="5">
        <v>0.97667341442383826</v>
      </c>
      <c r="N256" s="4">
        <v>214489909</v>
      </c>
      <c r="O256" s="5">
        <v>0.97667341442383826</v>
      </c>
      <c r="P256" s="4">
        <v>214489909</v>
      </c>
      <c r="Q256" s="4">
        <f t="shared" si="12"/>
        <v>0</v>
      </c>
      <c r="R256" s="4">
        <f t="shared" si="13"/>
        <v>0</v>
      </c>
    </row>
    <row r="257" spans="1:18" ht="92.25" x14ac:dyDescent="0.45">
      <c r="A257" s="2" t="s">
        <v>81</v>
      </c>
      <c r="B257" s="2" t="s">
        <v>236</v>
      </c>
      <c r="C257" s="2" t="s">
        <v>83</v>
      </c>
      <c r="D257" s="2" t="s">
        <v>30</v>
      </c>
      <c r="E257" s="2" t="s">
        <v>14</v>
      </c>
      <c r="F257" s="2" t="s">
        <v>30</v>
      </c>
      <c r="G257" s="3" t="s">
        <v>257</v>
      </c>
      <c r="H257" s="4">
        <v>1583900000</v>
      </c>
      <c r="I257" s="4">
        <v>3107698949</v>
      </c>
      <c r="J257" s="4">
        <v>3994907319</v>
      </c>
      <c r="K257" s="4">
        <v>696691630</v>
      </c>
      <c r="L257" s="4">
        <v>575430820</v>
      </c>
      <c r="M257" s="5">
        <v>0.82594765778942969</v>
      </c>
      <c r="N257" s="4">
        <v>575430820</v>
      </c>
      <c r="O257" s="5">
        <v>0.82594765778942969</v>
      </c>
      <c r="P257" s="4">
        <v>575430820</v>
      </c>
      <c r="Q257" s="4">
        <f t="shared" si="12"/>
        <v>0</v>
      </c>
      <c r="R257" s="4">
        <f t="shared" si="13"/>
        <v>0</v>
      </c>
    </row>
    <row r="258" spans="1:18" ht="153.75" x14ac:dyDescent="0.45">
      <c r="A258" s="2" t="s">
        <v>81</v>
      </c>
      <c r="B258" s="2" t="s">
        <v>236</v>
      </c>
      <c r="C258" s="2" t="s">
        <v>83</v>
      </c>
      <c r="D258" s="2" t="s">
        <v>30</v>
      </c>
      <c r="E258" s="2" t="s">
        <v>14</v>
      </c>
      <c r="F258" s="2" t="s">
        <v>54</v>
      </c>
      <c r="G258" s="3" t="s">
        <v>258</v>
      </c>
      <c r="H258" s="4">
        <v>4045105000</v>
      </c>
      <c r="I258" s="4">
        <v>23813010446</v>
      </c>
      <c r="J258" s="4">
        <v>14012669357</v>
      </c>
      <c r="K258" s="4">
        <v>13845446089</v>
      </c>
      <c r="L258" s="4">
        <v>13842412755</v>
      </c>
      <c r="M258" s="5">
        <v>0.9997809146790575</v>
      </c>
      <c r="N258" s="4">
        <v>13842412755</v>
      </c>
      <c r="O258" s="5">
        <v>0.9997809146790575</v>
      </c>
      <c r="P258" s="4">
        <v>13391412755</v>
      </c>
      <c r="Q258" s="4">
        <f t="shared" si="12"/>
        <v>0</v>
      </c>
      <c r="R258" s="4">
        <f t="shared" si="13"/>
        <v>451000000</v>
      </c>
    </row>
    <row r="259" spans="1:18" ht="123" x14ac:dyDescent="0.45">
      <c r="A259" s="2" t="s">
        <v>81</v>
      </c>
      <c r="B259" s="2" t="s">
        <v>236</v>
      </c>
      <c r="C259" s="2" t="s">
        <v>83</v>
      </c>
      <c r="D259" s="2" t="s">
        <v>30</v>
      </c>
      <c r="E259" s="2" t="s">
        <v>14</v>
      </c>
      <c r="F259" s="2" t="s">
        <v>46</v>
      </c>
      <c r="G259" s="3" t="s">
        <v>259</v>
      </c>
      <c r="H259" s="4">
        <v>1805868925</v>
      </c>
      <c r="I259" s="4">
        <v>975211075</v>
      </c>
      <c r="J259" s="4">
        <v>11080000</v>
      </c>
      <c r="K259" s="4">
        <v>2770000000</v>
      </c>
      <c r="L259" s="4">
        <v>2770000000</v>
      </c>
      <c r="M259" s="5">
        <v>1</v>
      </c>
      <c r="N259" s="4">
        <v>2770000000</v>
      </c>
      <c r="O259" s="5">
        <v>1</v>
      </c>
      <c r="P259" s="4">
        <v>2770000000</v>
      </c>
      <c r="Q259" s="4">
        <f t="shared" si="12"/>
        <v>0</v>
      </c>
      <c r="R259" s="4">
        <f t="shared" si="13"/>
        <v>0</v>
      </c>
    </row>
    <row r="260" spans="1:18" ht="107.65" x14ac:dyDescent="0.45">
      <c r="A260" s="2" t="s">
        <v>81</v>
      </c>
      <c r="B260" s="2" t="s">
        <v>236</v>
      </c>
      <c r="C260" s="2" t="s">
        <v>83</v>
      </c>
      <c r="D260" s="2" t="s">
        <v>30</v>
      </c>
      <c r="E260" s="2" t="s">
        <v>14</v>
      </c>
      <c r="F260" s="2" t="s">
        <v>62</v>
      </c>
      <c r="G260" s="3" t="s">
        <v>260</v>
      </c>
      <c r="H260" s="4">
        <v>843840000</v>
      </c>
      <c r="I260" s="4">
        <v>267816036</v>
      </c>
      <c r="J260" s="4">
        <v>597419128</v>
      </c>
      <c r="K260" s="4">
        <v>514236908</v>
      </c>
      <c r="L260" s="4">
        <v>485066290</v>
      </c>
      <c r="M260" s="5">
        <v>0.94327397052566286</v>
      </c>
      <c r="N260" s="4">
        <v>485066290</v>
      </c>
      <c r="O260" s="5">
        <v>0.94327397052566286</v>
      </c>
      <c r="P260" s="4">
        <v>444265224</v>
      </c>
      <c r="Q260" s="4">
        <f t="shared" si="12"/>
        <v>0</v>
      </c>
      <c r="R260" s="4">
        <f t="shared" si="13"/>
        <v>40801066</v>
      </c>
    </row>
    <row r="261" spans="1:18" ht="92.25" x14ac:dyDescent="0.45">
      <c r="A261" s="2" t="s">
        <v>81</v>
      </c>
      <c r="B261" s="2" t="s">
        <v>236</v>
      </c>
      <c r="C261" s="2" t="s">
        <v>83</v>
      </c>
      <c r="D261" s="2" t="s">
        <v>30</v>
      </c>
      <c r="E261" s="2" t="s">
        <v>14</v>
      </c>
      <c r="F261" s="2" t="s">
        <v>48</v>
      </c>
      <c r="G261" s="3" t="s">
        <v>261</v>
      </c>
      <c r="H261" s="4">
        <v>4147290000</v>
      </c>
      <c r="I261" s="4">
        <v>2841063472</v>
      </c>
      <c r="J261" s="4">
        <v>4056454823</v>
      </c>
      <c r="K261" s="4">
        <v>2931898649</v>
      </c>
      <c r="L261" s="4">
        <v>2925805415</v>
      </c>
      <c r="M261" s="5">
        <v>0.99792174466805728</v>
      </c>
      <c r="N261" s="4">
        <v>2925805415</v>
      </c>
      <c r="O261" s="5">
        <v>0.99792174466805728</v>
      </c>
      <c r="P261" s="4">
        <v>162669018</v>
      </c>
      <c r="Q261" s="4">
        <f t="shared" si="12"/>
        <v>0</v>
      </c>
      <c r="R261" s="4">
        <f t="shared" si="13"/>
        <v>2763136397</v>
      </c>
    </row>
    <row r="262" spans="1:18" ht="123" x14ac:dyDescent="0.45">
      <c r="A262" s="2" t="s">
        <v>81</v>
      </c>
      <c r="B262" s="2" t="s">
        <v>236</v>
      </c>
      <c r="C262" s="2" t="s">
        <v>83</v>
      </c>
      <c r="D262" s="2" t="s">
        <v>30</v>
      </c>
      <c r="E262" s="2" t="s">
        <v>14</v>
      </c>
      <c r="F262" s="2" t="s">
        <v>65</v>
      </c>
      <c r="G262" s="3" t="s">
        <v>262</v>
      </c>
      <c r="H262" s="4">
        <v>22984658214</v>
      </c>
      <c r="I262" s="4">
        <v>4662494</v>
      </c>
      <c r="J262" s="4">
        <v>21393056767</v>
      </c>
      <c r="K262" s="4">
        <v>1596263941</v>
      </c>
      <c r="L262" s="4">
        <v>1526615475</v>
      </c>
      <c r="M262" s="5">
        <v>0.95636782601480819</v>
      </c>
      <c r="N262" s="4">
        <v>1526615475</v>
      </c>
      <c r="O262" s="5">
        <v>0.95636782601480819</v>
      </c>
      <c r="P262" s="4">
        <v>1526615475</v>
      </c>
      <c r="Q262" s="4">
        <f t="shared" si="12"/>
        <v>0</v>
      </c>
      <c r="R262" s="4">
        <f t="shared" si="13"/>
        <v>0</v>
      </c>
    </row>
    <row r="263" spans="1:18" ht="76.900000000000006" x14ac:dyDescent="0.45">
      <c r="A263" s="2" t="s">
        <v>81</v>
      </c>
      <c r="B263" s="2" t="s">
        <v>236</v>
      </c>
      <c r="C263" s="2" t="s">
        <v>83</v>
      </c>
      <c r="D263" s="2" t="s">
        <v>30</v>
      </c>
      <c r="E263" s="2" t="s">
        <v>14</v>
      </c>
      <c r="F263" s="2" t="s">
        <v>50</v>
      </c>
      <c r="G263" s="3" t="s">
        <v>263</v>
      </c>
      <c r="H263" s="4">
        <v>6133065000</v>
      </c>
      <c r="I263" s="4">
        <v>2836863603</v>
      </c>
      <c r="J263" s="4">
        <v>6133065000</v>
      </c>
      <c r="K263" s="4">
        <v>2836863603</v>
      </c>
      <c r="L263" s="4">
        <v>2836863603</v>
      </c>
      <c r="M263" s="5">
        <v>1</v>
      </c>
      <c r="N263" s="4">
        <v>2836863603</v>
      </c>
      <c r="O263" s="5">
        <v>1</v>
      </c>
      <c r="P263" s="4">
        <v>0</v>
      </c>
      <c r="Q263" s="4">
        <f t="shared" si="12"/>
        <v>0</v>
      </c>
      <c r="R263" s="4">
        <f t="shared" si="13"/>
        <v>2836863603</v>
      </c>
    </row>
    <row r="264" spans="1:18" ht="169.15" x14ac:dyDescent="0.45">
      <c r="A264" s="2" t="s">
        <v>81</v>
      </c>
      <c r="B264" s="2" t="s">
        <v>236</v>
      </c>
      <c r="C264" s="2" t="s">
        <v>83</v>
      </c>
      <c r="D264" s="2" t="s">
        <v>30</v>
      </c>
      <c r="E264" s="2" t="s">
        <v>14</v>
      </c>
      <c r="F264" s="2" t="s">
        <v>16</v>
      </c>
      <c r="G264" s="3" t="s">
        <v>264</v>
      </c>
      <c r="H264" s="4">
        <v>3218000000</v>
      </c>
      <c r="I264" s="4">
        <v>0</v>
      </c>
      <c r="J264" s="4">
        <v>3218000000</v>
      </c>
      <c r="K264" s="4">
        <v>0</v>
      </c>
      <c r="L264" s="4">
        <v>0</v>
      </c>
      <c r="M264" s="5">
        <v>0</v>
      </c>
      <c r="N264" s="4">
        <v>0</v>
      </c>
      <c r="O264" s="5">
        <v>0</v>
      </c>
      <c r="P264" s="4">
        <v>0</v>
      </c>
      <c r="Q264" s="4">
        <f t="shared" ref="Q264:Q280" si="14">+L264-N264</f>
        <v>0</v>
      </c>
      <c r="R264" s="4">
        <f t="shared" ref="R264:R280" si="15">+N264-P264</f>
        <v>0</v>
      </c>
    </row>
    <row r="265" spans="1:18" s="23" customFormat="1" ht="75" x14ac:dyDescent="0.45">
      <c r="A265" s="9" t="s">
        <v>81</v>
      </c>
      <c r="B265" s="9" t="s">
        <v>236</v>
      </c>
      <c r="C265" s="9" t="s">
        <v>83</v>
      </c>
      <c r="D265" s="9" t="s">
        <v>54</v>
      </c>
      <c r="E265" s="9" t="s">
        <v>0</v>
      </c>
      <c r="F265" s="9" t="s">
        <v>0</v>
      </c>
      <c r="G265" s="10" t="s">
        <v>325</v>
      </c>
      <c r="H265" s="11">
        <v>3500000000</v>
      </c>
      <c r="I265" s="11">
        <v>0</v>
      </c>
      <c r="J265" s="11">
        <v>422000000</v>
      </c>
      <c r="K265" s="11">
        <v>3078000000</v>
      </c>
      <c r="L265" s="11">
        <v>2788769054</v>
      </c>
      <c r="M265" s="12">
        <v>0.90603283105912935</v>
      </c>
      <c r="N265" s="11">
        <v>2788769054</v>
      </c>
      <c r="O265" s="12">
        <v>0.90603283105912935</v>
      </c>
      <c r="P265" s="11">
        <v>2059859454</v>
      </c>
      <c r="Q265" s="11">
        <f t="shared" si="14"/>
        <v>0</v>
      </c>
      <c r="R265" s="11">
        <f t="shared" si="15"/>
        <v>728909600</v>
      </c>
    </row>
    <row r="266" spans="1:18" ht="61.5" x14ac:dyDescent="0.45">
      <c r="A266" s="2" t="s">
        <v>81</v>
      </c>
      <c r="B266" s="2" t="s">
        <v>236</v>
      </c>
      <c r="C266" s="2" t="s">
        <v>83</v>
      </c>
      <c r="D266" s="2" t="s">
        <v>54</v>
      </c>
      <c r="E266" s="2" t="s">
        <v>14</v>
      </c>
      <c r="F266" s="2" t="s">
        <v>15</v>
      </c>
      <c r="G266" s="3" t="s">
        <v>265</v>
      </c>
      <c r="H266" s="4">
        <v>1068500000</v>
      </c>
      <c r="I266" s="4">
        <v>727795508</v>
      </c>
      <c r="J266" s="4">
        <v>827960146</v>
      </c>
      <c r="K266" s="4">
        <v>968335362</v>
      </c>
      <c r="L266" s="4">
        <v>930235409</v>
      </c>
      <c r="M266" s="5">
        <v>0.96065417571727596</v>
      </c>
      <c r="N266" s="4">
        <v>930235409</v>
      </c>
      <c r="O266" s="5">
        <v>0.96065417571727596</v>
      </c>
      <c r="P266" s="4">
        <v>930235409</v>
      </c>
      <c r="Q266" s="4">
        <f t="shared" si="14"/>
        <v>0</v>
      </c>
      <c r="R266" s="4">
        <f t="shared" si="15"/>
        <v>0</v>
      </c>
    </row>
    <row r="267" spans="1:18" ht="61.5" x14ac:dyDescent="0.45">
      <c r="A267" s="2" t="s">
        <v>81</v>
      </c>
      <c r="B267" s="2" t="s">
        <v>236</v>
      </c>
      <c r="C267" s="2" t="s">
        <v>83</v>
      </c>
      <c r="D267" s="2" t="s">
        <v>54</v>
      </c>
      <c r="E267" s="2" t="s">
        <v>14</v>
      </c>
      <c r="F267" s="2" t="s">
        <v>19</v>
      </c>
      <c r="G267" s="3" t="s">
        <v>266</v>
      </c>
      <c r="H267" s="4">
        <v>300000000</v>
      </c>
      <c r="I267" s="4">
        <v>0</v>
      </c>
      <c r="J267" s="4">
        <v>0</v>
      </c>
      <c r="K267" s="4">
        <v>300000000</v>
      </c>
      <c r="L267" s="4">
        <v>299000000</v>
      </c>
      <c r="M267" s="5">
        <v>0.9966666666666667</v>
      </c>
      <c r="N267" s="4">
        <v>299000000</v>
      </c>
      <c r="O267" s="5">
        <v>0.9966666666666667</v>
      </c>
      <c r="P267" s="4">
        <v>112710000</v>
      </c>
      <c r="Q267" s="4">
        <f t="shared" si="14"/>
        <v>0</v>
      </c>
      <c r="R267" s="4">
        <f t="shared" si="15"/>
        <v>186290000</v>
      </c>
    </row>
    <row r="268" spans="1:18" ht="76.900000000000006" x14ac:dyDescent="0.45">
      <c r="A268" s="2" t="s">
        <v>81</v>
      </c>
      <c r="B268" s="2" t="s">
        <v>236</v>
      </c>
      <c r="C268" s="2" t="s">
        <v>83</v>
      </c>
      <c r="D268" s="2" t="s">
        <v>54</v>
      </c>
      <c r="E268" s="2" t="s">
        <v>14</v>
      </c>
      <c r="F268" s="2" t="s">
        <v>23</v>
      </c>
      <c r="G268" s="3" t="s">
        <v>267</v>
      </c>
      <c r="H268" s="4">
        <v>150000000</v>
      </c>
      <c r="I268" s="4">
        <v>0</v>
      </c>
      <c r="J268" s="4">
        <v>8526000</v>
      </c>
      <c r="K268" s="4">
        <v>141474000</v>
      </c>
      <c r="L268" s="4">
        <v>141474000</v>
      </c>
      <c r="M268" s="5">
        <v>1</v>
      </c>
      <c r="N268" s="4">
        <v>141474000</v>
      </c>
      <c r="O268" s="5">
        <v>1</v>
      </c>
      <c r="P268" s="4">
        <v>95984000</v>
      </c>
      <c r="Q268" s="4">
        <f t="shared" si="14"/>
        <v>0</v>
      </c>
      <c r="R268" s="4">
        <f t="shared" si="15"/>
        <v>45490000</v>
      </c>
    </row>
    <row r="269" spans="1:18" ht="61.5" x14ac:dyDescent="0.45">
      <c r="A269" s="2" t="s">
        <v>81</v>
      </c>
      <c r="B269" s="2" t="s">
        <v>236</v>
      </c>
      <c r="C269" s="2" t="s">
        <v>83</v>
      </c>
      <c r="D269" s="2" t="s">
        <v>54</v>
      </c>
      <c r="E269" s="2" t="s">
        <v>14</v>
      </c>
      <c r="F269" s="2" t="s">
        <v>30</v>
      </c>
      <c r="G269" s="3" t="s">
        <v>268</v>
      </c>
      <c r="H269" s="4">
        <v>400000000</v>
      </c>
      <c r="I269" s="4">
        <v>27576306</v>
      </c>
      <c r="J269" s="4">
        <v>27576306</v>
      </c>
      <c r="K269" s="4">
        <v>400000000</v>
      </c>
      <c r="L269" s="4">
        <v>392944005</v>
      </c>
      <c r="M269" s="5">
        <v>0.98236001250000005</v>
      </c>
      <c r="N269" s="4">
        <v>392944005</v>
      </c>
      <c r="O269" s="5">
        <v>0.98236001250000005</v>
      </c>
      <c r="P269" s="4">
        <v>150624005</v>
      </c>
      <c r="Q269" s="4">
        <f t="shared" si="14"/>
        <v>0</v>
      </c>
      <c r="R269" s="4">
        <f t="shared" si="15"/>
        <v>242320000</v>
      </c>
    </row>
    <row r="270" spans="1:18" ht="76.900000000000006" x14ac:dyDescent="0.45">
      <c r="A270" s="2" t="s">
        <v>81</v>
      </c>
      <c r="B270" s="2" t="s">
        <v>236</v>
      </c>
      <c r="C270" s="2" t="s">
        <v>83</v>
      </c>
      <c r="D270" s="2" t="s">
        <v>54</v>
      </c>
      <c r="E270" s="2" t="s">
        <v>14</v>
      </c>
      <c r="F270" s="2" t="s">
        <v>62</v>
      </c>
      <c r="G270" s="3" t="s">
        <v>269</v>
      </c>
      <c r="H270" s="4">
        <v>300000000</v>
      </c>
      <c r="I270" s="4">
        <v>0</v>
      </c>
      <c r="J270" s="4">
        <v>194524800</v>
      </c>
      <c r="K270" s="4">
        <v>105475200</v>
      </c>
      <c r="L270" s="4">
        <v>105475200</v>
      </c>
      <c r="M270" s="5">
        <v>1</v>
      </c>
      <c r="N270" s="4">
        <v>105475200</v>
      </c>
      <c r="O270" s="5">
        <v>1</v>
      </c>
      <c r="P270" s="4">
        <v>52737600</v>
      </c>
      <c r="Q270" s="4">
        <f t="shared" si="14"/>
        <v>0</v>
      </c>
      <c r="R270" s="4">
        <f t="shared" si="15"/>
        <v>52737600</v>
      </c>
    </row>
    <row r="271" spans="1:18" ht="107.65" x14ac:dyDescent="0.45">
      <c r="A271" s="2" t="s">
        <v>81</v>
      </c>
      <c r="B271" s="2" t="s">
        <v>236</v>
      </c>
      <c r="C271" s="2" t="s">
        <v>83</v>
      </c>
      <c r="D271" s="2" t="s">
        <v>54</v>
      </c>
      <c r="E271" s="2" t="s">
        <v>14</v>
      </c>
      <c r="F271" s="2" t="s">
        <v>50</v>
      </c>
      <c r="G271" s="3" t="s">
        <v>270</v>
      </c>
      <c r="H271" s="4">
        <v>300000000</v>
      </c>
      <c r="I271" s="4">
        <v>0</v>
      </c>
      <c r="J271" s="4">
        <v>100000000</v>
      </c>
      <c r="K271" s="4">
        <v>200000000</v>
      </c>
      <c r="L271" s="4">
        <v>200000000</v>
      </c>
      <c r="M271" s="5">
        <v>1</v>
      </c>
      <c r="N271" s="4">
        <v>200000000</v>
      </c>
      <c r="O271" s="5">
        <v>1</v>
      </c>
      <c r="P271" s="4">
        <v>0</v>
      </c>
      <c r="Q271" s="4">
        <f t="shared" si="14"/>
        <v>0</v>
      </c>
      <c r="R271" s="4">
        <f t="shared" si="15"/>
        <v>200000000</v>
      </c>
    </row>
    <row r="272" spans="1:18" ht="61.5" x14ac:dyDescent="0.45">
      <c r="A272" s="2" t="s">
        <v>81</v>
      </c>
      <c r="B272" s="2" t="s">
        <v>236</v>
      </c>
      <c r="C272" s="2" t="s">
        <v>83</v>
      </c>
      <c r="D272" s="2" t="s">
        <v>54</v>
      </c>
      <c r="E272" s="2" t="s">
        <v>14</v>
      </c>
      <c r="F272" s="2" t="s">
        <v>67</v>
      </c>
      <c r="G272" s="3" t="s">
        <v>271</v>
      </c>
      <c r="H272" s="4">
        <v>15000000</v>
      </c>
      <c r="I272" s="4">
        <v>0</v>
      </c>
      <c r="J272" s="4">
        <v>8079440</v>
      </c>
      <c r="K272" s="4">
        <v>6920560</v>
      </c>
      <c r="L272" s="4">
        <v>6920560</v>
      </c>
      <c r="M272" s="5">
        <v>1</v>
      </c>
      <c r="N272" s="4">
        <v>6920560</v>
      </c>
      <c r="O272" s="5">
        <v>1</v>
      </c>
      <c r="P272" s="4">
        <v>6920560</v>
      </c>
      <c r="Q272" s="4">
        <f t="shared" si="14"/>
        <v>0</v>
      </c>
      <c r="R272" s="4">
        <f t="shared" si="15"/>
        <v>0</v>
      </c>
    </row>
    <row r="273" spans="1:18" ht="92.25" x14ac:dyDescent="0.45">
      <c r="A273" s="2" t="s">
        <v>81</v>
      </c>
      <c r="B273" s="2" t="s">
        <v>236</v>
      </c>
      <c r="C273" s="2" t="s">
        <v>83</v>
      </c>
      <c r="D273" s="2" t="s">
        <v>54</v>
      </c>
      <c r="E273" s="2" t="s">
        <v>14</v>
      </c>
      <c r="F273" s="2" t="s">
        <v>32</v>
      </c>
      <c r="G273" s="3" t="s">
        <v>272</v>
      </c>
      <c r="H273" s="4">
        <v>400000000</v>
      </c>
      <c r="I273" s="4">
        <v>368076550</v>
      </c>
      <c r="J273" s="4">
        <v>375318072</v>
      </c>
      <c r="K273" s="4">
        <v>392758478</v>
      </c>
      <c r="L273" s="4">
        <v>149683480</v>
      </c>
      <c r="M273" s="5">
        <v>0.38110820869409723</v>
      </c>
      <c r="N273" s="4">
        <v>149683480</v>
      </c>
      <c r="O273" s="5">
        <v>0.38110820869409723</v>
      </c>
      <c r="P273" s="4">
        <v>147611480</v>
      </c>
      <c r="Q273" s="4">
        <f t="shared" si="14"/>
        <v>0</v>
      </c>
      <c r="R273" s="4">
        <f t="shared" si="15"/>
        <v>2072000</v>
      </c>
    </row>
    <row r="274" spans="1:18" ht="76.900000000000006" x14ac:dyDescent="0.45">
      <c r="A274" s="2" t="s">
        <v>81</v>
      </c>
      <c r="B274" s="2" t="s">
        <v>236</v>
      </c>
      <c r="C274" s="2" t="s">
        <v>83</v>
      </c>
      <c r="D274" s="2" t="s">
        <v>54</v>
      </c>
      <c r="E274" s="2" t="s">
        <v>14</v>
      </c>
      <c r="F274" s="2" t="s">
        <v>36</v>
      </c>
      <c r="G274" s="3" t="s">
        <v>273</v>
      </c>
      <c r="H274" s="4">
        <v>566500000</v>
      </c>
      <c r="I274" s="4">
        <v>141625000</v>
      </c>
      <c r="J274" s="4">
        <v>145088600</v>
      </c>
      <c r="K274" s="4">
        <v>563036400</v>
      </c>
      <c r="L274" s="4">
        <v>563036400</v>
      </c>
      <c r="M274" s="5">
        <v>1</v>
      </c>
      <c r="N274" s="4">
        <v>563036400</v>
      </c>
      <c r="O274" s="5">
        <v>1</v>
      </c>
      <c r="P274" s="4">
        <v>563036400</v>
      </c>
      <c r="Q274" s="4">
        <f t="shared" si="14"/>
        <v>0</v>
      </c>
      <c r="R274" s="4">
        <f t="shared" si="15"/>
        <v>0</v>
      </c>
    </row>
    <row r="275" spans="1:18" s="23" customFormat="1" ht="75" x14ac:dyDescent="0.45">
      <c r="A275" s="9" t="s">
        <v>81</v>
      </c>
      <c r="B275" s="9" t="s">
        <v>274</v>
      </c>
      <c r="C275" s="9" t="s">
        <v>83</v>
      </c>
      <c r="D275" s="9" t="s">
        <v>15</v>
      </c>
      <c r="E275" s="9"/>
      <c r="F275" s="9"/>
      <c r="G275" s="10" t="s">
        <v>326</v>
      </c>
      <c r="H275" s="11">
        <v>150000000</v>
      </c>
      <c r="I275" s="11">
        <v>0</v>
      </c>
      <c r="J275" s="11">
        <v>0</v>
      </c>
      <c r="K275" s="11">
        <v>150000000</v>
      </c>
      <c r="L275" s="11">
        <v>144586490.69</v>
      </c>
      <c r="M275" s="12">
        <v>0.96390993793333335</v>
      </c>
      <c r="N275" s="11">
        <v>144586490.69</v>
      </c>
      <c r="O275" s="12">
        <v>0.96390993793333335</v>
      </c>
      <c r="P275" s="11">
        <v>144574838</v>
      </c>
      <c r="Q275" s="11">
        <f t="shared" si="14"/>
        <v>0</v>
      </c>
      <c r="R275" s="11">
        <f t="shared" si="15"/>
        <v>11652.689999997616</v>
      </c>
    </row>
    <row r="276" spans="1:18" ht="61.5" x14ac:dyDescent="0.45">
      <c r="A276" s="2" t="s">
        <v>81</v>
      </c>
      <c r="B276" s="2" t="s">
        <v>274</v>
      </c>
      <c r="C276" s="2" t="s">
        <v>83</v>
      </c>
      <c r="D276" s="2" t="s">
        <v>15</v>
      </c>
      <c r="E276" s="2" t="s">
        <v>14</v>
      </c>
      <c r="F276" s="2" t="s">
        <v>13</v>
      </c>
      <c r="G276" s="3" t="s">
        <v>275</v>
      </c>
      <c r="H276" s="4">
        <v>150000000</v>
      </c>
      <c r="I276" s="4">
        <v>0</v>
      </c>
      <c r="J276" s="4">
        <v>0</v>
      </c>
      <c r="K276" s="4">
        <v>150000000</v>
      </c>
      <c r="L276" s="4">
        <v>144586490.69</v>
      </c>
      <c r="M276" s="5">
        <v>0.96390993793333335</v>
      </c>
      <c r="N276" s="4">
        <v>144586490.69</v>
      </c>
      <c r="O276" s="5">
        <v>0.96390993793333335</v>
      </c>
      <c r="P276" s="4">
        <v>144574838</v>
      </c>
      <c r="Q276" s="4">
        <f t="shared" si="14"/>
        <v>0</v>
      </c>
      <c r="R276" s="4">
        <f t="shared" si="15"/>
        <v>11652.689999997616</v>
      </c>
    </row>
    <row r="277" spans="1:18" s="23" customFormat="1" ht="45" x14ac:dyDescent="0.45">
      <c r="A277" s="9" t="s">
        <v>81</v>
      </c>
      <c r="B277" s="9" t="s">
        <v>274</v>
      </c>
      <c r="C277" s="9" t="s">
        <v>276</v>
      </c>
      <c r="D277" s="9" t="s">
        <v>13</v>
      </c>
      <c r="E277" s="9" t="s">
        <v>0</v>
      </c>
      <c r="F277" s="9" t="s">
        <v>0</v>
      </c>
      <c r="G277" s="10" t="s">
        <v>327</v>
      </c>
      <c r="H277" s="11">
        <v>12000000000</v>
      </c>
      <c r="I277" s="11">
        <v>0</v>
      </c>
      <c r="J277" s="11">
        <v>0</v>
      </c>
      <c r="K277" s="11">
        <v>12000000000</v>
      </c>
      <c r="L277" s="11">
        <v>12000000000</v>
      </c>
      <c r="M277" s="12">
        <v>1</v>
      </c>
      <c r="N277" s="11">
        <v>12000000000</v>
      </c>
      <c r="O277" s="12">
        <v>1</v>
      </c>
      <c r="P277" s="11">
        <v>12000000000</v>
      </c>
      <c r="Q277" s="11">
        <f t="shared" si="14"/>
        <v>0</v>
      </c>
      <c r="R277" s="11">
        <f t="shared" si="15"/>
        <v>0</v>
      </c>
    </row>
    <row r="278" spans="1:18" ht="92.25" x14ac:dyDescent="0.45">
      <c r="A278" s="2" t="s">
        <v>81</v>
      </c>
      <c r="B278" s="2" t="s">
        <v>274</v>
      </c>
      <c r="C278" s="2" t="s">
        <v>276</v>
      </c>
      <c r="D278" s="2" t="s">
        <v>13</v>
      </c>
      <c r="E278" s="2" t="s">
        <v>14</v>
      </c>
      <c r="F278" s="2" t="s">
        <v>13</v>
      </c>
      <c r="G278" s="3" t="s">
        <v>277</v>
      </c>
      <c r="H278" s="4">
        <v>12000000000</v>
      </c>
      <c r="I278" s="4">
        <v>0</v>
      </c>
      <c r="J278" s="4">
        <v>0</v>
      </c>
      <c r="K278" s="4">
        <v>12000000000</v>
      </c>
      <c r="L278" s="4">
        <v>12000000000</v>
      </c>
      <c r="M278" s="5">
        <v>1</v>
      </c>
      <c r="N278" s="4">
        <v>12000000000</v>
      </c>
      <c r="O278" s="5">
        <v>1</v>
      </c>
      <c r="P278" s="4">
        <v>12000000000</v>
      </c>
      <c r="Q278" s="4">
        <f t="shared" si="14"/>
        <v>0</v>
      </c>
      <c r="R278" s="4">
        <f t="shared" si="15"/>
        <v>0</v>
      </c>
    </row>
    <row r="279" spans="1:18" ht="0" hidden="1" customHeight="1" x14ac:dyDescent="0.45">
      <c r="A279" s="9" t="s">
        <v>0</v>
      </c>
      <c r="B279" s="9" t="s">
        <v>0</v>
      </c>
      <c r="C279" s="9" t="s">
        <v>0</v>
      </c>
      <c r="D279" s="9" t="s">
        <v>0</v>
      </c>
      <c r="E279" s="9" t="s">
        <v>0</v>
      </c>
      <c r="F279" s="9" t="s">
        <v>0</v>
      </c>
      <c r="G279" s="10" t="s">
        <v>0</v>
      </c>
      <c r="H279" s="11">
        <v>1369519811661</v>
      </c>
      <c r="I279" s="11">
        <v>45456336638</v>
      </c>
      <c r="J279" s="11">
        <v>479313417642</v>
      </c>
      <c r="K279" s="11">
        <v>935662730657</v>
      </c>
      <c r="L279" s="11">
        <v>920951578422.34998</v>
      </c>
      <c r="M279" s="12">
        <v>0.98427729164298317</v>
      </c>
      <c r="N279" s="11">
        <v>917014914048.34998</v>
      </c>
      <c r="O279" s="12">
        <v>0.98006993759860883</v>
      </c>
      <c r="P279" s="11">
        <v>784252814700.66003</v>
      </c>
      <c r="Q279" s="11">
        <f t="shared" si="14"/>
        <v>3936664374</v>
      </c>
      <c r="R279" s="11">
        <f t="shared" si="15"/>
        <v>132762099347.68994</v>
      </c>
    </row>
    <row r="280" spans="1:18" ht="13.5" customHeight="1" x14ac:dyDescent="0.45">
      <c r="A280" s="18" t="s">
        <v>342</v>
      </c>
      <c r="B280" s="19"/>
      <c r="C280" s="19"/>
      <c r="D280" s="19"/>
      <c r="E280" s="19"/>
      <c r="F280" s="19"/>
      <c r="G280" s="20"/>
      <c r="H280" s="11">
        <v>1369519811661</v>
      </c>
      <c r="I280" s="11">
        <v>45456336638</v>
      </c>
      <c r="J280" s="11">
        <v>479313417642</v>
      </c>
      <c r="K280" s="11">
        <v>935662730657</v>
      </c>
      <c r="L280" s="11">
        <v>920951578422.34998</v>
      </c>
      <c r="M280" s="12">
        <v>0.98427729164298317</v>
      </c>
      <c r="N280" s="11">
        <v>917014914048.34998</v>
      </c>
      <c r="O280" s="12">
        <v>0.98006993759860883</v>
      </c>
      <c r="P280" s="11">
        <v>784252814700.66003</v>
      </c>
      <c r="Q280" s="11">
        <f t="shared" si="14"/>
        <v>3936664374</v>
      </c>
      <c r="R280" s="11">
        <f t="shared" si="15"/>
        <v>132762099347.68994</v>
      </c>
    </row>
    <row r="282" spans="1:18" x14ac:dyDescent="0.45">
      <c r="I282" s="14"/>
      <c r="L282" s="14"/>
      <c r="N282" s="14"/>
    </row>
    <row r="286" spans="1:18" x14ac:dyDescent="0.45">
      <c r="K286" s="14"/>
    </row>
    <row r="287" spans="1:18" x14ac:dyDescent="0.45">
      <c r="I287" s="14"/>
      <c r="K287" s="14"/>
    </row>
    <row r="288" spans="1:18" x14ac:dyDescent="0.45">
      <c r="K288" s="14"/>
    </row>
    <row r="289" spans="11:11" x14ac:dyDescent="0.45">
      <c r="K289" s="14"/>
    </row>
  </sheetData>
  <mergeCells count="3">
    <mergeCell ref="A2:Q2"/>
    <mergeCell ref="A280:G280"/>
    <mergeCell ref="G3:P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CM. Martta Herrera</dc:creator>
  <cp:lastModifiedBy>Gina del Rosario Nuñez Polo</cp:lastModifiedBy>
  <dcterms:created xsi:type="dcterms:W3CDTF">2017-01-26T15:49:37Z</dcterms:created>
  <dcterms:modified xsi:type="dcterms:W3CDTF">2017-02-01T19:12:58Z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