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jimenez\Documents\Andres Felipe Jimenez Cortes\Ejecución Mintic Fontic\"/>
    </mc:Choice>
  </mc:AlternateContent>
  <bookViews>
    <workbookView xWindow="0" yWindow="0" windowWidth="24000" windowHeight="9735"/>
  </bookViews>
  <sheets>
    <sheet name="REP_EPG034_EjecucionPresupuesta" sheetId="1" r:id="rId1"/>
  </sheets>
  <definedNames>
    <definedName name="_xlnm._FilterDatabase" localSheetId="0" hidden="1">REP_EPG034_EjecucionPresupuesta!$A$71:$AA$278</definedName>
  </definedNames>
  <calcPr calcId="152511"/>
</workbook>
</file>

<file path=xl/calcChain.xml><?xml version="1.0" encoding="utf-8"?>
<calcChain xmlns="http://schemas.openxmlformats.org/spreadsheetml/2006/main">
  <c r="O11" i="1" l="1"/>
  <c r="O12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M11" i="1"/>
  <c r="M12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I10" i="1"/>
  <c r="J10" i="1"/>
  <c r="K10" i="1"/>
  <c r="L10" i="1"/>
  <c r="L9" i="1" s="1"/>
  <c r="N10" i="1"/>
  <c r="P10" i="1"/>
  <c r="H10" i="1"/>
  <c r="H9" i="1" s="1"/>
  <c r="H8" i="1" s="1"/>
  <c r="I13" i="1"/>
  <c r="J13" i="1"/>
  <c r="K13" i="1"/>
  <c r="L13" i="1"/>
  <c r="N13" i="1"/>
  <c r="O13" i="1" s="1"/>
  <c r="P13" i="1"/>
  <c r="H13" i="1"/>
  <c r="I57" i="1"/>
  <c r="J57" i="1"/>
  <c r="K57" i="1"/>
  <c r="L57" i="1"/>
  <c r="N57" i="1"/>
  <c r="P57" i="1"/>
  <c r="H57" i="1"/>
  <c r="I71" i="1"/>
  <c r="J71" i="1"/>
  <c r="K71" i="1"/>
  <c r="L71" i="1"/>
  <c r="M71" i="1" s="1"/>
  <c r="N71" i="1"/>
  <c r="P71" i="1"/>
  <c r="H71" i="1"/>
  <c r="P9" i="1" l="1"/>
  <c r="P8" i="1" s="1"/>
  <c r="M10" i="1"/>
  <c r="M57" i="1"/>
  <c r="K9" i="1"/>
  <c r="K8" i="1" s="1"/>
  <c r="O10" i="1"/>
  <c r="I9" i="1"/>
  <c r="I8" i="1" s="1"/>
  <c r="O71" i="1"/>
  <c r="M13" i="1"/>
  <c r="J9" i="1"/>
  <c r="J8" i="1" s="1"/>
  <c r="L8" i="1"/>
  <c r="M8" i="1" s="1"/>
  <c r="O57" i="1"/>
  <c r="M9" i="1"/>
  <c r="N9" i="1"/>
  <c r="N8" i="1" l="1"/>
  <c r="O8" i="1" s="1"/>
  <c r="O9" i="1"/>
</calcChain>
</file>

<file path=xl/sharedStrings.xml><?xml version="1.0" encoding="utf-8"?>
<sst xmlns="http://schemas.openxmlformats.org/spreadsheetml/2006/main" count="1883" uniqueCount="345">
  <si>
    <t>Año Fiscal:</t>
  </si>
  <si>
    <t/>
  </si>
  <si>
    <t>Vigencia:</t>
  </si>
  <si>
    <t>Actual</t>
  </si>
  <si>
    <t>Periodo:</t>
  </si>
  <si>
    <t>Enero-Septiembre</t>
  </si>
  <si>
    <t>TIPO</t>
  </si>
  <si>
    <t>CTA</t>
  </si>
  <si>
    <t>SUB
CTA</t>
  </si>
  <si>
    <t>OBJ</t>
  </si>
  <si>
    <t>ORD</t>
  </si>
  <si>
    <t>SOR
ORD</t>
  </si>
  <si>
    <t>DESCRIPCION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</si>
  <si>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</si>
  <si>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</si>
  <si>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</si>
  <si>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</si>
  <si>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</si>
  <si>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</si>
  <si>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</si>
  <si>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FONDO DE TECNOLOGIAS DE LA INFORMACION Y LAS COMUNICACIONES</t>
  </si>
  <si>
    <t>A</t>
  </si>
  <si>
    <t>1</t>
  </si>
  <si>
    <t>0</t>
  </si>
  <si>
    <t>2</t>
  </si>
  <si>
    <t>14</t>
  </si>
  <si>
    <t>20</t>
  </si>
  <si>
    <t>REMUNERACION SERVICIOS TECNICOS</t>
  </si>
  <si>
    <t>3</t>
  </si>
  <si>
    <t>50</t>
  </si>
  <si>
    <t>IMPUESTO DE VEHICULO</t>
  </si>
  <si>
    <t>IMPUESTO PREDIAL</t>
  </si>
  <si>
    <t>5</t>
  </si>
  <si>
    <t>CONTRIBUCIONES</t>
  </si>
  <si>
    <t>4</t>
  </si>
  <si>
    <t>26</t>
  </si>
  <si>
    <t>EQUIPO DE COMUNICACIONES</t>
  </si>
  <si>
    <t>COMBUSTIBLE Y LUBRICANTES</t>
  </si>
  <si>
    <t>DOTACION</t>
  </si>
  <si>
    <t>6</t>
  </si>
  <si>
    <t>LLANTAS Y ACCESORIOS</t>
  </si>
  <si>
    <t>15</t>
  </si>
  <si>
    <t>PAPELERIA, UTILES DE ESCRITORIO Y OFICINA</t>
  </si>
  <si>
    <t>17</t>
  </si>
  <si>
    <t>PRODUCTOS DE ASEO Y LIMPIEZA</t>
  </si>
  <si>
    <t>18</t>
  </si>
  <si>
    <t>PRODUCTOS DE CAFETERIA Y RESTAURANTE</t>
  </si>
  <si>
    <t>REPUESTOS</t>
  </si>
  <si>
    <t>21</t>
  </si>
  <si>
    <t>UTENSILIOS DE CAFETERIA</t>
  </si>
  <si>
    <t>23</t>
  </si>
  <si>
    <t>OTROS MATERIALES Y SUMINISTROS</t>
  </si>
  <si>
    <t>MANTENIMIENTO DE BIENES INMUEBLES</t>
  </si>
  <si>
    <t>MANTENIMIENTO DE BIENES MUEBLES, EQUIPOS Y ENSERES</t>
  </si>
  <si>
    <t>MANTENIMIENTO EQUIPO DE NAVEGACION Y TRANSPORTE</t>
  </si>
  <si>
    <t>8</t>
  </si>
  <si>
    <t>SERVICIO DE ASEO</t>
  </si>
  <si>
    <t>10</t>
  </si>
  <si>
    <t>SERVICIO DE SEGURIDAD Y VIGILANCIA</t>
  </si>
  <si>
    <t>12</t>
  </si>
  <si>
    <t>MANTENIMIENTO DE OTROS BIENES</t>
  </si>
  <si>
    <t>CORREO</t>
  </si>
  <si>
    <t>OTROS COMUNICACIONES Y TRANSPORTE</t>
  </si>
  <si>
    <t>7</t>
  </si>
  <si>
    <t>PUBLICIDAD Y PROPAGANDA</t>
  </si>
  <si>
    <t>SUSCRIPCIONES</t>
  </si>
  <si>
    <t>OTROS GASTOS POR IMPRESOS Y PUBLICACIONES</t>
  </si>
  <si>
    <t>ACUEDUCTO ALCANTARILLADO Y ASEO</t>
  </si>
  <si>
    <t>ENERGIA</t>
  </si>
  <si>
    <t>TELEFONIA MOVIL CELULAR</t>
  </si>
  <si>
    <t>TELEFONO,FAX Y OTROS</t>
  </si>
  <si>
    <t>9</t>
  </si>
  <si>
    <t>SEGURO DE INFIDILIDAD Y RIESGOS FINANCIEROS</t>
  </si>
  <si>
    <t>SEGURO RESPONSABILIDAD CIVIL</t>
  </si>
  <si>
    <t>11</t>
  </si>
  <si>
    <t>SEGUROS GENERALES</t>
  </si>
  <si>
    <t>13</t>
  </si>
  <si>
    <t>OTROS SEGUROS</t>
  </si>
  <si>
    <t>ARRENDAMIENTOS BIENES INMUEBLES</t>
  </si>
  <si>
    <t>VIATICOS Y GASTOS DE VIAJE AL INTERIOR</t>
  </si>
  <si>
    <t>GASTOS JUDICIALES</t>
  </si>
  <si>
    <t>ELEMENTOS PARA BIENESTAR SOCIAL</t>
  </si>
  <si>
    <t>SERVICIOS DE BIENESTAR SOCIAL</t>
  </si>
  <si>
    <t>SERVICIOS DE CAPACITACION</t>
  </si>
  <si>
    <t>SERVICIOS PARA ESTIMULOS</t>
  </si>
  <si>
    <t>40</t>
  </si>
  <si>
    <t>OTROS GASTOS  ADQUISICION BIENES</t>
  </si>
  <si>
    <t>41</t>
  </si>
  <si>
    <t>OTROS GASTOS POR ADQUISICION DE SERVICIOS</t>
  </si>
  <si>
    <t>SENTENCIAS</t>
  </si>
  <si>
    <t>C</t>
  </si>
  <si>
    <t>213</t>
  </si>
  <si>
    <t>400</t>
  </si>
  <si>
    <t>DESPLEGAR INFRAESTRUCTURA DE ACCESO A USUARIOS</t>
  </si>
  <si>
    <t>IMPLEMENTAR INFRAESTRUCUTRA PARA SERVICO PORTADOR</t>
  </si>
  <si>
    <t>IMPLEMENTAR EL CENTRO DE ACCESO COMUNITARIO</t>
  </si>
  <si>
    <t>PROVEER CONECTIVIDAD EN INSTITUCIONES PÚBLICAS</t>
  </si>
  <si>
    <t>CONTRATAR INTERVENTORIAS</t>
  </si>
  <si>
    <t>APLICAR PLANES DE APROPIACION</t>
  </si>
  <si>
    <t>INSTALAR NUEVAS ESTACIONES</t>
  </si>
  <si>
    <t>DESARROLLAR GARANTIAS DE COBERTURA</t>
  </si>
  <si>
    <t>RENOVAR ESTUDIOS</t>
  </si>
  <si>
    <t>MUNICIPIOS IMPACTADOS-REALIZAR INFORMES PERIÓDICOS SOBRE EL AVANCE EN LA EJECUCIÓN DE LOS CONVENIOS REGIONALES Y SU IMPACTO</t>
  </si>
  <si>
    <t>PROMOCIONAR LA IMPLEMENTACION DE ECOSISTEMAS DIGITALES REGIONALES</t>
  </si>
  <si>
    <t>MUNICIPIOS IMPACTADOS-PROMOVER LOS PROGRAMAS, PLANES Y PROYECTOS Y LA REALIZACIÓN DE LA ESTRATEGIA DE ACOMPAÑAMIENTO EN LA FORMULACIÓN Y  EN LA CREACIÓN DE LA INSTITUCIONALIDAD  A NIVEL REGIONAL</t>
  </si>
  <si>
    <t>DESARROLLAR ESTRATEGIAS REGIONALES QUE MULTIPLIQUEN LOS MODELOS MÁS EXITOSOS EN  LOS PROCESOS DE PROMOCIÓN</t>
  </si>
  <si>
    <t>REALIZACIÓN DE ESTUDIOS QUE EVALUEN EL IMPACTO DE LA EJECUCIÓN DE LOS PROYECTOS REGIONALES Y QUE GENEREN INSUMOS PARA LA TOMA DE DECISIONES EN EL DESARROLLO DE POLÍTICAS PÚBLICAS TIC REGIONALES Y NACI</t>
  </si>
  <si>
    <t>MUNICIPIOS IMPACTADOS-DESARROLLAR UNA ESTRATEGIA DE ACOMPAÑAMIENTO EN LA EJECUCIÓN DE LOS CONVENIOS REGIONALES</t>
  </si>
  <si>
    <t>FORMAR EN INCORPORACIN DE TIC EN LA EDUCACION A DOCENTES Y CAPACITAR EN COMPETENCIAS BASICAS TIC A RESPONSABLES Y USUARIOS DE BIBLIOTECAS PUBLICAS</t>
  </si>
  <si>
    <t>FORMAR Y DESARROLLAR DOCENTES EN LOS PROYECTOS DE AULA ASOCIADOS</t>
  </si>
  <si>
    <t>ADQUIRIR Y ENTREGAR COMPUTADORES Y TERMINALES NUEVOS PARA ENTREGA A SEDES EDUCATIVAS OFICIALES (ESTA INCLUYE TODO LO RELACIONADO CON EL EMPAQUE Y EMBALAJE DE LOS EQUIPOS HASTA SU DESTINO FINAL)</t>
  </si>
  <si>
    <t>BRINDAR SERVICIO DE GARANTIAS Y MANTENIMIENTO</t>
  </si>
  <si>
    <t>DEMANUFACTURAR EQUIPOS PARA VALORIZAR CORRIENTES LIMPIAS (INCLUYE RETOMA DE RESIDUOS ELECTRÓNICOS)</t>
  </si>
  <si>
    <t>REALIZAR ESTUDIOS, APOYO Y ASESORÍAS PARA FORTALECIMIENTO DEL SECTOR POSTAL</t>
  </si>
  <si>
    <t>ADMINISTRAR Y ACTUALIZAR LA PLATAFORMA DE LOS SISTEMAS DE INFORMACIÓN DEL CÓDIGO POSTAL</t>
  </si>
  <si>
    <t>16</t>
  </si>
  <si>
    <t>DISEÑAR UNA ESTRATEGIA PARA LA DIVULGACIÓN DE LOS EVENTOS A REALIZAR</t>
  </si>
  <si>
    <t>ORGANIZAR EXPOSICIONES, PRODUCCIONES DISCOGRÁFICAS, ACTIVIDADES ACADÉMICAS, CON LA MEMORIA AUDIOVISUAL.</t>
  </si>
  <si>
    <t>PRODUCIR  CONTENIDOS DIGITALES (POTCAST, VIDEOCAST, TEXTOS, FOTOGRAFIAS,INFORMACIÓN) CON LA MEMORIA AUDIOVISUAL EN PLATAFORMAS DIGITALES</t>
  </si>
  <si>
    <t>PRESTAR SERVICIOS A USUARIOS EN VISITA PRESENCIAL EN LAS INSTALACIONES DEL PROYECTO</t>
  </si>
  <si>
    <t>CATALOGAR Y PUBLICAR LOS DOCUMENTOS EN UN PLATAFORMA DIGITAL DE FÁCIL ACCESO PARA LOS USUARIOS INTERNOS Y EXTERNOS</t>
  </si>
  <si>
    <t>PRESTAR SERVICIOS A USUARIOS INTERNOS Y EXTERNOS, A TRAVÉS DE PLATAFORMAS DIGITALES Y EN VISITA  PRESENCIAL EN LAS INSTALACIONES DEL PROYECTO</t>
  </si>
  <si>
    <t>DIGITALIZAR LOS SOPORTES Y/O CONTENIDOS ANÁLOGOS</t>
  </si>
  <si>
    <t>REALIZAR LA CURADURÍA DE FRIOS Y RUSHES</t>
  </si>
  <si>
    <t>ADECUAR ESPACIOS FÍSICOS PARA LA CONSERVACIÓN DE LOS ARCHIVOS</t>
  </si>
  <si>
    <t>19</t>
  </si>
  <si>
    <t>DESARROLLAR APLICACIONES QUE PERMITAN AL USUARIO EL ACCESO DIGITAL A LOS CONTENIDOS</t>
  </si>
  <si>
    <t>GESTIÓN CORRECTIVA DE LA INFRAESTRUCTURA TECNOLOGICA</t>
  </si>
  <si>
    <t>REALIZAR ASISTENCIA TÉCNICA PARA INFRAESTRUCTURA TECNOLOGICA DE CONVERGENCIA</t>
  </si>
  <si>
    <t>HABILITAR EL USO DE LA INFRAESTRUCTURA TECNOLÓGICA LOCAL</t>
  </si>
  <si>
    <t>IMPLEMENTAR RECURSOS TECNOLOGICOS Y LAS CONFIGURACIONES NECESARIAS PARA EL ADECUADO FUNCIONAMIENTO DE LAS PLATAFORMAS Y APLICACIONES</t>
  </si>
  <si>
    <t>FORTALECER EL CENTRO DE POST PRODUCCIÓN DE CONTENIDOS DIGITALES PARA LA CONVERGENCIA</t>
  </si>
  <si>
    <t>IMPLEMENTAR LA INFRAESTRUCTURA TECNOLÓGICA DE ALMACENAMIENTO DE CONTENIDOS EN LA NUBE</t>
  </si>
  <si>
    <t>IMPLEMENTAR LA INFRAESTRUCTURA TECNOLÓGICA EN LA NUBE PARA LA TRANSFERENCIA DE CONTENIDOS</t>
  </si>
  <si>
    <t>AJUSTES Y DESARROLLOS SOBRE LOS PORTALES WEB</t>
  </si>
  <si>
    <t>GESTION PREVENTIVA DE LA INFRAESTRUCTURA TECNOLOGICO</t>
  </si>
  <si>
    <t>DESARROLLAR LOS CONVENIOS Y CONTRATOS  PARA LA PRODUCCIÓN DE CONTENIDOS CONVERGENTES MISIONALES</t>
  </si>
  <si>
    <t>GESTIONAR ALIANZAS DE COPRODUCCIÓN DE CONTENIDO CONVERGENTE MISIONAL</t>
  </si>
  <si>
    <t>22</t>
  </si>
  <si>
    <t>EVOLUCIONAR E IMPLEMENTAR EL PETI (PLAN ESTRATÉGICO DE T.I Y MODELO DE GESTIÓN DE TI PARA EL SECTOR TIC, PROCESO Y PROCEDIMIENTOS)</t>
  </si>
  <si>
    <t>DEFINIR LA ESTRATEGIA PARA ESTABLECER E IMPLEMENTAR LA ARQUITECTURA EMPRESARIAL DEL SECTOR TIC</t>
  </si>
  <si>
    <t>IMPLANTAR FUNCIONALIDADES EN LOS SISTEMAS DE INFORMACIÓN</t>
  </si>
  <si>
    <t>EVOLUCIONAR E IMPLEMENTAR SERVICIOS TECNOLOGICOS DE CALIDAD</t>
  </si>
  <si>
    <t>24</t>
  </si>
  <si>
    <t>CREAR  CONTENIDOS DE AUDIO Y DIGITALES  PARA LA RADIO PÚBLICA.</t>
  </si>
  <si>
    <t>CREAR LOS DESARROLLO TECNOLÓGICO DE LAS HERRAMIENTAS Y PLATAFORMAS QUE PERMITAN LA  CREACIÓN DE CONTENIDOS DIGITALES.</t>
  </si>
  <si>
    <t>DESARROLLAR ACTIVIDADES PARA EL POSICIONAMIENTO NACIONAL DE LA RADIO PÚBLICA Y FONOTECA.</t>
  </si>
  <si>
    <t>DIGITALIZAR Y CATALOGAR LOS ARCHIVOS SONOROS</t>
  </si>
  <si>
    <t>PRODUCIR CONTENIDOS DIGITALES</t>
  </si>
  <si>
    <t>DESARROLLAR CONTENIDOS HABLADOS</t>
  </si>
  <si>
    <t>REALIZAR ESTUDIOS DE AUDIENCIA</t>
  </si>
  <si>
    <t>DISEÑAR ESTRATEGIAS PARA EL POSICIONAMIENTO DE MARCA.</t>
  </si>
  <si>
    <t>DESARROLLAR CONTENIDOS MUSICALES</t>
  </si>
  <si>
    <t>CONSERVAR LOS ARCHIVOS SONOROS</t>
  </si>
  <si>
    <t>CREAR CONTENIDOS DE AUDIO Y DIGITALES PARA LA RADIO PUBLICA DESDE LAS REGIONES</t>
  </si>
  <si>
    <t>CREAR CONTENIDOS DE RADIO DESDE LAS REGIONES</t>
  </si>
  <si>
    <t>REALIZAR INFORMES PERIODICOS SOBRE EL Y DESARROLLO DE LA INTERVENTORIA INTEGRAL</t>
  </si>
  <si>
    <t>310</t>
  </si>
  <si>
    <t>202</t>
  </si>
  <si>
    <t>CONSOLIDAR UNA HERRAMIENTA DE MONITOREO DE INDICADORES DE GESTIÓN Y PROSPECTIVA DE LA INDUSTRIA.</t>
  </si>
  <si>
    <t>GENERAR CAPACIDADES ORGANIZACIONALES PARA LA INTERNACIONALIZACIÓN DE LAS EMPRESAS</t>
  </si>
  <si>
    <t>PROMOVER EL DESARROLLO DE COMPETENCIAS TRANSVERSALES PARA LA INDUSTRIA TI</t>
  </si>
  <si>
    <t>IMPLEMENTAR UNA ESTRATEGIA PARA INCENTIVAR LA FORMACIÓN DEL RECURSO HUMANO EN TEMAS DE TI</t>
  </si>
  <si>
    <t>DESARROLLAR UNA ESTRATEGIA DE INTEGRACIÓN ENTRE LA OFERTA Y LA DEMANDA DE OFERTA TI</t>
  </si>
  <si>
    <t>GENERAR COMPETENCIAS ESPECIALIZADAS EN HERRAMIENTAS Y SOLUCIONES TIC CON ENFOQUE DIFERENCIAL</t>
  </si>
  <si>
    <t>REALIZAR CAPACITACIÓN EN ALFABETIZACIÓN DIGITAL</t>
  </si>
  <si>
    <t>ESPACIOS-DESARROLLAR ACTIVIDADES DE SEGUIMIENTO Y EVALUACIÓN</t>
  </si>
  <si>
    <t>HERRAMIENTAS-DESARROLLAR ACTIVIDADES DE SEGUIMIENTO Y EVALUACIÓN</t>
  </si>
  <si>
    <t>CAPACITACIONES-DESARROLLAR ACTIVIDADES DE SEGUIMIENTO Y EVALUACIÓN</t>
  </si>
  <si>
    <t>DESARROLLAR ESTRATEGIAS QUE INCENTIVEN EL USO RESPONSABLE DE LAS TIC</t>
  </si>
  <si>
    <t>GENERAR ACTIVIDADES Y ESTRATEGIAS DE DESARROLLO INCLUSIVO Y PRODUCTIVO A TRAVÉS DE LA INNOVACIÓN SOCIAL Y LAS TIC</t>
  </si>
  <si>
    <t>IMPLEMENTAR ESTRATEGIAS Y MODELOS QUE PROMUEVAN LA CULTURA DIGITAL.</t>
  </si>
  <si>
    <t>REALIZAR EL PROCESO DE CAPACITACIÓN DE TIC EN SECTORES PRODUCTIVOS ESPECIFICOS</t>
  </si>
  <si>
    <t>DESARROLLAR ACCIONES QUE INSPIREN A NUEVOS USUARIOS EN EL USO DE INTERNET</t>
  </si>
  <si>
    <t>GENERAR ESPACIOS DE INLCUSIÓN CON ENFOQUE DIFERENCIAL</t>
  </si>
  <si>
    <t>HERRAMIENTAS-ADQUIRIR E IMPLANTAR TECNOLOGIAS PARA PERSONAS CON DISCAPACIDAD</t>
  </si>
  <si>
    <t>ESTRATEGIAS-DESARROLLAR ACTIVIDADES DE SEGUIMIENTO Y EVALUACIÓN</t>
  </si>
  <si>
    <t>REALIZAR ESTUDIOS SECTORIALES, ENCUESTAS E INVESTIGACIONES DEL SECTOR TIC</t>
  </si>
  <si>
    <t>REALIZAR EL PROCESO DE CAPACITACIÓN EN USO INTERMEDIO  DE TIC</t>
  </si>
  <si>
    <t>PROGRAMAS INCENTIVEN-DESARROLLAR ACTIVIDADES DE SEGUIMIENTO Y EVALUACIÓN</t>
  </si>
  <si>
    <t>PROGRAMAS SOCIALIZADOS-DESARROLLAR ACTIVIDADES DE SEGUIMIENTO Y EVALUACIÓN</t>
  </si>
  <si>
    <t>DESARROLLAR PROYECTOS QUE INCENTIVEN LA ADOPCION Y USO PRODUCTIVO DE LAS TIC</t>
  </si>
  <si>
    <t>IMPLEMENTAR ACCIONES Y MODELOS QUE PROMUEVAN LA CULTURA DIGITAL</t>
  </si>
  <si>
    <t>DESARROLLAR INICIATIVAS QUE CONTRIBUYAN A LA GENERACIÓN DE CAPACIDADES EN EL USO DE LAS TIC EN LOS EMPRESARIOS COLOMBIANOS</t>
  </si>
  <si>
    <t>ACTUALIZACIÓN DE NOTICIAS Y EVENTOS EN LA INTRANET</t>
  </si>
  <si>
    <t>DESARROLLAR CAMPAÑAS INFORMATIVAS</t>
  </si>
  <si>
    <t>PRODUCCIÓN Y EMISIÓN DE CONTENIDOS AUDIOVISUALES (PROGRAMAS DE TV)</t>
  </si>
  <si>
    <t>DISEÑAR HERRAMIENTAS PARA LA INTERACCIÓN CON LA CIUDADANÍA</t>
  </si>
  <si>
    <t>DIVULGACIÓN Y MONITOREO EN LAS REDES SOCIALES</t>
  </si>
  <si>
    <t>ELABORAR CONTENIDOS ESCRITOS (COMUNICADOS O BOLETINES DE PRENSA)</t>
  </si>
  <si>
    <t>DESARROLLAR CAMPAÑAS DE DIVULGACIÓN Y COORDINAR EVENTOS</t>
  </si>
  <si>
    <t>ELABORACIÓN DE BOLETINES INFORMATIVOS</t>
  </si>
  <si>
    <t>PRODUCCIÓN Y TRANSMISIÓN DE EVENTOS DEL SECTOR EN DONDE PARTICIPA LA ENTIDAD.</t>
  </si>
  <si>
    <t>DESARROLLAR LA ESTRATEGIA DE DIFUSIÓN.</t>
  </si>
  <si>
    <t>APOYAR Y DESARROLLAR LOS PROYECTOS Y EQUIPOS DE EMPRENDEDORES POTENCIALES DE CONTENIDOS DIGITALES EN ETAPA TEMPRANA</t>
  </si>
  <si>
    <t>APOYAR EL DESARROLLO DE PROYECTOS DE EMPRENDIMIENTO EN ETAPA AVANZADA PARA EL FORTALECIMIENTO DE HABILIDADES DE NEGOCIO</t>
  </si>
  <si>
    <t>IDENTIFICAR Y APOYAR LOS PROYECTOS POTENCIALES PARA EL DESARROLLO DE CONTENIDOS Y APLICACIONES DIGITALES</t>
  </si>
  <si>
    <t>PARTICIPAR EN EVENTOS INTERNACIONALES DEL SECTOR</t>
  </si>
  <si>
    <t>EJECUTAR LOS PROGRAMAS DE CAPACITACIÓN DEL TALENTO HUMANO</t>
  </si>
  <si>
    <t>EJECUTAR EL PROGRAMA DE FORTALECIMIENTO DE LA INDUSTRIA DE ANIMACION Y VIDEOJUEGOS</t>
  </si>
  <si>
    <t>410</t>
  </si>
  <si>
    <t>REALIZAR ESTUDIOS, ENCUESTAS, INVESTIGACIONES Y EVALUACIONES DE IMPACTO DE LOS SECTORES TIC, RDS Y POSTAL</t>
  </si>
  <si>
    <t>DIAGNOSTICAR EL ESTADO DE LOS OPERADORES MOVILES</t>
  </si>
  <si>
    <t>DEFINIR LOS MECANISMOS DE CONTROL PARA LOS PROVEEDORES DE REDES Y SERVICIOS MÓVILES</t>
  </si>
  <si>
    <t>DIAGNOSTICAR EL ESTADO DE LOS OPERADORES NO MOVIL, RDS Y POSTAL</t>
  </si>
  <si>
    <t>DEFINIR LOS MECANISMOS DE CONTROL PARA LOS PROVEEDORES DE REDES Y SERVICIOS NO MOVIL, RDS Y POSTAL</t>
  </si>
  <si>
    <t>PROMOVER LA MEJORA CONTINUA DE LOS PROCESOS PARA IMPLEMENTACIÓN DE POLITICAS, REGULACIÓN Y ASIGNACIÓN DEL ESPECTRO</t>
  </si>
  <si>
    <t>DESARROLLAR ESTUDIOS DE MERCADO, ESTADÍSTICOS, SOCIALES,JURÍDICOS Y ECONÓMICOS DEL SECTOR COMUNICACIONES, INVESTIGACIONES DE NUEVAS TENDENCIAS NACIONALES E INTERNACIONALES EN CUANTO A TECNOLOGÍAS DE</t>
  </si>
  <si>
    <t>DIVULGAR NORMAS NACIONALES DE COMUNICACIONES, NUEVAS TENDENCIAS TECNOLÓGICAS Y DE GESTIÓN REALIZADAS EN EL SECTOR</t>
  </si>
  <si>
    <t>EXPEDIR NORMAS PARA EL SECTOR TIC</t>
  </si>
  <si>
    <t>CONVOCAR NODOS DE INNOVACION</t>
  </si>
  <si>
    <t>MANTENER LBI &amp; AGENDA I+D+I DE TIC</t>
  </si>
  <si>
    <t>DESARROLLAR ESTRATEGIA DE COMUNICACIONES</t>
  </si>
  <si>
    <t>25</t>
  </si>
  <si>
    <t>INTERNACIONALIZAR LA I+D+I EN COLOMBIA</t>
  </si>
  <si>
    <t>GESTIONAR-GERENCIAR LA INICIATIVA</t>
  </si>
  <si>
    <t>31</t>
  </si>
  <si>
    <t>APOYAR APORTAR CEA CI BIOS RENATA</t>
  </si>
  <si>
    <t>35</t>
  </si>
  <si>
    <t>COSOLIDAR HUB DE TECNOLOGÍA Y ACTIVIDADES I+D+I EN LAS REGIONES</t>
  </si>
  <si>
    <t>36</t>
  </si>
  <si>
    <t>ACTUALIZAR AGENDAS ESTRATEGICAS DE INNOVACION</t>
  </si>
  <si>
    <t>38</t>
  </si>
  <si>
    <t>PROYECTOS CON CEA/CI/BIOS/RENATA</t>
  </si>
  <si>
    <t>39</t>
  </si>
  <si>
    <t>DISEÑAR Y DESARROLLAR ECOSISTEMAS PARA LA INNOVACION Y LA COMPETITIVIDAD</t>
  </si>
  <si>
    <t>510</t>
  </si>
  <si>
    <t>1304</t>
  </si>
  <si>
    <t>SENSIBILIZAR, EVALUAR Y RETROALIMENTAR LAS COMPETENCIAS</t>
  </si>
  <si>
    <t>DIAGNOSTICAR EL LIDERAZGO</t>
  </si>
  <si>
    <t>INCREMENTAR LA COMUNICACIÓN INTERNA</t>
  </si>
  <si>
    <t>OPERAR  FUNCIONAL Y ACADEMICAMENTE LA ESCUELA CORPORATIVA</t>
  </si>
  <si>
    <t>DISEÑAR Y CAPACITAR CON LOS MODULOS  VIRTUALIZADOS</t>
  </si>
  <si>
    <t>DESARROLLAR EVENTOS QUE FOMENTEN EL ORGULLO ORGANIZACIONAL</t>
  </si>
  <si>
    <t>ORIENTAR ACCIONES DE MEJORA DEL AMBIENTE LABORAL Y LA CULTURA</t>
  </si>
  <si>
    <t>SENSIBILIZAR EN LA CONSTRUCCIÓN DEL PROYECTO DE VIDA</t>
  </si>
  <si>
    <t>IMPLEMENTAR Y GENERAR APROPIACIÓN DEL MODELO DE LIDERAZGO</t>
  </si>
  <si>
    <t>APROPIAR ESCUELA CORPORATIVA</t>
  </si>
  <si>
    <t>DESARROLLAR ACTIVIDADES DE CAPACITACIÓN PARA EL CIERRE DE BRECHAS DE COMPETENCIAS</t>
  </si>
  <si>
    <t>REALIZAR MEDICIONES DE AMBIENTE LABORAL Y CULTURA ORGANIZACIONAL</t>
  </si>
  <si>
    <t>APROPIAR LAS METODOLOGÍAS DE ORGANIZACIÓN DEL TRABAJO</t>
  </si>
  <si>
    <t>DESARROLLAR E IMPLEMENTAR METODOLOGÍAS DE ORGANIZACIÓN DEL TRABAJO</t>
  </si>
  <si>
    <t>DESARROLLAR LA CAMARADERÍA ENTRE LOS SERVIDORES DEL MINISTERIO</t>
  </si>
  <si>
    <t>REALIZAR ACTIVIDADES QUE LLEVEN A UN CONOCIMIENTO ORGANIZACIONAL</t>
  </si>
  <si>
    <t>ACOMPAÑAR Y HACER SEGUIMIENTO EN LA FORMULACIÓN DEL PROYECTO DE VIDA</t>
  </si>
  <si>
    <t>520</t>
  </si>
  <si>
    <t>DESARROLLAR ESTUDIOS PARA LA TOMA DE DECISIONES EN ACTIVIDADES ESPECIFICAS QUE SIRVAN DE INSUMO PARA LA DEFINICION DE POLITICAS EN TIC.</t>
  </si>
  <si>
    <t>PARTICIPAR EN JORNADAS DE SOCIALIZACION Y ASISTIR A COMPROMISOS A NIVEL NACIONAL E INTERNACIONAL</t>
  </si>
  <si>
    <t>CONSTRUIR LAS POLITICAS DEL SECTOR DE  TECNOLOGÍAS DE LA INFORMACIÓN Y LAS COMUNICACIÓNES DE MANERA INCLUYENTE CON LOS DIFERENTES ACTORES SOCIALES</t>
  </si>
  <si>
    <t>GESTIONAR Y DEFINIR LAS POLITICAS EN TIC</t>
  </si>
  <si>
    <t>SOCIALIZAR LAS POLITICAS EN TEMAS DE TECNOLOGÍAS DE LA INFORMACIÓN Y LAS COMUNICACIONES</t>
  </si>
  <si>
    <t>ACOMPAÑAR Y FACILITAR PROCESOS DE ADOPCIÓN E IMPLEMENTACIÓN DE BUENAS PRÁCTICAS EN LA GESTIÓN, SEGURIDAD Y PRIVACIDAD DE TI EN LOS SECTORES Y ENTIDADES DEL ESTADO</t>
  </si>
  <si>
    <t>PROCESOS ACOMPAÑAMIENTO-COMUNICAR LAS POLÍTICAS PÚBLICAS, LAS BUENAS PRÁCTICAS, FACILITAR LA PARTICIPACIÓN EN LA GESTIÓN, SEGURIDAD Y PRIVACIDAD DE TI Y PROMOCIONAR LOS SERVICIOS TI DISPONIBLES</t>
  </si>
  <si>
    <t>HERRAMIENTAS TECNOLOGICAS-COMUNICAR LAS POLÍTICAS PÚBLICAS, LAS BUENAS PRÁCTICAS, FACILITAR LA PARTICIPACIÓN EN LA GESTIÓN, SEGURIDAD Y PRIVACIDAD DE TI Y PROMOCIONAR LOS SERVICIOS TI DISPONIBLES</t>
  </si>
  <si>
    <t>DESARROLLAR COMPETENCIAS Y CAPACIDADES TRANSVERSALES EN LA GESTIÓN, SEGURIDAD Y PRIVACIDAD DE TI EN EL ESTADO</t>
  </si>
  <si>
    <t>FORMULAR POLÍTICA PÚBLICA, LINEAMIENTOS Y ESTÁNDARES DE LA GESTIÓN, SEGURIDAD Y PRIVACIDAD DE TI EN EL ESTADO</t>
  </si>
  <si>
    <t>MARCO REFERENCIA-COMUNICAR LAS POLÍTICAS PÚBLICAS, LAS BUENAS PRÁCTICAS, FACILITAR LA PARTICIPACIÓN EN LA GESTIÓN, SEGURIDAD Y PRIVACIDAD DE TI Y PROMOCIONAR LOS SERVICIOS TI DISPONIBLES</t>
  </si>
  <si>
    <t>IMPLEMENTAR MECANISMOS DE SEGUIMIENTO QUE PERMITAN REALIZAR LAS MEDICIONES QUE CONLLEVEN A ESTABLECER LOS AVANCES EN LA GESTIÓN, SEGURIDAD Y PRIVACIDAD DE TI EN LOS SECTORES Y ENTIDADES DEL ESTADO</t>
  </si>
  <si>
    <t>ELABORAR, ANALIZAR Y CONSOLIDAR LA INFORMACIÓN ESTRATÉGICA QUE PERMITA REALIZAR EL SEGUIMIENTO Y LA EVALUACIÓN A LOS PROGRAMAS, PLANES Y PROYECTOS DEL MINISTERIO TIC.</t>
  </si>
  <si>
    <t>REALIZAR EL SEGUIMIENTO A LAS ESTADÍSTICAS DEL SECTOR TIC,ANALIZAR Y DIVULGAR SUS RESULTADOS PARA ELABORAR ESTUDIOS, INVESTIGACIONES Y EVALUACIONES DE POLÍTICA PÚBLICA DEL MINTIC</t>
  </si>
  <si>
    <t>REALIZAR ANALISIS, ASESORIAS, DIAGNOSTICOS DE LA INFORMACION MISIONAL Y DE GESTION INSTITUCIONAL DEL MINTIC Y FONTIC</t>
  </si>
  <si>
    <t>DISEÑAR, IMPLEMENTAR Y OPERAR HERRAMIENTAS Y SOLUCIONES QUE FACILITEN LA PARTICIPACIÓN CIUDADANA.</t>
  </si>
  <si>
    <t>DISEÑAR Y EJECUTAR ESTRATEGIAS DE PROMOCIÓN DE LA PARTICIPACIÓN CIUDADANA.</t>
  </si>
  <si>
    <t>DISEÑAR, IMPLEMENTAR Y OPERAR SERVICIOS Y PLATAFORMAS ESTRATÉGICAS PARA LA INTERACCIÓN ELECTRÓNICA DEL CIUDADANO.</t>
  </si>
  <si>
    <t>DISEÑAR Y EJECUTAR ESTRATEGIAS DE COMUNICACIÓN, POSICIONAMIENTO Y SENSIBILIZACIÓN DE SERVICIOS ELECTRÓNICOS CON LA CIUDADANÍA Y DEMÁS ACTORES INTERESADOS</t>
  </si>
  <si>
    <t>ORGANIZAR O PARTICIPAR EN EVENTOS NACIONALES E INTERNACIONALES Y ADELANTAR EJERCICIOS DE COOP. INTERNACIONAL QUE PERMITAN MANTENER EL LIDERAZGO NACION.,  REGIONAL E INTERNAC. DE COLOMBIA EN GOB. ELECTR.</t>
  </si>
  <si>
    <t>MONITOREAR Y EVALUAR LA IMPLEMENTACIÓN DE LA ESTRATEGIA DE GOBIERNO EN LÍNEA Y LA SATISFACCIÓN CIUDADANA</t>
  </si>
  <si>
    <t>DEFINIR Y EJECUTAR ESQUEMAS DE INCENTIVOS Y NUEVOS MODELOS DE NEGOCIO PARA LA IMPLEMENTACIÓN DE LA ESTRATEGIA POR PARTE DE LAS ENTIDADES CON COLABORACIÓN DE LA INDUSTRIA TI.</t>
  </si>
  <si>
    <t>INNOVAR EN GOBIERNO EN LÍNEA O ADELANTAR EJERCICIOS DE COCREACIÓN E IMPLEMENTAR LOS SERVICIOS DEL CENTRO DE INNOVACIÓN EN GOBIERNO ELECTRÓNICO</t>
  </si>
  <si>
    <t>ADELANTAR LA FORMULACIÓN Y DIFUSIÓN DE LINEAMIENTOS Y MARCO REGULATORIO DE LA ESTRATEGIA DE GOBIERNO EN LÍNEA.</t>
  </si>
  <si>
    <t>DISEÑAR Y EJECUTAR ESTRATEGIAS DE CAPACITACIÓN, FORMACIÓN Y ASESORÍA A SERVIDORES Y ENTIDADES PÚBLICAS</t>
  </si>
  <si>
    <t>DISEÑAR, DESARROLLAR, MEJORAR E IMPLEMENTAR SERVICIOS Y PLATAFORMAS ESTRATÉGICAS PARA LA OFERTA DE TRÁMITES Y SERVICIOS EN LÍNEA.</t>
  </si>
  <si>
    <t>OPERAR SERVICIOS Y PLATAFORMAS ESTRATÉGICAS PARA LA OFERTA DE TRÁMITES Y SERVICIOS EN LÍNEA.</t>
  </si>
  <si>
    <t>APOYAR A DIFERENTES SECTORES ESTRATÉGICOS EN LA ESTRUCTURACIÓN DE INICIATIVAS QUE PERMITAN EL DESARROLLO DE LOS OBJETIVOS PLANTEADOS EN EL PLAN ESTRATÉGICO DEL MINTIC.</t>
  </si>
  <si>
    <t>IMPLEMENTAR ACCIONES DE FORTALECIMIENTO DE LOS MULTICANALES EN LA ENTIDAD.</t>
  </si>
  <si>
    <t>OPTIMIZAR LAS VARIABLES  DE MEDICIÓN DEL INDICE DE TRANSPARENCIA.</t>
  </si>
  <si>
    <t>IMPLEMENTAR Y APROPIAR EN LOS SERVIDORES PÚBLICOS LA ESTRATEGIA DE SERVICIO</t>
  </si>
  <si>
    <t>OPTIMIZAR ACCIONES TENDIENTES A LA PARTICIPACIÓN Y CONTROL SOCIAL.</t>
  </si>
  <si>
    <t>MEDIR EL INDICE DE SATISFACCIÓN DE LOS SERVICIOS Y TRÁMITES DE LA OFERTA INSTITUCIONAL.</t>
  </si>
  <si>
    <t>IMPLEMENTAR ESTRATEGIA AL INTERIOR DEL MINTIC DE  VOCACIÓN DE SERVICIO SOCIAL HACIA LOS DIFERENTES GRUPOS DE INTERES.</t>
  </si>
  <si>
    <t>REALIZAR AUDITORIA EXTERNA AL SISTEMA DE GESTIÓN DE CALIDAD DEL SERVICIO</t>
  </si>
  <si>
    <t>FORMULAR Y EJECUTAR  PLANES DE ACCIÓN MEDIOAMBENTALES DE LOS PROYECTOS QUE SE DESARROLLEN EN EL MINISTERIO.</t>
  </si>
  <si>
    <t>FORTALECER LA GESTION DOCUMENTAL DE LA ENTIDAD PARA EL APOYO EN EL ESERVICIO A LOS GRUPOS DE INTERES</t>
  </si>
  <si>
    <t>630</t>
  </si>
  <si>
    <t>REALIZAR LA REDISTRIBUCION NACIONAL A TRAVES DE ACTO ADMINISTRATIVO</t>
  </si>
  <si>
    <t>401</t>
  </si>
  <si>
    <t>EVALUAR, VALIDAR Y VERIFICAR REQUISITOS DE POSTULADOS PROPUESTOS CUENTAS Y CONTRIBUCIONES FACTURADAS.</t>
  </si>
  <si>
    <t>SERVICIOS PERSONALES INDIRECTOS</t>
  </si>
  <si>
    <t>IMPUESTOS Y MULTAS</t>
  </si>
  <si>
    <t>ADQUISICION DE BIENES Y SERVICIOS</t>
  </si>
  <si>
    <t>CUOTA DE AUDITAJE CONTRANAL</t>
  </si>
  <si>
    <t>EXCEDENTES FINANCIEROS -TRANSFERIR A LA NACION</t>
  </si>
  <si>
    <t>TRANSFERIR A LA SUPERINTENDENCIA DE INDUSTRIA Y COMERCIO DECRETOS 1130 Y 1620 DE 1999 Y 2003.  LEYES 1341 Y 1369 DE 2009</t>
  </si>
  <si>
    <t>62</t>
  </si>
  <si>
    <t>UNION POSTAL DE LAS AMERICAS, ESPANA Y PORTUGAL. UPAEP. (LEYES 60/73 Y 50/77)</t>
  </si>
  <si>
    <t>63</t>
  </si>
  <si>
    <t>UNION POSTAL UNIVERSAL. UPU. (LEY 19/78)</t>
  </si>
  <si>
    <t>111</t>
  </si>
  <si>
    <t>UNION INTERNACIONAL DE TELECOMUNICACIONES-UIT-LEY 252 DE 1995</t>
  </si>
  <si>
    <t>33</t>
  </si>
  <si>
    <t>PLANES COMPLEMENTARIOS DE SALUD LEY 314 DE 1996</t>
  </si>
  <si>
    <t>SENTENCIAS Y CONCILIACIONES</t>
  </si>
  <si>
    <t>76</t>
  </si>
  <si>
    <t>TRANSFERIR AL OPERADOR OFICIAL DE LOS SERVICIOS DE FRANQUICIA POSTAL Y TELEGRAFICA</t>
  </si>
  <si>
    <t>146</t>
  </si>
  <si>
    <t>TRANSFERIR A LA AGENCIA NACIONAL DEL ESPECTRO ARTICULO 31 LEY 1341 DE 2009 Y ARTICULO 6o. DEL DECRETO 4169 DE 2011</t>
  </si>
  <si>
    <t>150</t>
  </si>
  <si>
    <t>TRANSFERIR A LOS PROVEEDORES DE REDES Y SERVICIOS DE TELECOMUNICACIONES.  ARTICULO 194 DE LA LEY 1753 DE 2015</t>
  </si>
  <si>
    <t>999</t>
  </si>
  <si>
    <t>PAGO PASIVOS EXIGIBLES VIGENCIAS EXPIRADAS</t>
  </si>
  <si>
    <t>AMPLIACION   PROGRAMA DE TELECOMUNICACIONES SOCIALES</t>
  </si>
  <si>
    <t>ADQUISICION RECUPERACION Y EXPANSION DE LA RED DE TRANSMISION DE FRECUENCIAS DE LA RADIO NACIONAL DE COLOMBIA NACIONAL</t>
  </si>
  <si>
    <t>APROVECHAMIENTO DE LAS TECNOLOGIAS DE LA INFORMACION Y LAS COMUNICACIONES EN COLOMBIA - PREVIO CONCEPTO DNP</t>
  </si>
  <si>
    <t>AMPLIACION  PROGRAMA COMPUTADORES PARA EDUCAR</t>
  </si>
  <si>
    <t>ADMINISTRACIÓN Y GESTION PARA EL DESARROLLO Y COMPETITIVIDAD DEL SECTOR POSTAL Y LA PRESTACIÓN DEL SERVICIO POSTAL UNIVERSAL  A NIVEL NACIONAL</t>
  </si>
  <si>
    <t>RECUPERACIÓN  DEL PATRIMONIO DIGITAL DE LA RADIO Y LA TELEVISIÓN PÚBLICA NACIONAL</t>
  </si>
  <si>
    <t>IMPLEMENTACIÓN DE MEDIOS CONVERGENTES COMO HERRAMIENTA PARA LLEGAR A LOS GRUPOS DE INTERÉS A NIVEL  NACIONAL</t>
  </si>
  <si>
    <t>IMPLEMENTACIÓN DEL MODELO CONVERGENTE EN LA TELEVISIÓN PÚBICA EN COLOMBIA</t>
  </si>
  <si>
    <t>FORTALECIMIENTO DE INFORMACIÓN AL SERVICIO DEL SECTOR TIC  Y LOS CIUDADANOS , , BOGOTÁ</t>
  </si>
  <si>
    <t>FORTALECIMIENTO DE LA PROGRAMACIÓN  Y CONSERVACIÓN DE LOS ARCHIVOS DE LA RADIO PÚBLICA NACIONAL</t>
  </si>
  <si>
    <t>APROVECHAMIENTO PROMOCION, ACCESO Y APROPIACION DE LAS TIC EN LAS REGIONES DE COLOMBIA</t>
  </si>
  <si>
    <t>APLICACIÓN MODELO DE FORTALECIMIENTO DE LA INDUSTRIA TI&amp;BPO COLOMBIA</t>
  </si>
  <si>
    <t>ASISTENCIA CAPACITACION Y APOYO PARA EL ACCESO, USO Y BENEFICIO SOCIAL DE TECNOLOGIAS Y SERVICIOS DE TELECOMUNICACIONES</t>
  </si>
  <si>
    <t>APROVECHAMIENTO PROMOCION, USO Y APROPIACION DE PRODUCTOS Y SERVICIOS DE TIC EN COLOMBIA</t>
  </si>
  <si>
    <t>DIVULGACIÓN Y MANEJO DE LA INFORMACION QUE PRODUCE EL MINISTERIO EN SUS DIFERENTES PROGRAMAS A NIVEL NACIONAL</t>
  </si>
  <si>
    <t>FORTALECIMIENTO DEL SECTOR DE CONTENIDOS Y APLICACIONES DIGITALES, NACIONAL</t>
  </si>
  <si>
    <t>ANALISIS INVESTIGACION EVALUACION CONTROL Y REGLAMENTACION DEL SECTOR DE COMUNICACIONES.</t>
  </si>
  <si>
    <t>CONSTRUCCION Y DIVULGACION DE LINEAMIENTOS DE POLITICA DEL SECTOR COMUNICACIONES EN COLOMBIA</t>
  </si>
  <si>
    <t>APOYO A LA INNOVACION DESARROLLO E INVESTIGACION DE EXCELENCIA EN TIC EN COLOMBIA</t>
  </si>
  <si>
    <t>FORTALECIMIENTO CULTURA ORGANIZACIONAL DEL MINISTERIO TIC BOGOTÁ</t>
  </si>
  <si>
    <t>APROVECHAMIENTO ASISTENCIA AL SECTOR DE LAS TICS NACIONAL</t>
  </si>
  <si>
    <t>FORTALECIMIENTO DE LAS TECNOLOGÍAS DE  LA INFORMACIÓN EN LA GESTION DEL ESTADO Y LA INFORMACIÓN PUBLICA</t>
  </si>
  <si>
    <t>ASISTENCIA PARA EL FORTALECIMIENTO DE LA GESTIÓN INSTITUCIONAL DEL SECTOR TIC A NIVEL NACIONAL</t>
  </si>
  <si>
    <t>IMPLEMENTACIÓN Y DESARROLLO DE LA ESTRATEGIA DE GOBIERNO EN LÍNEA A NIVEL NACIONAL</t>
  </si>
  <si>
    <t>FORTALECIMIENTO DE LAS RELACIONES CON LOS GRUPOS DE INTERÉS EN EL MINTIC NACIONAL</t>
  </si>
  <si>
    <t>DISTRIBUCION EXCEDENTES A NIVEL NACIONAL - DECRETO 2375 DE 1996 - PREVIO CONCEPTO DNP</t>
  </si>
  <si>
    <t>APOYO AL DESARROLLO DEL SERVICIO POSTAL UNIVERSAL (SPU)</t>
  </si>
  <si>
    <t>GASTO</t>
  </si>
  <si>
    <t>FUNCIONAMIENTO</t>
  </si>
  <si>
    <t>GASTOS DE PERSONAL</t>
  </si>
  <si>
    <t>GASTOS GENERALES</t>
  </si>
  <si>
    <t>TRANSFERENCIAS CORRIENTES</t>
  </si>
  <si>
    <t>INVERSION</t>
  </si>
  <si>
    <t>% COMP</t>
  </si>
  <si>
    <t>% OBLIG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</si>
</sst>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\ #,##0.00_);\(&quot;$&quot;\ #,##0.00\)"/>
    <numFmt numFmtId="164" formatCode="[$-1240A]&quot;$&quot;\ #,##0.00;\(&quot;$&quot;\ #,##0.00\)"/>
  </numFmts>
  <fonts count="7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</font>
    <font>
      <b/>
      <sz val="22"/>
      <color rgb="FF000000"/>
      <name val="Times New Roman"/>
      <family val="1"/>
    </font>
    <font>
      <b/>
      <sz val="16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1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164" fontId="4" fillId="0" borderId="1" xfId="0" applyNumberFormat="1" applyFont="1" applyFill="1" applyBorder="1" applyAlignment="1">
      <alignment horizontal="right" vertical="center" wrapText="1" readingOrder="1"/>
    </xf>
    <xf numFmtId="10" fontId="4" fillId="0" borderId="1" xfId="1" applyNumberFormat="1" applyFont="1" applyFill="1" applyBorder="1" applyAlignment="1">
      <alignment horizontal="right" vertical="center" wrapText="1" readingOrder="1"/>
    </xf>
    <xf numFmtId="0" fontId="5" fillId="0" borderId="2" xfId="0" applyNumberFormat="1" applyFont="1" applyFill="1" applyBorder="1" applyAlignment="1">
      <alignment vertical="center" readingOrder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0" fontId="5" fillId="0" borderId="0" xfId="0" applyNumberFormat="1" applyFont="1" applyFill="1" applyBorder="1" applyAlignment="1">
      <alignment vertical="center" wrapText="1" readingOrder="1"/>
    </xf>
    <xf numFmtId="7" fontId="2" fillId="0" borderId="0" xfId="0" applyNumberFormat="1" applyFont="1" applyFill="1" applyBorder="1" applyAlignment="1">
      <alignment horizontal="center" vertic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19051</xdr:rowOff>
    </xdr:from>
    <xdr:to>
      <xdr:col>5</xdr:col>
      <xdr:colOff>97155</xdr:colOff>
      <xdr:row>3</xdr:row>
      <xdr:rowOff>180976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209551"/>
          <a:ext cx="1725930" cy="762000"/>
        </a:xfrm>
        <a:prstGeom prst="rect">
          <a:avLst/>
        </a:prstGeom>
      </xdr:spPr>
    </xdr:pic>
    <xdr:clientData/>
  </xdr:twoCellAnchor>
  <xdr:twoCellAnchor editAs="oneCell">
    <xdr:from>
      <xdr:col>14</xdr:col>
      <xdr:colOff>342900</xdr:colOff>
      <xdr:row>0</xdr:row>
      <xdr:rowOff>123826</xdr:rowOff>
    </xdr:from>
    <xdr:to>
      <xdr:col>15</xdr:col>
      <xdr:colOff>1160780</xdr:colOff>
      <xdr:row>4</xdr:row>
      <xdr:rowOff>314326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06450" y="123826"/>
          <a:ext cx="1427480" cy="1238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80"/>
  <sheetViews>
    <sheetView showGridLines="0" tabSelected="1" workbookViewId="0">
      <selection activeCell="G10" sqref="G10"/>
    </sheetView>
  </sheetViews>
  <sheetFormatPr baseColWidth="10" defaultRowHeight="15" x14ac:dyDescent="0.25"/>
  <cols>
    <col min="1" max="6" width="5.42578125" customWidth="1"/>
    <col min="7" max="7" width="27.5703125" customWidth="1"/>
    <col min="8" max="8" width="23" bestFit="1" customWidth="1"/>
    <col min="9" max="10" width="21.28515625" bestFit="1" customWidth="1"/>
    <col min="11" max="11" width="20" bestFit="1" customWidth="1"/>
    <col min="12" max="12" width="21.28515625" bestFit="1" customWidth="1"/>
    <col min="13" max="13" width="9.140625" bestFit="1" customWidth="1"/>
    <col min="14" max="14" width="21.28515625" bestFit="1" customWidth="1"/>
    <col min="15" max="15" width="9.140625" bestFit="1" customWidth="1"/>
    <col min="16" max="16" width="21.28515625" bestFit="1" customWidth="1"/>
    <col min="17" max="17" width="0" hidden="1" customWidth="1"/>
    <col min="18" max="18" width="0.42578125" customWidth="1"/>
  </cols>
  <sheetData>
    <row r="2" spans="1:16" ht="27" x14ac:dyDescent="0.25">
      <c r="G2" s="7" t="s">
        <v>20</v>
      </c>
    </row>
    <row r="3" spans="1:16" ht="20.25" x14ac:dyDescent="0.25">
      <c r="G3" s="8" t="s">
        <v>0</v>
      </c>
      <c r="H3" s="8">
        <v>2016</v>
      </c>
    </row>
    <row r="4" spans="1:16" ht="20.25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  <c r="G4" s="8" t="s">
        <v>2</v>
      </c>
      <c r="H4" s="8" t="s">
        <v>3</v>
      </c>
      <c r="I4" s="1" t="s">
        <v>1</v>
      </c>
      <c r="J4" s="1" t="s">
        <v>1</v>
      </c>
      <c r="K4" s="1" t="s">
        <v>1</v>
      </c>
      <c r="L4" s="1" t="s">
        <v>1</v>
      </c>
      <c r="M4" s="1"/>
      <c r="N4" s="1" t="s">
        <v>1</v>
      </c>
      <c r="O4" s="1"/>
      <c r="P4" s="1" t="s">
        <v>1</v>
      </c>
    </row>
    <row r="5" spans="1:16" ht="40.5" x14ac:dyDescent="0.25">
      <c r="A5" s="1" t="s">
        <v>1</v>
      </c>
      <c r="B5" s="1" t="s">
        <v>1</v>
      </c>
      <c r="C5" s="1" t="s">
        <v>1</v>
      </c>
      <c r="D5" s="1" t="s">
        <v>1</v>
      </c>
      <c r="E5" s="1" t="s">
        <v>1</v>
      </c>
      <c r="F5" s="1" t="s">
        <v>1</v>
      </c>
      <c r="G5" s="8" t="s">
        <v>4</v>
      </c>
      <c r="H5" s="8" t="s">
        <v>5</v>
      </c>
      <c r="I5" s="9"/>
      <c r="J5" s="9"/>
      <c r="K5" s="9"/>
      <c r="L5" s="9"/>
      <c r="M5" s="9"/>
      <c r="N5" s="9"/>
      <c r="O5" s="9"/>
      <c r="P5" s="9"/>
    </row>
    <row r="6" spans="1:16" x14ac:dyDescent="0.25">
      <c r="A6" s="1" t="s">
        <v>1</v>
      </c>
      <c r="B6" s="1" t="s">
        <v>1</v>
      </c>
      <c r="C6" s="1" t="s">
        <v>1</v>
      </c>
      <c r="D6" s="1" t="s">
        <v>1</v>
      </c>
      <c r="E6" s="1" t="s">
        <v>1</v>
      </c>
      <c r="F6" s="1" t="s">
        <v>1</v>
      </c>
      <c r="H6" s="10"/>
      <c r="I6" s="10"/>
      <c r="J6" s="1" t="s">
        <v>1</v>
      </c>
      <c r="K6" s="1" t="s">
        <v>1</v>
      </c>
      <c r="L6" s="1" t="s">
        <v>1</v>
      </c>
      <c r="M6" s="1"/>
      <c r="N6" s="1" t="s">
        <v>1</v>
      </c>
      <c r="O6" s="1"/>
      <c r="P6" s="1" t="s">
        <v>1</v>
      </c>
    </row>
    <row r="7" spans="1:16" ht="24" x14ac:dyDescent="0.25">
      <c r="A7" s="2" t="s">
        <v>6</v>
      </c>
      <c r="B7" s="2" t="s">
        <v>7</v>
      </c>
      <c r="C7" s="2" t="s">
        <v>8</v>
      </c>
      <c r="D7" s="2" t="s">
        <v>9</v>
      </c>
      <c r="E7" s="2" t="s">
        <v>10</v>
      </c>
      <c r="F7" s="2" t="s">
        <v>11</v>
      </c>
      <c r="G7" s="2" t="s">
        <v>12</v>
      </c>
      <c r="H7" s="2" t="s">
        <v>13</v>
      </c>
      <c r="I7" s="2" t="s">
        <v>14</v>
      </c>
      <c r="J7" s="2" t="s">
        <v>15</v>
      </c>
      <c r="K7" s="2" t="s">
        <v>16</v>
      </c>
      <c r="L7" s="2" t="s">
        <v>17</v>
      </c>
      <c r="M7" s="2" t="s">
        <v>343</v>
      </c>
      <c r="N7" s="2" t="s">
        <v>18</v>
      </c>
      <c r="O7" s="2" t="s">
        <v>344</v>
      </c>
      <c r="P7" s="2" t="s">
        <v>19</v>
      </c>
    </row>
    <row r="8" spans="1:16" ht="15.75" x14ac:dyDescent="0.25">
      <c r="A8" s="3"/>
      <c r="B8" s="3"/>
      <c r="C8" s="3"/>
      <c r="D8" s="3"/>
      <c r="E8" s="3"/>
      <c r="F8" s="3"/>
      <c r="G8" s="4" t="s">
        <v>337</v>
      </c>
      <c r="H8" s="5">
        <f>+H9+H71</f>
        <v>1369519811661</v>
      </c>
      <c r="I8" s="5">
        <f t="shared" ref="I8:P8" si="0">+I9+I71</f>
        <v>433857081004</v>
      </c>
      <c r="J8" s="5">
        <f t="shared" si="0"/>
        <v>886788069531.29004</v>
      </c>
      <c r="K8" s="5">
        <f t="shared" si="0"/>
        <v>48874661125.709999</v>
      </c>
      <c r="L8" s="5">
        <f t="shared" si="0"/>
        <v>812034454502.97998</v>
      </c>
      <c r="M8" s="6">
        <f>+L8/(H8-I8)</f>
        <v>0.86787089823786057</v>
      </c>
      <c r="N8" s="5">
        <f t="shared" si="0"/>
        <v>523309941327.35999</v>
      </c>
      <c r="O8" s="6">
        <f>+N8/(H8-I8)</f>
        <v>0.559293348106218</v>
      </c>
      <c r="P8" s="5">
        <f t="shared" si="0"/>
        <v>463651626356.66998</v>
      </c>
    </row>
    <row r="9" spans="1:16" ht="15.75" x14ac:dyDescent="0.25">
      <c r="A9" s="3" t="s">
        <v>21</v>
      </c>
      <c r="B9" s="3"/>
      <c r="C9" s="3"/>
      <c r="D9" s="3"/>
      <c r="E9" s="3"/>
      <c r="F9" s="3"/>
      <c r="G9" s="4" t="s">
        <v>338</v>
      </c>
      <c r="H9" s="5">
        <f>+H10+H13+H57</f>
        <v>385027811661</v>
      </c>
      <c r="I9" s="5">
        <f t="shared" ref="I9:P9" si="1">+I10+I13+I57</f>
        <v>293029586050</v>
      </c>
      <c r="J9" s="5">
        <f t="shared" si="1"/>
        <v>81348504949</v>
      </c>
      <c r="K9" s="5">
        <f t="shared" si="1"/>
        <v>10649720662</v>
      </c>
      <c r="L9" s="5">
        <f t="shared" si="1"/>
        <v>77187462567.690002</v>
      </c>
      <c r="M9" s="6">
        <f t="shared" ref="M9:M72" si="2">+L9/(H9-I9)</f>
        <v>0.8390103402000928</v>
      </c>
      <c r="N9" s="5">
        <f t="shared" si="1"/>
        <v>60154658221.360001</v>
      </c>
      <c r="O9" s="6">
        <f t="shared" ref="O9:O72" si="3">+N9/(H9-I9)</f>
        <v>0.65386759170458886</v>
      </c>
      <c r="P9" s="5">
        <f t="shared" si="1"/>
        <v>58678852468.669998</v>
      </c>
    </row>
    <row r="10" spans="1:16" ht="15.75" x14ac:dyDescent="0.25">
      <c r="A10" s="3" t="s">
        <v>21</v>
      </c>
      <c r="B10" s="3">
        <v>1</v>
      </c>
      <c r="C10" s="3"/>
      <c r="D10" s="3"/>
      <c r="E10" s="3"/>
      <c r="F10" s="3"/>
      <c r="G10" s="4" t="s">
        <v>339</v>
      </c>
      <c r="H10" s="5">
        <f>+H11</f>
        <v>301088000</v>
      </c>
      <c r="I10" s="5">
        <f t="shared" ref="I10:P10" si="4">+I11</f>
        <v>15054400</v>
      </c>
      <c r="J10" s="5">
        <f t="shared" si="4"/>
        <v>286033600</v>
      </c>
      <c r="K10" s="5">
        <f t="shared" si="4"/>
        <v>0</v>
      </c>
      <c r="L10" s="5">
        <f t="shared" si="4"/>
        <v>286033600</v>
      </c>
      <c r="M10" s="6">
        <f t="shared" si="2"/>
        <v>1</v>
      </c>
      <c r="N10" s="5">
        <f t="shared" si="4"/>
        <v>230639350</v>
      </c>
      <c r="O10" s="6">
        <f t="shared" si="3"/>
        <v>0.80633656325690406</v>
      </c>
      <c r="P10" s="5">
        <f t="shared" si="4"/>
        <v>230639350</v>
      </c>
    </row>
    <row r="11" spans="1:16" ht="47.25" x14ac:dyDescent="0.25">
      <c r="A11" s="3" t="s">
        <v>21</v>
      </c>
      <c r="B11" s="3" t="s">
        <v>22</v>
      </c>
      <c r="C11" s="3" t="s">
        <v>23</v>
      </c>
      <c r="D11" s="3" t="s">
        <v>24</v>
      </c>
      <c r="E11" s="3"/>
      <c r="F11" s="3"/>
      <c r="G11" s="4" t="s">
        <v>287</v>
      </c>
      <c r="H11" s="5">
        <v>301088000</v>
      </c>
      <c r="I11" s="5">
        <v>15054400</v>
      </c>
      <c r="J11" s="5">
        <v>286033600</v>
      </c>
      <c r="K11" s="5">
        <v>0</v>
      </c>
      <c r="L11" s="5">
        <v>286033600</v>
      </c>
      <c r="M11" s="6">
        <f t="shared" si="2"/>
        <v>1</v>
      </c>
      <c r="N11" s="5">
        <v>230639350</v>
      </c>
      <c r="O11" s="6">
        <f t="shared" si="3"/>
        <v>0.80633656325690406</v>
      </c>
      <c r="P11" s="5">
        <v>230639350</v>
      </c>
    </row>
    <row r="12" spans="1:16" ht="31.5" x14ac:dyDescent="0.25">
      <c r="A12" s="3" t="s">
        <v>21</v>
      </c>
      <c r="B12" s="3" t="s">
        <v>22</v>
      </c>
      <c r="C12" s="3" t="s">
        <v>23</v>
      </c>
      <c r="D12" s="3" t="s">
        <v>24</v>
      </c>
      <c r="E12" s="3" t="s">
        <v>25</v>
      </c>
      <c r="F12" s="3"/>
      <c r="G12" s="4" t="s">
        <v>27</v>
      </c>
      <c r="H12" s="5">
        <v>286033600</v>
      </c>
      <c r="I12" s="5">
        <v>0</v>
      </c>
      <c r="J12" s="5">
        <v>286033600</v>
      </c>
      <c r="K12" s="5">
        <v>0</v>
      </c>
      <c r="L12" s="5">
        <v>286033600</v>
      </c>
      <c r="M12" s="6">
        <f t="shared" si="2"/>
        <v>1</v>
      </c>
      <c r="N12" s="5">
        <v>230639350</v>
      </c>
      <c r="O12" s="6">
        <f t="shared" si="3"/>
        <v>0.80633656325690406</v>
      </c>
      <c r="P12" s="5">
        <v>230639350</v>
      </c>
    </row>
    <row r="13" spans="1:16" ht="15.75" x14ac:dyDescent="0.25">
      <c r="A13" s="3" t="s">
        <v>21</v>
      </c>
      <c r="B13" s="3">
        <v>2</v>
      </c>
      <c r="C13" s="3"/>
      <c r="D13" s="3"/>
      <c r="E13" s="3"/>
      <c r="F13" s="3"/>
      <c r="G13" s="4" t="s">
        <v>340</v>
      </c>
      <c r="H13" s="5">
        <f>+H14+H18</f>
        <v>9232833000</v>
      </c>
      <c r="I13" s="5">
        <f t="shared" ref="I13:P13" si="5">+I14+I18</f>
        <v>451966650</v>
      </c>
      <c r="J13" s="5">
        <f t="shared" si="5"/>
        <v>8411265289.1700001</v>
      </c>
      <c r="K13" s="5">
        <f t="shared" si="5"/>
        <v>369601060.82999998</v>
      </c>
      <c r="L13" s="5">
        <f t="shared" si="5"/>
        <v>7104676107.8599997</v>
      </c>
      <c r="M13" s="6">
        <f t="shared" si="2"/>
        <v>0.80910878547422593</v>
      </c>
      <c r="N13" s="5">
        <f t="shared" si="5"/>
        <v>5586463989.5299997</v>
      </c>
      <c r="O13" s="6">
        <f t="shared" si="3"/>
        <v>0.63620874830078689</v>
      </c>
      <c r="P13" s="5">
        <f t="shared" si="5"/>
        <v>5523168951.8400002</v>
      </c>
    </row>
    <row r="14" spans="1:16" ht="15.75" x14ac:dyDescent="0.25">
      <c r="A14" s="3" t="s">
        <v>21</v>
      </c>
      <c r="B14" s="3" t="s">
        <v>24</v>
      </c>
      <c r="C14" s="3" t="s">
        <v>23</v>
      </c>
      <c r="D14" s="3" t="s">
        <v>28</v>
      </c>
      <c r="E14" s="3"/>
      <c r="F14" s="3"/>
      <c r="G14" s="4" t="s">
        <v>288</v>
      </c>
      <c r="H14" s="5">
        <v>193500000</v>
      </c>
      <c r="I14" s="5">
        <v>0</v>
      </c>
      <c r="J14" s="5">
        <v>183603057.16999999</v>
      </c>
      <c r="K14" s="5">
        <v>9896942.8300000001</v>
      </c>
      <c r="L14" s="5">
        <v>183603057.16999999</v>
      </c>
      <c r="M14" s="6">
        <f t="shared" si="2"/>
        <v>0.94885300863049094</v>
      </c>
      <c r="N14" s="5">
        <v>183603057.16999999</v>
      </c>
      <c r="O14" s="6">
        <f t="shared" si="3"/>
        <v>0.94885300863049094</v>
      </c>
      <c r="P14" s="5">
        <v>183603057.16999999</v>
      </c>
    </row>
    <row r="15" spans="1:16" ht="31.5" x14ac:dyDescent="0.25">
      <c r="A15" s="3" t="s">
        <v>21</v>
      </c>
      <c r="B15" s="3" t="s">
        <v>24</v>
      </c>
      <c r="C15" s="3" t="s">
        <v>23</v>
      </c>
      <c r="D15" s="3" t="s">
        <v>28</v>
      </c>
      <c r="E15" s="3" t="s">
        <v>29</v>
      </c>
      <c r="F15" s="3" t="s">
        <v>24</v>
      </c>
      <c r="G15" s="4" t="s">
        <v>30</v>
      </c>
      <c r="H15" s="5">
        <v>1950958</v>
      </c>
      <c r="I15" s="5">
        <v>0</v>
      </c>
      <c r="J15" s="5">
        <v>954000</v>
      </c>
      <c r="K15" s="5">
        <v>996958</v>
      </c>
      <c r="L15" s="5">
        <v>954000</v>
      </c>
      <c r="M15" s="6">
        <f t="shared" si="2"/>
        <v>0.48899053695671563</v>
      </c>
      <c r="N15" s="5">
        <v>954000</v>
      </c>
      <c r="O15" s="6">
        <f t="shared" si="3"/>
        <v>0.48899053695671563</v>
      </c>
      <c r="P15" s="5">
        <v>954000</v>
      </c>
    </row>
    <row r="16" spans="1:16" ht="15.75" x14ac:dyDescent="0.25">
      <c r="A16" s="3" t="s">
        <v>21</v>
      </c>
      <c r="B16" s="3" t="s">
        <v>24</v>
      </c>
      <c r="C16" s="3" t="s">
        <v>23</v>
      </c>
      <c r="D16" s="3" t="s">
        <v>28</v>
      </c>
      <c r="E16" s="3" t="s">
        <v>29</v>
      </c>
      <c r="F16" s="3" t="s">
        <v>28</v>
      </c>
      <c r="G16" s="4" t="s">
        <v>31</v>
      </c>
      <c r="H16" s="5">
        <v>160934048</v>
      </c>
      <c r="I16" s="5">
        <v>0</v>
      </c>
      <c r="J16" s="5">
        <v>153322057</v>
      </c>
      <c r="K16" s="5">
        <v>7611991</v>
      </c>
      <c r="L16" s="5">
        <v>153322057</v>
      </c>
      <c r="M16" s="6">
        <f t="shared" si="2"/>
        <v>0.9527011773170585</v>
      </c>
      <c r="N16" s="5">
        <v>153322057</v>
      </c>
      <c r="O16" s="6">
        <f t="shared" si="3"/>
        <v>0.9527011773170585</v>
      </c>
      <c r="P16" s="5">
        <v>153322057</v>
      </c>
    </row>
    <row r="17" spans="1:16" ht="15.75" x14ac:dyDescent="0.25">
      <c r="A17" s="3" t="s">
        <v>21</v>
      </c>
      <c r="B17" s="3" t="s">
        <v>24</v>
      </c>
      <c r="C17" s="3" t="s">
        <v>23</v>
      </c>
      <c r="D17" s="3" t="s">
        <v>28</v>
      </c>
      <c r="E17" s="3" t="s">
        <v>29</v>
      </c>
      <c r="F17" s="3" t="s">
        <v>32</v>
      </c>
      <c r="G17" s="4" t="s">
        <v>33</v>
      </c>
      <c r="H17" s="5">
        <v>30614994</v>
      </c>
      <c r="I17" s="5">
        <v>0</v>
      </c>
      <c r="J17" s="5">
        <v>29327000.170000002</v>
      </c>
      <c r="K17" s="5">
        <v>1287993.83</v>
      </c>
      <c r="L17" s="5">
        <v>29327000.170000002</v>
      </c>
      <c r="M17" s="6">
        <f t="shared" si="2"/>
        <v>0.95792931300264184</v>
      </c>
      <c r="N17" s="5">
        <v>29327000.170000002</v>
      </c>
      <c r="O17" s="6">
        <f t="shared" si="3"/>
        <v>0.95792931300264184</v>
      </c>
      <c r="P17" s="5">
        <v>29327000.170000002</v>
      </c>
    </row>
    <row r="18" spans="1:16" ht="31.5" x14ac:dyDescent="0.25">
      <c r="A18" s="3" t="s">
        <v>21</v>
      </c>
      <c r="B18" s="3" t="s">
        <v>24</v>
      </c>
      <c r="C18" s="3" t="s">
        <v>23</v>
      </c>
      <c r="D18" s="3" t="s">
        <v>34</v>
      </c>
      <c r="E18" s="3"/>
      <c r="F18" s="3"/>
      <c r="G18" s="4" t="s">
        <v>289</v>
      </c>
      <c r="H18" s="5">
        <v>9039333000</v>
      </c>
      <c r="I18" s="5">
        <v>451966650</v>
      </c>
      <c r="J18" s="5">
        <v>8227662232</v>
      </c>
      <c r="K18" s="5">
        <v>359704118</v>
      </c>
      <c r="L18" s="5">
        <v>6921073050.6899996</v>
      </c>
      <c r="M18" s="6">
        <f t="shared" si="2"/>
        <v>0.80595991467046235</v>
      </c>
      <c r="N18" s="5">
        <v>5402860932.3599997</v>
      </c>
      <c r="O18" s="6">
        <f t="shared" si="3"/>
        <v>0.62916390336136052</v>
      </c>
      <c r="P18" s="5">
        <v>5339565894.6700001</v>
      </c>
    </row>
    <row r="19" spans="1:16" ht="31.5" x14ac:dyDescent="0.25">
      <c r="A19" s="3" t="s">
        <v>21</v>
      </c>
      <c r="B19" s="3" t="s">
        <v>24</v>
      </c>
      <c r="C19" s="3" t="s">
        <v>23</v>
      </c>
      <c r="D19" s="3" t="s">
        <v>34</v>
      </c>
      <c r="E19" s="3" t="s">
        <v>22</v>
      </c>
      <c r="F19" s="3" t="s">
        <v>35</v>
      </c>
      <c r="G19" s="4" t="s">
        <v>36</v>
      </c>
      <c r="H19" s="5">
        <v>6000000</v>
      </c>
      <c r="I19" s="5">
        <v>0</v>
      </c>
      <c r="J19" s="5">
        <v>0</v>
      </c>
      <c r="K19" s="5">
        <v>6000000</v>
      </c>
      <c r="L19" s="5">
        <v>0</v>
      </c>
      <c r="M19" s="6">
        <f t="shared" si="2"/>
        <v>0</v>
      </c>
      <c r="N19" s="5">
        <v>0</v>
      </c>
      <c r="O19" s="6">
        <f t="shared" si="3"/>
        <v>0</v>
      </c>
      <c r="P19" s="5">
        <v>0</v>
      </c>
    </row>
    <row r="20" spans="1:16" ht="31.5" x14ac:dyDescent="0.25">
      <c r="A20" s="3" t="s">
        <v>21</v>
      </c>
      <c r="B20" s="3" t="s">
        <v>24</v>
      </c>
      <c r="C20" s="3" t="s">
        <v>23</v>
      </c>
      <c r="D20" s="3" t="s">
        <v>34</v>
      </c>
      <c r="E20" s="3" t="s">
        <v>34</v>
      </c>
      <c r="F20" s="3" t="s">
        <v>22</v>
      </c>
      <c r="G20" s="4" t="s">
        <v>37</v>
      </c>
      <c r="H20" s="5">
        <v>110000000</v>
      </c>
      <c r="I20" s="5">
        <v>0</v>
      </c>
      <c r="J20" s="5">
        <v>102934045</v>
      </c>
      <c r="K20" s="5">
        <v>7065955</v>
      </c>
      <c r="L20" s="5">
        <v>97807586</v>
      </c>
      <c r="M20" s="6">
        <f t="shared" si="2"/>
        <v>0.8891598727272727</v>
      </c>
      <c r="N20" s="5">
        <v>59289658</v>
      </c>
      <c r="O20" s="6">
        <f t="shared" si="3"/>
        <v>0.53899689090909086</v>
      </c>
      <c r="P20" s="5">
        <v>59289658</v>
      </c>
    </row>
    <row r="21" spans="1:16" ht="15.75" x14ac:dyDescent="0.25">
      <c r="A21" s="3" t="s">
        <v>21</v>
      </c>
      <c r="B21" s="3" t="s">
        <v>24</v>
      </c>
      <c r="C21" s="3" t="s">
        <v>23</v>
      </c>
      <c r="D21" s="3" t="s">
        <v>34</v>
      </c>
      <c r="E21" s="3" t="s">
        <v>34</v>
      </c>
      <c r="F21" s="3" t="s">
        <v>24</v>
      </c>
      <c r="G21" s="4" t="s">
        <v>38</v>
      </c>
      <c r="H21" s="5">
        <v>45000000</v>
      </c>
      <c r="I21" s="5">
        <v>0</v>
      </c>
      <c r="J21" s="5">
        <v>43183949</v>
      </c>
      <c r="K21" s="5">
        <v>1816051</v>
      </c>
      <c r="L21" s="5">
        <v>27195147</v>
      </c>
      <c r="M21" s="6">
        <f t="shared" si="2"/>
        <v>0.6043366</v>
      </c>
      <c r="N21" s="5">
        <v>8102305</v>
      </c>
      <c r="O21" s="6">
        <f t="shared" si="3"/>
        <v>0.18005122222222222</v>
      </c>
      <c r="P21" s="5">
        <v>8102305</v>
      </c>
    </row>
    <row r="22" spans="1:16" ht="31.5" x14ac:dyDescent="0.25">
      <c r="A22" s="3" t="s">
        <v>21</v>
      </c>
      <c r="B22" s="3" t="s">
        <v>24</v>
      </c>
      <c r="C22" s="3" t="s">
        <v>23</v>
      </c>
      <c r="D22" s="3" t="s">
        <v>34</v>
      </c>
      <c r="E22" s="3" t="s">
        <v>34</v>
      </c>
      <c r="F22" s="3" t="s">
        <v>39</v>
      </c>
      <c r="G22" s="4" t="s">
        <v>40</v>
      </c>
      <c r="H22" s="5">
        <v>15840000</v>
      </c>
      <c r="I22" s="5">
        <v>0</v>
      </c>
      <c r="J22" s="5">
        <v>15000000</v>
      </c>
      <c r="K22" s="5">
        <v>840000</v>
      </c>
      <c r="L22" s="5">
        <v>15000000</v>
      </c>
      <c r="M22" s="6">
        <f t="shared" si="2"/>
        <v>0.94696969696969702</v>
      </c>
      <c r="N22" s="5">
        <v>1680000</v>
      </c>
      <c r="O22" s="6">
        <f t="shared" si="3"/>
        <v>0.10606060606060606</v>
      </c>
      <c r="P22" s="5">
        <v>1680000</v>
      </c>
    </row>
    <row r="23" spans="1:16" ht="31.5" x14ac:dyDescent="0.25">
      <c r="A23" s="3" t="s">
        <v>21</v>
      </c>
      <c r="B23" s="3" t="s">
        <v>24</v>
      </c>
      <c r="C23" s="3" t="s">
        <v>23</v>
      </c>
      <c r="D23" s="3" t="s">
        <v>34</v>
      </c>
      <c r="E23" s="3" t="s">
        <v>34</v>
      </c>
      <c r="F23" s="3" t="s">
        <v>41</v>
      </c>
      <c r="G23" s="4" t="s">
        <v>42</v>
      </c>
      <c r="H23" s="5">
        <v>25000000</v>
      </c>
      <c r="I23" s="5">
        <v>0</v>
      </c>
      <c r="J23" s="5">
        <v>21026200</v>
      </c>
      <c r="K23" s="5">
        <v>3973800</v>
      </c>
      <c r="L23" s="5">
        <v>21026200</v>
      </c>
      <c r="M23" s="6">
        <f t="shared" si="2"/>
        <v>0.84104800000000002</v>
      </c>
      <c r="N23" s="5">
        <v>21026168</v>
      </c>
      <c r="O23" s="6">
        <f t="shared" si="3"/>
        <v>0.84104672000000003</v>
      </c>
      <c r="P23" s="5">
        <v>21026168</v>
      </c>
    </row>
    <row r="24" spans="1:16" ht="31.5" x14ac:dyDescent="0.25">
      <c r="A24" s="3" t="s">
        <v>21</v>
      </c>
      <c r="B24" s="3" t="s">
        <v>24</v>
      </c>
      <c r="C24" s="3" t="s">
        <v>23</v>
      </c>
      <c r="D24" s="3" t="s">
        <v>34</v>
      </c>
      <c r="E24" s="3" t="s">
        <v>34</v>
      </c>
      <c r="F24" s="3" t="s">
        <v>43</v>
      </c>
      <c r="G24" s="4" t="s">
        <v>44</v>
      </c>
      <c r="H24" s="5">
        <v>68310104</v>
      </c>
      <c r="I24" s="5">
        <v>0</v>
      </c>
      <c r="J24" s="5">
        <v>54868128</v>
      </c>
      <c r="K24" s="5">
        <v>13441976</v>
      </c>
      <c r="L24" s="5">
        <v>44567246</v>
      </c>
      <c r="M24" s="6">
        <f t="shared" si="2"/>
        <v>0.65242538644063552</v>
      </c>
      <c r="N24" s="5">
        <v>28334423</v>
      </c>
      <c r="O24" s="6">
        <f t="shared" si="3"/>
        <v>0.41479109737558006</v>
      </c>
      <c r="P24" s="5">
        <v>28334423</v>
      </c>
    </row>
    <row r="25" spans="1:16" ht="47.25" x14ac:dyDescent="0.25">
      <c r="A25" s="3" t="s">
        <v>21</v>
      </c>
      <c r="B25" s="3" t="s">
        <v>24</v>
      </c>
      <c r="C25" s="3" t="s">
        <v>23</v>
      </c>
      <c r="D25" s="3" t="s">
        <v>34</v>
      </c>
      <c r="E25" s="3" t="s">
        <v>34</v>
      </c>
      <c r="F25" s="3" t="s">
        <v>45</v>
      </c>
      <c r="G25" s="4" t="s">
        <v>46</v>
      </c>
      <c r="H25" s="5">
        <v>58000000</v>
      </c>
      <c r="I25" s="5">
        <v>0</v>
      </c>
      <c r="J25" s="5">
        <v>47658105</v>
      </c>
      <c r="K25" s="5">
        <v>10341895</v>
      </c>
      <c r="L25" s="5">
        <v>43838370</v>
      </c>
      <c r="M25" s="6">
        <f t="shared" si="2"/>
        <v>0.75583396551724136</v>
      </c>
      <c r="N25" s="5">
        <v>43831883</v>
      </c>
      <c r="O25" s="6">
        <f t="shared" si="3"/>
        <v>0.75572212068965516</v>
      </c>
      <c r="P25" s="5">
        <v>43831883</v>
      </c>
    </row>
    <row r="26" spans="1:16" ht="15.75" x14ac:dyDescent="0.25">
      <c r="A26" s="3" t="s">
        <v>21</v>
      </c>
      <c r="B26" s="3" t="s">
        <v>24</v>
      </c>
      <c r="C26" s="3" t="s">
        <v>23</v>
      </c>
      <c r="D26" s="3" t="s">
        <v>34</v>
      </c>
      <c r="E26" s="3" t="s">
        <v>34</v>
      </c>
      <c r="F26" s="3" t="s">
        <v>26</v>
      </c>
      <c r="G26" s="4" t="s">
        <v>47</v>
      </c>
      <c r="H26" s="5">
        <v>47390000</v>
      </c>
      <c r="I26" s="5">
        <v>0</v>
      </c>
      <c r="J26" s="5">
        <v>46091000</v>
      </c>
      <c r="K26" s="5">
        <v>1299000</v>
      </c>
      <c r="L26" s="5">
        <v>46091000</v>
      </c>
      <c r="M26" s="6">
        <f t="shared" si="2"/>
        <v>0.97258915382992195</v>
      </c>
      <c r="N26" s="5">
        <v>31267538</v>
      </c>
      <c r="O26" s="6">
        <f t="shared" si="3"/>
        <v>0.65979189702468877</v>
      </c>
      <c r="P26" s="5">
        <v>31267538</v>
      </c>
    </row>
    <row r="27" spans="1:16" ht="31.5" x14ac:dyDescent="0.25">
      <c r="A27" s="3" t="s">
        <v>21</v>
      </c>
      <c r="B27" s="3" t="s">
        <v>24</v>
      </c>
      <c r="C27" s="3" t="s">
        <v>23</v>
      </c>
      <c r="D27" s="3" t="s">
        <v>34</v>
      </c>
      <c r="E27" s="3" t="s">
        <v>34</v>
      </c>
      <c r="F27" s="3" t="s">
        <v>48</v>
      </c>
      <c r="G27" s="4" t="s">
        <v>49</v>
      </c>
      <c r="H27" s="5">
        <v>3000000</v>
      </c>
      <c r="I27" s="5">
        <v>0</v>
      </c>
      <c r="J27" s="5">
        <v>0</v>
      </c>
      <c r="K27" s="5">
        <v>3000000</v>
      </c>
      <c r="L27" s="5">
        <v>0</v>
      </c>
      <c r="M27" s="6">
        <f t="shared" si="2"/>
        <v>0</v>
      </c>
      <c r="N27" s="5">
        <v>0</v>
      </c>
      <c r="O27" s="6">
        <f t="shared" si="3"/>
        <v>0</v>
      </c>
      <c r="P27" s="5">
        <v>0</v>
      </c>
    </row>
    <row r="28" spans="1:16" ht="31.5" x14ac:dyDescent="0.25">
      <c r="A28" s="3" t="s">
        <v>21</v>
      </c>
      <c r="B28" s="3" t="s">
        <v>24</v>
      </c>
      <c r="C28" s="3" t="s">
        <v>23</v>
      </c>
      <c r="D28" s="3" t="s">
        <v>34</v>
      </c>
      <c r="E28" s="3" t="s">
        <v>34</v>
      </c>
      <c r="F28" s="3" t="s">
        <v>50</v>
      </c>
      <c r="G28" s="4" t="s">
        <v>51</v>
      </c>
      <c r="H28" s="5">
        <v>20000000</v>
      </c>
      <c r="I28" s="5">
        <v>0</v>
      </c>
      <c r="J28" s="5">
        <v>13290925</v>
      </c>
      <c r="K28" s="5">
        <v>6709075</v>
      </c>
      <c r="L28" s="5">
        <v>13290925</v>
      </c>
      <c r="M28" s="6">
        <f t="shared" si="2"/>
        <v>0.66454625000000001</v>
      </c>
      <c r="N28" s="5">
        <v>3772720</v>
      </c>
      <c r="O28" s="6">
        <f t="shared" si="3"/>
        <v>0.188636</v>
      </c>
      <c r="P28" s="5">
        <v>3772720</v>
      </c>
    </row>
    <row r="29" spans="1:16" ht="31.5" x14ac:dyDescent="0.25">
      <c r="A29" s="3" t="s">
        <v>21</v>
      </c>
      <c r="B29" s="3" t="s">
        <v>24</v>
      </c>
      <c r="C29" s="3" t="s">
        <v>23</v>
      </c>
      <c r="D29" s="3" t="s">
        <v>34</v>
      </c>
      <c r="E29" s="3" t="s">
        <v>32</v>
      </c>
      <c r="F29" s="3" t="s">
        <v>22</v>
      </c>
      <c r="G29" s="4" t="s">
        <v>52</v>
      </c>
      <c r="H29" s="5">
        <v>390000000</v>
      </c>
      <c r="I29" s="5">
        <v>0</v>
      </c>
      <c r="J29" s="5">
        <v>389990445</v>
      </c>
      <c r="K29" s="5">
        <v>9555</v>
      </c>
      <c r="L29" s="5">
        <v>221990445</v>
      </c>
      <c r="M29" s="6">
        <f t="shared" si="2"/>
        <v>0.56920626923076922</v>
      </c>
      <c r="N29" s="5">
        <v>195726573</v>
      </c>
      <c r="O29" s="6">
        <f t="shared" si="3"/>
        <v>0.50186300769230774</v>
      </c>
      <c r="P29" s="5">
        <v>190474435</v>
      </c>
    </row>
    <row r="30" spans="1:16" ht="47.25" x14ac:dyDescent="0.25">
      <c r="A30" s="3" t="s">
        <v>21</v>
      </c>
      <c r="B30" s="3" t="s">
        <v>24</v>
      </c>
      <c r="C30" s="3" t="s">
        <v>23</v>
      </c>
      <c r="D30" s="3" t="s">
        <v>34</v>
      </c>
      <c r="E30" s="3" t="s">
        <v>32</v>
      </c>
      <c r="F30" s="3" t="s">
        <v>24</v>
      </c>
      <c r="G30" s="4" t="s">
        <v>53</v>
      </c>
      <c r="H30" s="5">
        <v>237000000</v>
      </c>
      <c r="I30" s="5">
        <v>0</v>
      </c>
      <c r="J30" s="5">
        <v>195995770</v>
      </c>
      <c r="K30" s="5">
        <v>41004230</v>
      </c>
      <c r="L30" s="5">
        <v>16751200</v>
      </c>
      <c r="M30" s="6">
        <f t="shared" si="2"/>
        <v>7.0680168776371302E-2</v>
      </c>
      <c r="N30" s="5">
        <v>6189980</v>
      </c>
      <c r="O30" s="6">
        <f t="shared" si="3"/>
        <v>2.6118059071729958E-2</v>
      </c>
      <c r="P30" s="5">
        <v>6189980</v>
      </c>
    </row>
    <row r="31" spans="1:16" ht="63" x14ac:dyDescent="0.25">
      <c r="A31" s="3" t="s">
        <v>21</v>
      </c>
      <c r="B31" s="3" t="s">
        <v>24</v>
      </c>
      <c r="C31" s="3" t="s">
        <v>23</v>
      </c>
      <c r="D31" s="3" t="s">
        <v>34</v>
      </c>
      <c r="E31" s="3" t="s">
        <v>32</v>
      </c>
      <c r="F31" s="3" t="s">
        <v>39</v>
      </c>
      <c r="G31" s="4" t="s">
        <v>54</v>
      </c>
      <c r="H31" s="5">
        <v>32270000</v>
      </c>
      <c r="I31" s="5">
        <v>0</v>
      </c>
      <c r="J31" s="5">
        <v>31394100</v>
      </c>
      <c r="K31" s="5">
        <v>875900</v>
      </c>
      <c r="L31" s="5">
        <v>31394100</v>
      </c>
      <c r="M31" s="6">
        <f t="shared" si="2"/>
        <v>0.97285714285714286</v>
      </c>
      <c r="N31" s="5">
        <v>23624100</v>
      </c>
      <c r="O31" s="6">
        <f t="shared" si="3"/>
        <v>0.73207623179423609</v>
      </c>
      <c r="P31" s="5">
        <v>23624100</v>
      </c>
    </row>
    <row r="32" spans="1:16" ht="15.75" x14ac:dyDescent="0.25">
      <c r="A32" s="3" t="s">
        <v>21</v>
      </c>
      <c r="B32" s="3" t="s">
        <v>24</v>
      </c>
      <c r="C32" s="3" t="s">
        <v>23</v>
      </c>
      <c r="D32" s="3" t="s">
        <v>34</v>
      </c>
      <c r="E32" s="3" t="s">
        <v>32</v>
      </c>
      <c r="F32" s="3" t="s">
        <v>55</v>
      </c>
      <c r="G32" s="4" t="s">
        <v>56</v>
      </c>
      <c r="H32" s="5">
        <v>456689896</v>
      </c>
      <c r="I32" s="5">
        <v>0</v>
      </c>
      <c r="J32" s="5">
        <v>453657582</v>
      </c>
      <c r="K32" s="5">
        <v>3032314</v>
      </c>
      <c r="L32" s="5">
        <v>331215157</v>
      </c>
      <c r="M32" s="6">
        <f t="shared" si="2"/>
        <v>0.72525177347037251</v>
      </c>
      <c r="N32" s="5">
        <v>265554743</v>
      </c>
      <c r="O32" s="6">
        <f t="shared" si="3"/>
        <v>0.58147715840860204</v>
      </c>
      <c r="P32" s="5">
        <v>265554743</v>
      </c>
    </row>
    <row r="33" spans="1:16" ht="47.25" x14ac:dyDescent="0.25">
      <c r="A33" s="3" t="s">
        <v>21</v>
      </c>
      <c r="B33" s="3" t="s">
        <v>24</v>
      </c>
      <c r="C33" s="3" t="s">
        <v>23</v>
      </c>
      <c r="D33" s="3" t="s">
        <v>34</v>
      </c>
      <c r="E33" s="3" t="s">
        <v>32</v>
      </c>
      <c r="F33" s="3" t="s">
        <v>57</v>
      </c>
      <c r="G33" s="4" t="s">
        <v>58</v>
      </c>
      <c r="H33" s="5">
        <v>1402694505</v>
      </c>
      <c r="I33" s="5">
        <v>0</v>
      </c>
      <c r="J33" s="5">
        <v>1402694505</v>
      </c>
      <c r="K33" s="5">
        <v>0</v>
      </c>
      <c r="L33" s="5">
        <v>1282694505</v>
      </c>
      <c r="M33" s="6">
        <f t="shared" si="2"/>
        <v>0.91445036708117711</v>
      </c>
      <c r="N33" s="5">
        <v>914887563</v>
      </c>
      <c r="O33" s="6">
        <f t="shared" si="3"/>
        <v>0.65223579313872049</v>
      </c>
      <c r="P33" s="5">
        <v>914887563</v>
      </c>
    </row>
    <row r="34" spans="1:16" ht="31.5" x14ac:dyDescent="0.25">
      <c r="A34" s="3" t="s">
        <v>21</v>
      </c>
      <c r="B34" s="3" t="s">
        <v>24</v>
      </c>
      <c r="C34" s="3" t="s">
        <v>23</v>
      </c>
      <c r="D34" s="3" t="s">
        <v>34</v>
      </c>
      <c r="E34" s="3" t="s">
        <v>32</v>
      </c>
      <c r="F34" s="3" t="s">
        <v>59</v>
      </c>
      <c r="G34" s="4" t="s">
        <v>60</v>
      </c>
      <c r="H34" s="5">
        <v>6000000</v>
      </c>
      <c r="I34" s="5">
        <v>0</v>
      </c>
      <c r="J34" s="5">
        <v>3600000</v>
      </c>
      <c r="K34" s="5">
        <v>2400000</v>
      </c>
      <c r="L34" s="5">
        <v>3600000</v>
      </c>
      <c r="M34" s="6">
        <f t="shared" si="2"/>
        <v>0.6</v>
      </c>
      <c r="N34" s="5">
        <v>2400000</v>
      </c>
      <c r="O34" s="6">
        <f t="shared" si="3"/>
        <v>0.4</v>
      </c>
      <c r="P34" s="5">
        <v>2400000</v>
      </c>
    </row>
    <row r="35" spans="1:16" ht="15.75" x14ac:dyDescent="0.25">
      <c r="A35" s="3" t="s">
        <v>21</v>
      </c>
      <c r="B35" s="3" t="s">
        <v>24</v>
      </c>
      <c r="C35" s="3" t="s">
        <v>23</v>
      </c>
      <c r="D35" s="3" t="s">
        <v>34</v>
      </c>
      <c r="E35" s="3" t="s">
        <v>39</v>
      </c>
      <c r="F35" s="3" t="s">
        <v>24</v>
      </c>
      <c r="G35" s="4" t="s">
        <v>61</v>
      </c>
      <c r="H35" s="5">
        <v>378000000</v>
      </c>
      <c r="I35" s="5">
        <v>0</v>
      </c>
      <c r="J35" s="5">
        <v>378000000</v>
      </c>
      <c r="K35" s="5">
        <v>0</v>
      </c>
      <c r="L35" s="5">
        <v>316000000</v>
      </c>
      <c r="M35" s="6">
        <f t="shared" si="2"/>
        <v>0.83597883597883593</v>
      </c>
      <c r="N35" s="5">
        <v>264246898</v>
      </c>
      <c r="O35" s="6">
        <f t="shared" si="3"/>
        <v>0.69906586772486767</v>
      </c>
      <c r="P35" s="5">
        <v>264246898</v>
      </c>
    </row>
    <row r="36" spans="1:16" ht="47.25" x14ac:dyDescent="0.25">
      <c r="A36" s="3" t="s">
        <v>21</v>
      </c>
      <c r="B36" s="3" t="s">
        <v>24</v>
      </c>
      <c r="C36" s="3" t="s">
        <v>23</v>
      </c>
      <c r="D36" s="3" t="s">
        <v>34</v>
      </c>
      <c r="E36" s="3" t="s">
        <v>39</v>
      </c>
      <c r="F36" s="3" t="s">
        <v>55</v>
      </c>
      <c r="G36" s="4" t="s">
        <v>62</v>
      </c>
      <c r="H36" s="5">
        <v>9000000</v>
      </c>
      <c r="I36" s="5">
        <v>0</v>
      </c>
      <c r="J36" s="5">
        <v>7967900</v>
      </c>
      <c r="K36" s="5">
        <v>1032100</v>
      </c>
      <c r="L36" s="5">
        <v>4976000</v>
      </c>
      <c r="M36" s="6">
        <f t="shared" si="2"/>
        <v>0.55288888888888887</v>
      </c>
      <c r="N36" s="5">
        <v>4816800</v>
      </c>
      <c r="O36" s="6">
        <f t="shared" si="3"/>
        <v>0.53520000000000001</v>
      </c>
      <c r="P36" s="5">
        <v>4816800</v>
      </c>
    </row>
    <row r="37" spans="1:16" ht="31.5" x14ac:dyDescent="0.25">
      <c r="A37" s="3" t="s">
        <v>21</v>
      </c>
      <c r="B37" s="3" t="s">
        <v>24</v>
      </c>
      <c r="C37" s="3" t="s">
        <v>23</v>
      </c>
      <c r="D37" s="3" t="s">
        <v>34</v>
      </c>
      <c r="E37" s="3" t="s">
        <v>63</v>
      </c>
      <c r="F37" s="3" t="s">
        <v>34</v>
      </c>
      <c r="G37" s="4" t="s">
        <v>64</v>
      </c>
      <c r="H37" s="5">
        <v>13200000</v>
      </c>
      <c r="I37" s="5">
        <v>0</v>
      </c>
      <c r="J37" s="5">
        <v>13200000</v>
      </c>
      <c r="K37" s="5">
        <v>0</v>
      </c>
      <c r="L37" s="5">
        <v>13200000</v>
      </c>
      <c r="M37" s="6">
        <f t="shared" si="2"/>
        <v>1</v>
      </c>
      <c r="N37" s="5">
        <v>10077900</v>
      </c>
      <c r="O37" s="6">
        <f t="shared" si="3"/>
        <v>0.76347727272727273</v>
      </c>
      <c r="P37" s="5">
        <v>9519700</v>
      </c>
    </row>
    <row r="38" spans="1:16" ht="15.75" x14ac:dyDescent="0.25">
      <c r="A38" s="3" t="s">
        <v>21</v>
      </c>
      <c r="B38" s="3" t="s">
        <v>24</v>
      </c>
      <c r="C38" s="3" t="s">
        <v>23</v>
      </c>
      <c r="D38" s="3" t="s">
        <v>34</v>
      </c>
      <c r="E38" s="3" t="s">
        <v>63</v>
      </c>
      <c r="F38" s="3" t="s">
        <v>32</v>
      </c>
      <c r="G38" s="4" t="s">
        <v>65</v>
      </c>
      <c r="H38" s="5">
        <v>5871000</v>
      </c>
      <c r="I38" s="5">
        <v>0</v>
      </c>
      <c r="J38" s="5">
        <v>5133000</v>
      </c>
      <c r="K38" s="5">
        <v>738000</v>
      </c>
      <c r="L38" s="5">
        <v>2438000</v>
      </c>
      <c r="M38" s="6">
        <f t="shared" si="2"/>
        <v>0.41526145460739228</v>
      </c>
      <c r="N38" s="5">
        <v>2438000</v>
      </c>
      <c r="O38" s="6">
        <f t="shared" si="3"/>
        <v>0.41526145460739228</v>
      </c>
      <c r="P38" s="5">
        <v>2128000</v>
      </c>
    </row>
    <row r="39" spans="1:16" ht="47.25" x14ac:dyDescent="0.25">
      <c r="A39" s="3" t="s">
        <v>21</v>
      </c>
      <c r="B39" s="3" t="s">
        <v>24</v>
      </c>
      <c r="C39" s="3" t="s">
        <v>23</v>
      </c>
      <c r="D39" s="3" t="s">
        <v>34</v>
      </c>
      <c r="E39" s="3" t="s">
        <v>63</v>
      </c>
      <c r="F39" s="3" t="s">
        <v>39</v>
      </c>
      <c r="G39" s="4" t="s">
        <v>66</v>
      </c>
      <c r="H39" s="5">
        <v>5000000</v>
      </c>
      <c r="I39" s="5">
        <v>0</v>
      </c>
      <c r="J39" s="5">
        <v>3227053</v>
      </c>
      <c r="K39" s="5">
        <v>1772947</v>
      </c>
      <c r="L39" s="5">
        <v>3227053</v>
      </c>
      <c r="M39" s="6">
        <f t="shared" si="2"/>
        <v>0.64541059999999995</v>
      </c>
      <c r="N39" s="5">
        <v>3227053</v>
      </c>
      <c r="O39" s="6">
        <f t="shared" si="3"/>
        <v>0.64541059999999995</v>
      </c>
      <c r="P39" s="5">
        <v>3227053</v>
      </c>
    </row>
    <row r="40" spans="1:16" ht="47.25" x14ac:dyDescent="0.25">
      <c r="A40" s="3" t="s">
        <v>21</v>
      </c>
      <c r="B40" s="3" t="s">
        <v>24</v>
      </c>
      <c r="C40" s="3" t="s">
        <v>23</v>
      </c>
      <c r="D40" s="3" t="s">
        <v>34</v>
      </c>
      <c r="E40" s="3" t="s">
        <v>55</v>
      </c>
      <c r="F40" s="3" t="s">
        <v>22</v>
      </c>
      <c r="G40" s="4" t="s">
        <v>67</v>
      </c>
      <c r="H40" s="5">
        <v>50000000</v>
      </c>
      <c r="I40" s="5">
        <v>0</v>
      </c>
      <c r="J40" s="5">
        <v>50000000</v>
      </c>
      <c r="K40" s="5">
        <v>0</v>
      </c>
      <c r="L40" s="5">
        <v>38483919</v>
      </c>
      <c r="M40" s="6">
        <f t="shared" si="2"/>
        <v>0.76967838</v>
      </c>
      <c r="N40" s="5">
        <v>38483919</v>
      </c>
      <c r="O40" s="6">
        <f t="shared" si="3"/>
        <v>0.76967838</v>
      </c>
      <c r="P40" s="5">
        <v>38483919</v>
      </c>
    </row>
    <row r="41" spans="1:16" ht="15.75" x14ac:dyDescent="0.25">
      <c r="A41" s="3" t="s">
        <v>21</v>
      </c>
      <c r="B41" s="3" t="s">
        <v>24</v>
      </c>
      <c r="C41" s="3" t="s">
        <v>23</v>
      </c>
      <c r="D41" s="3" t="s">
        <v>34</v>
      </c>
      <c r="E41" s="3" t="s">
        <v>55</v>
      </c>
      <c r="F41" s="3" t="s">
        <v>24</v>
      </c>
      <c r="G41" s="4" t="s">
        <v>68</v>
      </c>
      <c r="H41" s="5">
        <v>426000000</v>
      </c>
      <c r="I41" s="5">
        <v>0</v>
      </c>
      <c r="J41" s="5">
        <v>426000000</v>
      </c>
      <c r="K41" s="5">
        <v>0</v>
      </c>
      <c r="L41" s="5">
        <v>279054399</v>
      </c>
      <c r="M41" s="6">
        <f t="shared" si="2"/>
        <v>0.65505727464788732</v>
      </c>
      <c r="N41" s="5">
        <v>279054399</v>
      </c>
      <c r="O41" s="6">
        <f t="shared" si="3"/>
        <v>0.65505727464788732</v>
      </c>
      <c r="P41" s="5">
        <v>279054399</v>
      </c>
    </row>
    <row r="42" spans="1:16" ht="31.5" x14ac:dyDescent="0.25">
      <c r="A42" s="3" t="s">
        <v>21</v>
      </c>
      <c r="B42" s="3" t="s">
        <v>24</v>
      </c>
      <c r="C42" s="3" t="s">
        <v>23</v>
      </c>
      <c r="D42" s="3" t="s">
        <v>34</v>
      </c>
      <c r="E42" s="3" t="s">
        <v>55</v>
      </c>
      <c r="F42" s="3" t="s">
        <v>32</v>
      </c>
      <c r="G42" s="4" t="s">
        <v>69</v>
      </c>
      <c r="H42" s="5">
        <v>75000000</v>
      </c>
      <c r="I42" s="5">
        <v>0</v>
      </c>
      <c r="J42" s="5">
        <v>75000000</v>
      </c>
      <c r="K42" s="5">
        <v>0</v>
      </c>
      <c r="L42" s="5">
        <v>49216267</v>
      </c>
      <c r="M42" s="6">
        <f t="shared" si="2"/>
        <v>0.65621689333333333</v>
      </c>
      <c r="N42" s="5">
        <v>49216267</v>
      </c>
      <c r="O42" s="6">
        <f t="shared" si="3"/>
        <v>0.65621689333333333</v>
      </c>
      <c r="P42" s="5">
        <v>49216267</v>
      </c>
    </row>
    <row r="43" spans="1:16" ht="31.5" x14ac:dyDescent="0.25">
      <c r="A43" s="3" t="s">
        <v>21</v>
      </c>
      <c r="B43" s="3" t="s">
        <v>24</v>
      </c>
      <c r="C43" s="3" t="s">
        <v>23</v>
      </c>
      <c r="D43" s="3" t="s">
        <v>34</v>
      </c>
      <c r="E43" s="3" t="s">
        <v>55</v>
      </c>
      <c r="F43" s="3" t="s">
        <v>39</v>
      </c>
      <c r="G43" s="4" t="s">
        <v>70</v>
      </c>
      <c r="H43" s="5">
        <v>167000000</v>
      </c>
      <c r="I43" s="5">
        <v>0</v>
      </c>
      <c r="J43" s="5">
        <v>167000000</v>
      </c>
      <c r="K43" s="5">
        <v>0</v>
      </c>
      <c r="L43" s="5">
        <v>116288228</v>
      </c>
      <c r="M43" s="6">
        <f t="shared" si="2"/>
        <v>0.69633669461077841</v>
      </c>
      <c r="N43" s="5">
        <v>116288228</v>
      </c>
      <c r="O43" s="6">
        <f t="shared" si="3"/>
        <v>0.69633669461077841</v>
      </c>
      <c r="P43" s="5">
        <v>116288228</v>
      </c>
    </row>
    <row r="44" spans="1:16" ht="47.25" x14ac:dyDescent="0.25">
      <c r="A44" s="3" t="s">
        <v>21</v>
      </c>
      <c r="B44" s="3" t="s">
        <v>24</v>
      </c>
      <c r="C44" s="3" t="s">
        <v>23</v>
      </c>
      <c r="D44" s="3" t="s">
        <v>34</v>
      </c>
      <c r="E44" s="3" t="s">
        <v>71</v>
      </c>
      <c r="F44" s="3" t="s">
        <v>32</v>
      </c>
      <c r="G44" s="4" t="s">
        <v>72</v>
      </c>
      <c r="H44" s="5">
        <v>60000000</v>
      </c>
      <c r="I44" s="5">
        <v>0</v>
      </c>
      <c r="J44" s="5">
        <v>58000000</v>
      </c>
      <c r="K44" s="5">
        <v>2000000</v>
      </c>
      <c r="L44" s="5">
        <v>58000000</v>
      </c>
      <c r="M44" s="6">
        <f t="shared" si="2"/>
        <v>0.96666666666666667</v>
      </c>
      <c r="N44" s="5">
        <v>58000000</v>
      </c>
      <c r="O44" s="6">
        <f t="shared" si="3"/>
        <v>0.96666666666666667</v>
      </c>
      <c r="P44" s="5">
        <v>58000000</v>
      </c>
    </row>
    <row r="45" spans="1:16" ht="47.25" x14ac:dyDescent="0.25">
      <c r="A45" s="3" t="s">
        <v>21</v>
      </c>
      <c r="B45" s="3" t="s">
        <v>24</v>
      </c>
      <c r="C45" s="3" t="s">
        <v>23</v>
      </c>
      <c r="D45" s="3" t="s">
        <v>34</v>
      </c>
      <c r="E45" s="3" t="s">
        <v>71</v>
      </c>
      <c r="F45" s="3" t="s">
        <v>55</v>
      </c>
      <c r="G45" s="4" t="s">
        <v>73</v>
      </c>
      <c r="H45" s="5">
        <v>408558853</v>
      </c>
      <c r="I45" s="5">
        <v>0</v>
      </c>
      <c r="J45" s="5">
        <v>408558853</v>
      </c>
      <c r="K45" s="5">
        <v>0</v>
      </c>
      <c r="L45" s="5">
        <v>408558853</v>
      </c>
      <c r="M45" s="6">
        <f t="shared" si="2"/>
        <v>1</v>
      </c>
      <c r="N45" s="5">
        <v>408558853</v>
      </c>
      <c r="O45" s="6">
        <f t="shared" si="3"/>
        <v>1</v>
      </c>
      <c r="P45" s="5">
        <v>408558853</v>
      </c>
    </row>
    <row r="46" spans="1:16" ht="15.75" x14ac:dyDescent="0.25">
      <c r="A46" s="3" t="s">
        <v>21</v>
      </c>
      <c r="B46" s="3" t="s">
        <v>24</v>
      </c>
      <c r="C46" s="3" t="s">
        <v>23</v>
      </c>
      <c r="D46" s="3" t="s">
        <v>34</v>
      </c>
      <c r="E46" s="3" t="s">
        <v>71</v>
      </c>
      <c r="F46" s="3" t="s">
        <v>74</v>
      </c>
      <c r="G46" s="4" t="s">
        <v>75</v>
      </c>
      <c r="H46" s="5">
        <v>108000000</v>
      </c>
      <c r="I46" s="5">
        <v>0</v>
      </c>
      <c r="J46" s="5">
        <v>102149554</v>
      </c>
      <c r="K46" s="5">
        <v>5850446</v>
      </c>
      <c r="L46" s="5">
        <v>102149553.69</v>
      </c>
      <c r="M46" s="6">
        <f t="shared" si="2"/>
        <v>0.94582920083333333</v>
      </c>
      <c r="N46" s="5">
        <v>100891215.69</v>
      </c>
      <c r="O46" s="6">
        <f t="shared" si="3"/>
        <v>0.93417792305555558</v>
      </c>
      <c r="P46" s="5">
        <v>100884564</v>
      </c>
    </row>
    <row r="47" spans="1:16" ht="15.75" x14ac:dyDescent="0.25">
      <c r="A47" s="3" t="s">
        <v>21</v>
      </c>
      <c r="B47" s="3" t="s">
        <v>24</v>
      </c>
      <c r="C47" s="3" t="s">
        <v>23</v>
      </c>
      <c r="D47" s="3" t="s">
        <v>34</v>
      </c>
      <c r="E47" s="3" t="s">
        <v>71</v>
      </c>
      <c r="F47" s="3" t="s">
        <v>76</v>
      </c>
      <c r="G47" s="4" t="s">
        <v>77</v>
      </c>
      <c r="H47" s="5">
        <v>46441147</v>
      </c>
      <c r="I47" s="5">
        <v>0</v>
      </c>
      <c r="J47" s="5">
        <v>42960463</v>
      </c>
      <c r="K47" s="5">
        <v>3480684</v>
      </c>
      <c r="L47" s="5">
        <v>42960463</v>
      </c>
      <c r="M47" s="6">
        <f t="shared" si="2"/>
        <v>0.92505172191375895</v>
      </c>
      <c r="N47" s="5">
        <v>31751944</v>
      </c>
      <c r="O47" s="6">
        <f t="shared" si="3"/>
        <v>0.68370283791655706</v>
      </c>
      <c r="P47" s="5">
        <v>31751944</v>
      </c>
    </row>
    <row r="48" spans="1:16" ht="31.5" x14ac:dyDescent="0.25">
      <c r="A48" s="3" t="s">
        <v>21</v>
      </c>
      <c r="B48" s="3" t="s">
        <v>24</v>
      </c>
      <c r="C48" s="3" t="s">
        <v>23</v>
      </c>
      <c r="D48" s="3" t="s">
        <v>34</v>
      </c>
      <c r="E48" s="3" t="s">
        <v>57</v>
      </c>
      <c r="F48" s="3" t="s">
        <v>24</v>
      </c>
      <c r="G48" s="4" t="s">
        <v>78</v>
      </c>
      <c r="H48" s="5">
        <v>835000000</v>
      </c>
      <c r="I48" s="5">
        <v>0</v>
      </c>
      <c r="J48" s="5">
        <v>774610970</v>
      </c>
      <c r="K48" s="5">
        <v>60389030</v>
      </c>
      <c r="L48" s="5">
        <v>774610970</v>
      </c>
      <c r="M48" s="6">
        <f t="shared" si="2"/>
        <v>0.92767780838323355</v>
      </c>
      <c r="N48" s="5">
        <v>514026367</v>
      </c>
      <c r="O48" s="6">
        <f t="shared" si="3"/>
        <v>0.61560043952095811</v>
      </c>
      <c r="P48" s="5">
        <v>514026367</v>
      </c>
    </row>
    <row r="49" spans="1:16" ht="31.5" x14ac:dyDescent="0.25">
      <c r="A49" s="3" t="s">
        <v>21</v>
      </c>
      <c r="B49" s="3" t="s">
        <v>24</v>
      </c>
      <c r="C49" s="3" t="s">
        <v>23</v>
      </c>
      <c r="D49" s="3" t="s">
        <v>34</v>
      </c>
      <c r="E49" s="3" t="s">
        <v>74</v>
      </c>
      <c r="F49" s="3" t="s">
        <v>24</v>
      </c>
      <c r="G49" s="4" t="s">
        <v>79</v>
      </c>
      <c r="H49" s="5">
        <v>458528187</v>
      </c>
      <c r="I49" s="5">
        <v>0</v>
      </c>
      <c r="J49" s="5">
        <v>449645090</v>
      </c>
      <c r="K49" s="5">
        <v>8883097</v>
      </c>
      <c r="L49" s="5">
        <v>360072086</v>
      </c>
      <c r="M49" s="6">
        <f t="shared" si="2"/>
        <v>0.78527797463408722</v>
      </c>
      <c r="N49" s="5">
        <v>223641083</v>
      </c>
      <c r="O49" s="6">
        <f t="shared" si="3"/>
        <v>0.48773682696195947</v>
      </c>
      <c r="P49" s="5">
        <v>214351592</v>
      </c>
    </row>
    <row r="50" spans="1:16" ht="15.75" x14ac:dyDescent="0.25">
      <c r="A50" s="3" t="s">
        <v>21</v>
      </c>
      <c r="B50" s="3" t="s">
        <v>24</v>
      </c>
      <c r="C50" s="3" t="s">
        <v>23</v>
      </c>
      <c r="D50" s="3" t="s">
        <v>34</v>
      </c>
      <c r="E50" s="3" t="s">
        <v>25</v>
      </c>
      <c r="F50" s="3"/>
      <c r="G50" s="4" t="s">
        <v>80</v>
      </c>
      <c r="H50" s="5">
        <v>32000000</v>
      </c>
      <c r="I50" s="5">
        <v>0</v>
      </c>
      <c r="J50" s="5">
        <v>3886470</v>
      </c>
      <c r="K50" s="5">
        <v>28113530</v>
      </c>
      <c r="L50" s="5">
        <v>3886470</v>
      </c>
      <c r="M50" s="6">
        <f t="shared" si="2"/>
        <v>0.1214521875</v>
      </c>
      <c r="N50" s="5">
        <v>3886470</v>
      </c>
      <c r="O50" s="6">
        <f t="shared" si="3"/>
        <v>0.1214521875</v>
      </c>
      <c r="P50" s="5">
        <v>3886470</v>
      </c>
    </row>
    <row r="51" spans="1:16" ht="31.5" x14ac:dyDescent="0.25">
      <c r="A51" s="3" t="s">
        <v>21</v>
      </c>
      <c r="B51" s="3" t="s">
        <v>24</v>
      </c>
      <c r="C51" s="3" t="s">
        <v>23</v>
      </c>
      <c r="D51" s="3" t="s">
        <v>34</v>
      </c>
      <c r="E51" s="3" t="s">
        <v>48</v>
      </c>
      <c r="F51" s="3" t="s">
        <v>22</v>
      </c>
      <c r="G51" s="4" t="s">
        <v>81</v>
      </c>
      <c r="H51" s="5">
        <v>21199211</v>
      </c>
      <c r="I51" s="5">
        <v>0</v>
      </c>
      <c r="J51" s="5">
        <v>21199211</v>
      </c>
      <c r="K51" s="5">
        <v>0</v>
      </c>
      <c r="L51" s="5">
        <v>9209500</v>
      </c>
      <c r="M51" s="6">
        <f t="shared" si="2"/>
        <v>0.4344265454030341</v>
      </c>
      <c r="N51" s="5">
        <v>0</v>
      </c>
      <c r="O51" s="6">
        <f t="shared" si="3"/>
        <v>0</v>
      </c>
      <c r="P51" s="5">
        <v>0</v>
      </c>
    </row>
    <row r="52" spans="1:16" ht="31.5" x14ac:dyDescent="0.25">
      <c r="A52" s="3" t="s">
        <v>21</v>
      </c>
      <c r="B52" s="3" t="s">
        <v>24</v>
      </c>
      <c r="C52" s="3" t="s">
        <v>23</v>
      </c>
      <c r="D52" s="3" t="s">
        <v>34</v>
      </c>
      <c r="E52" s="3" t="s">
        <v>48</v>
      </c>
      <c r="F52" s="3" t="s">
        <v>34</v>
      </c>
      <c r="G52" s="4" t="s">
        <v>82</v>
      </c>
      <c r="H52" s="5">
        <v>204029516</v>
      </c>
      <c r="I52" s="5">
        <v>0</v>
      </c>
      <c r="J52" s="5">
        <v>204029516</v>
      </c>
      <c r="K52" s="5">
        <v>0</v>
      </c>
      <c r="L52" s="5">
        <v>72595865</v>
      </c>
      <c r="M52" s="6">
        <f t="shared" si="2"/>
        <v>0.35581060242283769</v>
      </c>
      <c r="N52" s="5">
        <v>31648583</v>
      </c>
      <c r="O52" s="6">
        <f t="shared" si="3"/>
        <v>0.15511766934740953</v>
      </c>
      <c r="P52" s="5">
        <v>31648583</v>
      </c>
    </row>
    <row r="53" spans="1:16" ht="31.5" x14ac:dyDescent="0.25">
      <c r="A53" s="3" t="s">
        <v>21</v>
      </c>
      <c r="B53" s="3" t="s">
        <v>24</v>
      </c>
      <c r="C53" s="3" t="s">
        <v>23</v>
      </c>
      <c r="D53" s="3" t="s">
        <v>34</v>
      </c>
      <c r="E53" s="3" t="s">
        <v>48</v>
      </c>
      <c r="F53" s="3" t="s">
        <v>32</v>
      </c>
      <c r="G53" s="4" t="s">
        <v>83</v>
      </c>
      <c r="H53" s="5">
        <v>40000000</v>
      </c>
      <c r="I53" s="5">
        <v>0</v>
      </c>
      <c r="J53" s="5">
        <v>40000000</v>
      </c>
      <c r="K53" s="5">
        <v>0</v>
      </c>
      <c r="L53" s="5">
        <v>40000000</v>
      </c>
      <c r="M53" s="6">
        <f t="shared" si="2"/>
        <v>1</v>
      </c>
      <c r="N53" s="5">
        <v>20000000</v>
      </c>
      <c r="O53" s="6">
        <f t="shared" si="3"/>
        <v>0.5</v>
      </c>
      <c r="P53" s="5">
        <v>0</v>
      </c>
    </row>
    <row r="54" spans="1:16" ht="31.5" x14ac:dyDescent="0.25">
      <c r="A54" s="3" t="s">
        <v>21</v>
      </c>
      <c r="B54" s="3" t="s">
        <v>24</v>
      </c>
      <c r="C54" s="3" t="s">
        <v>23</v>
      </c>
      <c r="D54" s="3" t="s">
        <v>34</v>
      </c>
      <c r="E54" s="3" t="s">
        <v>48</v>
      </c>
      <c r="F54" s="3" t="s">
        <v>55</v>
      </c>
      <c r="G54" s="4" t="s">
        <v>84</v>
      </c>
      <c r="H54" s="5">
        <v>142105460</v>
      </c>
      <c r="I54" s="5">
        <v>0</v>
      </c>
      <c r="J54" s="5">
        <v>112132296</v>
      </c>
      <c r="K54" s="5">
        <v>29973164</v>
      </c>
      <c r="L54" s="5">
        <v>63870516</v>
      </c>
      <c r="M54" s="6">
        <f t="shared" si="2"/>
        <v>0.44945856408332235</v>
      </c>
      <c r="N54" s="5">
        <v>63870516</v>
      </c>
      <c r="O54" s="6">
        <f t="shared" si="3"/>
        <v>0.44945856408332235</v>
      </c>
      <c r="P54" s="5">
        <v>63870516</v>
      </c>
    </row>
    <row r="55" spans="1:16" ht="31.5" x14ac:dyDescent="0.25">
      <c r="A55" s="3" t="s">
        <v>21</v>
      </c>
      <c r="B55" s="3" t="s">
        <v>24</v>
      </c>
      <c r="C55" s="3" t="s">
        <v>23</v>
      </c>
      <c r="D55" s="3" t="s">
        <v>34</v>
      </c>
      <c r="E55" s="3" t="s">
        <v>85</v>
      </c>
      <c r="F55" s="3" t="s">
        <v>41</v>
      </c>
      <c r="G55" s="4" t="s">
        <v>86</v>
      </c>
      <c r="H55" s="5">
        <v>20000000</v>
      </c>
      <c r="I55" s="5">
        <v>0</v>
      </c>
      <c r="J55" s="5">
        <v>8285200</v>
      </c>
      <c r="K55" s="5">
        <v>11714800</v>
      </c>
      <c r="L55" s="5">
        <v>8285200</v>
      </c>
      <c r="M55" s="6">
        <f t="shared" si="2"/>
        <v>0.41426000000000002</v>
      </c>
      <c r="N55" s="5">
        <v>8285200</v>
      </c>
      <c r="O55" s="6">
        <f t="shared" si="3"/>
        <v>0.41426000000000002</v>
      </c>
      <c r="P55" s="5">
        <v>8285200</v>
      </c>
    </row>
    <row r="56" spans="1:16" ht="47.25" x14ac:dyDescent="0.25">
      <c r="A56" s="3" t="s">
        <v>21</v>
      </c>
      <c r="B56" s="3" t="s">
        <v>24</v>
      </c>
      <c r="C56" s="3" t="s">
        <v>23</v>
      </c>
      <c r="D56" s="3" t="s">
        <v>34</v>
      </c>
      <c r="E56" s="3" t="s">
        <v>87</v>
      </c>
      <c r="F56" s="3" t="s">
        <v>76</v>
      </c>
      <c r="G56" s="4" t="s">
        <v>88</v>
      </c>
      <c r="H56" s="5">
        <v>2146809471</v>
      </c>
      <c r="I56" s="5">
        <v>0</v>
      </c>
      <c r="J56" s="5">
        <v>2042862902</v>
      </c>
      <c r="K56" s="5">
        <v>103946569</v>
      </c>
      <c r="L56" s="5">
        <v>1957527827</v>
      </c>
      <c r="M56" s="6">
        <f t="shared" si="2"/>
        <v>0.91183118643880812</v>
      </c>
      <c r="N56" s="5">
        <v>1564763582.6700001</v>
      </c>
      <c r="O56" s="6">
        <f t="shared" si="3"/>
        <v>0.72887864703760663</v>
      </c>
      <c r="P56" s="5">
        <v>1536885025.6700001</v>
      </c>
    </row>
    <row r="57" spans="1:16" ht="31.5" x14ac:dyDescent="0.25">
      <c r="A57" s="3" t="s">
        <v>21</v>
      </c>
      <c r="B57" s="3">
        <v>3</v>
      </c>
      <c r="C57" s="3"/>
      <c r="D57" s="3"/>
      <c r="E57" s="3"/>
      <c r="F57" s="3"/>
      <c r="G57" s="4" t="s">
        <v>341</v>
      </c>
      <c r="H57" s="5">
        <f>+SUM(H58:H70)-H66</f>
        <v>375493890661</v>
      </c>
      <c r="I57" s="5">
        <f t="shared" ref="I57:P57" si="6">+SUM(I58:I70)-I66</f>
        <v>292562565000</v>
      </c>
      <c r="J57" s="5">
        <f t="shared" si="6"/>
        <v>72651206059.830002</v>
      </c>
      <c r="K57" s="5">
        <f t="shared" si="6"/>
        <v>10280119601.17</v>
      </c>
      <c r="L57" s="5">
        <f t="shared" si="6"/>
        <v>69796752859.830002</v>
      </c>
      <c r="M57" s="6">
        <f t="shared" si="2"/>
        <v>0.84162109195190671</v>
      </c>
      <c r="N57" s="5">
        <f t="shared" si="6"/>
        <v>54337554881.830002</v>
      </c>
      <c r="O57" s="6">
        <f t="shared" si="3"/>
        <v>0.65521145898410793</v>
      </c>
      <c r="P57" s="5">
        <f t="shared" si="6"/>
        <v>52925044166.830002</v>
      </c>
    </row>
    <row r="58" spans="1:16" ht="31.5" x14ac:dyDescent="0.25">
      <c r="A58" s="3" t="s">
        <v>21</v>
      </c>
      <c r="B58" s="3" t="s">
        <v>28</v>
      </c>
      <c r="C58" s="3" t="s">
        <v>24</v>
      </c>
      <c r="D58" s="3" t="s">
        <v>22</v>
      </c>
      <c r="E58" s="3" t="s">
        <v>22</v>
      </c>
      <c r="F58" s="3"/>
      <c r="G58" s="4" t="s">
        <v>290</v>
      </c>
      <c r="H58" s="5">
        <v>2757300000</v>
      </c>
      <c r="I58" s="5">
        <v>0</v>
      </c>
      <c r="J58" s="5">
        <v>1959325002</v>
      </c>
      <c r="K58" s="5">
        <v>797974998</v>
      </c>
      <c r="L58" s="5">
        <v>1959325002</v>
      </c>
      <c r="M58" s="6">
        <f t="shared" si="2"/>
        <v>0.71059551082580785</v>
      </c>
      <c r="N58" s="5">
        <v>1959325002</v>
      </c>
      <c r="O58" s="6">
        <f t="shared" si="3"/>
        <v>0.71059551082580785</v>
      </c>
      <c r="P58" s="5">
        <v>1959325002</v>
      </c>
    </row>
    <row r="59" spans="1:16" ht="63" x14ac:dyDescent="0.25">
      <c r="A59" s="3" t="s">
        <v>21</v>
      </c>
      <c r="B59" s="3" t="s">
        <v>28</v>
      </c>
      <c r="C59" s="3" t="s">
        <v>24</v>
      </c>
      <c r="D59" s="3" t="s">
        <v>22</v>
      </c>
      <c r="E59" s="3" t="s">
        <v>43</v>
      </c>
      <c r="F59" s="3"/>
      <c r="G59" s="4" t="s">
        <v>291</v>
      </c>
      <c r="H59" s="5">
        <v>254237400000</v>
      </c>
      <c r="I59" s="5">
        <v>254237400000</v>
      </c>
      <c r="J59" s="5">
        <v>0</v>
      </c>
      <c r="K59" s="5">
        <v>0</v>
      </c>
      <c r="L59" s="5">
        <v>0</v>
      </c>
      <c r="M59" s="6" t="e">
        <f t="shared" si="2"/>
        <v>#DIV/0!</v>
      </c>
      <c r="N59" s="5">
        <v>0</v>
      </c>
      <c r="O59" s="6" t="e">
        <f t="shared" si="3"/>
        <v>#DIV/0!</v>
      </c>
      <c r="P59" s="5">
        <v>0</v>
      </c>
    </row>
    <row r="60" spans="1:16" ht="110.25" x14ac:dyDescent="0.25">
      <c r="A60" s="3" t="s">
        <v>21</v>
      </c>
      <c r="B60" s="3" t="s">
        <v>28</v>
      </c>
      <c r="C60" s="3" t="s">
        <v>24</v>
      </c>
      <c r="D60" s="3" t="s">
        <v>22</v>
      </c>
      <c r="E60" s="3" t="s">
        <v>218</v>
      </c>
      <c r="F60" s="3"/>
      <c r="G60" s="4" t="s">
        <v>292</v>
      </c>
      <c r="H60" s="5">
        <v>2918400000</v>
      </c>
      <c r="I60" s="5">
        <v>0</v>
      </c>
      <c r="J60" s="5">
        <v>2918400000</v>
      </c>
      <c r="K60" s="5">
        <v>0</v>
      </c>
      <c r="L60" s="5">
        <v>2918400000</v>
      </c>
      <c r="M60" s="6">
        <f t="shared" si="2"/>
        <v>1</v>
      </c>
      <c r="N60" s="5">
        <v>2181932500</v>
      </c>
      <c r="O60" s="6">
        <f t="shared" si="3"/>
        <v>0.74764682702850882</v>
      </c>
      <c r="P60" s="5">
        <v>2181932500</v>
      </c>
    </row>
    <row r="61" spans="1:16" ht="63" x14ac:dyDescent="0.25">
      <c r="A61" s="3" t="s">
        <v>21</v>
      </c>
      <c r="B61" s="3" t="s">
        <v>28</v>
      </c>
      <c r="C61" s="3" t="s">
        <v>34</v>
      </c>
      <c r="D61" s="3" t="s">
        <v>22</v>
      </c>
      <c r="E61" s="3" t="s">
        <v>293</v>
      </c>
      <c r="F61" s="3"/>
      <c r="G61" s="4" t="s">
        <v>294</v>
      </c>
      <c r="H61" s="5">
        <v>135500000</v>
      </c>
      <c r="I61" s="5">
        <v>0</v>
      </c>
      <c r="J61" s="5">
        <v>131185749.54000001</v>
      </c>
      <c r="K61" s="5">
        <v>4314250.46</v>
      </c>
      <c r="L61" s="5">
        <v>131185749.54000001</v>
      </c>
      <c r="M61" s="6">
        <f t="shared" si="2"/>
        <v>0.96816051321033214</v>
      </c>
      <c r="N61" s="5">
        <v>131185749.54000001</v>
      </c>
      <c r="O61" s="6">
        <f t="shared" si="3"/>
        <v>0.96816051321033214</v>
      </c>
      <c r="P61" s="5">
        <v>131185749.54000001</v>
      </c>
    </row>
    <row r="62" spans="1:16" ht="47.25" x14ac:dyDescent="0.25">
      <c r="A62" s="3" t="s">
        <v>21</v>
      </c>
      <c r="B62" s="3" t="s">
        <v>28</v>
      </c>
      <c r="C62" s="3" t="s">
        <v>34</v>
      </c>
      <c r="D62" s="3" t="s">
        <v>22</v>
      </c>
      <c r="E62" s="3" t="s">
        <v>295</v>
      </c>
      <c r="F62" s="3"/>
      <c r="G62" s="4" t="s">
        <v>296</v>
      </c>
      <c r="H62" s="5">
        <v>163500000</v>
      </c>
      <c r="I62" s="5">
        <v>0</v>
      </c>
      <c r="J62" s="5">
        <v>160653199.94</v>
      </c>
      <c r="K62" s="5">
        <v>2846800.06</v>
      </c>
      <c r="L62" s="5">
        <v>160653199.94</v>
      </c>
      <c r="M62" s="6">
        <f t="shared" si="2"/>
        <v>0.9825883788379205</v>
      </c>
      <c r="N62" s="5">
        <v>160653199.94</v>
      </c>
      <c r="O62" s="6">
        <f t="shared" si="3"/>
        <v>0.9825883788379205</v>
      </c>
      <c r="P62" s="5">
        <v>160653199.94</v>
      </c>
    </row>
    <row r="63" spans="1:16" ht="63" x14ac:dyDescent="0.25">
      <c r="A63" s="3" t="s">
        <v>21</v>
      </c>
      <c r="B63" s="3" t="s">
        <v>28</v>
      </c>
      <c r="C63" s="3" t="s">
        <v>34</v>
      </c>
      <c r="D63" s="3" t="s">
        <v>22</v>
      </c>
      <c r="E63" s="3" t="s">
        <v>297</v>
      </c>
      <c r="F63" s="3"/>
      <c r="G63" s="4" t="s">
        <v>298</v>
      </c>
      <c r="H63" s="5">
        <v>1033400000</v>
      </c>
      <c r="I63" s="5">
        <v>0</v>
      </c>
      <c r="J63" s="5">
        <v>1019222044.35</v>
      </c>
      <c r="K63" s="5">
        <v>14177955.65</v>
      </c>
      <c r="L63" s="5">
        <v>1019222044.35</v>
      </c>
      <c r="M63" s="6">
        <f t="shared" si="2"/>
        <v>0.98628028290110314</v>
      </c>
      <c r="N63" s="5">
        <v>1019222044.35</v>
      </c>
      <c r="O63" s="6">
        <f t="shared" si="3"/>
        <v>0.98628028290110314</v>
      </c>
      <c r="P63" s="5">
        <v>1019222044.35</v>
      </c>
    </row>
    <row r="64" spans="1:16" ht="47.25" x14ac:dyDescent="0.25">
      <c r="A64" s="3" t="s">
        <v>21</v>
      </c>
      <c r="B64" s="3" t="s">
        <v>28</v>
      </c>
      <c r="C64" s="3" t="s">
        <v>32</v>
      </c>
      <c r="D64" s="3" t="s">
        <v>28</v>
      </c>
      <c r="E64" s="3" t="s">
        <v>299</v>
      </c>
      <c r="F64" s="3"/>
      <c r="G64" s="4" t="s">
        <v>300</v>
      </c>
      <c r="H64" s="5">
        <v>4450917122</v>
      </c>
      <c r="I64" s="5">
        <v>0</v>
      </c>
      <c r="J64" s="5">
        <v>4404886304</v>
      </c>
      <c r="K64" s="5">
        <v>46030818</v>
      </c>
      <c r="L64" s="5">
        <v>4344223904</v>
      </c>
      <c r="M64" s="6">
        <f t="shared" si="2"/>
        <v>0.97602893626739606</v>
      </c>
      <c r="N64" s="5">
        <v>1553474475</v>
      </c>
      <c r="O64" s="6">
        <f t="shared" si="3"/>
        <v>0.34902345571016902</v>
      </c>
      <c r="P64" s="5">
        <v>1553474475</v>
      </c>
    </row>
    <row r="65" spans="1:16" ht="31.5" x14ac:dyDescent="0.25">
      <c r="A65" s="3" t="s">
        <v>21</v>
      </c>
      <c r="B65" s="3" t="s">
        <v>28</v>
      </c>
      <c r="C65" s="3" t="s">
        <v>39</v>
      </c>
      <c r="D65" s="3" t="s">
        <v>22</v>
      </c>
      <c r="E65" s="3" t="s">
        <v>22</v>
      </c>
      <c r="F65" s="3"/>
      <c r="G65" s="4" t="s">
        <v>301</v>
      </c>
      <c r="H65" s="5">
        <v>4631190661</v>
      </c>
      <c r="I65" s="5">
        <v>0</v>
      </c>
      <c r="J65" s="5">
        <v>13920000</v>
      </c>
      <c r="K65" s="5">
        <v>4617270661</v>
      </c>
      <c r="L65" s="5">
        <v>13920000</v>
      </c>
      <c r="M65" s="6">
        <f t="shared" si="2"/>
        <v>3.0057065275292064E-3</v>
      </c>
      <c r="N65" s="5">
        <v>13920000</v>
      </c>
      <c r="O65" s="6">
        <f t="shared" si="3"/>
        <v>3.0057065275292064E-3</v>
      </c>
      <c r="P65" s="5">
        <v>13920000</v>
      </c>
    </row>
    <row r="66" spans="1:16" ht="15.75" x14ac:dyDescent="0.25">
      <c r="A66" s="3" t="s">
        <v>21</v>
      </c>
      <c r="B66" s="3" t="s">
        <v>28</v>
      </c>
      <c r="C66" s="3" t="s">
        <v>39</v>
      </c>
      <c r="D66" s="3" t="s">
        <v>22</v>
      </c>
      <c r="E66" s="3" t="s">
        <v>22</v>
      </c>
      <c r="F66" s="3" t="s">
        <v>24</v>
      </c>
      <c r="G66" s="4" t="s">
        <v>89</v>
      </c>
      <c r="H66" s="5">
        <v>4631190661</v>
      </c>
      <c r="I66" s="5">
        <v>0</v>
      </c>
      <c r="J66" s="5">
        <v>13920000</v>
      </c>
      <c r="K66" s="5">
        <v>4617270661</v>
      </c>
      <c r="L66" s="5">
        <v>13920000</v>
      </c>
      <c r="M66" s="6">
        <f t="shared" si="2"/>
        <v>3.0057065275292064E-3</v>
      </c>
      <c r="N66" s="5">
        <v>13920000</v>
      </c>
      <c r="O66" s="6">
        <f t="shared" si="3"/>
        <v>3.0057065275292064E-3</v>
      </c>
      <c r="P66" s="5">
        <v>13920000</v>
      </c>
    </row>
    <row r="67" spans="1:16" ht="78.75" x14ac:dyDescent="0.25">
      <c r="A67" s="3" t="s">
        <v>21</v>
      </c>
      <c r="B67" s="3" t="s">
        <v>28</v>
      </c>
      <c r="C67" s="3" t="s">
        <v>39</v>
      </c>
      <c r="D67" s="3" t="s">
        <v>28</v>
      </c>
      <c r="E67" s="3" t="s">
        <v>302</v>
      </c>
      <c r="F67" s="3"/>
      <c r="G67" s="4" t="s">
        <v>303</v>
      </c>
      <c r="H67" s="5">
        <v>45798816748</v>
      </c>
      <c r="I67" s="5">
        <v>7940800000</v>
      </c>
      <c r="J67" s="5">
        <v>33060512630</v>
      </c>
      <c r="K67" s="5">
        <v>4797504118</v>
      </c>
      <c r="L67" s="5">
        <v>32966756930</v>
      </c>
      <c r="M67" s="6">
        <f t="shared" si="2"/>
        <v>0.8707998929114954</v>
      </c>
      <c r="N67" s="5">
        <v>32966756930</v>
      </c>
      <c r="O67" s="6">
        <f t="shared" si="3"/>
        <v>0.8707998929114954</v>
      </c>
      <c r="P67" s="5">
        <v>32966756930</v>
      </c>
    </row>
    <row r="68" spans="1:16" ht="110.25" x14ac:dyDescent="0.25">
      <c r="A68" s="3" t="s">
        <v>21</v>
      </c>
      <c r="B68" s="3" t="s">
        <v>28</v>
      </c>
      <c r="C68" s="3" t="s">
        <v>39</v>
      </c>
      <c r="D68" s="3" t="s">
        <v>28</v>
      </c>
      <c r="E68" s="3" t="s">
        <v>304</v>
      </c>
      <c r="F68" s="3"/>
      <c r="G68" s="4" t="s">
        <v>305</v>
      </c>
      <c r="H68" s="5">
        <v>25520200000</v>
      </c>
      <c r="I68" s="5">
        <v>384365000</v>
      </c>
      <c r="J68" s="5">
        <v>25135835000</v>
      </c>
      <c r="K68" s="5">
        <v>0</v>
      </c>
      <c r="L68" s="5">
        <v>22435799900</v>
      </c>
      <c r="M68" s="6">
        <f t="shared" si="2"/>
        <v>0.8925822396590366</v>
      </c>
      <c r="N68" s="5">
        <v>10503818851</v>
      </c>
      <c r="O68" s="6">
        <f t="shared" si="3"/>
        <v>0.41788223271675679</v>
      </c>
      <c r="P68" s="5">
        <v>9091308136</v>
      </c>
    </row>
    <row r="69" spans="1:16" ht="94.5" x14ac:dyDescent="0.25">
      <c r="A69" s="3" t="s">
        <v>21</v>
      </c>
      <c r="B69" s="3" t="s">
        <v>28</v>
      </c>
      <c r="C69" s="3" t="s">
        <v>39</v>
      </c>
      <c r="D69" s="3" t="s">
        <v>28</v>
      </c>
      <c r="E69" s="3" t="s">
        <v>306</v>
      </c>
      <c r="F69" s="3"/>
      <c r="G69" s="4" t="s">
        <v>307</v>
      </c>
      <c r="H69" s="5">
        <v>30000000000</v>
      </c>
      <c r="I69" s="5">
        <v>30000000000</v>
      </c>
      <c r="J69" s="5">
        <v>0</v>
      </c>
      <c r="K69" s="5">
        <v>0</v>
      </c>
      <c r="L69" s="5">
        <v>0</v>
      </c>
      <c r="M69" s="6" t="e">
        <f t="shared" si="2"/>
        <v>#DIV/0!</v>
      </c>
      <c r="N69" s="5">
        <v>0</v>
      </c>
      <c r="O69" s="6" t="e">
        <f t="shared" si="3"/>
        <v>#DIV/0!</v>
      </c>
      <c r="P69" s="5">
        <v>0</v>
      </c>
    </row>
    <row r="70" spans="1:16" ht="47.25" x14ac:dyDescent="0.25">
      <c r="A70" s="3" t="s">
        <v>21</v>
      </c>
      <c r="B70" s="3" t="s">
        <v>28</v>
      </c>
      <c r="C70" s="3" t="s">
        <v>39</v>
      </c>
      <c r="D70" s="3" t="s">
        <v>28</v>
      </c>
      <c r="E70" s="3" t="s">
        <v>308</v>
      </c>
      <c r="F70" s="3"/>
      <c r="G70" s="4" t="s">
        <v>309</v>
      </c>
      <c r="H70" s="5">
        <v>3847266130</v>
      </c>
      <c r="I70" s="5">
        <v>0</v>
      </c>
      <c r="J70" s="5">
        <v>3847266130</v>
      </c>
      <c r="K70" s="5">
        <v>0</v>
      </c>
      <c r="L70" s="5">
        <v>3847266130</v>
      </c>
      <c r="M70" s="6">
        <f t="shared" si="2"/>
        <v>1</v>
      </c>
      <c r="N70" s="5">
        <v>3847266130</v>
      </c>
      <c r="O70" s="6">
        <f t="shared" si="3"/>
        <v>1</v>
      </c>
      <c r="P70" s="5">
        <v>3847266130</v>
      </c>
    </row>
    <row r="71" spans="1:16" ht="15.75" x14ac:dyDescent="0.25">
      <c r="A71" s="3" t="s">
        <v>90</v>
      </c>
      <c r="B71" s="3"/>
      <c r="C71" s="3"/>
      <c r="D71" s="3"/>
      <c r="E71" s="3"/>
      <c r="F71" s="3"/>
      <c r="G71" s="4" t="s">
        <v>342</v>
      </c>
      <c r="H71" s="5">
        <f>+H72+H79+H83+H90+H96+H99+H110+H120+H123+H128+H141+H144+H150+H168+H172+H182+H190+H196+H201+H212+H230+H236+H244+H247+H251+H265+H275+H277</f>
        <v>984492000000</v>
      </c>
      <c r="I71" s="5">
        <f t="shared" ref="I71:P71" si="7">+I72+I79+I83+I90+I96+I99+I110+I120+I123+I128+I141+I144+I150+I168+I172+I182+I190+I196+I201+I212+I230+I236+I244+I247+I251+I265+I275+I277</f>
        <v>140827494954</v>
      </c>
      <c r="J71" s="5">
        <f t="shared" si="7"/>
        <v>805439564582.29004</v>
      </c>
      <c r="K71" s="5">
        <f t="shared" si="7"/>
        <v>38224940463.709999</v>
      </c>
      <c r="L71" s="5">
        <f t="shared" si="7"/>
        <v>734846991935.29004</v>
      </c>
      <c r="M71" s="6">
        <f t="shared" si="2"/>
        <v>0.87101802617051338</v>
      </c>
      <c r="N71" s="5">
        <f t="shared" si="7"/>
        <v>463155283106</v>
      </c>
      <c r="O71" s="6">
        <f t="shared" si="3"/>
        <v>0.54898040670888115</v>
      </c>
      <c r="P71" s="5">
        <f t="shared" si="7"/>
        <v>404972773888</v>
      </c>
    </row>
    <row r="72" spans="1:16" ht="63" x14ac:dyDescent="0.25">
      <c r="A72" s="3" t="s">
        <v>90</v>
      </c>
      <c r="B72" s="3" t="s">
        <v>91</v>
      </c>
      <c r="C72" s="3" t="s">
        <v>92</v>
      </c>
      <c r="D72" s="3" t="s">
        <v>24</v>
      </c>
      <c r="E72" s="3" t="s">
        <v>1</v>
      </c>
      <c r="F72" s="3" t="s">
        <v>1</v>
      </c>
      <c r="G72" s="4" t="s">
        <v>310</v>
      </c>
      <c r="H72" s="5">
        <v>313169307913</v>
      </c>
      <c r="I72" s="5">
        <v>15283342542</v>
      </c>
      <c r="J72" s="5">
        <v>293279081871</v>
      </c>
      <c r="K72" s="5">
        <v>4606883500</v>
      </c>
      <c r="L72" s="5">
        <v>292382828091</v>
      </c>
      <c r="M72" s="6">
        <f t="shared" si="2"/>
        <v>0.98152602700450775</v>
      </c>
      <c r="N72" s="5">
        <v>145829079083</v>
      </c>
      <c r="O72" s="6">
        <f t="shared" si="3"/>
        <v>0.48954665890814358</v>
      </c>
      <c r="P72" s="5">
        <v>144560478900</v>
      </c>
    </row>
    <row r="73" spans="1:16" ht="47.25" x14ac:dyDescent="0.25">
      <c r="A73" s="3" t="s">
        <v>90</v>
      </c>
      <c r="B73" s="3" t="s">
        <v>91</v>
      </c>
      <c r="C73" s="3" t="s">
        <v>92</v>
      </c>
      <c r="D73" s="3" t="s">
        <v>24</v>
      </c>
      <c r="E73" s="3" t="s">
        <v>23</v>
      </c>
      <c r="F73" s="3" t="s">
        <v>22</v>
      </c>
      <c r="G73" s="4" t="s">
        <v>93</v>
      </c>
      <c r="H73" s="5">
        <v>24368304764</v>
      </c>
      <c r="I73" s="5">
        <v>0</v>
      </c>
      <c r="J73" s="5">
        <v>20236466368</v>
      </c>
      <c r="K73" s="5">
        <v>4131838396</v>
      </c>
      <c r="L73" s="5">
        <v>20236466368</v>
      </c>
      <c r="M73" s="6">
        <f t="shared" ref="M73:M136" si="8">+L73/(H73-I73)</f>
        <v>0.83044210764697579</v>
      </c>
      <c r="N73" s="5">
        <v>10260779763</v>
      </c>
      <c r="O73" s="6">
        <f t="shared" ref="O73:O136" si="9">+N73/(H73-I73)</f>
        <v>0.42107072536939649</v>
      </c>
      <c r="P73" s="5">
        <v>10223597076</v>
      </c>
    </row>
    <row r="74" spans="1:16" ht="63" x14ac:dyDescent="0.25">
      <c r="A74" s="3" t="s">
        <v>90</v>
      </c>
      <c r="B74" s="3" t="s">
        <v>91</v>
      </c>
      <c r="C74" s="3" t="s">
        <v>92</v>
      </c>
      <c r="D74" s="3" t="s">
        <v>24</v>
      </c>
      <c r="E74" s="3" t="s">
        <v>23</v>
      </c>
      <c r="F74" s="3" t="s">
        <v>24</v>
      </c>
      <c r="G74" s="4" t="s">
        <v>94</v>
      </c>
      <c r="H74" s="5">
        <v>4116570251</v>
      </c>
      <c r="I74" s="5">
        <v>0</v>
      </c>
      <c r="J74" s="5">
        <v>4036787370</v>
      </c>
      <c r="K74" s="5">
        <v>79782881</v>
      </c>
      <c r="L74" s="5">
        <v>4036787370</v>
      </c>
      <c r="M74" s="6">
        <f t="shared" si="8"/>
        <v>0.98061908916029816</v>
      </c>
      <c r="N74" s="5">
        <v>1014992533</v>
      </c>
      <c r="O74" s="6">
        <f t="shared" si="9"/>
        <v>0.24656266530455476</v>
      </c>
      <c r="P74" s="5">
        <v>972665737</v>
      </c>
    </row>
    <row r="75" spans="1:16" ht="47.25" x14ac:dyDescent="0.25">
      <c r="A75" s="3" t="s">
        <v>90</v>
      </c>
      <c r="B75" s="3" t="s">
        <v>91</v>
      </c>
      <c r="C75" s="3" t="s">
        <v>92</v>
      </c>
      <c r="D75" s="3" t="s">
        <v>24</v>
      </c>
      <c r="E75" s="3" t="s">
        <v>23</v>
      </c>
      <c r="F75" s="3" t="s">
        <v>28</v>
      </c>
      <c r="G75" s="4" t="s">
        <v>95</v>
      </c>
      <c r="H75" s="5">
        <v>74690400721</v>
      </c>
      <c r="I75" s="5">
        <v>0</v>
      </c>
      <c r="J75" s="5">
        <v>74610617841</v>
      </c>
      <c r="K75" s="5">
        <v>79782880</v>
      </c>
      <c r="L75" s="5">
        <v>74610617841</v>
      </c>
      <c r="M75" s="6">
        <f t="shared" si="8"/>
        <v>0.99893181882504523</v>
      </c>
      <c r="N75" s="5">
        <v>35639206951</v>
      </c>
      <c r="O75" s="6">
        <f t="shared" si="9"/>
        <v>0.47715913433276919</v>
      </c>
      <c r="P75" s="5">
        <v>35596880155</v>
      </c>
    </row>
    <row r="76" spans="1:16" ht="63" x14ac:dyDescent="0.25">
      <c r="A76" s="3" t="s">
        <v>90</v>
      </c>
      <c r="B76" s="3" t="s">
        <v>91</v>
      </c>
      <c r="C76" s="3" t="s">
        <v>92</v>
      </c>
      <c r="D76" s="3" t="s">
        <v>24</v>
      </c>
      <c r="E76" s="3" t="s">
        <v>23</v>
      </c>
      <c r="F76" s="3" t="s">
        <v>34</v>
      </c>
      <c r="G76" s="4" t="s">
        <v>96</v>
      </c>
      <c r="H76" s="5">
        <v>164786331452</v>
      </c>
      <c r="I76" s="5">
        <v>0</v>
      </c>
      <c r="J76" s="5">
        <v>164681845167</v>
      </c>
      <c r="K76" s="5">
        <v>104486285</v>
      </c>
      <c r="L76" s="5">
        <v>164681845167</v>
      </c>
      <c r="M76" s="6">
        <f t="shared" si="8"/>
        <v>0.99936592869032692</v>
      </c>
      <c r="N76" s="5">
        <v>88013522300</v>
      </c>
      <c r="O76" s="6">
        <f t="shared" si="9"/>
        <v>0.53410693426133549</v>
      </c>
      <c r="P76" s="5">
        <v>87971195504</v>
      </c>
    </row>
    <row r="77" spans="1:16" ht="31.5" x14ac:dyDescent="0.25">
      <c r="A77" s="3" t="s">
        <v>90</v>
      </c>
      <c r="B77" s="3" t="s">
        <v>91</v>
      </c>
      <c r="C77" s="3" t="s">
        <v>92</v>
      </c>
      <c r="D77" s="3" t="s">
        <v>24</v>
      </c>
      <c r="E77" s="3" t="s">
        <v>23</v>
      </c>
      <c r="F77" s="3" t="s">
        <v>32</v>
      </c>
      <c r="G77" s="4" t="s">
        <v>97</v>
      </c>
      <c r="H77" s="5">
        <v>26526429693</v>
      </c>
      <c r="I77" s="5">
        <v>0</v>
      </c>
      <c r="J77" s="5">
        <v>26353219541</v>
      </c>
      <c r="K77" s="5">
        <v>173210152</v>
      </c>
      <c r="L77" s="5">
        <v>25456965761</v>
      </c>
      <c r="M77" s="6">
        <f t="shared" si="8"/>
        <v>0.95968308044552941</v>
      </c>
      <c r="N77" s="5">
        <v>8780087598</v>
      </c>
      <c r="O77" s="6">
        <f t="shared" si="9"/>
        <v>0.33099394451553188</v>
      </c>
      <c r="P77" s="5">
        <v>7717977303</v>
      </c>
    </row>
    <row r="78" spans="1:16" ht="31.5" x14ac:dyDescent="0.25">
      <c r="A78" s="3" t="s">
        <v>90</v>
      </c>
      <c r="B78" s="3" t="s">
        <v>91</v>
      </c>
      <c r="C78" s="3" t="s">
        <v>92</v>
      </c>
      <c r="D78" s="3" t="s">
        <v>24</v>
      </c>
      <c r="E78" s="3" t="s">
        <v>23</v>
      </c>
      <c r="F78" s="3" t="s">
        <v>63</v>
      </c>
      <c r="G78" s="4" t="s">
        <v>98</v>
      </c>
      <c r="H78" s="5">
        <v>3397928490</v>
      </c>
      <c r="I78" s="5">
        <v>0</v>
      </c>
      <c r="J78" s="5">
        <v>3360145584</v>
      </c>
      <c r="K78" s="5">
        <v>37782906</v>
      </c>
      <c r="L78" s="5">
        <v>3360145584</v>
      </c>
      <c r="M78" s="6">
        <f t="shared" si="8"/>
        <v>0.98888060590115601</v>
      </c>
      <c r="N78" s="5">
        <v>2120489938</v>
      </c>
      <c r="O78" s="6">
        <f t="shared" si="9"/>
        <v>0.62405372692231087</v>
      </c>
      <c r="P78" s="5">
        <v>2078163125</v>
      </c>
    </row>
    <row r="79" spans="1:16" ht="110.25" x14ac:dyDescent="0.25">
      <c r="A79" s="3" t="s">
        <v>90</v>
      </c>
      <c r="B79" s="3" t="s">
        <v>91</v>
      </c>
      <c r="C79" s="3" t="s">
        <v>92</v>
      </c>
      <c r="D79" s="3" t="s">
        <v>28</v>
      </c>
      <c r="E79" s="3" t="s">
        <v>1</v>
      </c>
      <c r="F79" s="3" t="s">
        <v>1</v>
      </c>
      <c r="G79" s="4" t="s">
        <v>311</v>
      </c>
      <c r="H79" s="5">
        <v>5600000000</v>
      </c>
      <c r="I79" s="5">
        <v>0</v>
      </c>
      <c r="J79" s="5">
        <v>5600000000</v>
      </c>
      <c r="K79" s="5">
        <v>0</v>
      </c>
      <c r="L79" s="5">
        <v>5600000000</v>
      </c>
      <c r="M79" s="6">
        <f t="shared" si="8"/>
        <v>1</v>
      </c>
      <c r="N79" s="5">
        <v>3360000000</v>
      </c>
      <c r="O79" s="6">
        <f t="shared" si="9"/>
        <v>0.6</v>
      </c>
      <c r="P79" s="5">
        <v>3360000000</v>
      </c>
    </row>
    <row r="80" spans="1:16" ht="31.5" x14ac:dyDescent="0.25">
      <c r="A80" s="3" t="s">
        <v>90</v>
      </c>
      <c r="B80" s="3" t="s">
        <v>91</v>
      </c>
      <c r="C80" s="3" t="s">
        <v>92</v>
      </c>
      <c r="D80" s="3" t="s">
        <v>28</v>
      </c>
      <c r="E80" s="3" t="s">
        <v>23</v>
      </c>
      <c r="F80" s="3" t="s">
        <v>22</v>
      </c>
      <c r="G80" s="4" t="s">
        <v>99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6" t="e">
        <f t="shared" si="8"/>
        <v>#DIV/0!</v>
      </c>
      <c r="N80" s="5">
        <v>0</v>
      </c>
      <c r="O80" s="6" t="e">
        <f t="shared" si="9"/>
        <v>#DIV/0!</v>
      </c>
      <c r="P80" s="5">
        <v>0</v>
      </c>
    </row>
    <row r="81" spans="1:16" ht="47.25" x14ac:dyDescent="0.25">
      <c r="A81" s="3" t="s">
        <v>90</v>
      </c>
      <c r="B81" s="3" t="s">
        <v>91</v>
      </c>
      <c r="C81" s="3" t="s">
        <v>92</v>
      </c>
      <c r="D81" s="3" t="s">
        <v>28</v>
      </c>
      <c r="E81" s="3" t="s">
        <v>23</v>
      </c>
      <c r="F81" s="3" t="s">
        <v>24</v>
      </c>
      <c r="G81" s="4" t="s">
        <v>100</v>
      </c>
      <c r="H81" s="5">
        <v>4502697949</v>
      </c>
      <c r="I81" s="5">
        <v>0</v>
      </c>
      <c r="J81" s="5">
        <v>4502697949</v>
      </c>
      <c r="K81" s="5">
        <v>0</v>
      </c>
      <c r="L81" s="5">
        <v>4502697949</v>
      </c>
      <c r="M81" s="6">
        <f t="shared" si="8"/>
        <v>1</v>
      </c>
      <c r="N81" s="5">
        <v>2705111282</v>
      </c>
      <c r="O81" s="6">
        <f t="shared" si="9"/>
        <v>0.60077564887530943</v>
      </c>
      <c r="P81" s="5">
        <v>2705111282</v>
      </c>
    </row>
    <row r="82" spans="1:16" ht="15.75" x14ac:dyDescent="0.25">
      <c r="A82" s="3" t="s">
        <v>90</v>
      </c>
      <c r="B82" s="3" t="s">
        <v>91</v>
      </c>
      <c r="C82" s="3" t="s">
        <v>92</v>
      </c>
      <c r="D82" s="3" t="s">
        <v>28</v>
      </c>
      <c r="E82" s="3" t="s">
        <v>23</v>
      </c>
      <c r="F82" s="3" t="s">
        <v>34</v>
      </c>
      <c r="G82" s="4" t="s">
        <v>101</v>
      </c>
      <c r="H82" s="5">
        <v>1097302051</v>
      </c>
      <c r="I82" s="5">
        <v>0</v>
      </c>
      <c r="J82" s="5">
        <v>1097302051</v>
      </c>
      <c r="K82" s="5">
        <v>0</v>
      </c>
      <c r="L82" s="5">
        <v>1097302051</v>
      </c>
      <c r="M82" s="6">
        <f t="shared" si="8"/>
        <v>1</v>
      </c>
      <c r="N82" s="5">
        <v>654888718</v>
      </c>
      <c r="O82" s="6">
        <f t="shared" si="9"/>
        <v>0.59681718210877566</v>
      </c>
      <c r="P82" s="5">
        <v>654888718</v>
      </c>
    </row>
    <row r="83" spans="1:16" ht="94.5" x14ac:dyDescent="0.25">
      <c r="A83" s="3" t="s">
        <v>90</v>
      </c>
      <c r="B83" s="3" t="s">
        <v>91</v>
      </c>
      <c r="C83" s="3" t="s">
        <v>92</v>
      </c>
      <c r="D83" s="3" t="s">
        <v>32</v>
      </c>
      <c r="E83" s="3" t="s">
        <v>1</v>
      </c>
      <c r="F83" s="3" t="s">
        <v>1</v>
      </c>
      <c r="G83" s="4" t="s">
        <v>312</v>
      </c>
      <c r="H83" s="5">
        <v>13565340177</v>
      </c>
      <c r="I83" s="5">
        <v>0</v>
      </c>
      <c r="J83" s="5">
        <v>13495961347</v>
      </c>
      <c r="K83" s="5">
        <v>69378830</v>
      </c>
      <c r="L83" s="5">
        <v>13416444947</v>
      </c>
      <c r="M83" s="6">
        <f t="shared" si="8"/>
        <v>0.98902384842125435</v>
      </c>
      <c r="N83" s="5">
        <v>3941135335</v>
      </c>
      <c r="O83" s="6">
        <f t="shared" si="9"/>
        <v>0.2905297827829032</v>
      </c>
      <c r="P83" s="5">
        <v>3546757392</v>
      </c>
    </row>
    <row r="84" spans="1:16" ht="126" x14ac:dyDescent="0.25">
      <c r="A84" s="3" t="s">
        <v>90</v>
      </c>
      <c r="B84" s="3" t="s">
        <v>91</v>
      </c>
      <c r="C84" s="3" t="s">
        <v>92</v>
      </c>
      <c r="D84" s="3" t="s">
        <v>32</v>
      </c>
      <c r="E84" s="3" t="s">
        <v>23</v>
      </c>
      <c r="F84" s="3" t="s">
        <v>22</v>
      </c>
      <c r="G84" s="4" t="s">
        <v>102</v>
      </c>
      <c r="H84" s="5">
        <v>700000000</v>
      </c>
      <c r="I84" s="5">
        <v>0</v>
      </c>
      <c r="J84" s="5">
        <v>670418514</v>
      </c>
      <c r="K84" s="5">
        <v>29581486</v>
      </c>
      <c r="L84" s="5">
        <v>670418514</v>
      </c>
      <c r="M84" s="6">
        <f t="shared" si="8"/>
        <v>0.95774073428571427</v>
      </c>
      <c r="N84" s="5">
        <v>544427847</v>
      </c>
      <c r="O84" s="6">
        <f t="shared" si="9"/>
        <v>0.77775406714285711</v>
      </c>
      <c r="P84" s="5">
        <v>516862247</v>
      </c>
    </row>
    <row r="85" spans="1:16" ht="63" x14ac:dyDescent="0.25">
      <c r="A85" s="3" t="s">
        <v>90</v>
      </c>
      <c r="B85" s="3" t="s">
        <v>91</v>
      </c>
      <c r="C85" s="3" t="s">
        <v>92</v>
      </c>
      <c r="D85" s="3" t="s">
        <v>32</v>
      </c>
      <c r="E85" s="3" t="s">
        <v>23</v>
      </c>
      <c r="F85" s="3" t="s">
        <v>24</v>
      </c>
      <c r="G85" s="4" t="s">
        <v>103</v>
      </c>
      <c r="H85" s="5">
        <v>8565340177</v>
      </c>
      <c r="I85" s="5">
        <v>0</v>
      </c>
      <c r="J85" s="5">
        <v>8565340177</v>
      </c>
      <c r="K85" s="5">
        <v>0</v>
      </c>
      <c r="L85" s="5">
        <v>8488223777</v>
      </c>
      <c r="M85" s="6">
        <f t="shared" si="8"/>
        <v>0.99099669150244885</v>
      </c>
      <c r="N85" s="5">
        <v>428109600</v>
      </c>
      <c r="O85" s="6">
        <f t="shared" si="9"/>
        <v>4.9981622580452474E-2</v>
      </c>
      <c r="P85" s="5">
        <v>123771000</v>
      </c>
    </row>
    <row r="86" spans="1:16" ht="189" x14ac:dyDescent="0.25">
      <c r="A86" s="3" t="s">
        <v>90</v>
      </c>
      <c r="B86" s="3" t="s">
        <v>91</v>
      </c>
      <c r="C86" s="3" t="s">
        <v>92</v>
      </c>
      <c r="D86" s="3" t="s">
        <v>32</v>
      </c>
      <c r="E86" s="3" t="s">
        <v>23</v>
      </c>
      <c r="F86" s="3" t="s">
        <v>28</v>
      </c>
      <c r="G86" s="4" t="s">
        <v>104</v>
      </c>
      <c r="H86" s="5">
        <v>700000000</v>
      </c>
      <c r="I86" s="5">
        <v>0</v>
      </c>
      <c r="J86" s="5">
        <v>660202656</v>
      </c>
      <c r="K86" s="5">
        <v>39797344</v>
      </c>
      <c r="L86" s="5">
        <v>657802656</v>
      </c>
      <c r="M86" s="6">
        <f t="shared" si="8"/>
        <v>0.93971808000000001</v>
      </c>
      <c r="N86" s="5">
        <v>299681484</v>
      </c>
      <c r="O86" s="6">
        <f t="shared" si="9"/>
        <v>0.42811640571428572</v>
      </c>
      <c r="P86" s="5">
        <v>237207741</v>
      </c>
    </row>
    <row r="87" spans="1:16" ht="126" x14ac:dyDescent="0.25">
      <c r="A87" s="3" t="s">
        <v>90</v>
      </c>
      <c r="B87" s="3" t="s">
        <v>91</v>
      </c>
      <c r="C87" s="3" t="s">
        <v>92</v>
      </c>
      <c r="D87" s="3" t="s">
        <v>32</v>
      </c>
      <c r="E87" s="3" t="s">
        <v>23</v>
      </c>
      <c r="F87" s="3" t="s">
        <v>32</v>
      </c>
      <c r="G87" s="4" t="s">
        <v>105</v>
      </c>
      <c r="H87" s="5">
        <v>500000000</v>
      </c>
      <c r="I87" s="5">
        <v>0</v>
      </c>
      <c r="J87" s="5">
        <v>500000000</v>
      </c>
      <c r="K87" s="5">
        <v>0</v>
      </c>
      <c r="L87" s="5">
        <v>500000000</v>
      </c>
      <c r="M87" s="6">
        <f t="shared" si="8"/>
        <v>1</v>
      </c>
      <c r="N87" s="5">
        <v>0</v>
      </c>
      <c r="O87" s="6">
        <f t="shared" si="9"/>
        <v>0</v>
      </c>
      <c r="P87" s="5">
        <v>0</v>
      </c>
    </row>
    <row r="88" spans="1:16" ht="204.75" x14ac:dyDescent="0.25">
      <c r="A88" s="3" t="s">
        <v>90</v>
      </c>
      <c r="B88" s="3" t="s">
        <v>91</v>
      </c>
      <c r="C88" s="3" t="s">
        <v>92</v>
      </c>
      <c r="D88" s="3" t="s">
        <v>32</v>
      </c>
      <c r="E88" s="3" t="s">
        <v>23</v>
      </c>
      <c r="F88" s="3" t="s">
        <v>39</v>
      </c>
      <c r="G88" s="4" t="s">
        <v>106</v>
      </c>
      <c r="H88" s="5">
        <v>400000000</v>
      </c>
      <c r="I88" s="5">
        <v>0</v>
      </c>
      <c r="J88" s="5">
        <v>400000000</v>
      </c>
      <c r="K88" s="5">
        <v>0</v>
      </c>
      <c r="L88" s="5">
        <v>400000000</v>
      </c>
      <c r="M88" s="6">
        <f t="shared" si="8"/>
        <v>1</v>
      </c>
      <c r="N88" s="5">
        <v>0</v>
      </c>
      <c r="O88" s="6">
        <f t="shared" si="9"/>
        <v>0</v>
      </c>
      <c r="P88" s="5">
        <v>0</v>
      </c>
    </row>
    <row r="89" spans="1:16" ht="126" x14ac:dyDescent="0.25">
      <c r="A89" s="3" t="s">
        <v>90</v>
      </c>
      <c r="B89" s="3" t="s">
        <v>91</v>
      </c>
      <c r="C89" s="3" t="s">
        <v>92</v>
      </c>
      <c r="D89" s="3" t="s">
        <v>32</v>
      </c>
      <c r="E89" s="3" t="s">
        <v>23</v>
      </c>
      <c r="F89" s="3" t="s">
        <v>63</v>
      </c>
      <c r="G89" s="4" t="s">
        <v>107</v>
      </c>
      <c r="H89" s="5">
        <v>2700000000</v>
      </c>
      <c r="I89" s="5">
        <v>0</v>
      </c>
      <c r="J89" s="5">
        <v>2700000000</v>
      </c>
      <c r="K89" s="5">
        <v>0</v>
      </c>
      <c r="L89" s="5">
        <v>2700000000</v>
      </c>
      <c r="M89" s="6">
        <f t="shared" si="8"/>
        <v>1</v>
      </c>
      <c r="N89" s="5">
        <v>2668916404</v>
      </c>
      <c r="O89" s="6">
        <f t="shared" si="9"/>
        <v>0.98848755703703706</v>
      </c>
      <c r="P89" s="5">
        <v>2668916404</v>
      </c>
    </row>
    <row r="90" spans="1:16" ht="63" x14ac:dyDescent="0.25">
      <c r="A90" s="3" t="s">
        <v>90</v>
      </c>
      <c r="B90" s="3" t="s">
        <v>91</v>
      </c>
      <c r="C90" s="3" t="s">
        <v>92</v>
      </c>
      <c r="D90" s="3" t="s">
        <v>74</v>
      </c>
      <c r="E90" s="3" t="s">
        <v>1</v>
      </c>
      <c r="F90" s="3" t="s">
        <v>1</v>
      </c>
      <c r="G90" s="4" t="s">
        <v>313</v>
      </c>
      <c r="H90" s="5">
        <v>200000000000</v>
      </c>
      <c r="I90" s="5">
        <v>0</v>
      </c>
      <c r="J90" s="5">
        <v>200000000000</v>
      </c>
      <c r="K90" s="5">
        <v>0</v>
      </c>
      <c r="L90" s="5">
        <v>187000000000</v>
      </c>
      <c r="M90" s="6">
        <f t="shared" si="8"/>
        <v>0.93500000000000005</v>
      </c>
      <c r="N90" s="5">
        <v>187000000000</v>
      </c>
      <c r="O90" s="6">
        <f t="shared" si="9"/>
        <v>0.93500000000000005</v>
      </c>
      <c r="P90" s="5">
        <v>134550000000</v>
      </c>
    </row>
    <row r="91" spans="1:16" ht="157.5" x14ac:dyDescent="0.25">
      <c r="A91" s="3" t="s">
        <v>90</v>
      </c>
      <c r="B91" s="3" t="s">
        <v>91</v>
      </c>
      <c r="C91" s="3" t="s">
        <v>92</v>
      </c>
      <c r="D91" s="3" t="s">
        <v>74</v>
      </c>
      <c r="E91" s="3" t="s">
        <v>23</v>
      </c>
      <c r="F91" s="3" t="s">
        <v>22</v>
      </c>
      <c r="G91" s="4" t="s">
        <v>108</v>
      </c>
      <c r="H91" s="5">
        <v>18867500000</v>
      </c>
      <c r="I91" s="5">
        <v>0</v>
      </c>
      <c r="J91" s="5">
        <v>18867500000</v>
      </c>
      <c r="K91" s="5">
        <v>0</v>
      </c>
      <c r="L91" s="5">
        <v>18867500000</v>
      </c>
      <c r="M91" s="6">
        <f t="shared" si="8"/>
        <v>1</v>
      </c>
      <c r="N91" s="5">
        <v>18867500000</v>
      </c>
      <c r="O91" s="6">
        <f t="shared" si="9"/>
        <v>1</v>
      </c>
      <c r="P91" s="5">
        <v>18867500000</v>
      </c>
    </row>
    <row r="92" spans="1:16" ht="78.75" x14ac:dyDescent="0.25">
      <c r="A92" s="3" t="s">
        <v>90</v>
      </c>
      <c r="B92" s="3" t="s">
        <v>91</v>
      </c>
      <c r="C92" s="3" t="s">
        <v>92</v>
      </c>
      <c r="D92" s="3" t="s">
        <v>74</v>
      </c>
      <c r="E92" s="3" t="s">
        <v>23</v>
      </c>
      <c r="F92" s="3" t="s">
        <v>24</v>
      </c>
      <c r="G92" s="4" t="s">
        <v>109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6" t="e">
        <f t="shared" si="8"/>
        <v>#DIV/0!</v>
      </c>
      <c r="N92" s="5">
        <v>0</v>
      </c>
      <c r="O92" s="6" t="e">
        <f t="shared" si="9"/>
        <v>#DIV/0!</v>
      </c>
      <c r="P92" s="5">
        <v>0</v>
      </c>
    </row>
    <row r="93" spans="1:16" ht="173.25" x14ac:dyDescent="0.25">
      <c r="A93" s="3" t="s">
        <v>90</v>
      </c>
      <c r="B93" s="3" t="s">
        <v>91</v>
      </c>
      <c r="C93" s="3" t="s">
        <v>92</v>
      </c>
      <c r="D93" s="3" t="s">
        <v>74</v>
      </c>
      <c r="E93" s="3" t="s">
        <v>23</v>
      </c>
      <c r="F93" s="3" t="s">
        <v>34</v>
      </c>
      <c r="G93" s="4" t="s">
        <v>110</v>
      </c>
      <c r="H93" s="5">
        <v>161116146380</v>
      </c>
      <c r="I93" s="5">
        <v>0</v>
      </c>
      <c r="J93" s="5">
        <v>161116146380</v>
      </c>
      <c r="K93" s="5">
        <v>0</v>
      </c>
      <c r="L93" s="5">
        <v>161116146380</v>
      </c>
      <c r="M93" s="6">
        <f t="shared" si="8"/>
        <v>1</v>
      </c>
      <c r="N93" s="5">
        <v>161116146380</v>
      </c>
      <c r="O93" s="6">
        <f t="shared" si="9"/>
        <v>1</v>
      </c>
      <c r="P93" s="5">
        <v>115682500000</v>
      </c>
    </row>
    <row r="94" spans="1:16" ht="47.25" x14ac:dyDescent="0.25">
      <c r="A94" s="3" t="s">
        <v>90</v>
      </c>
      <c r="B94" s="3" t="s">
        <v>91</v>
      </c>
      <c r="C94" s="3" t="s">
        <v>92</v>
      </c>
      <c r="D94" s="3" t="s">
        <v>74</v>
      </c>
      <c r="E94" s="3" t="s">
        <v>23</v>
      </c>
      <c r="F94" s="3" t="s">
        <v>32</v>
      </c>
      <c r="G94" s="4" t="s">
        <v>111</v>
      </c>
      <c r="H94" s="5">
        <v>3550000000</v>
      </c>
      <c r="I94" s="5">
        <v>0</v>
      </c>
      <c r="J94" s="5">
        <v>3550000000</v>
      </c>
      <c r="K94" s="5">
        <v>0</v>
      </c>
      <c r="L94" s="5">
        <v>3550000000</v>
      </c>
      <c r="M94" s="6">
        <f t="shared" si="8"/>
        <v>1</v>
      </c>
      <c r="N94" s="5">
        <v>3550000000</v>
      </c>
      <c r="O94" s="6">
        <f t="shared" si="9"/>
        <v>1</v>
      </c>
      <c r="P94" s="5">
        <v>0</v>
      </c>
    </row>
    <row r="95" spans="1:16" ht="110.25" x14ac:dyDescent="0.25">
      <c r="A95" s="3" t="s">
        <v>90</v>
      </c>
      <c r="B95" s="3" t="s">
        <v>91</v>
      </c>
      <c r="C95" s="3" t="s">
        <v>92</v>
      </c>
      <c r="D95" s="3" t="s">
        <v>74</v>
      </c>
      <c r="E95" s="3" t="s">
        <v>23</v>
      </c>
      <c r="F95" s="3" t="s">
        <v>71</v>
      </c>
      <c r="G95" s="4" t="s">
        <v>112</v>
      </c>
      <c r="H95" s="5">
        <v>3466353620</v>
      </c>
      <c r="I95" s="5">
        <v>0</v>
      </c>
      <c r="J95" s="5">
        <v>3466353620</v>
      </c>
      <c r="K95" s="5">
        <v>0</v>
      </c>
      <c r="L95" s="5">
        <v>3466353620</v>
      </c>
      <c r="M95" s="6">
        <f t="shared" si="8"/>
        <v>1</v>
      </c>
      <c r="N95" s="5">
        <v>3466353620</v>
      </c>
      <c r="O95" s="6">
        <f t="shared" si="9"/>
        <v>1</v>
      </c>
      <c r="P95" s="5">
        <v>0</v>
      </c>
    </row>
    <row r="96" spans="1:16" ht="141.75" x14ac:dyDescent="0.25">
      <c r="A96" s="3" t="s">
        <v>90</v>
      </c>
      <c r="B96" s="3" t="s">
        <v>91</v>
      </c>
      <c r="C96" s="3" t="s">
        <v>92</v>
      </c>
      <c r="D96" s="3" t="s">
        <v>59</v>
      </c>
      <c r="E96" s="3" t="s">
        <v>1</v>
      </c>
      <c r="F96" s="3" t="s">
        <v>1</v>
      </c>
      <c r="G96" s="4" t="s">
        <v>314</v>
      </c>
      <c r="H96" s="5">
        <v>2000000000</v>
      </c>
      <c r="I96" s="5">
        <v>0</v>
      </c>
      <c r="J96" s="5">
        <v>1995219412</v>
      </c>
      <c r="K96" s="5">
        <v>4780588</v>
      </c>
      <c r="L96" s="5">
        <v>1995219412</v>
      </c>
      <c r="M96" s="6">
        <f t="shared" si="8"/>
        <v>0.99760970599999998</v>
      </c>
      <c r="N96" s="5">
        <v>925079412</v>
      </c>
      <c r="O96" s="6">
        <f t="shared" si="9"/>
        <v>0.46253970599999999</v>
      </c>
      <c r="P96" s="5">
        <v>925079412</v>
      </c>
    </row>
    <row r="97" spans="1:16" ht="78.75" x14ac:dyDescent="0.25">
      <c r="A97" s="3" t="s">
        <v>90</v>
      </c>
      <c r="B97" s="3" t="s">
        <v>91</v>
      </c>
      <c r="C97" s="3" t="s">
        <v>92</v>
      </c>
      <c r="D97" s="3" t="s">
        <v>59</v>
      </c>
      <c r="E97" s="3" t="s">
        <v>23</v>
      </c>
      <c r="F97" s="3" t="s">
        <v>32</v>
      </c>
      <c r="G97" s="4" t="s">
        <v>113</v>
      </c>
      <c r="H97" s="5">
        <v>1296000000</v>
      </c>
      <c r="I97" s="5">
        <v>0</v>
      </c>
      <c r="J97" s="5">
        <v>1295078400</v>
      </c>
      <c r="K97" s="5">
        <v>921600</v>
      </c>
      <c r="L97" s="5">
        <v>1295078400</v>
      </c>
      <c r="M97" s="6">
        <f t="shared" si="8"/>
        <v>0.99928888888888889</v>
      </c>
      <c r="N97" s="5">
        <v>224938400</v>
      </c>
      <c r="O97" s="6">
        <f t="shared" si="9"/>
        <v>0.17356358024691357</v>
      </c>
      <c r="P97" s="5">
        <v>224938400</v>
      </c>
    </row>
    <row r="98" spans="1:16" ht="94.5" x14ac:dyDescent="0.25">
      <c r="A98" s="3" t="s">
        <v>90</v>
      </c>
      <c r="B98" s="3" t="s">
        <v>91</v>
      </c>
      <c r="C98" s="3" t="s">
        <v>92</v>
      </c>
      <c r="D98" s="3" t="s">
        <v>59</v>
      </c>
      <c r="E98" s="3" t="s">
        <v>23</v>
      </c>
      <c r="F98" s="3" t="s">
        <v>63</v>
      </c>
      <c r="G98" s="4" t="s">
        <v>114</v>
      </c>
      <c r="H98" s="5">
        <v>704000000</v>
      </c>
      <c r="I98" s="5">
        <v>0</v>
      </c>
      <c r="J98" s="5">
        <v>700141012</v>
      </c>
      <c r="K98" s="5">
        <v>3858988</v>
      </c>
      <c r="L98" s="5">
        <v>700141012</v>
      </c>
      <c r="M98" s="6">
        <f t="shared" si="8"/>
        <v>0.99451848295454548</v>
      </c>
      <c r="N98" s="5">
        <v>700141012</v>
      </c>
      <c r="O98" s="6">
        <f t="shared" si="9"/>
        <v>0.99451848295454548</v>
      </c>
      <c r="P98" s="5">
        <v>700141012</v>
      </c>
    </row>
    <row r="99" spans="1:16" ht="78.75" x14ac:dyDescent="0.25">
      <c r="A99" s="3" t="s">
        <v>90</v>
      </c>
      <c r="B99" s="3" t="s">
        <v>91</v>
      </c>
      <c r="C99" s="3" t="s">
        <v>92</v>
      </c>
      <c r="D99" s="3" t="s">
        <v>115</v>
      </c>
      <c r="E99" s="3" t="s">
        <v>1</v>
      </c>
      <c r="F99" s="3" t="s">
        <v>1</v>
      </c>
      <c r="G99" s="4" t="s">
        <v>315</v>
      </c>
      <c r="H99" s="5">
        <v>6000000000</v>
      </c>
      <c r="I99" s="5">
        <v>2664000000</v>
      </c>
      <c r="J99" s="5">
        <v>3336000000</v>
      </c>
      <c r="K99" s="5">
        <v>0</v>
      </c>
      <c r="L99" s="5">
        <v>3336000000</v>
      </c>
      <c r="M99" s="6">
        <f t="shared" si="8"/>
        <v>1</v>
      </c>
      <c r="N99" s="5">
        <v>1167600000</v>
      </c>
      <c r="O99" s="6">
        <f t="shared" si="9"/>
        <v>0.35</v>
      </c>
      <c r="P99" s="5">
        <v>1167600000</v>
      </c>
    </row>
    <row r="100" spans="1:16" ht="63" x14ac:dyDescent="0.25">
      <c r="A100" s="3" t="s">
        <v>90</v>
      </c>
      <c r="B100" s="3" t="s">
        <v>91</v>
      </c>
      <c r="C100" s="3" t="s">
        <v>92</v>
      </c>
      <c r="D100" s="3" t="s">
        <v>115</v>
      </c>
      <c r="E100" s="3" t="s">
        <v>23</v>
      </c>
      <c r="F100" s="3" t="s">
        <v>22</v>
      </c>
      <c r="G100" s="4" t="s">
        <v>116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6" t="e">
        <f t="shared" si="8"/>
        <v>#DIV/0!</v>
      </c>
      <c r="N100" s="5">
        <v>0</v>
      </c>
      <c r="O100" s="6" t="e">
        <f t="shared" si="9"/>
        <v>#DIV/0!</v>
      </c>
      <c r="P100" s="5">
        <v>0</v>
      </c>
    </row>
    <row r="101" spans="1:16" ht="126" x14ac:dyDescent="0.25">
      <c r="A101" s="3" t="s">
        <v>90</v>
      </c>
      <c r="B101" s="3" t="s">
        <v>91</v>
      </c>
      <c r="C101" s="3" t="s">
        <v>92</v>
      </c>
      <c r="D101" s="3" t="s">
        <v>115</v>
      </c>
      <c r="E101" s="3" t="s">
        <v>23</v>
      </c>
      <c r="F101" s="3" t="s">
        <v>24</v>
      </c>
      <c r="G101" s="4" t="s">
        <v>117</v>
      </c>
      <c r="H101" s="5">
        <v>59043750</v>
      </c>
      <c r="I101" s="5">
        <v>0</v>
      </c>
      <c r="J101" s="5">
        <v>59043750</v>
      </c>
      <c r="K101" s="5">
        <v>0</v>
      </c>
      <c r="L101" s="5">
        <v>59043750</v>
      </c>
      <c r="M101" s="6">
        <f t="shared" si="8"/>
        <v>1</v>
      </c>
      <c r="N101" s="5">
        <v>20665313</v>
      </c>
      <c r="O101" s="6">
        <f t="shared" si="9"/>
        <v>0.35000000846829682</v>
      </c>
      <c r="P101" s="5">
        <v>20665313</v>
      </c>
    </row>
    <row r="102" spans="1:16" ht="157.5" x14ac:dyDescent="0.25">
      <c r="A102" s="3" t="s">
        <v>90</v>
      </c>
      <c r="B102" s="3" t="s">
        <v>91</v>
      </c>
      <c r="C102" s="3" t="s">
        <v>92</v>
      </c>
      <c r="D102" s="3" t="s">
        <v>115</v>
      </c>
      <c r="E102" s="3" t="s">
        <v>23</v>
      </c>
      <c r="F102" s="3" t="s">
        <v>32</v>
      </c>
      <c r="G102" s="4" t="s">
        <v>118</v>
      </c>
      <c r="H102" s="5">
        <v>211500000</v>
      </c>
      <c r="I102" s="5">
        <v>0</v>
      </c>
      <c r="J102" s="5">
        <v>211500000</v>
      </c>
      <c r="K102" s="5">
        <v>0</v>
      </c>
      <c r="L102" s="5">
        <v>211500000</v>
      </c>
      <c r="M102" s="6">
        <f t="shared" si="8"/>
        <v>1</v>
      </c>
      <c r="N102" s="5">
        <v>74025000</v>
      </c>
      <c r="O102" s="6">
        <f t="shared" si="9"/>
        <v>0.35</v>
      </c>
      <c r="P102" s="5">
        <v>74025000</v>
      </c>
    </row>
    <row r="103" spans="1:16" ht="78.75" x14ac:dyDescent="0.25">
      <c r="A103" s="3" t="s">
        <v>90</v>
      </c>
      <c r="B103" s="3" t="s">
        <v>91</v>
      </c>
      <c r="C103" s="3" t="s">
        <v>92</v>
      </c>
      <c r="D103" s="3" t="s">
        <v>115</v>
      </c>
      <c r="E103" s="3" t="s">
        <v>23</v>
      </c>
      <c r="F103" s="3" t="s">
        <v>55</v>
      </c>
      <c r="G103" s="4" t="s">
        <v>119</v>
      </c>
      <c r="H103" s="5">
        <v>219854588</v>
      </c>
      <c r="I103" s="5">
        <v>0</v>
      </c>
      <c r="J103" s="5">
        <v>219854588</v>
      </c>
      <c r="K103" s="5">
        <v>0</v>
      </c>
      <c r="L103" s="5">
        <v>219854588</v>
      </c>
      <c r="M103" s="6">
        <f t="shared" si="8"/>
        <v>1</v>
      </c>
      <c r="N103" s="5">
        <v>84240059</v>
      </c>
      <c r="O103" s="6">
        <f t="shared" si="9"/>
        <v>0.38316261564666554</v>
      </c>
      <c r="P103" s="5">
        <v>84240059</v>
      </c>
    </row>
    <row r="104" spans="1:16" ht="110.25" x14ac:dyDescent="0.25">
      <c r="A104" s="3" t="s">
        <v>90</v>
      </c>
      <c r="B104" s="3" t="s">
        <v>91</v>
      </c>
      <c r="C104" s="3" t="s">
        <v>92</v>
      </c>
      <c r="D104" s="3" t="s">
        <v>115</v>
      </c>
      <c r="E104" s="3" t="s">
        <v>23</v>
      </c>
      <c r="F104" s="3" t="s">
        <v>71</v>
      </c>
      <c r="G104" s="4" t="s">
        <v>120</v>
      </c>
      <c r="H104" s="5">
        <v>839213493</v>
      </c>
      <c r="I104" s="5">
        <v>0</v>
      </c>
      <c r="J104" s="5">
        <v>839213493</v>
      </c>
      <c r="K104" s="5">
        <v>0</v>
      </c>
      <c r="L104" s="5">
        <v>839213493</v>
      </c>
      <c r="M104" s="6">
        <f t="shared" si="8"/>
        <v>1</v>
      </c>
      <c r="N104" s="5">
        <v>293724723</v>
      </c>
      <c r="O104" s="6">
        <f t="shared" si="9"/>
        <v>0.35000000053621638</v>
      </c>
      <c r="P104" s="5">
        <v>293724723</v>
      </c>
    </row>
    <row r="105" spans="1:16" ht="126" x14ac:dyDescent="0.25">
      <c r="A105" s="3" t="s">
        <v>90</v>
      </c>
      <c r="B105" s="3" t="s">
        <v>91</v>
      </c>
      <c r="C105" s="3" t="s">
        <v>92</v>
      </c>
      <c r="D105" s="3" t="s">
        <v>115</v>
      </c>
      <c r="E105" s="3" t="s">
        <v>23</v>
      </c>
      <c r="F105" s="3" t="s">
        <v>59</v>
      </c>
      <c r="G105" s="4" t="s">
        <v>121</v>
      </c>
      <c r="H105" s="5">
        <v>41125000</v>
      </c>
      <c r="I105" s="5">
        <v>0</v>
      </c>
      <c r="J105" s="5">
        <v>41125000</v>
      </c>
      <c r="K105" s="5">
        <v>0</v>
      </c>
      <c r="L105" s="5">
        <v>41125000</v>
      </c>
      <c r="M105" s="6">
        <f t="shared" si="8"/>
        <v>1</v>
      </c>
      <c r="N105" s="5">
        <v>7102796</v>
      </c>
      <c r="O105" s="6">
        <f t="shared" si="9"/>
        <v>0.17271236474164134</v>
      </c>
      <c r="P105" s="5">
        <v>7102796</v>
      </c>
    </row>
    <row r="106" spans="1:16" ht="63" x14ac:dyDescent="0.25">
      <c r="A106" s="3" t="s">
        <v>90</v>
      </c>
      <c r="B106" s="3" t="s">
        <v>91</v>
      </c>
      <c r="C106" s="3" t="s">
        <v>92</v>
      </c>
      <c r="D106" s="3" t="s">
        <v>115</v>
      </c>
      <c r="E106" s="3" t="s">
        <v>23</v>
      </c>
      <c r="F106" s="3" t="s">
        <v>25</v>
      </c>
      <c r="G106" s="4" t="s">
        <v>122</v>
      </c>
      <c r="H106" s="5">
        <v>1638682327</v>
      </c>
      <c r="I106" s="5">
        <v>0</v>
      </c>
      <c r="J106" s="5">
        <v>1638682327</v>
      </c>
      <c r="K106" s="5">
        <v>0</v>
      </c>
      <c r="L106" s="5">
        <v>1638682327</v>
      </c>
      <c r="M106" s="6">
        <f t="shared" si="8"/>
        <v>1</v>
      </c>
      <c r="N106" s="5">
        <v>581905468</v>
      </c>
      <c r="O106" s="6">
        <f t="shared" si="9"/>
        <v>0.35510572025593096</v>
      </c>
      <c r="P106" s="5">
        <v>581905468</v>
      </c>
    </row>
    <row r="107" spans="1:16" ht="47.25" x14ac:dyDescent="0.25">
      <c r="A107" s="3" t="s">
        <v>90</v>
      </c>
      <c r="B107" s="3" t="s">
        <v>91</v>
      </c>
      <c r="C107" s="3" t="s">
        <v>92</v>
      </c>
      <c r="D107" s="3" t="s">
        <v>115</v>
      </c>
      <c r="E107" s="3" t="s">
        <v>23</v>
      </c>
      <c r="F107" s="3" t="s">
        <v>41</v>
      </c>
      <c r="G107" s="4" t="s">
        <v>123</v>
      </c>
      <c r="H107" s="5">
        <v>206315781</v>
      </c>
      <c r="I107" s="5">
        <v>0</v>
      </c>
      <c r="J107" s="5">
        <v>206315781</v>
      </c>
      <c r="K107" s="5">
        <v>0</v>
      </c>
      <c r="L107" s="5">
        <v>206315781</v>
      </c>
      <c r="M107" s="6">
        <f t="shared" si="8"/>
        <v>1</v>
      </c>
      <c r="N107" s="5">
        <v>63843869</v>
      </c>
      <c r="O107" s="6">
        <f t="shared" si="9"/>
        <v>0.30944733694413806</v>
      </c>
      <c r="P107" s="5">
        <v>63843869</v>
      </c>
    </row>
    <row r="108" spans="1:16" ht="63" x14ac:dyDescent="0.25">
      <c r="A108" s="3" t="s">
        <v>90</v>
      </c>
      <c r="B108" s="3" t="s">
        <v>91</v>
      </c>
      <c r="C108" s="3" t="s">
        <v>92</v>
      </c>
      <c r="D108" s="3" t="s">
        <v>115</v>
      </c>
      <c r="E108" s="3" t="s">
        <v>23</v>
      </c>
      <c r="F108" s="3" t="s">
        <v>115</v>
      </c>
      <c r="G108" s="4" t="s">
        <v>124</v>
      </c>
      <c r="H108" s="5">
        <v>60865061</v>
      </c>
      <c r="I108" s="5">
        <v>0</v>
      </c>
      <c r="J108" s="5">
        <v>60865061</v>
      </c>
      <c r="K108" s="5">
        <v>0</v>
      </c>
      <c r="L108" s="5">
        <v>60865061</v>
      </c>
      <c r="M108" s="6">
        <f t="shared" si="8"/>
        <v>1</v>
      </c>
      <c r="N108" s="5">
        <v>21302772</v>
      </c>
      <c r="O108" s="6">
        <f t="shared" si="9"/>
        <v>0.35000001067936171</v>
      </c>
      <c r="P108" s="5">
        <v>21302772</v>
      </c>
    </row>
    <row r="109" spans="1:16" ht="78.75" x14ac:dyDescent="0.25">
      <c r="A109" s="3" t="s">
        <v>90</v>
      </c>
      <c r="B109" s="3" t="s">
        <v>91</v>
      </c>
      <c r="C109" s="3" t="s">
        <v>92</v>
      </c>
      <c r="D109" s="3" t="s">
        <v>115</v>
      </c>
      <c r="E109" s="3" t="s">
        <v>23</v>
      </c>
      <c r="F109" s="3" t="s">
        <v>125</v>
      </c>
      <c r="G109" s="4" t="s">
        <v>126</v>
      </c>
      <c r="H109" s="5">
        <v>59400000</v>
      </c>
      <c r="I109" s="5">
        <v>0</v>
      </c>
      <c r="J109" s="5">
        <v>59400000</v>
      </c>
      <c r="K109" s="5">
        <v>0</v>
      </c>
      <c r="L109" s="5">
        <v>59400000</v>
      </c>
      <c r="M109" s="6">
        <f t="shared" si="8"/>
        <v>1</v>
      </c>
      <c r="N109" s="5">
        <v>20790000</v>
      </c>
      <c r="O109" s="6">
        <f t="shared" si="9"/>
        <v>0.35</v>
      </c>
      <c r="P109" s="5">
        <v>20790000</v>
      </c>
    </row>
    <row r="110" spans="1:16" ht="110.25" x14ac:dyDescent="0.25">
      <c r="A110" s="3" t="s">
        <v>90</v>
      </c>
      <c r="B110" s="3" t="s">
        <v>91</v>
      </c>
      <c r="C110" s="3" t="s">
        <v>92</v>
      </c>
      <c r="D110" s="3" t="s">
        <v>43</v>
      </c>
      <c r="E110" s="3" t="s">
        <v>1</v>
      </c>
      <c r="F110" s="3" t="s">
        <v>1</v>
      </c>
      <c r="G110" s="4" t="s">
        <v>316</v>
      </c>
      <c r="H110" s="5">
        <v>4000000000</v>
      </c>
      <c r="I110" s="5">
        <v>1776000000</v>
      </c>
      <c r="J110" s="5">
        <v>2224000000</v>
      </c>
      <c r="K110" s="5">
        <v>0</v>
      </c>
      <c r="L110" s="5">
        <v>2224000000</v>
      </c>
      <c r="M110" s="6">
        <f t="shared" si="8"/>
        <v>1</v>
      </c>
      <c r="N110" s="5">
        <v>889600000</v>
      </c>
      <c r="O110" s="6">
        <f t="shared" si="9"/>
        <v>0.4</v>
      </c>
      <c r="P110" s="5">
        <v>889600000</v>
      </c>
    </row>
    <row r="111" spans="1:16" ht="63" x14ac:dyDescent="0.25">
      <c r="A111" s="3" t="s">
        <v>90</v>
      </c>
      <c r="B111" s="3" t="s">
        <v>91</v>
      </c>
      <c r="C111" s="3" t="s">
        <v>92</v>
      </c>
      <c r="D111" s="3" t="s">
        <v>43</v>
      </c>
      <c r="E111" s="3" t="s">
        <v>23</v>
      </c>
      <c r="F111" s="3" t="s">
        <v>22</v>
      </c>
      <c r="G111" s="4" t="s">
        <v>127</v>
      </c>
      <c r="H111" s="5">
        <v>0</v>
      </c>
      <c r="I111" s="5">
        <v>0</v>
      </c>
      <c r="J111" s="5">
        <v>0</v>
      </c>
      <c r="K111" s="5">
        <v>0</v>
      </c>
      <c r="L111" s="5">
        <v>0</v>
      </c>
      <c r="M111" s="6" t="e">
        <f t="shared" si="8"/>
        <v>#DIV/0!</v>
      </c>
      <c r="N111" s="5">
        <v>0</v>
      </c>
      <c r="O111" s="6" t="e">
        <f t="shared" si="9"/>
        <v>#DIV/0!</v>
      </c>
      <c r="P111" s="5">
        <v>0</v>
      </c>
    </row>
    <row r="112" spans="1:16" ht="78.75" x14ac:dyDescent="0.25">
      <c r="A112" s="3" t="s">
        <v>90</v>
      </c>
      <c r="B112" s="3" t="s">
        <v>91</v>
      </c>
      <c r="C112" s="3" t="s">
        <v>92</v>
      </c>
      <c r="D112" s="3" t="s">
        <v>43</v>
      </c>
      <c r="E112" s="3" t="s">
        <v>23</v>
      </c>
      <c r="F112" s="3" t="s">
        <v>28</v>
      </c>
      <c r="G112" s="4" t="s">
        <v>128</v>
      </c>
      <c r="H112" s="5">
        <v>181200000</v>
      </c>
      <c r="I112" s="5">
        <v>0</v>
      </c>
      <c r="J112" s="5">
        <v>181200000</v>
      </c>
      <c r="K112" s="5">
        <v>0</v>
      </c>
      <c r="L112" s="5">
        <v>181200000</v>
      </c>
      <c r="M112" s="6">
        <f t="shared" si="8"/>
        <v>1</v>
      </c>
      <c r="N112" s="5">
        <v>130000000</v>
      </c>
      <c r="O112" s="6">
        <f t="shared" si="9"/>
        <v>0.717439293598234</v>
      </c>
      <c r="P112" s="5">
        <v>130000000</v>
      </c>
    </row>
    <row r="113" spans="1:16" ht="47.25" x14ac:dyDescent="0.25">
      <c r="A113" s="3" t="s">
        <v>90</v>
      </c>
      <c r="B113" s="3" t="s">
        <v>91</v>
      </c>
      <c r="C113" s="3" t="s">
        <v>92</v>
      </c>
      <c r="D113" s="3" t="s">
        <v>43</v>
      </c>
      <c r="E113" s="3" t="s">
        <v>23</v>
      </c>
      <c r="F113" s="3" t="s">
        <v>34</v>
      </c>
      <c r="G113" s="4" t="s">
        <v>129</v>
      </c>
      <c r="H113" s="5">
        <v>190800000</v>
      </c>
      <c r="I113" s="5">
        <v>0</v>
      </c>
      <c r="J113" s="5">
        <v>190800000</v>
      </c>
      <c r="K113" s="5">
        <v>0</v>
      </c>
      <c r="L113" s="5">
        <v>190800000</v>
      </c>
      <c r="M113" s="6">
        <f t="shared" si="8"/>
        <v>1</v>
      </c>
      <c r="N113" s="5">
        <v>80000000</v>
      </c>
      <c r="O113" s="6">
        <f t="shared" si="9"/>
        <v>0.41928721174004191</v>
      </c>
      <c r="P113" s="5">
        <v>80000000</v>
      </c>
    </row>
    <row r="114" spans="1:16" ht="141.75" x14ac:dyDescent="0.25">
      <c r="A114" s="3" t="s">
        <v>90</v>
      </c>
      <c r="B114" s="3" t="s">
        <v>91</v>
      </c>
      <c r="C114" s="3" t="s">
        <v>92</v>
      </c>
      <c r="D114" s="3" t="s">
        <v>43</v>
      </c>
      <c r="E114" s="3" t="s">
        <v>23</v>
      </c>
      <c r="F114" s="3" t="s">
        <v>39</v>
      </c>
      <c r="G114" s="4" t="s">
        <v>130</v>
      </c>
      <c r="H114" s="5">
        <v>402000000</v>
      </c>
      <c r="I114" s="5">
        <v>0</v>
      </c>
      <c r="J114" s="5">
        <v>402000000</v>
      </c>
      <c r="K114" s="5">
        <v>0</v>
      </c>
      <c r="L114" s="5">
        <v>402000000</v>
      </c>
      <c r="M114" s="6">
        <f t="shared" si="8"/>
        <v>1</v>
      </c>
      <c r="N114" s="5">
        <v>299600000</v>
      </c>
      <c r="O114" s="6">
        <f t="shared" si="9"/>
        <v>0.74527363184079598</v>
      </c>
      <c r="P114" s="5">
        <v>299600000</v>
      </c>
    </row>
    <row r="115" spans="1:16" ht="94.5" x14ac:dyDescent="0.25">
      <c r="A115" s="3" t="s">
        <v>90</v>
      </c>
      <c r="B115" s="3" t="s">
        <v>91</v>
      </c>
      <c r="C115" s="3" t="s">
        <v>92</v>
      </c>
      <c r="D115" s="3" t="s">
        <v>43</v>
      </c>
      <c r="E115" s="3" t="s">
        <v>23</v>
      </c>
      <c r="F115" s="3" t="s">
        <v>63</v>
      </c>
      <c r="G115" s="4" t="s">
        <v>131</v>
      </c>
      <c r="H115" s="5">
        <v>0</v>
      </c>
      <c r="I115" s="5">
        <v>0</v>
      </c>
      <c r="J115" s="5">
        <v>0</v>
      </c>
      <c r="K115" s="5">
        <v>0</v>
      </c>
      <c r="L115" s="5">
        <v>0</v>
      </c>
      <c r="M115" s="6" t="e">
        <f t="shared" si="8"/>
        <v>#DIV/0!</v>
      </c>
      <c r="N115" s="5">
        <v>0</v>
      </c>
      <c r="O115" s="6" t="e">
        <f t="shared" si="9"/>
        <v>#DIV/0!</v>
      </c>
      <c r="P115" s="5">
        <v>0</v>
      </c>
    </row>
    <row r="116" spans="1:16" ht="94.5" x14ac:dyDescent="0.25">
      <c r="A116" s="3" t="s">
        <v>90</v>
      </c>
      <c r="B116" s="3" t="s">
        <v>91</v>
      </c>
      <c r="C116" s="3" t="s">
        <v>92</v>
      </c>
      <c r="D116" s="3" t="s">
        <v>43</v>
      </c>
      <c r="E116" s="3" t="s">
        <v>23</v>
      </c>
      <c r="F116" s="3" t="s">
        <v>55</v>
      </c>
      <c r="G116" s="4" t="s">
        <v>132</v>
      </c>
      <c r="H116" s="5">
        <v>950000000</v>
      </c>
      <c r="I116" s="5">
        <v>0</v>
      </c>
      <c r="J116" s="5">
        <v>950000000</v>
      </c>
      <c r="K116" s="5">
        <v>0</v>
      </c>
      <c r="L116" s="5">
        <v>950000000</v>
      </c>
      <c r="M116" s="6">
        <f t="shared" si="8"/>
        <v>1</v>
      </c>
      <c r="N116" s="5">
        <v>190000000</v>
      </c>
      <c r="O116" s="6">
        <f t="shared" si="9"/>
        <v>0.2</v>
      </c>
      <c r="P116" s="5">
        <v>190000000</v>
      </c>
    </row>
    <row r="117" spans="1:16" ht="94.5" x14ac:dyDescent="0.25">
      <c r="A117" s="3" t="s">
        <v>90</v>
      </c>
      <c r="B117" s="3" t="s">
        <v>91</v>
      </c>
      <c r="C117" s="3" t="s">
        <v>92</v>
      </c>
      <c r="D117" s="3" t="s">
        <v>43</v>
      </c>
      <c r="E117" s="3" t="s">
        <v>23</v>
      </c>
      <c r="F117" s="3" t="s">
        <v>71</v>
      </c>
      <c r="G117" s="4" t="s">
        <v>133</v>
      </c>
      <c r="H117" s="5">
        <v>500000000</v>
      </c>
      <c r="I117" s="5">
        <v>0</v>
      </c>
      <c r="J117" s="5">
        <v>500000000</v>
      </c>
      <c r="K117" s="5">
        <v>0</v>
      </c>
      <c r="L117" s="5">
        <v>500000000</v>
      </c>
      <c r="M117" s="6">
        <f t="shared" si="8"/>
        <v>1</v>
      </c>
      <c r="N117" s="5">
        <v>190000000</v>
      </c>
      <c r="O117" s="6">
        <f t="shared" si="9"/>
        <v>0.38</v>
      </c>
      <c r="P117" s="5">
        <v>190000000</v>
      </c>
    </row>
    <row r="118" spans="1:16" ht="47.25" x14ac:dyDescent="0.25">
      <c r="A118" s="3" t="s">
        <v>90</v>
      </c>
      <c r="B118" s="3" t="s">
        <v>91</v>
      </c>
      <c r="C118" s="3" t="s">
        <v>92</v>
      </c>
      <c r="D118" s="3" t="s">
        <v>43</v>
      </c>
      <c r="E118" s="3" t="s">
        <v>23</v>
      </c>
      <c r="F118" s="3" t="s">
        <v>74</v>
      </c>
      <c r="G118" s="4" t="s">
        <v>134</v>
      </c>
      <c r="H118" s="5">
        <v>0</v>
      </c>
      <c r="I118" s="5">
        <v>0</v>
      </c>
      <c r="J118" s="5">
        <v>0</v>
      </c>
      <c r="K118" s="5">
        <v>0</v>
      </c>
      <c r="L118" s="5">
        <v>0</v>
      </c>
      <c r="M118" s="6" t="e">
        <f t="shared" si="8"/>
        <v>#DIV/0!</v>
      </c>
      <c r="N118" s="5">
        <v>0</v>
      </c>
      <c r="O118" s="6" t="e">
        <f t="shared" si="9"/>
        <v>#DIV/0!</v>
      </c>
      <c r="P118" s="5">
        <v>0</v>
      </c>
    </row>
    <row r="119" spans="1:16" ht="63" x14ac:dyDescent="0.25">
      <c r="A119" s="3" t="s">
        <v>90</v>
      </c>
      <c r="B119" s="3" t="s">
        <v>91</v>
      </c>
      <c r="C119" s="3" t="s">
        <v>92</v>
      </c>
      <c r="D119" s="3" t="s">
        <v>43</v>
      </c>
      <c r="E119" s="3" t="s">
        <v>23</v>
      </c>
      <c r="F119" s="3" t="s">
        <v>59</v>
      </c>
      <c r="G119" s="4" t="s">
        <v>135</v>
      </c>
      <c r="H119" s="5">
        <v>0</v>
      </c>
      <c r="I119" s="5">
        <v>0</v>
      </c>
      <c r="J119" s="5">
        <v>0</v>
      </c>
      <c r="K119" s="5">
        <v>0</v>
      </c>
      <c r="L119" s="5">
        <v>0</v>
      </c>
      <c r="M119" s="6" t="e">
        <f t="shared" si="8"/>
        <v>#DIV/0!</v>
      </c>
      <c r="N119" s="5">
        <v>0</v>
      </c>
      <c r="O119" s="6" t="e">
        <f t="shared" si="9"/>
        <v>#DIV/0!</v>
      </c>
      <c r="P119" s="5">
        <v>0</v>
      </c>
    </row>
    <row r="120" spans="1:16" ht="78.75" x14ac:dyDescent="0.25">
      <c r="A120" s="3" t="s">
        <v>90</v>
      </c>
      <c r="B120" s="3" t="s">
        <v>91</v>
      </c>
      <c r="C120" s="3" t="s">
        <v>92</v>
      </c>
      <c r="D120" s="3" t="s">
        <v>26</v>
      </c>
      <c r="E120" s="3" t="s">
        <v>1</v>
      </c>
      <c r="F120" s="3" t="s">
        <v>1</v>
      </c>
      <c r="G120" s="4" t="s">
        <v>317</v>
      </c>
      <c r="H120" s="5">
        <v>6000000000</v>
      </c>
      <c r="I120" s="5">
        <v>4000000000</v>
      </c>
      <c r="J120" s="5">
        <v>2000000000</v>
      </c>
      <c r="K120" s="5">
        <v>0</v>
      </c>
      <c r="L120" s="5">
        <v>2000000000</v>
      </c>
      <c r="M120" s="6">
        <f t="shared" si="8"/>
        <v>1</v>
      </c>
      <c r="N120" s="5">
        <v>1400000000</v>
      </c>
      <c r="O120" s="6">
        <f t="shared" si="9"/>
        <v>0.7</v>
      </c>
      <c r="P120" s="5">
        <v>1400000000</v>
      </c>
    </row>
    <row r="121" spans="1:16" ht="110.25" x14ac:dyDescent="0.25">
      <c r="A121" s="3" t="s">
        <v>90</v>
      </c>
      <c r="B121" s="3" t="s">
        <v>91</v>
      </c>
      <c r="C121" s="3" t="s">
        <v>92</v>
      </c>
      <c r="D121" s="3" t="s">
        <v>26</v>
      </c>
      <c r="E121" s="3" t="s">
        <v>23</v>
      </c>
      <c r="F121" s="3" t="s">
        <v>63</v>
      </c>
      <c r="G121" s="4" t="s">
        <v>136</v>
      </c>
      <c r="H121" s="5">
        <v>1000000000</v>
      </c>
      <c r="I121" s="5">
        <v>0</v>
      </c>
      <c r="J121" s="5">
        <v>1000000000</v>
      </c>
      <c r="K121" s="5">
        <v>0</v>
      </c>
      <c r="L121" s="5">
        <v>1000000000</v>
      </c>
      <c r="M121" s="6">
        <f t="shared" si="8"/>
        <v>1</v>
      </c>
      <c r="N121" s="5">
        <v>560000000</v>
      </c>
      <c r="O121" s="6">
        <f t="shared" si="9"/>
        <v>0.56000000000000005</v>
      </c>
      <c r="P121" s="5">
        <v>560000000</v>
      </c>
    </row>
    <row r="122" spans="1:16" ht="78.75" x14ac:dyDescent="0.25">
      <c r="A122" s="3" t="s">
        <v>90</v>
      </c>
      <c r="B122" s="3" t="s">
        <v>91</v>
      </c>
      <c r="C122" s="3" t="s">
        <v>92</v>
      </c>
      <c r="D122" s="3" t="s">
        <v>26</v>
      </c>
      <c r="E122" s="3" t="s">
        <v>23</v>
      </c>
      <c r="F122" s="3" t="s">
        <v>55</v>
      </c>
      <c r="G122" s="4" t="s">
        <v>137</v>
      </c>
      <c r="H122" s="5">
        <v>1000000000</v>
      </c>
      <c r="I122" s="5">
        <v>0</v>
      </c>
      <c r="J122" s="5">
        <v>1000000000</v>
      </c>
      <c r="K122" s="5">
        <v>0</v>
      </c>
      <c r="L122" s="5">
        <v>1000000000</v>
      </c>
      <c r="M122" s="6">
        <f t="shared" si="8"/>
        <v>1</v>
      </c>
      <c r="N122" s="5">
        <v>840000000</v>
      </c>
      <c r="O122" s="6">
        <f t="shared" si="9"/>
        <v>0.84</v>
      </c>
      <c r="P122" s="5">
        <v>840000000</v>
      </c>
    </row>
    <row r="123" spans="1:16" ht="94.5" x14ac:dyDescent="0.25">
      <c r="A123" s="3" t="s">
        <v>90</v>
      </c>
      <c r="B123" s="3" t="s">
        <v>91</v>
      </c>
      <c r="C123" s="3" t="s">
        <v>92</v>
      </c>
      <c r="D123" s="3" t="s">
        <v>138</v>
      </c>
      <c r="E123" s="3" t="s">
        <v>1</v>
      </c>
      <c r="F123" s="3" t="s">
        <v>1</v>
      </c>
      <c r="G123" s="4" t="s">
        <v>318</v>
      </c>
      <c r="H123" s="5">
        <v>21355692087</v>
      </c>
      <c r="I123" s="5">
        <v>0</v>
      </c>
      <c r="J123" s="5">
        <v>18754138496.290001</v>
      </c>
      <c r="K123" s="5">
        <v>2601553590.71</v>
      </c>
      <c r="L123" s="5">
        <v>17292227293.290001</v>
      </c>
      <c r="M123" s="6">
        <f t="shared" si="8"/>
        <v>0.80972450917741123</v>
      </c>
      <c r="N123" s="5">
        <v>9638008880</v>
      </c>
      <c r="O123" s="6">
        <f t="shared" si="9"/>
        <v>0.45130866472208658</v>
      </c>
      <c r="P123" s="5">
        <v>8324634461</v>
      </c>
    </row>
    <row r="124" spans="1:16" ht="110.25" x14ac:dyDescent="0.25">
      <c r="A124" s="3" t="s">
        <v>90</v>
      </c>
      <c r="B124" s="3" t="s">
        <v>91</v>
      </c>
      <c r="C124" s="3" t="s">
        <v>92</v>
      </c>
      <c r="D124" s="3" t="s">
        <v>138</v>
      </c>
      <c r="E124" s="3" t="s">
        <v>23</v>
      </c>
      <c r="F124" s="3" t="s">
        <v>22</v>
      </c>
      <c r="G124" s="4" t="s">
        <v>139</v>
      </c>
      <c r="H124" s="5">
        <v>1200000000</v>
      </c>
      <c r="I124" s="5">
        <v>0</v>
      </c>
      <c r="J124" s="5">
        <v>924341276</v>
      </c>
      <c r="K124" s="5">
        <v>275658724</v>
      </c>
      <c r="L124" s="5">
        <v>870575837</v>
      </c>
      <c r="M124" s="6">
        <f t="shared" si="8"/>
        <v>0.72547986416666665</v>
      </c>
      <c r="N124" s="5">
        <v>532857851</v>
      </c>
      <c r="O124" s="6">
        <f t="shared" si="9"/>
        <v>0.44404820916666665</v>
      </c>
      <c r="P124" s="5">
        <v>491955131</v>
      </c>
    </row>
    <row r="125" spans="1:16" ht="94.5" x14ac:dyDescent="0.25">
      <c r="A125" s="3" t="s">
        <v>90</v>
      </c>
      <c r="B125" s="3" t="s">
        <v>91</v>
      </c>
      <c r="C125" s="3" t="s">
        <v>92</v>
      </c>
      <c r="D125" s="3" t="s">
        <v>138</v>
      </c>
      <c r="E125" s="3" t="s">
        <v>23</v>
      </c>
      <c r="F125" s="3" t="s">
        <v>24</v>
      </c>
      <c r="G125" s="4" t="s">
        <v>140</v>
      </c>
      <c r="H125" s="5">
        <v>800000000</v>
      </c>
      <c r="I125" s="5">
        <v>0</v>
      </c>
      <c r="J125" s="5">
        <v>670019073.28999996</v>
      </c>
      <c r="K125" s="5">
        <v>129980926.70999999</v>
      </c>
      <c r="L125" s="5">
        <v>670019073.28999996</v>
      </c>
      <c r="M125" s="6">
        <f t="shared" si="8"/>
        <v>0.83752384161249993</v>
      </c>
      <c r="N125" s="5">
        <v>359316101</v>
      </c>
      <c r="O125" s="6">
        <f t="shared" si="9"/>
        <v>0.44914512625000003</v>
      </c>
      <c r="P125" s="5">
        <v>289427185</v>
      </c>
    </row>
    <row r="126" spans="1:16" ht="63" x14ac:dyDescent="0.25">
      <c r="A126" s="3" t="s">
        <v>90</v>
      </c>
      <c r="B126" s="3" t="s">
        <v>91</v>
      </c>
      <c r="C126" s="3" t="s">
        <v>92</v>
      </c>
      <c r="D126" s="3" t="s">
        <v>138</v>
      </c>
      <c r="E126" s="3" t="s">
        <v>23</v>
      </c>
      <c r="F126" s="3" t="s">
        <v>28</v>
      </c>
      <c r="G126" s="4" t="s">
        <v>141</v>
      </c>
      <c r="H126" s="5">
        <v>8200000000</v>
      </c>
      <c r="I126" s="5">
        <v>0</v>
      </c>
      <c r="J126" s="5">
        <v>6787516826</v>
      </c>
      <c r="K126" s="5">
        <v>1412483174</v>
      </c>
      <c r="L126" s="5">
        <v>6175062356</v>
      </c>
      <c r="M126" s="6">
        <f t="shared" si="8"/>
        <v>0.75305638487804882</v>
      </c>
      <c r="N126" s="5">
        <v>1935752740</v>
      </c>
      <c r="O126" s="6">
        <f t="shared" si="9"/>
        <v>0.23606740731707318</v>
      </c>
      <c r="P126" s="5">
        <v>1418709401</v>
      </c>
    </row>
    <row r="127" spans="1:16" ht="78.75" x14ac:dyDescent="0.25">
      <c r="A127" s="3" t="s">
        <v>90</v>
      </c>
      <c r="B127" s="3" t="s">
        <v>91</v>
      </c>
      <c r="C127" s="3" t="s">
        <v>92</v>
      </c>
      <c r="D127" s="3" t="s">
        <v>138</v>
      </c>
      <c r="E127" s="3" t="s">
        <v>23</v>
      </c>
      <c r="F127" s="3" t="s">
        <v>34</v>
      </c>
      <c r="G127" s="4" t="s">
        <v>142</v>
      </c>
      <c r="H127" s="5">
        <v>11155692087</v>
      </c>
      <c r="I127" s="5">
        <v>0</v>
      </c>
      <c r="J127" s="5">
        <v>10372261321</v>
      </c>
      <c r="K127" s="5">
        <v>783430766</v>
      </c>
      <c r="L127" s="5">
        <v>9576570027</v>
      </c>
      <c r="M127" s="6">
        <f t="shared" si="8"/>
        <v>0.8584469661151557</v>
      </c>
      <c r="N127" s="5">
        <v>6810082188</v>
      </c>
      <c r="O127" s="6">
        <f t="shared" si="9"/>
        <v>0.61045806346124909</v>
      </c>
      <c r="P127" s="5">
        <v>6124542744</v>
      </c>
    </row>
    <row r="128" spans="1:16" ht="78.75" x14ac:dyDescent="0.25">
      <c r="A128" s="3" t="s">
        <v>90</v>
      </c>
      <c r="B128" s="3" t="s">
        <v>91</v>
      </c>
      <c r="C128" s="3" t="s">
        <v>92</v>
      </c>
      <c r="D128" s="3" t="s">
        <v>143</v>
      </c>
      <c r="E128" s="3" t="s">
        <v>1</v>
      </c>
      <c r="F128" s="3" t="s">
        <v>1</v>
      </c>
      <c r="G128" s="4" t="s">
        <v>319</v>
      </c>
      <c r="H128" s="5">
        <v>6500000000</v>
      </c>
      <c r="I128" s="5">
        <v>0</v>
      </c>
      <c r="J128" s="5">
        <v>6500000000</v>
      </c>
      <c r="K128" s="5">
        <v>0</v>
      </c>
      <c r="L128" s="5">
        <v>6500000000</v>
      </c>
      <c r="M128" s="6">
        <f t="shared" si="8"/>
        <v>1</v>
      </c>
      <c r="N128" s="5">
        <v>3900000000</v>
      </c>
      <c r="O128" s="6">
        <f t="shared" si="9"/>
        <v>0.6</v>
      </c>
      <c r="P128" s="5">
        <v>3900000000</v>
      </c>
    </row>
    <row r="129" spans="1:16" ht="63" x14ac:dyDescent="0.25">
      <c r="A129" s="3" t="s">
        <v>90</v>
      </c>
      <c r="B129" s="3" t="s">
        <v>91</v>
      </c>
      <c r="C129" s="3" t="s">
        <v>92</v>
      </c>
      <c r="D129" s="3" t="s">
        <v>143</v>
      </c>
      <c r="E129" s="3" t="s">
        <v>23</v>
      </c>
      <c r="F129" s="3" t="s">
        <v>22</v>
      </c>
      <c r="G129" s="4" t="s">
        <v>144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6" t="e">
        <f t="shared" si="8"/>
        <v>#DIV/0!</v>
      </c>
      <c r="N129" s="5">
        <v>0</v>
      </c>
      <c r="O129" s="6" t="e">
        <f t="shared" si="9"/>
        <v>#DIV/0!</v>
      </c>
      <c r="P129" s="5">
        <v>0</v>
      </c>
    </row>
    <row r="130" spans="1:16" ht="141.75" x14ac:dyDescent="0.25">
      <c r="A130" s="3" t="s">
        <v>90</v>
      </c>
      <c r="B130" s="3" t="s">
        <v>91</v>
      </c>
      <c r="C130" s="3" t="s">
        <v>92</v>
      </c>
      <c r="D130" s="3" t="s">
        <v>143</v>
      </c>
      <c r="E130" s="3" t="s">
        <v>23</v>
      </c>
      <c r="F130" s="3" t="s">
        <v>24</v>
      </c>
      <c r="G130" s="4" t="s">
        <v>145</v>
      </c>
      <c r="H130" s="5">
        <v>162192395</v>
      </c>
      <c r="I130" s="5">
        <v>0</v>
      </c>
      <c r="J130" s="5">
        <v>162192395</v>
      </c>
      <c r="K130" s="5">
        <v>0</v>
      </c>
      <c r="L130" s="5">
        <v>162192395</v>
      </c>
      <c r="M130" s="6">
        <f t="shared" si="8"/>
        <v>1</v>
      </c>
      <c r="N130" s="5">
        <v>97315437</v>
      </c>
      <c r="O130" s="6">
        <f t="shared" si="9"/>
        <v>0.6</v>
      </c>
      <c r="P130" s="5">
        <v>97315437</v>
      </c>
    </row>
    <row r="131" spans="1:16" ht="94.5" x14ac:dyDescent="0.25">
      <c r="A131" s="3" t="s">
        <v>90</v>
      </c>
      <c r="B131" s="3" t="s">
        <v>91</v>
      </c>
      <c r="C131" s="3" t="s">
        <v>92</v>
      </c>
      <c r="D131" s="3" t="s">
        <v>143</v>
      </c>
      <c r="E131" s="3" t="s">
        <v>23</v>
      </c>
      <c r="F131" s="3" t="s">
        <v>28</v>
      </c>
      <c r="G131" s="4" t="s">
        <v>146</v>
      </c>
      <c r="H131" s="5">
        <v>1254551586</v>
      </c>
      <c r="I131" s="5">
        <v>0</v>
      </c>
      <c r="J131" s="5">
        <v>1254551586</v>
      </c>
      <c r="K131" s="5">
        <v>0</v>
      </c>
      <c r="L131" s="5">
        <v>1254551586</v>
      </c>
      <c r="M131" s="6">
        <f t="shared" si="8"/>
        <v>1</v>
      </c>
      <c r="N131" s="5">
        <v>752730951</v>
      </c>
      <c r="O131" s="6">
        <f t="shared" si="9"/>
        <v>0.59999999952174143</v>
      </c>
      <c r="P131" s="5">
        <v>752730951</v>
      </c>
    </row>
    <row r="132" spans="1:16" ht="47.25" x14ac:dyDescent="0.25">
      <c r="A132" s="3" t="s">
        <v>90</v>
      </c>
      <c r="B132" s="3" t="s">
        <v>91</v>
      </c>
      <c r="C132" s="3" t="s">
        <v>92</v>
      </c>
      <c r="D132" s="3" t="s">
        <v>143</v>
      </c>
      <c r="E132" s="3" t="s">
        <v>23</v>
      </c>
      <c r="F132" s="3" t="s">
        <v>34</v>
      </c>
      <c r="G132" s="4" t="s">
        <v>147</v>
      </c>
      <c r="H132" s="5">
        <v>316422417</v>
      </c>
      <c r="I132" s="5">
        <v>0</v>
      </c>
      <c r="J132" s="5">
        <v>316422417</v>
      </c>
      <c r="K132" s="5">
        <v>0</v>
      </c>
      <c r="L132" s="5">
        <v>316422417</v>
      </c>
      <c r="M132" s="6">
        <f t="shared" si="8"/>
        <v>1</v>
      </c>
      <c r="N132" s="5">
        <v>189853449</v>
      </c>
      <c r="O132" s="6">
        <f t="shared" si="9"/>
        <v>0.59999999620760114</v>
      </c>
      <c r="P132" s="5">
        <v>189853449</v>
      </c>
    </row>
    <row r="133" spans="1:16" ht="47.25" x14ac:dyDescent="0.25">
      <c r="A133" s="3" t="s">
        <v>90</v>
      </c>
      <c r="B133" s="3" t="s">
        <v>91</v>
      </c>
      <c r="C133" s="3" t="s">
        <v>92</v>
      </c>
      <c r="D133" s="3" t="s">
        <v>143</v>
      </c>
      <c r="E133" s="3" t="s">
        <v>23</v>
      </c>
      <c r="F133" s="3" t="s">
        <v>32</v>
      </c>
      <c r="G133" s="4" t="s">
        <v>148</v>
      </c>
      <c r="H133" s="5">
        <v>362192395</v>
      </c>
      <c r="I133" s="5">
        <v>0</v>
      </c>
      <c r="J133" s="5">
        <v>362192395</v>
      </c>
      <c r="K133" s="5">
        <v>0</v>
      </c>
      <c r="L133" s="5">
        <v>362192395</v>
      </c>
      <c r="M133" s="6">
        <f t="shared" si="8"/>
        <v>1</v>
      </c>
      <c r="N133" s="5">
        <v>217315437</v>
      </c>
      <c r="O133" s="6">
        <f t="shared" si="9"/>
        <v>0.6</v>
      </c>
      <c r="P133" s="5">
        <v>217315437</v>
      </c>
    </row>
    <row r="134" spans="1:16" ht="47.25" x14ac:dyDescent="0.25">
      <c r="A134" s="3" t="s">
        <v>90</v>
      </c>
      <c r="B134" s="3" t="s">
        <v>91</v>
      </c>
      <c r="C134" s="3" t="s">
        <v>92</v>
      </c>
      <c r="D134" s="3" t="s">
        <v>143</v>
      </c>
      <c r="E134" s="3" t="s">
        <v>23</v>
      </c>
      <c r="F134" s="3" t="s">
        <v>39</v>
      </c>
      <c r="G134" s="4" t="s">
        <v>149</v>
      </c>
      <c r="H134" s="5">
        <v>2207317893</v>
      </c>
      <c r="I134" s="5">
        <v>0</v>
      </c>
      <c r="J134" s="5">
        <v>2207317893</v>
      </c>
      <c r="K134" s="5">
        <v>0</v>
      </c>
      <c r="L134" s="5">
        <v>2207317893</v>
      </c>
      <c r="M134" s="6">
        <f t="shared" si="8"/>
        <v>1</v>
      </c>
      <c r="N134" s="5">
        <v>1360679313</v>
      </c>
      <c r="O134" s="6">
        <f t="shared" si="9"/>
        <v>0.6164401227911398</v>
      </c>
      <c r="P134" s="5">
        <v>1360679313</v>
      </c>
    </row>
    <row r="135" spans="1:16" ht="31.5" x14ac:dyDescent="0.25">
      <c r="A135" s="3" t="s">
        <v>90</v>
      </c>
      <c r="B135" s="3" t="s">
        <v>91</v>
      </c>
      <c r="C135" s="3" t="s">
        <v>92</v>
      </c>
      <c r="D135" s="3" t="s">
        <v>143</v>
      </c>
      <c r="E135" s="3" t="s">
        <v>23</v>
      </c>
      <c r="F135" s="3" t="s">
        <v>63</v>
      </c>
      <c r="G135" s="4" t="s">
        <v>150</v>
      </c>
      <c r="H135" s="5">
        <v>60480960</v>
      </c>
      <c r="I135" s="5">
        <v>0</v>
      </c>
      <c r="J135" s="5">
        <v>60480960</v>
      </c>
      <c r="K135" s="5">
        <v>0</v>
      </c>
      <c r="L135" s="5">
        <v>60480960</v>
      </c>
      <c r="M135" s="6">
        <f t="shared" si="8"/>
        <v>1</v>
      </c>
      <c r="N135" s="5">
        <v>0</v>
      </c>
      <c r="O135" s="6">
        <f t="shared" si="9"/>
        <v>0</v>
      </c>
      <c r="P135" s="5">
        <v>0</v>
      </c>
    </row>
    <row r="136" spans="1:16" ht="63" x14ac:dyDescent="0.25">
      <c r="A136" s="3" t="s">
        <v>90</v>
      </c>
      <c r="B136" s="3" t="s">
        <v>91</v>
      </c>
      <c r="C136" s="3" t="s">
        <v>92</v>
      </c>
      <c r="D136" s="3" t="s">
        <v>143</v>
      </c>
      <c r="E136" s="3" t="s">
        <v>23</v>
      </c>
      <c r="F136" s="3" t="s">
        <v>55</v>
      </c>
      <c r="G136" s="4" t="s">
        <v>151</v>
      </c>
      <c r="H136" s="5">
        <v>243437940</v>
      </c>
      <c r="I136" s="5">
        <v>0</v>
      </c>
      <c r="J136" s="5">
        <v>243437940</v>
      </c>
      <c r="K136" s="5">
        <v>0</v>
      </c>
      <c r="L136" s="5">
        <v>243437940</v>
      </c>
      <c r="M136" s="6">
        <f t="shared" si="8"/>
        <v>1</v>
      </c>
      <c r="N136" s="5">
        <v>146062764</v>
      </c>
      <c r="O136" s="6">
        <f t="shared" si="9"/>
        <v>0.6</v>
      </c>
      <c r="P136" s="5">
        <v>146062764</v>
      </c>
    </row>
    <row r="137" spans="1:16" ht="47.25" x14ac:dyDescent="0.25">
      <c r="A137" s="3" t="s">
        <v>90</v>
      </c>
      <c r="B137" s="3" t="s">
        <v>91</v>
      </c>
      <c r="C137" s="3" t="s">
        <v>92</v>
      </c>
      <c r="D137" s="3" t="s">
        <v>143</v>
      </c>
      <c r="E137" s="3" t="s">
        <v>23</v>
      </c>
      <c r="F137" s="3" t="s">
        <v>71</v>
      </c>
      <c r="G137" s="4" t="s">
        <v>152</v>
      </c>
      <c r="H137" s="5">
        <v>982856773</v>
      </c>
      <c r="I137" s="5">
        <v>0</v>
      </c>
      <c r="J137" s="5">
        <v>982856773</v>
      </c>
      <c r="K137" s="5">
        <v>0</v>
      </c>
      <c r="L137" s="5">
        <v>982856773</v>
      </c>
      <c r="M137" s="6">
        <f t="shared" ref="M137:M200" si="10">+L137/(H137-I137)</f>
        <v>1</v>
      </c>
      <c r="N137" s="5">
        <v>589714063</v>
      </c>
      <c r="O137" s="6">
        <f t="shared" ref="O137:O200" si="11">+N137/(H137-I137)</f>
        <v>0.59999999918604618</v>
      </c>
      <c r="P137" s="5">
        <v>589714063</v>
      </c>
    </row>
    <row r="138" spans="1:16" ht="31.5" x14ac:dyDescent="0.25">
      <c r="A138" s="3" t="s">
        <v>90</v>
      </c>
      <c r="B138" s="3" t="s">
        <v>91</v>
      </c>
      <c r="C138" s="3" t="s">
        <v>92</v>
      </c>
      <c r="D138" s="3" t="s">
        <v>143</v>
      </c>
      <c r="E138" s="3" t="s">
        <v>23</v>
      </c>
      <c r="F138" s="3" t="s">
        <v>57</v>
      </c>
      <c r="G138" s="4" t="s">
        <v>153</v>
      </c>
      <c r="H138" s="5">
        <v>316422417</v>
      </c>
      <c r="I138" s="5">
        <v>0</v>
      </c>
      <c r="J138" s="5">
        <v>316422417</v>
      </c>
      <c r="K138" s="5">
        <v>0</v>
      </c>
      <c r="L138" s="5">
        <v>316422417</v>
      </c>
      <c r="M138" s="6">
        <f t="shared" si="10"/>
        <v>1</v>
      </c>
      <c r="N138" s="5">
        <v>189853450</v>
      </c>
      <c r="O138" s="6">
        <f t="shared" si="11"/>
        <v>0.59999999936793358</v>
      </c>
      <c r="P138" s="5">
        <v>189853450</v>
      </c>
    </row>
    <row r="139" spans="1:16" ht="78.75" x14ac:dyDescent="0.25">
      <c r="A139" s="3" t="s">
        <v>90</v>
      </c>
      <c r="B139" s="3" t="s">
        <v>91</v>
      </c>
      <c r="C139" s="3" t="s">
        <v>92</v>
      </c>
      <c r="D139" s="3" t="s">
        <v>143</v>
      </c>
      <c r="E139" s="3" t="s">
        <v>23</v>
      </c>
      <c r="F139" s="3" t="s">
        <v>59</v>
      </c>
      <c r="G139" s="4" t="s">
        <v>154</v>
      </c>
      <c r="H139" s="5">
        <v>297062612</v>
      </c>
      <c r="I139" s="5">
        <v>0</v>
      </c>
      <c r="J139" s="5">
        <v>297062612</v>
      </c>
      <c r="K139" s="5">
        <v>0</v>
      </c>
      <c r="L139" s="5">
        <v>297062612</v>
      </c>
      <c r="M139" s="6">
        <f t="shared" si="10"/>
        <v>1</v>
      </c>
      <c r="N139" s="5">
        <v>178237568</v>
      </c>
      <c r="O139" s="6">
        <f t="shared" si="11"/>
        <v>0.600000002693035</v>
      </c>
      <c r="P139" s="5">
        <v>178237568</v>
      </c>
    </row>
    <row r="140" spans="1:16" ht="47.25" x14ac:dyDescent="0.25">
      <c r="A140" s="3" t="s">
        <v>90</v>
      </c>
      <c r="B140" s="3" t="s">
        <v>91</v>
      </c>
      <c r="C140" s="3" t="s">
        <v>92</v>
      </c>
      <c r="D140" s="3" t="s">
        <v>143</v>
      </c>
      <c r="E140" s="3" t="s">
        <v>23</v>
      </c>
      <c r="F140" s="3" t="s">
        <v>76</v>
      </c>
      <c r="G140" s="4" t="s">
        <v>155</v>
      </c>
      <c r="H140" s="5">
        <v>297062612</v>
      </c>
      <c r="I140" s="5">
        <v>0</v>
      </c>
      <c r="J140" s="5">
        <v>297062612</v>
      </c>
      <c r="K140" s="5">
        <v>0</v>
      </c>
      <c r="L140" s="5">
        <v>297062612</v>
      </c>
      <c r="M140" s="6">
        <f t="shared" si="10"/>
        <v>1</v>
      </c>
      <c r="N140" s="5">
        <v>178237568</v>
      </c>
      <c r="O140" s="6">
        <f t="shared" si="11"/>
        <v>0.600000002693035</v>
      </c>
      <c r="P140" s="5">
        <v>178237568</v>
      </c>
    </row>
    <row r="141" spans="1:16" ht="78.75" x14ac:dyDescent="0.25">
      <c r="A141" s="3" t="s">
        <v>90</v>
      </c>
      <c r="B141" s="3" t="s">
        <v>91</v>
      </c>
      <c r="C141" s="3" t="s">
        <v>92</v>
      </c>
      <c r="D141" s="3" t="s">
        <v>35</v>
      </c>
      <c r="E141" s="3" t="s">
        <v>1</v>
      </c>
      <c r="F141" s="3" t="s">
        <v>1</v>
      </c>
      <c r="G141" s="4" t="s">
        <v>320</v>
      </c>
      <c r="H141" s="5">
        <v>26434659823</v>
      </c>
      <c r="I141" s="5">
        <v>0</v>
      </c>
      <c r="J141" s="5">
        <v>26338580892</v>
      </c>
      <c r="K141" s="5">
        <v>96078931</v>
      </c>
      <c r="L141" s="5">
        <v>0</v>
      </c>
      <c r="M141" s="6">
        <f t="shared" si="10"/>
        <v>0</v>
      </c>
      <c r="N141" s="5">
        <v>0</v>
      </c>
      <c r="O141" s="6">
        <f t="shared" si="11"/>
        <v>0</v>
      </c>
      <c r="P141" s="5">
        <v>0</v>
      </c>
    </row>
    <row r="142" spans="1:16" ht="63" x14ac:dyDescent="0.25">
      <c r="A142" s="3" t="s">
        <v>90</v>
      </c>
      <c r="B142" s="3" t="s">
        <v>91</v>
      </c>
      <c r="C142" s="3" t="s">
        <v>92</v>
      </c>
      <c r="D142" s="3" t="s">
        <v>35</v>
      </c>
      <c r="E142" s="3" t="s">
        <v>23</v>
      </c>
      <c r="F142" s="3" t="s">
        <v>22</v>
      </c>
      <c r="G142" s="4" t="s">
        <v>103</v>
      </c>
      <c r="H142" s="5">
        <v>26314659823</v>
      </c>
      <c r="I142" s="5">
        <v>0</v>
      </c>
      <c r="J142" s="5">
        <v>26240719279</v>
      </c>
      <c r="K142" s="5">
        <v>73940544</v>
      </c>
      <c r="L142" s="5">
        <v>0</v>
      </c>
      <c r="M142" s="6">
        <f t="shared" si="10"/>
        <v>0</v>
      </c>
      <c r="N142" s="5">
        <v>0</v>
      </c>
      <c r="O142" s="6">
        <f t="shared" si="11"/>
        <v>0</v>
      </c>
      <c r="P142" s="5">
        <v>0</v>
      </c>
    </row>
    <row r="143" spans="1:16" ht="78.75" x14ac:dyDescent="0.25">
      <c r="A143" s="3" t="s">
        <v>90</v>
      </c>
      <c r="B143" s="3" t="s">
        <v>91</v>
      </c>
      <c r="C143" s="3" t="s">
        <v>92</v>
      </c>
      <c r="D143" s="3" t="s">
        <v>35</v>
      </c>
      <c r="E143" s="3" t="s">
        <v>23</v>
      </c>
      <c r="F143" s="3" t="s">
        <v>24</v>
      </c>
      <c r="G143" s="4" t="s">
        <v>156</v>
      </c>
      <c r="H143" s="5">
        <v>120000000</v>
      </c>
      <c r="I143" s="5">
        <v>0</v>
      </c>
      <c r="J143" s="5">
        <v>97861613</v>
      </c>
      <c r="K143" s="5">
        <v>22138387</v>
      </c>
      <c r="L143" s="5">
        <v>0</v>
      </c>
      <c r="M143" s="6">
        <f t="shared" si="10"/>
        <v>0</v>
      </c>
      <c r="N143" s="5">
        <v>0</v>
      </c>
      <c r="O143" s="6">
        <f t="shared" si="11"/>
        <v>0</v>
      </c>
      <c r="P143" s="5">
        <v>0</v>
      </c>
    </row>
    <row r="144" spans="1:16" ht="63" x14ac:dyDescent="0.25">
      <c r="A144" s="3" t="s">
        <v>90</v>
      </c>
      <c r="B144" s="3" t="s">
        <v>157</v>
      </c>
      <c r="C144" s="3" t="s">
        <v>158</v>
      </c>
      <c r="D144" s="3" t="s">
        <v>22</v>
      </c>
      <c r="E144" s="3" t="s">
        <v>1</v>
      </c>
      <c r="F144" s="3" t="s">
        <v>1</v>
      </c>
      <c r="G144" s="4" t="s">
        <v>321</v>
      </c>
      <c r="H144" s="5">
        <v>78958000000</v>
      </c>
      <c r="I144" s="5">
        <v>4500000000</v>
      </c>
      <c r="J144" s="5">
        <v>74274379389</v>
      </c>
      <c r="K144" s="5">
        <v>183620611</v>
      </c>
      <c r="L144" s="5">
        <v>74274379389</v>
      </c>
      <c r="M144" s="6">
        <f t="shared" si="10"/>
        <v>0.99753390352950655</v>
      </c>
      <c r="N144" s="5">
        <v>49233538094</v>
      </c>
      <c r="O144" s="6">
        <f t="shared" si="11"/>
        <v>0.66122563181928062</v>
      </c>
      <c r="P144" s="5">
        <v>49216038094</v>
      </c>
    </row>
    <row r="145" spans="1:16" ht="110.25" x14ac:dyDescent="0.25">
      <c r="A145" s="3" t="s">
        <v>90</v>
      </c>
      <c r="B145" s="3" t="s">
        <v>157</v>
      </c>
      <c r="C145" s="3" t="s">
        <v>158</v>
      </c>
      <c r="D145" s="3" t="s">
        <v>22</v>
      </c>
      <c r="E145" s="3" t="s">
        <v>23</v>
      </c>
      <c r="F145" s="3" t="s">
        <v>22</v>
      </c>
      <c r="G145" s="4" t="s">
        <v>159</v>
      </c>
      <c r="H145" s="5">
        <v>500000000</v>
      </c>
      <c r="I145" s="5">
        <v>0</v>
      </c>
      <c r="J145" s="5">
        <v>500000000</v>
      </c>
      <c r="K145" s="5">
        <v>0</v>
      </c>
      <c r="L145" s="5">
        <v>500000000</v>
      </c>
      <c r="M145" s="6">
        <f t="shared" si="10"/>
        <v>1</v>
      </c>
      <c r="N145" s="5">
        <v>150000000</v>
      </c>
      <c r="O145" s="6">
        <f t="shared" si="11"/>
        <v>0.3</v>
      </c>
      <c r="P145" s="5">
        <v>150000000</v>
      </c>
    </row>
    <row r="146" spans="1:16" ht="94.5" x14ac:dyDescent="0.25">
      <c r="A146" s="3" t="s">
        <v>90</v>
      </c>
      <c r="B146" s="3" t="s">
        <v>157</v>
      </c>
      <c r="C146" s="3" t="s">
        <v>158</v>
      </c>
      <c r="D146" s="3" t="s">
        <v>22</v>
      </c>
      <c r="E146" s="3" t="s">
        <v>23</v>
      </c>
      <c r="F146" s="3" t="s">
        <v>57</v>
      </c>
      <c r="G146" s="4" t="s">
        <v>160</v>
      </c>
      <c r="H146" s="5">
        <v>2419154000</v>
      </c>
      <c r="I146" s="5">
        <v>0</v>
      </c>
      <c r="J146" s="5">
        <v>2419154000</v>
      </c>
      <c r="K146" s="5">
        <v>0</v>
      </c>
      <c r="L146" s="5">
        <v>2419154000</v>
      </c>
      <c r="M146" s="6">
        <f t="shared" si="10"/>
        <v>1</v>
      </c>
      <c r="N146" s="5">
        <v>2056280900</v>
      </c>
      <c r="O146" s="6">
        <f t="shared" si="11"/>
        <v>0.85</v>
      </c>
      <c r="P146" s="5">
        <v>2056280900</v>
      </c>
    </row>
    <row r="147" spans="1:16" ht="78.75" x14ac:dyDescent="0.25">
      <c r="A147" s="3" t="s">
        <v>90</v>
      </c>
      <c r="B147" s="3" t="s">
        <v>157</v>
      </c>
      <c r="C147" s="3" t="s">
        <v>158</v>
      </c>
      <c r="D147" s="3" t="s">
        <v>22</v>
      </c>
      <c r="E147" s="3" t="s">
        <v>23</v>
      </c>
      <c r="F147" s="3" t="s">
        <v>76</v>
      </c>
      <c r="G147" s="4" t="s">
        <v>161</v>
      </c>
      <c r="H147" s="5">
        <v>70741531573</v>
      </c>
      <c r="I147" s="5">
        <v>0</v>
      </c>
      <c r="J147" s="5">
        <v>70688322389</v>
      </c>
      <c r="K147" s="5">
        <v>53209184</v>
      </c>
      <c r="L147" s="5">
        <v>70688322389</v>
      </c>
      <c r="M147" s="6">
        <f t="shared" si="10"/>
        <v>0.99924783669766759</v>
      </c>
      <c r="N147" s="5">
        <v>46886636194</v>
      </c>
      <c r="O147" s="6">
        <f t="shared" si="11"/>
        <v>0.66278797124453659</v>
      </c>
      <c r="P147" s="5">
        <v>46877636194</v>
      </c>
    </row>
    <row r="148" spans="1:16" ht="94.5" x14ac:dyDescent="0.25">
      <c r="A148" s="3" t="s">
        <v>90</v>
      </c>
      <c r="B148" s="3" t="s">
        <v>157</v>
      </c>
      <c r="C148" s="3" t="s">
        <v>158</v>
      </c>
      <c r="D148" s="3" t="s">
        <v>22</v>
      </c>
      <c r="E148" s="3" t="s">
        <v>23</v>
      </c>
      <c r="F148" s="3" t="s">
        <v>25</v>
      </c>
      <c r="G148" s="4" t="s">
        <v>162</v>
      </c>
      <c r="H148" s="5">
        <v>0</v>
      </c>
      <c r="I148" s="5">
        <v>0</v>
      </c>
      <c r="J148" s="5">
        <v>0</v>
      </c>
      <c r="K148" s="5">
        <v>0</v>
      </c>
      <c r="L148" s="5">
        <v>0</v>
      </c>
      <c r="M148" s="6" t="e">
        <f t="shared" si="10"/>
        <v>#DIV/0!</v>
      </c>
      <c r="N148" s="5">
        <v>0</v>
      </c>
      <c r="O148" s="6" t="e">
        <f t="shared" si="11"/>
        <v>#DIV/0!</v>
      </c>
      <c r="P148" s="5">
        <v>0</v>
      </c>
    </row>
    <row r="149" spans="1:16" ht="94.5" x14ac:dyDescent="0.25">
      <c r="A149" s="3" t="s">
        <v>90</v>
      </c>
      <c r="B149" s="3" t="s">
        <v>157</v>
      </c>
      <c r="C149" s="3" t="s">
        <v>158</v>
      </c>
      <c r="D149" s="3" t="s">
        <v>22</v>
      </c>
      <c r="E149" s="3" t="s">
        <v>23</v>
      </c>
      <c r="F149" s="3" t="s">
        <v>138</v>
      </c>
      <c r="G149" s="4" t="s">
        <v>163</v>
      </c>
      <c r="H149" s="5">
        <v>797314427</v>
      </c>
      <c r="I149" s="5">
        <v>0</v>
      </c>
      <c r="J149" s="5">
        <v>666903000</v>
      </c>
      <c r="K149" s="5">
        <v>130411427</v>
      </c>
      <c r="L149" s="5">
        <v>666903000</v>
      </c>
      <c r="M149" s="6">
        <f t="shared" si="10"/>
        <v>0.83643663956929759</v>
      </c>
      <c r="N149" s="5">
        <v>140621000</v>
      </c>
      <c r="O149" s="6">
        <f t="shared" si="11"/>
        <v>0.17636831247253976</v>
      </c>
      <c r="P149" s="5">
        <v>132121000</v>
      </c>
    </row>
    <row r="150" spans="1:16" ht="126" x14ac:dyDescent="0.25">
      <c r="A150" s="3" t="s">
        <v>90</v>
      </c>
      <c r="B150" s="3" t="s">
        <v>157</v>
      </c>
      <c r="C150" s="3" t="s">
        <v>92</v>
      </c>
      <c r="D150" s="3" t="s">
        <v>59</v>
      </c>
      <c r="E150" s="3"/>
      <c r="F150" s="3"/>
      <c r="G150" s="4" t="s">
        <v>322</v>
      </c>
      <c r="H150" s="5">
        <v>31161000000</v>
      </c>
      <c r="I150" s="5">
        <v>13500000000</v>
      </c>
      <c r="J150" s="5">
        <v>17641997758</v>
      </c>
      <c r="K150" s="5">
        <v>19002242</v>
      </c>
      <c r="L150" s="5">
        <v>17641997758</v>
      </c>
      <c r="M150" s="6">
        <f t="shared" si="10"/>
        <v>0.99892405628220371</v>
      </c>
      <c r="N150" s="5">
        <v>11012518930</v>
      </c>
      <c r="O150" s="6">
        <f t="shared" si="11"/>
        <v>0.62355013476020615</v>
      </c>
      <c r="P150" s="5">
        <v>10964712910</v>
      </c>
    </row>
    <row r="151" spans="1:16" ht="94.5" x14ac:dyDescent="0.25">
      <c r="A151" s="3" t="s">
        <v>90</v>
      </c>
      <c r="B151" s="3" t="s">
        <v>157</v>
      </c>
      <c r="C151" s="3" t="s">
        <v>92</v>
      </c>
      <c r="D151" s="3" t="s">
        <v>59</v>
      </c>
      <c r="E151" s="3" t="s">
        <v>23</v>
      </c>
      <c r="F151" s="3" t="s">
        <v>24</v>
      </c>
      <c r="G151" s="4" t="s">
        <v>164</v>
      </c>
      <c r="H151" s="5">
        <v>647010196</v>
      </c>
      <c r="I151" s="5">
        <v>0</v>
      </c>
      <c r="J151" s="5">
        <v>646912000</v>
      </c>
      <c r="K151" s="5">
        <v>98196</v>
      </c>
      <c r="L151" s="5">
        <v>646912000</v>
      </c>
      <c r="M151" s="6">
        <f t="shared" si="10"/>
        <v>0.99984823113977639</v>
      </c>
      <c r="N151" s="5">
        <v>0</v>
      </c>
      <c r="O151" s="6">
        <f t="shared" si="11"/>
        <v>0</v>
      </c>
      <c r="P151" s="5">
        <v>0</v>
      </c>
    </row>
    <row r="152" spans="1:16" ht="63" x14ac:dyDescent="0.25">
      <c r="A152" s="3" t="s">
        <v>90</v>
      </c>
      <c r="B152" s="3" t="s">
        <v>157</v>
      </c>
      <c r="C152" s="3" t="s">
        <v>92</v>
      </c>
      <c r="D152" s="3" t="s">
        <v>59</v>
      </c>
      <c r="E152" s="3" t="s">
        <v>23</v>
      </c>
      <c r="F152" s="3" t="s">
        <v>28</v>
      </c>
      <c r="G152" s="4" t="s">
        <v>165</v>
      </c>
      <c r="H152" s="5">
        <v>0</v>
      </c>
      <c r="I152" s="5">
        <v>0</v>
      </c>
      <c r="J152" s="5">
        <v>0</v>
      </c>
      <c r="K152" s="5">
        <v>0</v>
      </c>
      <c r="L152" s="5">
        <v>0</v>
      </c>
      <c r="M152" s="6" t="e">
        <f t="shared" si="10"/>
        <v>#DIV/0!</v>
      </c>
      <c r="N152" s="5">
        <v>0</v>
      </c>
      <c r="O152" s="6" t="e">
        <f t="shared" si="11"/>
        <v>#DIV/0!</v>
      </c>
      <c r="P152" s="5">
        <v>0</v>
      </c>
    </row>
    <row r="153" spans="1:16" ht="78.75" x14ac:dyDescent="0.25">
      <c r="A153" s="3" t="s">
        <v>90</v>
      </c>
      <c r="B153" s="3" t="s">
        <v>157</v>
      </c>
      <c r="C153" s="3" t="s">
        <v>92</v>
      </c>
      <c r="D153" s="3" t="s">
        <v>59</v>
      </c>
      <c r="E153" s="3" t="s">
        <v>23</v>
      </c>
      <c r="F153" s="3" t="s">
        <v>34</v>
      </c>
      <c r="G153" s="4" t="s">
        <v>166</v>
      </c>
      <c r="H153" s="5">
        <v>186192960</v>
      </c>
      <c r="I153" s="5">
        <v>0</v>
      </c>
      <c r="J153" s="5">
        <v>179639984</v>
      </c>
      <c r="K153" s="5">
        <v>6552976</v>
      </c>
      <c r="L153" s="5">
        <v>179639984</v>
      </c>
      <c r="M153" s="6">
        <f t="shared" si="10"/>
        <v>0.96480545773588866</v>
      </c>
      <c r="N153" s="5">
        <v>136441968</v>
      </c>
      <c r="O153" s="6">
        <f t="shared" si="11"/>
        <v>0.73279874813741619</v>
      </c>
      <c r="P153" s="5">
        <v>131767464</v>
      </c>
    </row>
    <row r="154" spans="1:16" ht="78.75" x14ac:dyDescent="0.25">
      <c r="A154" s="3" t="s">
        <v>90</v>
      </c>
      <c r="B154" s="3" t="s">
        <v>157</v>
      </c>
      <c r="C154" s="3" t="s">
        <v>92</v>
      </c>
      <c r="D154" s="3" t="s">
        <v>59</v>
      </c>
      <c r="E154" s="3" t="s">
        <v>23</v>
      </c>
      <c r="F154" s="3" t="s">
        <v>32</v>
      </c>
      <c r="G154" s="4" t="s">
        <v>167</v>
      </c>
      <c r="H154" s="5">
        <v>149902468</v>
      </c>
      <c r="I154" s="5">
        <v>0</v>
      </c>
      <c r="J154" s="5">
        <v>149902464</v>
      </c>
      <c r="K154" s="5">
        <v>4</v>
      </c>
      <c r="L154" s="5">
        <v>149902464</v>
      </c>
      <c r="M154" s="6">
        <f t="shared" si="10"/>
        <v>0.999999973315983</v>
      </c>
      <c r="N154" s="5">
        <v>128902464</v>
      </c>
      <c r="O154" s="6">
        <f t="shared" si="11"/>
        <v>0.85990888422197287</v>
      </c>
      <c r="P154" s="5">
        <v>121902464</v>
      </c>
    </row>
    <row r="155" spans="1:16" ht="78.75" x14ac:dyDescent="0.25">
      <c r="A155" s="3" t="s">
        <v>90</v>
      </c>
      <c r="B155" s="3" t="s">
        <v>157</v>
      </c>
      <c r="C155" s="3" t="s">
        <v>92</v>
      </c>
      <c r="D155" s="3" t="s">
        <v>59</v>
      </c>
      <c r="E155" s="3" t="s">
        <v>23</v>
      </c>
      <c r="F155" s="3" t="s">
        <v>39</v>
      </c>
      <c r="G155" s="4" t="s">
        <v>168</v>
      </c>
      <c r="H155" s="5">
        <v>243667200</v>
      </c>
      <c r="I155" s="5">
        <v>0</v>
      </c>
      <c r="J155" s="5">
        <v>240561600</v>
      </c>
      <c r="K155" s="5">
        <v>3105600</v>
      </c>
      <c r="L155" s="5">
        <v>240561600</v>
      </c>
      <c r="M155" s="6">
        <f t="shared" si="10"/>
        <v>0.98725474745882913</v>
      </c>
      <c r="N155" s="5">
        <v>169009600</v>
      </c>
      <c r="O155" s="6">
        <f t="shared" si="11"/>
        <v>0.69360833136343336</v>
      </c>
      <c r="P155" s="5">
        <v>156209600</v>
      </c>
    </row>
    <row r="156" spans="1:16" ht="78.75" x14ac:dyDescent="0.25">
      <c r="A156" s="3" t="s">
        <v>90</v>
      </c>
      <c r="B156" s="3" t="s">
        <v>157</v>
      </c>
      <c r="C156" s="3" t="s">
        <v>92</v>
      </c>
      <c r="D156" s="3" t="s">
        <v>59</v>
      </c>
      <c r="E156" s="3" t="s">
        <v>23</v>
      </c>
      <c r="F156" s="3" t="s">
        <v>63</v>
      </c>
      <c r="G156" s="4" t="s">
        <v>169</v>
      </c>
      <c r="H156" s="5">
        <v>4200000000</v>
      </c>
      <c r="I156" s="5">
        <v>0</v>
      </c>
      <c r="J156" s="5">
        <v>4200000000</v>
      </c>
      <c r="K156" s="5">
        <v>0</v>
      </c>
      <c r="L156" s="5">
        <v>4200000000</v>
      </c>
      <c r="M156" s="6">
        <f t="shared" si="10"/>
        <v>1</v>
      </c>
      <c r="N156" s="5">
        <v>2625000000</v>
      </c>
      <c r="O156" s="6">
        <f t="shared" si="11"/>
        <v>0.625</v>
      </c>
      <c r="P156" s="5">
        <v>2625000000</v>
      </c>
    </row>
    <row r="157" spans="1:16" ht="110.25" x14ac:dyDescent="0.25">
      <c r="A157" s="3" t="s">
        <v>90</v>
      </c>
      <c r="B157" s="3" t="s">
        <v>157</v>
      </c>
      <c r="C157" s="3" t="s">
        <v>92</v>
      </c>
      <c r="D157" s="3" t="s">
        <v>59</v>
      </c>
      <c r="E157" s="3" t="s">
        <v>23</v>
      </c>
      <c r="F157" s="3" t="s">
        <v>55</v>
      </c>
      <c r="G157" s="4" t="s">
        <v>170</v>
      </c>
      <c r="H157" s="5">
        <v>3000000000</v>
      </c>
      <c r="I157" s="5">
        <v>0</v>
      </c>
      <c r="J157" s="5">
        <v>3000000000</v>
      </c>
      <c r="K157" s="5">
        <v>0</v>
      </c>
      <c r="L157" s="5">
        <v>3000000000</v>
      </c>
      <c r="M157" s="6">
        <f t="shared" si="10"/>
        <v>1</v>
      </c>
      <c r="N157" s="5">
        <v>2478300000</v>
      </c>
      <c r="O157" s="6">
        <f t="shared" si="11"/>
        <v>0.82609999999999995</v>
      </c>
      <c r="P157" s="5">
        <v>2478300000</v>
      </c>
    </row>
    <row r="158" spans="1:16" ht="78.75" x14ac:dyDescent="0.25">
      <c r="A158" s="3" t="s">
        <v>90</v>
      </c>
      <c r="B158" s="3" t="s">
        <v>157</v>
      </c>
      <c r="C158" s="3" t="s">
        <v>92</v>
      </c>
      <c r="D158" s="3" t="s">
        <v>59</v>
      </c>
      <c r="E158" s="3" t="s">
        <v>23</v>
      </c>
      <c r="F158" s="3" t="s">
        <v>71</v>
      </c>
      <c r="G158" s="4" t="s">
        <v>171</v>
      </c>
      <c r="H158" s="5">
        <v>381506967</v>
      </c>
      <c r="I158" s="5">
        <v>0</v>
      </c>
      <c r="J158" s="5">
        <v>378643863</v>
      </c>
      <c r="K158" s="5">
        <v>2863104</v>
      </c>
      <c r="L158" s="5">
        <v>378643863</v>
      </c>
      <c r="M158" s="6">
        <f t="shared" si="10"/>
        <v>0.99249527728808162</v>
      </c>
      <c r="N158" s="5">
        <v>54396300</v>
      </c>
      <c r="O158" s="6">
        <f t="shared" si="11"/>
        <v>0.14258271723776933</v>
      </c>
      <c r="P158" s="5">
        <v>54396300</v>
      </c>
    </row>
    <row r="159" spans="1:16" ht="78.75" x14ac:dyDescent="0.25">
      <c r="A159" s="3" t="s">
        <v>90</v>
      </c>
      <c r="B159" s="3" t="s">
        <v>157</v>
      </c>
      <c r="C159" s="3" t="s">
        <v>92</v>
      </c>
      <c r="D159" s="3" t="s">
        <v>59</v>
      </c>
      <c r="E159" s="3" t="s">
        <v>23</v>
      </c>
      <c r="F159" s="3" t="s">
        <v>74</v>
      </c>
      <c r="G159" s="4" t="s">
        <v>172</v>
      </c>
      <c r="H159" s="5">
        <v>0</v>
      </c>
      <c r="I159" s="5">
        <v>0</v>
      </c>
      <c r="J159" s="5">
        <v>0</v>
      </c>
      <c r="K159" s="5">
        <v>0</v>
      </c>
      <c r="L159" s="5">
        <v>0</v>
      </c>
      <c r="M159" s="6" t="e">
        <f t="shared" si="10"/>
        <v>#DIV/0!</v>
      </c>
      <c r="N159" s="5">
        <v>0</v>
      </c>
      <c r="O159" s="6" t="e">
        <f t="shared" si="11"/>
        <v>#DIV/0!</v>
      </c>
      <c r="P159" s="5">
        <v>0</v>
      </c>
    </row>
    <row r="160" spans="1:16" ht="78.75" x14ac:dyDescent="0.25">
      <c r="A160" s="3" t="s">
        <v>90</v>
      </c>
      <c r="B160" s="3" t="s">
        <v>157</v>
      </c>
      <c r="C160" s="3" t="s">
        <v>92</v>
      </c>
      <c r="D160" s="3" t="s">
        <v>59</v>
      </c>
      <c r="E160" s="3" t="s">
        <v>23</v>
      </c>
      <c r="F160" s="3" t="s">
        <v>59</v>
      </c>
      <c r="G160" s="4" t="s">
        <v>173</v>
      </c>
      <c r="H160" s="5">
        <v>3722000000</v>
      </c>
      <c r="I160" s="5">
        <v>0</v>
      </c>
      <c r="J160" s="5">
        <v>3722000000</v>
      </c>
      <c r="K160" s="5">
        <v>0</v>
      </c>
      <c r="L160" s="5">
        <v>3722000000</v>
      </c>
      <c r="M160" s="6">
        <f t="shared" si="10"/>
        <v>1</v>
      </c>
      <c r="N160" s="5">
        <v>1386600000</v>
      </c>
      <c r="O160" s="6">
        <f t="shared" si="11"/>
        <v>0.37254164427727027</v>
      </c>
      <c r="P160" s="5">
        <v>1386600000</v>
      </c>
    </row>
    <row r="161" spans="1:16" ht="47.25" x14ac:dyDescent="0.25">
      <c r="A161" s="3" t="s">
        <v>90</v>
      </c>
      <c r="B161" s="3" t="s">
        <v>157</v>
      </c>
      <c r="C161" s="3" t="s">
        <v>92</v>
      </c>
      <c r="D161" s="3" t="s">
        <v>59</v>
      </c>
      <c r="E161" s="3" t="s">
        <v>23</v>
      </c>
      <c r="F161" s="3" t="s">
        <v>25</v>
      </c>
      <c r="G161" s="4" t="s">
        <v>174</v>
      </c>
      <c r="H161" s="5">
        <v>2439759073</v>
      </c>
      <c r="I161" s="5">
        <v>0</v>
      </c>
      <c r="J161" s="5">
        <v>2439759073</v>
      </c>
      <c r="K161" s="5">
        <v>0</v>
      </c>
      <c r="L161" s="5">
        <v>2439759073</v>
      </c>
      <c r="M161" s="6">
        <f t="shared" si="10"/>
        <v>1</v>
      </c>
      <c r="N161" s="5">
        <v>1707831351</v>
      </c>
      <c r="O161" s="6">
        <f t="shared" si="11"/>
        <v>0.6999999999590123</v>
      </c>
      <c r="P161" s="5">
        <v>1707831351</v>
      </c>
    </row>
    <row r="162" spans="1:16" ht="78.75" x14ac:dyDescent="0.25">
      <c r="A162" s="3" t="s">
        <v>90</v>
      </c>
      <c r="B162" s="3" t="s">
        <v>157</v>
      </c>
      <c r="C162" s="3" t="s">
        <v>92</v>
      </c>
      <c r="D162" s="3" t="s">
        <v>59</v>
      </c>
      <c r="E162" s="3" t="s">
        <v>23</v>
      </c>
      <c r="F162" s="3" t="s">
        <v>115</v>
      </c>
      <c r="G162" s="4" t="s">
        <v>175</v>
      </c>
      <c r="H162" s="5">
        <v>2099989913</v>
      </c>
      <c r="I162" s="5">
        <v>0</v>
      </c>
      <c r="J162" s="5">
        <v>2099989913</v>
      </c>
      <c r="K162" s="5">
        <v>0</v>
      </c>
      <c r="L162" s="5">
        <v>2099989913</v>
      </c>
      <c r="M162" s="6">
        <f t="shared" si="10"/>
        <v>1</v>
      </c>
      <c r="N162" s="5">
        <v>1889990922</v>
      </c>
      <c r="O162" s="6">
        <f t="shared" si="11"/>
        <v>0.90000000014285786</v>
      </c>
      <c r="P162" s="5">
        <v>1889990922</v>
      </c>
    </row>
    <row r="163" spans="1:16" ht="78.75" x14ac:dyDescent="0.25">
      <c r="A163" s="3" t="s">
        <v>90</v>
      </c>
      <c r="B163" s="3" t="s">
        <v>157</v>
      </c>
      <c r="C163" s="3" t="s">
        <v>92</v>
      </c>
      <c r="D163" s="3" t="s">
        <v>59</v>
      </c>
      <c r="E163" s="3" t="s">
        <v>23</v>
      </c>
      <c r="F163" s="3" t="s">
        <v>43</v>
      </c>
      <c r="G163" s="4" t="s">
        <v>176</v>
      </c>
      <c r="H163" s="5">
        <v>187292230</v>
      </c>
      <c r="I163" s="5">
        <v>0</v>
      </c>
      <c r="J163" s="5">
        <v>181458896</v>
      </c>
      <c r="K163" s="5">
        <v>5833334</v>
      </c>
      <c r="L163" s="5">
        <v>181458896</v>
      </c>
      <c r="M163" s="6">
        <f t="shared" si="10"/>
        <v>0.96885437265603602</v>
      </c>
      <c r="N163" s="5">
        <v>160458896</v>
      </c>
      <c r="O163" s="6">
        <f t="shared" si="11"/>
        <v>0.85673012703196494</v>
      </c>
      <c r="P163" s="5">
        <v>153458896</v>
      </c>
    </row>
    <row r="164" spans="1:16" ht="78.75" x14ac:dyDescent="0.25">
      <c r="A164" s="3" t="s">
        <v>90</v>
      </c>
      <c r="B164" s="3" t="s">
        <v>157</v>
      </c>
      <c r="C164" s="3" t="s">
        <v>92</v>
      </c>
      <c r="D164" s="3" t="s">
        <v>59</v>
      </c>
      <c r="E164" s="3" t="s">
        <v>23</v>
      </c>
      <c r="F164" s="3" t="s">
        <v>45</v>
      </c>
      <c r="G164" s="4" t="s">
        <v>177</v>
      </c>
      <c r="H164" s="5">
        <v>1</v>
      </c>
      <c r="I164" s="5">
        <v>0</v>
      </c>
      <c r="J164" s="5">
        <v>0</v>
      </c>
      <c r="K164" s="5">
        <v>1</v>
      </c>
      <c r="L164" s="5">
        <v>0</v>
      </c>
      <c r="M164" s="6">
        <f t="shared" si="10"/>
        <v>0</v>
      </c>
      <c r="N164" s="5">
        <v>0</v>
      </c>
      <c r="O164" s="6">
        <f t="shared" si="11"/>
        <v>0</v>
      </c>
      <c r="P164" s="5">
        <v>0</v>
      </c>
    </row>
    <row r="165" spans="1:16" ht="63" x14ac:dyDescent="0.25">
      <c r="A165" s="3" t="s">
        <v>90</v>
      </c>
      <c r="B165" s="3" t="s">
        <v>157</v>
      </c>
      <c r="C165" s="3" t="s">
        <v>92</v>
      </c>
      <c r="D165" s="3" t="s">
        <v>59</v>
      </c>
      <c r="E165" s="3" t="s">
        <v>23</v>
      </c>
      <c r="F165" s="3" t="s">
        <v>125</v>
      </c>
      <c r="G165" s="4" t="s">
        <v>178</v>
      </c>
      <c r="H165" s="5">
        <v>0</v>
      </c>
      <c r="I165" s="5">
        <v>0</v>
      </c>
      <c r="J165" s="5">
        <v>0</v>
      </c>
      <c r="K165" s="5">
        <v>0</v>
      </c>
      <c r="L165" s="5">
        <v>0</v>
      </c>
      <c r="M165" s="6" t="e">
        <f t="shared" si="10"/>
        <v>#DIV/0!</v>
      </c>
      <c r="N165" s="5">
        <v>0</v>
      </c>
      <c r="O165" s="6" t="e">
        <f t="shared" si="11"/>
        <v>#DIV/0!</v>
      </c>
      <c r="P165" s="5">
        <v>0</v>
      </c>
    </row>
    <row r="166" spans="1:16" ht="94.5" x14ac:dyDescent="0.25">
      <c r="A166" s="3" t="s">
        <v>90</v>
      </c>
      <c r="B166" s="3" t="s">
        <v>157</v>
      </c>
      <c r="C166" s="3" t="s">
        <v>92</v>
      </c>
      <c r="D166" s="3" t="s">
        <v>59</v>
      </c>
      <c r="E166" s="3" t="s">
        <v>23</v>
      </c>
      <c r="F166" s="3" t="s">
        <v>26</v>
      </c>
      <c r="G166" s="4" t="s">
        <v>179</v>
      </c>
      <c r="H166" s="5">
        <v>228978192</v>
      </c>
      <c r="I166" s="5">
        <v>0</v>
      </c>
      <c r="J166" s="5">
        <v>228429165</v>
      </c>
      <c r="K166" s="5">
        <v>549027</v>
      </c>
      <c r="L166" s="5">
        <v>228429165</v>
      </c>
      <c r="M166" s="6">
        <f t="shared" si="10"/>
        <v>0.99760227384448907</v>
      </c>
      <c r="N166" s="5">
        <v>145207829</v>
      </c>
      <c r="O166" s="6">
        <f t="shared" si="11"/>
        <v>0.63415571470666521</v>
      </c>
      <c r="P166" s="5">
        <v>133876313</v>
      </c>
    </row>
    <row r="167" spans="1:16" ht="94.5" x14ac:dyDescent="0.25">
      <c r="A167" s="3" t="s">
        <v>90</v>
      </c>
      <c r="B167" s="3" t="s">
        <v>157</v>
      </c>
      <c r="C167" s="3" t="s">
        <v>92</v>
      </c>
      <c r="D167" s="3" t="s">
        <v>59</v>
      </c>
      <c r="E167" s="3" t="s">
        <v>23</v>
      </c>
      <c r="F167" s="3" t="s">
        <v>48</v>
      </c>
      <c r="G167" s="4" t="s">
        <v>180</v>
      </c>
      <c r="H167" s="5">
        <v>174700800</v>
      </c>
      <c r="I167" s="5">
        <v>0</v>
      </c>
      <c r="J167" s="5">
        <v>174700800</v>
      </c>
      <c r="K167" s="5">
        <v>0</v>
      </c>
      <c r="L167" s="5">
        <v>174700800</v>
      </c>
      <c r="M167" s="6">
        <f t="shared" si="10"/>
        <v>1</v>
      </c>
      <c r="N167" s="5">
        <v>130379600</v>
      </c>
      <c r="O167" s="6">
        <f t="shared" si="11"/>
        <v>0.74630224933142841</v>
      </c>
      <c r="P167" s="5">
        <v>125379600</v>
      </c>
    </row>
    <row r="168" spans="1:16" ht="94.5" x14ac:dyDescent="0.25">
      <c r="A168" s="3" t="s">
        <v>90</v>
      </c>
      <c r="B168" s="3" t="s">
        <v>157</v>
      </c>
      <c r="C168" s="3" t="s">
        <v>92</v>
      </c>
      <c r="D168" s="3" t="s">
        <v>76</v>
      </c>
      <c r="E168" s="3"/>
      <c r="F168" s="3"/>
      <c r="G168" s="4" t="s">
        <v>323</v>
      </c>
      <c r="H168" s="5">
        <v>15000000000</v>
      </c>
      <c r="I168" s="5">
        <v>9000000000</v>
      </c>
      <c r="J168" s="5">
        <v>5991500000</v>
      </c>
      <c r="K168" s="5">
        <v>8500000</v>
      </c>
      <c r="L168" s="5">
        <v>162500000</v>
      </c>
      <c r="M168" s="6">
        <f t="shared" si="10"/>
        <v>2.7083333333333334E-2</v>
      </c>
      <c r="N168" s="5">
        <v>109283333</v>
      </c>
      <c r="O168" s="6">
        <f t="shared" si="11"/>
        <v>1.8213888833333334E-2</v>
      </c>
      <c r="P168" s="5">
        <v>100783333</v>
      </c>
    </row>
    <row r="169" spans="1:16" ht="94.5" x14ac:dyDescent="0.25">
      <c r="A169" s="3" t="s">
        <v>90</v>
      </c>
      <c r="B169" s="3" t="s">
        <v>157</v>
      </c>
      <c r="C169" s="3" t="s">
        <v>92</v>
      </c>
      <c r="D169" s="3" t="s">
        <v>76</v>
      </c>
      <c r="E169" s="3" t="s">
        <v>23</v>
      </c>
      <c r="F169" s="3" t="s">
        <v>22</v>
      </c>
      <c r="G169" s="4" t="s">
        <v>181</v>
      </c>
      <c r="H169" s="5">
        <v>6000000000</v>
      </c>
      <c r="I169" s="5">
        <v>0</v>
      </c>
      <c r="J169" s="5">
        <v>5991500000</v>
      </c>
      <c r="K169" s="5">
        <v>8500000</v>
      </c>
      <c r="L169" s="5">
        <v>162500000</v>
      </c>
      <c r="M169" s="6">
        <f t="shared" si="10"/>
        <v>2.7083333333333334E-2</v>
      </c>
      <c r="N169" s="5">
        <v>109283333</v>
      </c>
      <c r="O169" s="6">
        <f t="shared" si="11"/>
        <v>1.8213888833333334E-2</v>
      </c>
      <c r="P169" s="5">
        <v>100783333</v>
      </c>
    </row>
    <row r="170" spans="1:16" ht="63" x14ac:dyDescent="0.25">
      <c r="A170" s="3" t="s">
        <v>90</v>
      </c>
      <c r="B170" s="3" t="s">
        <v>157</v>
      </c>
      <c r="C170" s="3" t="s">
        <v>92</v>
      </c>
      <c r="D170" s="3" t="s">
        <v>76</v>
      </c>
      <c r="E170" s="3" t="s">
        <v>23</v>
      </c>
      <c r="F170" s="3" t="s">
        <v>28</v>
      </c>
      <c r="G170" s="4" t="s">
        <v>182</v>
      </c>
      <c r="H170" s="5">
        <v>0</v>
      </c>
      <c r="I170" s="5">
        <v>0</v>
      </c>
      <c r="J170" s="5">
        <v>0</v>
      </c>
      <c r="K170" s="5">
        <v>0</v>
      </c>
      <c r="L170" s="5">
        <v>0</v>
      </c>
      <c r="M170" s="6" t="e">
        <f t="shared" si="10"/>
        <v>#DIV/0!</v>
      </c>
      <c r="N170" s="5">
        <v>0</v>
      </c>
      <c r="O170" s="6" t="e">
        <f t="shared" si="11"/>
        <v>#DIV/0!</v>
      </c>
      <c r="P170" s="5">
        <v>0</v>
      </c>
    </row>
    <row r="171" spans="1:16" ht="126" x14ac:dyDescent="0.25">
      <c r="A171" s="3" t="s">
        <v>90</v>
      </c>
      <c r="B171" s="3" t="s">
        <v>157</v>
      </c>
      <c r="C171" s="3" t="s">
        <v>92</v>
      </c>
      <c r="D171" s="3" t="s">
        <v>76</v>
      </c>
      <c r="E171" s="3" t="s">
        <v>23</v>
      </c>
      <c r="F171" s="3" t="s">
        <v>32</v>
      </c>
      <c r="G171" s="4" t="s">
        <v>183</v>
      </c>
      <c r="H171" s="5">
        <v>0</v>
      </c>
      <c r="I171" s="5">
        <v>0</v>
      </c>
      <c r="J171" s="5">
        <v>0</v>
      </c>
      <c r="K171" s="5">
        <v>0</v>
      </c>
      <c r="L171" s="5">
        <v>0</v>
      </c>
      <c r="M171" s="6" t="e">
        <f t="shared" si="10"/>
        <v>#DIV/0!</v>
      </c>
      <c r="N171" s="5">
        <v>0</v>
      </c>
      <c r="O171" s="6" t="e">
        <f t="shared" si="11"/>
        <v>#DIV/0!</v>
      </c>
      <c r="P171" s="5">
        <v>0</v>
      </c>
    </row>
    <row r="172" spans="1:16" ht="126" x14ac:dyDescent="0.25">
      <c r="A172" s="3" t="s">
        <v>90</v>
      </c>
      <c r="B172" s="3" t="s">
        <v>157</v>
      </c>
      <c r="C172" s="3" t="s">
        <v>92</v>
      </c>
      <c r="D172" s="3" t="s">
        <v>41</v>
      </c>
      <c r="E172" s="3" t="s">
        <v>1</v>
      </c>
      <c r="F172" s="3" t="s">
        <v>1</v>
      </c>
      <c r="G172" s="4" t="s">
        <v>324</v>
      </c>
      <c r="H172" s="5">
        <v>7000000000</v>
      </c>
      <c r="I172" s="5">
        <v>0</v>
      </c>
      <c r="J172" s="5">
        <v>6570090570</v>
      </c>
      <c r="K172" s="5">
        <v>429909430</v>
      </c>
      <c r="L172" s="5">
        <v>6510090570</v>
      </c>
      <c r="M172" s="6">
        <f t="shared" si="10"/>
        <v>0.93001293857142853</v>
      </c>
      <c r="N172" s="5">
        <v>2552167269</v>
      </c>
      <c r="O172" s="6">
        <f t="shared" si="11"/>
        <v>0.36459532414285717</v>
      </c>
      <c r="P172" s="5">
        <v>2535654769</v>
      </c>
    </row>
    <row r="173" spans="1:16" ht="47.25" x14ac:dyDescent="0.25">
      <c r="A173" s="3" t="s">
        <v>90</v>
      </c>
      <c r="B173" s="3" t="s">
        <v>157</v>
      </c>
      <c r="C173" s="3" t="s">
        <v>92</v>
      </c>
      <c r="D173" s="3" t="s">
        <v>41</v>
      </c>
      <c r="E173" s="3" t="s">
        <v>23</v>
      </c>
      <c r="F173" s="3" t="s">
        <v>22</v>
      </c>
      <c r="G173" s="4" t="s">
        <v>184</v>
      </c>
      <c r="H173" s="5">
        <v>36000000</v>
      </c>
      <c r="I173" s="5">
        <v>0</v>
      </c>
      <c r="J173" s="5">
        <v>30000000</v>
      </c>
      <c r="K173" s="5">
        <v>6000000</v>
      </c>
      <c r="L173" s="5">
        <v>30000000</v>
      </c>
      <c r="M173" s="6">
        <f t="shared" si="10"/>
        <v>0.83333333333333337</v>
      </c>
      <c r="N173" s="5">
        <v>15000000</v>
      </c>
      <c r="O173" s="6">
        <f t="shared" si="11"/>
        <v>0.41666666666666669</v>
      </c>
      <c r="P173" s="5">
        <v>15000000</v>
      </c>
    </row>
    <row r="174" spans="1:16" ht="47.25" x14ac:dyDescent="0.25">
      <c r="A174" s="3" t="s">
        <v>90</v>
      </c>
      <c r="B174" s="3" t="s">
        <v>157</v>
      </c>
      <c r="C174" s="3" t="s">
        <v>92</v>
      </c>
      <c r="D174" s="3" t="s">
        <v>41</v>
      </c>
      <c r="E174" s="3" t="s">
        <v>23</v>
      </c>
      <c r="F174" s="3" t="s">
        <v>24</v>
      </c>
      <c r="G174" s="4" t="s">
        <v>185</v>
      </c>
      <c r="H174" s="5">
        <v>40000000</v>
      </c>
      <c r="I174" s="5">
        <v>0</v>
      </c>
      <c r="J174" s="5">
        <v>40000000</v>
      </c>
      <c r="K174" s="5">
        <v>0</v>
      </c>
      <c r="L174" s="5">
        <v>38280000</v>
      </c>
      <c r="M174" s="6">
        <f t="shared" si="10"/>
        <v>0.95699999999999996</v>
      </c>
      <c r="N174" s="5">
        <v>0</v>
      </c>
      <c r="O174" s="6">
        <f t="shared" si="11"/>
        <v>0</v>
      </c>
      <c r="P174" s="5">
        <v>0</v>
      </c>
    </row>
    <row r="175" spans="1:16" ht="78.75" x14ac:dyDescent="0.25">
      <c r="A175" s="3" t="s">
        <v>90</v>
      </c>
      <c r="B175" s="3" t="s">
        <v>157</v>
      </c>
      <c r="C175" s="3" t="s">
        <v>92</v>
      </c>
      <c r="D175" s="3" t="s">
        <v>41</v>
      </c>
      <c r="E175" s="3" t="s">
        <v>23</v>
      </c>
      <c r="F175" s="3" t="s">
        <v>28</v>
      </c>
      <c r="G175" s="4" t="s">
        <v>186</v>
      </c>
      <c r="H175" s="5">
        <v>3000000000</v>
      </c>
      <c r="I175" s="5">
        <v>0</v>
      </c>
      <c r="J175" s="5">
        <v>2697748230</v>
      </c>
      <c r="K175" s="5">
        <v>302251770</v>
      </c>
      <c r="L175" s="5">
        <v>2697748230</v>
      </c>
      <c r="M175" s="6">
        <f t="shared" si="10"/>
        <v>0.89924941000000003</v>
      </c>
      <c r="N175" s="5">
        <v>1618648936</v>
      </c>
      <c r="O175" s="6">
        <f t="shared" si="11"/>
        <v>0.53954964533333338</v>
      </c>
      <c r="P175" s="5">
        <v>1618648936</v>
      </c>
    </row>
    <row r="176" spans="1:16" ht="63" x14ac:dyDescent="0.25">
      <c r="A176" s="3" t="s">
        <v>90</v>
      </c>
      <c r="B176" s="3" t="s">
        <v>157</v>
      </c>
      <c r="C176" s="3" t="s">
        <v>92</v>
      </c>
      <c r="D176" s="3" t="s">
        <v>41</v>
      </c>
      <c r="E176" s="3" t="s">
        <v>23</v>
      </c>
      <c r="F176" s="3" t="s">
        <v>32</v>
      </c>
      <c r="G176" s="4" t="s">
        <v>187</v>
      </c>
      <c r="H176" s="5">
        <v>362100000</v>
      </c>
      <c r="I176" s="5">
        <v>0</v>
      </c>
      <c r="J176" s="5">
        <v>346900000</v>
      </c>
      <c r="K176" s="5">
        <v>15200000</v>
      </c>
      <c r="L176" s="5">
        <v>346900000</v>
      </c>
      <c r="M176" s="6">
        <f t="shared" si="10"/>
        <v>0.95802264567798956</v>
      </c>
      <c r="N176" s="5">
        <v>230577500</v>
      </c>
      <c r="O176" s="6">
        <f t="shared" si="11"/>
        <v>0.63677851422259046</v>
      </c>
      <c r="P176" s="5">
        <v>218227500</v>
      </c>
    </row>
    <row r="177" spans="1:16" ht="47.25" x14ac:dyDescent="0.25">
      <c r="A177" s="3" t="s">
        <v>90</v>
      </c>
      <c r="B177" s="3" t="s">
        <v>157</v>
      </c>
      <c r="C177" s="3" t="s">
        <v>92</v>
      </c>
      <c r="D177" s="3" t="s">
        <v>41</v>
      </c>
      <c r="E177" s="3" t="s">
        <v>23</v>
      </c>
      <c r="F177" s="3" t="s">
        <v>39</v>
      </c>
      <c r="G177" s="4" t="s">
        <v>188</v>
      </c>
      <c r="H177" s="5">
        <v>0</v>
      </c>
      <c r="I177" s="5">
        <v>0</v>
      </c>
      <c r="J177" s="5">
        <v>0</v>
      </c>
      <c r="K177" s="5">
        <v>0</v>
      </c>
      <c r="L177" s="5">
        <v>0</v>
      </c>
      <c r="M177" s="6" t="e">
        <f t="shared" si="10"/>
        <v>#DIV/0!</v>
      </c>
      <c r="N177" s="5">
        <v>0</v>
      </c>
      <c r="O177" s="6" t="e">
        <f t="shared" si="11"/>
        <v>#DIV/0!</v>
      </c>
      <c r="P177" s="5">
        <v>0</v>
      </c>
    </row>
    <row r="178" spans="1:16" ht="63" x14ac:dyDescent="0.25">
      <c r="A178" s="3" t="s">
        <v>90</v>
      </c>
      <c r="B178" s="3" t="s">
        <v>157</v>
      </c>
      <c r="C178" s="3" t="s">
        <v>92</v>
      </c>
      <c r="D178" s="3" t="s">
        <v>41</v>
      </c>
      <c r="E178" s="3" t="s">
        <v>23</v>
      </c>
      <c r="F178" s="3" t="s">
        <v>63</v>
      </c>
      <c r="G178" s="4" t="s">
        <v>189</v>
      </c>
      <c r="H178" s="5">
        <v>731300000</v>
      </c>
      <c r="I178" s="5">
        <v>0</v>
      </c>
      <c r="J178" s="5">
        <v>725262340</v>
      </c>
      <c r="K178" s="5">
        <v>6037660</v>
      </c>
      <c r="L178" s="5">
        <v>725262340</v>
      </c>
      <c r="M178" s="6">
        <f t="shared" si="10"/>
        <v>0.99174393545740458</v>
      </c>
      <c r="N178" s="5">
        <v>427383333</v>
      </c>
      <c r="O178" s="6">
        <f t="shared" si="11"/>
        <v>0.58441587993983313</v>
      </c>
      <c r="P178" s="5">
        <v>427383333</v>
      </c>
    </row>
    <row r="179" spans="1:16" ht="63" x14ac:dyDescent="0.25">
      <c r="A179" s="3" t="s">
        <v>90</v>
      </c>
      <c r="B179" s="3" t="s">
        <v>157</v>
      </c>
      <c r="C179" s="3" t="s">
        <v>92</v>
      </c>
      <c r="D179" s="3" t="s">
        <v>41</v>
      </c>
      <c r="E179" s="3" t="s">
        <v>23</v>
      </c>
      <c r="F179" s="3" t="s">
        <v>55</v>
      </c>
      <c r="G179" s="4" t="s">
        <v>190</v>
      </c>
      <c r="H179" s="5">
        <v>2546600000</v>
      </c>
      <c r="I179" s="5">
        <v>0</v>
      </c>
      <c r="J179" s="5">
        <v>2446180000</v>
      </c>
      <c r="K179" s="5">
        <v>100420000</v>
      </c>
      <c r="L179" s="5">
        <v>2387900000</v>
      </c>
      <c r="M179" s="6">
        <f t="shared" si="10"/>
        <v>0.93768161470195555</v>
      </c>
      <c r="N179" s="5">
        <v>197557500</v>
      </c>
      <c r="O179" s="6">
        <f t="shared" si="11"/>
        <v>7.757696536558549E-2</v>
      </c>
      <c r="P179" s="5">
        <v>193395000</v>
      </c>
    </row>
    <row r="180" spans="1:16" ht="47.25" x14ac:dyDescent="0.25">
      <c r="A180" s="3" t="s">
        <v>90</v>
      </c>
      <c r="B180" s="3" t="s">
        <v>157</v>
      </c>
      <c r="C180" s="3" t="s">
        <v>92</v>
      </c>
      <c r="D180" s="3" t="s">
        <v>41</v>
      </c>
      <c r="E180" s="3" t="s">
        <v>23</v>
      </c>
      <c r="F180" s="3" t="s">
        <v>71</v>
      </c>
      <c r="G180" s="4" t="s">
        <v>191</v>
      </c>
      <c r="H180" s="5">
        <v>84000000</v>
      </c>
      <c r="I180" s="5">
        <v>0</v>
      </c>
      <c r="J180" s="5">
        <v>84000000</v>
      </c>
      <c r="K180" s="5">
        <v>0</v>
      </c>
      <c r="L180" s="5">
        <v>84000000</v>
      </c>
      <c r="M180" s="6">
        <f t="shared" si="10"/>
        <v>1</v>
      </c>
      <c r="N180" s="5">
        <v>63000000</v>
      </c>
      <c r="O180" s="6">
        <f t="shared" si="11"/>
        <v>0.75</v>
      </c>
      <c r="P180" s="5">
        <v>63000000</v>
      </c>
    </row>
    <row r="181" spans="1:16" ht="78.75" x14ac:dyDescent="0.25">
      <c r="A181" s="3" t="s">
        <v>90</v>
      </c>
      <c r="B181" s="3" t="s">
        <v>157</v>
      </c>
      <c r="C181" s="3" t="s">
        <v>92</v>
      </c>
      <c r="D181" s="3" t="s">
        <v>41</v>
      </c>
      <c r="E181" s="3" t="s">
        <v>23</v>
      </c>
      <c r="F181" s="3" t="s">
        <v>57</v>
      </c>
      <c r="G181" s="4" t="s">
        <v>192</v>
      </c>
      <c r="H181" s="5">
        <v>200000000</v>
      </c>
      <c r="I181" s="5">
        <v>0</v>
      </c>
      <c r="J181" s="5">
        <v>200000000</v>
      </c>
      <c r="K181" s="5">
        <v>0</v>
      </c>
      <c r="L181" s="5">
        <v>200000000</v>
      </c>
      <c r="M181" s="6">
        <f t="shared" si="10"/>
        <v>1</v>
      </c>
      <c r="N181" s="5">
        <v>0</v>
      </c>
      <c r="O181" s="6">
        <f t="shared" si="11"/>
        <v>0</v>
      </c>
      <c r="P181" s="5">
        <v>0</v>
      </c>
    </row>
    <row r="182" spans="1:16" ht="78.75" x14ac:dyDescent="0.25">
      <c r="A182" s="3" t="s">
        <v>90</v>
      </c>
      <c r="B182" s="3" t="s">
        <v>157</v>
      </c>
      <c r="C182" s="3" t="s">
        <v>92</v>
      </c>
      <c r="D182" s="3" t="s">
        <v>43</v>
      </c>
      <c r="E182" s="3" t="s">
        <v>1</v>
      </c>
      <c r="F182" s="3" t="s">
        <v>1</v>
      </c>
      <c r="G182" s="4" t="s">
        <v>325</v>
      </c>
      <c r="H182" s="5">
        <v>30000000000</v>
      </c>
      <c r="I182" s="5">
        <v>16000000000</v>
      </c>
      <c r="J182" s="5">
        <v>13977428000</v>
      </c>
      <c r="K182" s="5">
        <v>22572000</v>
      </c>
      <c r="L182" s="5">
        <v>7371322000</v>
      </c>
      <c r="M182" s="6">
        <f t="shared" si="10"/>
        <v>0.52652299999999996</v>
      </c>
      <c r="N182" s="5">
        <v>2098895314</v>
      </c>
      <c r="O182" s="6">
        <f t="shared" si="11"/>
        <v>0.14992109385714286</v>
      </c>
      <c r="P182" s="5">
        <v>2076095314</v>
      </c>
    </row>
    <row r="183" spans="1:16" ht="47.25" x14ac:dyDescent="0.25">
      <c r="A183" s="3" t="s">
        <v>90</v>
      </c>
      <c r="B183" s="3" t="s">
        <v>157</v>
      </c>
      <c r="C183" s="3" t="s">
        <v>92</v>
      </c>
      <c r="D183" s="3" t="s">
        <v>43</v>
      </c>
      <c r="E183" s="3" t="s">
        <v>23</v>
      </c>
      <c r="F183" s="3" t="s">
        <v>22</v>
      </c>
      <c r="G183" s="4" t="s">
        <v>193</v>
      </c>
      <c r="H183" s="5">
        <v>2000000000</v>
      </c>
      <c r="I183" s="5">
        <v>0</v>
      </c>
      <c r="J183" s="5">
        <v>2000000000</v>
      </c>
      <c r="K183" s="5">
        <v>0</v>
      </c>
      <c r="L183" s="5">
        <v>2000000000</v>
      </c>
      <c r="M183" s="6">
        <f t="shared" si="10"/>
        <v>1</v>
      </c>
      <c r="N183" s="5">
        <v>0</v>
      </c>
      <c r="O183" s="6">
        <f t="shared" si="11"/>
        <v>0</v>
      </c>
      <c r="P183" s="5">
        <v>0</v>
      </c>
    </row>
    <row r="184" spans="1:16" ht="126" x14ac:dyDescent="0.25">
      <c r="A184" s="3" t="s">
        <v>90</v>
      </c>
      <c r="B184" s="3" t="s">
        <v>157</v>
      </c>
      <c r="C184" s="3" t="s">
        <v>92</v>
      </c>
      <c r="D184" s="3" t="s">
        <v>43</v>
      </c>
      <c r="E184" s="3" t="s">
        <v>23</v>
      </c>
      <c r="F184" s="3" t="s">
        <v>28</v>
      </c>
      <c r="G184" s="4" t="s">
        <v>194</v>
      </c>
      <c r="H184" s="5">
        <v>2500000000</v>
      </c>
      <c r="I184" s="5">
        <v>0</v>
      </c>
      <c r="J184" s="5">
        <v>2500000000</v>
      </c>
      <c r="K184" s="5">
        <v>0</v>
      </c>
      <c r="L184" s="5">
        <v>2500000000</v>
      </c>
      <c r="M184" s="6">
        <f t="shared" si="10"/>
        <v>1</v>
      </c>
      <c r="N184" s="5">
        <v>0</v>
      </c>
      <c r="O184" s="6">
        <f t="shared" si="11"/>
        <v>0</v>
      </c>
      <c r="P184" s="5">
        <v>0</v>
      </c>
    </row>
    <row r="185" spans="1:16" ht="141.75" x14ac:dyDescent="0.25">
      <c r="A185" s="3" t="s">
        <v>90</v>
      </c>
      <c r="B185" s="3" t="s">
        <v>157</v>
      </c>
      <c r="C185" s="3" t="s">
        <v>92</v>
      </c>
      <c r="D185" s="3" t="s">
        <v>43</v>
      </c>
      <c r="E185" s="3" t="s">
        <v>23</v>
      </c>
      <c r="F185" s="3" t="s">
        <v>34</v>
      </c>
      <c r="G185" s="4" t="s">
        <v>195</v>
      </c>
      <c r="H185" s="5">
        <v>3306106000</v>
      </c>
      <c r="I185" s="5">
        <v>0</v>
      </c>
      <c r="J185" s="5">
        <v>3306106000</v>
      </c>
      <c r="K185" s="5">
        <v>0</v>
      </c>
      <c r="L185" s="5">
        <v>0</v>
      </c>
      <c r="M185" s="6">
        <f t="shared" si="10"/>
        <v>0</v>
      </c>
      <c r="N185" s="5">
        <v>0</v>
      </c>
      <c r="O185" s="6">
        <f t="shared" si="11"/>
        <v>0</v>
      </c>
      <c r="P185" s="5">
        <v>0</v>
      </c>
    </row>
    <row r="186" spans="1:16" ht="110.25" x14ac:dyDescent="0.25">
      <c r="A186" s="3" t="s">
        <v>90</v>
      </c>
      <c r="B186" s="3" t="s">
        <v>157</v>
      </c>
      <c r="C186" s="3" t="s">
        <v>92</v>
      </c>
      <c r="D186" s="3" t="s">
        <v>43</v>
      </c>
      <c r="E186" s="3" t="s">
        <v>23</v>
      </c>
      <c r="F186" s="3" t="s">
        <v>32</v>
      </c>
      <c r="G186" s="4" t="s">
        <v>196</v>
      </c>
      <c r="H186" s="5">
        <v>2693894000</v>
      </c>
      <c r="I186" s="5">
        <v>0</v>
      </c>
      <c r="J186" s="5">
        <v>2671322000</v>
      </c>
      <c r="K186" s="5">
        <v>22572000</v>
      </c>
      <c r="L186" s="5">
        <v>871322000</v>
      </c>
      <c r="M186" s="6">
        <f t="shared" si="10"/>
        <v>0.32344331291431661</v>
      </c>
      <c r="N186" s="5">
        <v>398895314</v>
      </c>
      <c r="O186" s="6">
        <f t="shared" si="11"/>
        <v>0.14807387150348159</v>
      </c>
      <c r="P186" s="5">
        <v>376095314</v>
      </c>
    </row>
    <row r="187" spans="1:16" ht="63" x14ac:dyDescent="0.25">
      <c r="A187" s="3" t="s">
        <v>90</v>
      </c>
      <c r="B187" s="3" t="s">
        <v>157</v>
      </c>
      <c r="C187" s="3" t="s">
        <v>92</v>
      </c>
      <c r="D187" s="3" t="s">
        <v>43</v>
      </c>
      <c r="E187" s="3" t="s">
        <v>23</v>
      </c>
      <c r="F187" s="3" t="s">
        <v>71</v>
      </c>
      <c r="G187" s="4" t="s">
        <v>197</v>
      </c>
      <c r="H187" s="5">
        <v>2000000000</v>
      </c>
      <c r="I187" s="5">
        <v>0</v>
      </c>
      <c r="J187" s="5">
        <v>2000000000</v>
      </c>
      <c r="K187" s="5">
        <v>0</v>
      </c>
      <c r="L187" s="5">
        <v>2000000000</v>
      </c>
      <c r="M187" s="6">
        <f t="shared" si="10"/>
        <v>1</v>
      </c>
      <c r="N187" s="5">
        <v>1700000000</v>
      </c>
      <c r="O187" s="6">
        <f t="shared" si="11"/>
        <v>0.85</v>
      </c>
      <c r="P187" s="5">
        <v>1700000000</v>
      </c>
    </row>
    <row r="188" spans="1:16" ht="63" x14ac:dyDescent="0.25">
      <c r="A188" s="3" t="s">
        <v>90</v>
      </c>
      <c r="B188" s="3" t="s">
        <v>157</v>
      </c>
      <c r="C188" s="3" t="s">
        <v>92</v>
      </c>
      <c r="D188" s="3" t="s">
        <v>43</v>
      </c>
      <c r="E188" s="3" t="s">
        <v>23</v>
      </c>
      <c r="F188" s="3" t="s">
        <v>74</v>
      </c>
      <c r="G188" s="4" t="s">
        <v>198</v>
      </c>
      <c r="H188" s="5">
        <v>0</v>
      </c>
      <c r="I188" s="5">
        <v>0</v>
      </c>
      <c r="J188" s="5">
        <v>0</v>
      </c>
      <c r="K188" s="5">
        <v>0</v>
      </c>
      <c r="L188" s="5">
        <v>0</v>
      </c>
      <c r="M188" s="6" t="e">
        <f t="shared" si="10"/>
        <v>#DIV/0!</v>
      </c>
      <c r="N188" s="5">
        <v>0</v>
      </c>
      <c r="O188" s="6" t="e">
        <f t="shared" si="11"/>
        <v>#DIV/0!</v>
      </c>
      <c r="P188" s="5">
        <v>0</v>
      </c>
    </row>
    <row r="189" spans="1:16" ht="94.5" x14ac:dyDescent="0.25">
      <c r="A189" s="3" t="s">
        <v>90</v>
      </c>
      <c r="B189" s="3" t="s">
        <v>157</v>
      </c>
      <c r="C189" s="3" t="s">
        <v>92</v>
      </c>
      <c r="D189" s="3" t="s">
        <v>43</v>
      </c>
      <c r="E189" s="3" t="s">
        <v>23</v>
      </c>
      <c r="F189" s="3" t="s">
        <v>25</v>
      </c>
      <c r="G189" s="4" t="s">
        <v>199</v>
      </c>
      <c r="H189" s="5">
        <v>1500000000</v>
      </c>
      <c r="I189" s="5">
        <v>0</v>
      </c>
      <c r="J189" s="5">
        <v>1500000000</v>
      </c>
      <c r="K189" s="5">
        <v>0</v>
      </c>
      <c r="L189" s="5">
        <v>0</v>
      </c>
      <c r="M189" s="6">
        <f t="shared" si="10"/>
        <v>0</v>
      </c>
      <c r="N189" s="5">
        <v>0</v>
      </c>
      <c r="O189" s="6">
        <f t="shared" si="11"/>
        <v>0</v>
      </c>
      <c r="P189" s="5">
        <v>0</v>
      </c>
    </row>
    <row r="190" spans="1:16" ht="94.5" x14ac:dyDescent="0.25">
      <c r="A190" s="3" t="s">
        <v>90</v>
      </c>
      <c r="B190" s="3" t="s">
        <v>200</v>
      </c>
      <c r="C190" s="3" t="s">
        <v>92</v>
      </c>
      <c r="D190" s="3" t="s">
        <v>22</v>
      </c>
      <c r="E190" s="3"/>
      <c r="F190" s="3"/>
      <c r="G190" s="4" t="s">
        <v>326</v>
      </c>
      <c r="H190" s="5">
        <v>11086000000</v>
      </c>
      <c r="I190" s="5">
        <v>0</v>
      </c>
      <c r="J190" s="5">
        <v>11053958201</v>
      </c>
      <c r="K190" s="5">
        <v>32041799</v>
      </c>
      <c r="L190" s="5">
        <v>11051358201</v>
      </c>
      <c r="M190" s="6">
        <f t="shared" si="10"/>
        <v>0.99687517598773223</v>
      </c>
      <c r="N190" s="5">
        <v>7191874616</v>
      </c>
      <c r="O190" s="6">
        <f t="shared" si="11"/>
        <v>0.64873485621504601</v>
      </c>
      <c r="P190" s="5">
        <v>6943264792</v>
      </c>
    </row>
    <row r="191" spans="1:16" ht="110.25" x14ac:dyDescent="0.25">
      <c r="A191" s="3" t="s">
        <v>90</v>
      </c>
      <c r="B191" s="3" t="s">
        <v>200</v>
      </c>
      <c r="C191" s="3" t="s">
        <v>92</v>
      </c>
      <c r="D191" s="3" t="s">
        <v>22</v>
      </c>
      <c r="E191" s="3" t="s">
        <v>23</v>
      </c>
      <c r="F191" s="3" t="s">
        <v>22</v>
      </c>
      <c r="G191" s="4" t="s">
        <v>201</v>
      </c>
      <c r="H191" s="5">
        <v>1200000000</v>
      </c>
      <c r="I191" s="5">
        <v>0</v>
      </c>
      <c r="J191" s="5">
        <v>1169027195</v>
      </c>
      <c r="K191" s="5">
        <v>30972805</v>
      </c>
      <c r="L191" s="5">
        <v>1169027195</v>
      </c>
      <c r="M191" s="6">
        <f t="shared" si="10"/>
        <v>0.97418932916666667</v>
      </c>
      <c r="N191" s="5">
        <v>875019114</v>
      </c>
      <c r="O191" s="6">
        <f t="shared" si="11"/>
        <v>0.72918259500000004</v>
      </c>
      <c r="P191" s="5">
        <v>870589290</v>
      </c>
    </row>
    <row r="192" spans="1:16" ht="47.25" x14ac:dyDescent="0.25">
      <c r="A192" s="3" t="s">
        <v>90</v>
      </c>
      <c r="B192" s="3" t="s">
        <v>200</v>
      </c>
      <c r="C192" s="3" t="s">
        <v>92</v>
      </c>
      <c r="D192" s="3" t="s">
        <v>22</v>
      </c>
      <c r="E192" s="3" t="s">
        <v>23</v>
      </c>
      <c r="F192" s="3" t="s">
        <v>24</v>
      </c>
      <c r="G192" s="4" t="s">
        <v>202</v>
      </c>
      <c r="H192" s="5">
        <v>1408650557</v>
      </c>
      <c r="I192" s="5">
        <v>0</v>
      </c>
      <c r="J192" s="5">
        <v>1408003303</v>
      </c>
      <c r="K192" s="5">
        <v>647254</v>
      </c>
      <c r="L192" s="5">
        <v>1408003303</v>
      </c>
      <c r="M192" s="6">
        <f t="shared" si="10"/>
        <v>0.99954051485886009</v>
      </c>
      <c r="N192" s="5">
        <v>586105821</v>
      </c>
      <c r="O192" s="6">
        <f t="shared" si="11"/>
        <v>0.41607609359714326</v>
      </c>
      <c r="P192" s="5">
        <v>470105821</v>
      </c>
    </row>
    <row r="193" spans="1:16" ht="94.5" x14ac:dyDescent="0.25">
      <c r="A193" s="3" t="s">
        <v>90</v>
      </c>
      <c r="B193" s="3" t="s">
        <v>200</v>
      </c>
      <c r="C193" s="3" t="s">
        <v>92</v>
      </c>
      <c r="D193" s="3" t="s">
        <v>22</v>
      </c>
      <c r="E193" s="3" t="s">
        <v>23</v>
      </c>
      <c r="F193" s="3" t="s">
        <v>28</v>
      </c>
      <c r="G193" s="4" t="s">
        <v>203</v>
      </c>
      <c r="H193" s="5">
        <v>4172349443</v>
      </c>
      <c r="I193" s="5">
        <v>0</v>
      </c>
      <c r="J193" s="5">
        <v>4172349443</v>
      </c>
      <c r="K193" s="5">
        <v>0</v>
      </c>
      <c r="L193" s="5">
        <v>4172349443</v>
      </c>
      <c r="M193" s="6">
        <f t="shared" si="10"/>
        <v>1</v>
      </c>
      <c r="N193" s="5">
        <v>3067453872</v>
      </c>
      <c r="O193" s="6">
        <f t="shared" si="11"/>
        <v>0.73518623353715107</v>
      </c>
      <c r="P193" s="5">
        <v>3067453872</v>
      </c>
    </row>
    <row r="194" spans="1:16" ht="63" x14ac:dyDescent="0.25">
      <c r="A194" s="3" t="s">
        <v>90</v>
      </c>
      <c r="B194" s="3" t="s">
        <v>200</v>
      </c>
      <c r="C194" s="3" t="s">
        <v>92</v>
      </c>
      <c r="D194" s="3" t="s">
        <v>22</v>
      </c>
      <c r="E194" s="3" t="s">
        <v>23</v>
      </c>
      <c r="F194" s="3" t="s">
        <v>34</v>
      </c>
      <c r="G194" s="4" t="s">
        <v>204</v>
      </c>
      <c r="H194" s="5">
        <v>905000000</v>
      </c>
      <c r="I194" s="5">
        <v>0</v>
      </c>
      <c r="J194" s="5">
        <v>904996983</v>
      </c>
      <c r="K194" s="5">
        <v>3017</v>
      </c>
      <c r="L194" s="5">
        <v>902396983</v>
      </c>
      <c r="M194" s="6">
        <f t="shared" si="10"/>
        <v>0.99712373812154698</v>
      </c>
      <c r="N194" s="5">
        <v>827338214</v>
      </c>
      <c r="O194" s="6">
        <f t="shared" si="11"/>
        <v>0.91418587182320443</v>
      </c>
      <c r="P194" s="5">
        <v>821158214</v>
      </c>
    </row>
    <row r="195" spans="1:16" ht="94.5" x14ac:dyDescent="0.25">
      <c r="A195" s="3" t="s">
        <v>90</v>
      </c>
      <c r="B195" s="3" t="s">
        <v>200</v>
      </c>
      <c r="C195" s="3" t="s">
        <v>92</v>
      </c>
      <c r="D195" s="3" t="s">
        <v>22</v>
      </c>
      <c r="E195" s="3" t="s">
        <v>23</v>
      </c>
      <c r="F195" s="3" t="s">
        <v>32</v>
      </c>
      <c r="G195" s="4" t="s">
        <v>205</v>
      </c>
      <c r="H195" s="5">
        <v>3400000000</v>
      </c>
      <c r="I195" s="5">
        <v>0</v>
      </c>
      <c r="J195" s="5">
        <v>3399581277</v>
      </c>
      <c r="K195" s="5">
        <v>418723</v>
      </c>
      <c r="L195" s="5">
        <v>3399581277</v>
      </c>
      <c r="M195" s="6">
        <f t="shared" si="10"/>
        <v>0.99987684617647055</v>
      </c>
      <c r="N195" s="5">
        <v>1835957595</v>
      </c>
      <c r="O195" s="6">
        <f t="shared" si="11"/>
        <v>0.53998752794117644</v>
      </c>
      <c r="P195" s="5">
        <v>1713957595</v>
      </c>
    </row>
    <row r="196" spans="1:16" ht="94.5" x14ac:dyDescent="0.25">
      <c r="A196" s="3" t="s">
        <v>90</v>
      </c>
      <c r="B196" s="3" t="s">
        <v>200</v>
      </c>
      <c r="C196" s="3" t="s">
        <v>92</v>
      </c>
      <c r="D196" s="3" t="s">
        <v>57</v>
      </c>
      <c r="E196" s="3"/>
      <c r="F196" s="3"/>
      <c r="G196" s="4" t="s">
        <v>327</v>
      </c>
      <c r="H196" s="5">
        <v>6000000000</v>
      </c>
      <c r="I196" s="5">
        <v>0</v>
      </c>
      <c r="J196" s="5">
        <v>5839451959</v>
      </c>
      <c r="K196" s="5">
        <v>160548041</v>
      </c>
      <c r="L196" s="5">
        <v>5839451959</v>
      </c>
      <c r="M196" s="6">
        <f t="shared" si="10"/>
        <v>0.97324199316666671</v>
      </c>
      <c r="N196" s="5">
        <v>2321517625</v>
      </c>
      <c r="O196" s="6">
        <f t="shared" si="11"/>
        <v>0.38691960416666665</v>
      </c>
      <c r="P196" s="5">
        <v>2222426353</v>
      </c>
    </row>
    <row r="197" spans="1:16" ht="126" x14ac:dyDescent="0.25">
      <c r="A197" s="3" t="s">
        <v>90</v>
      </c>
      <c r="B197" s="3" t="s">
        <v>200</v>
      </c>
      <c r="C197" s="3" t="s">
        <v>92</v>
      </c>
      <c r="D197" s="3" t="s">
        <v>57</v>
      </c>
      <c r="E197" s="3" t="s">
        <v>23</v>
      </c>
      <c r="F197" s="3" t="s">
        <v>34</v>
      </c>
      <c r="G197" s="4" t="s">
        <v>206</v>
      </c>
      <c r="H197" s="5">
        <v>3317327097</v>
      </c>
      <c r="I197" s="5">
        <v>0</v>
      </c>
      <c r="J197" s="5">
        <v>3156779284</v>
      </c>
      <c r="K197" s="5">
        <v>160547813</v>
      </c>
      <c r="L197" s="5">
        <v>3156779284</v>
      </c>
      <c r="M197" s="6">
        <f t="shared" si="10"/>
        <v>0.95160326120834149</v>
      </c>
      <c r="N197" s="5">
        <v>2134699625</v>
      </c>
      <c r="O197" s="6">
        <f t="shared" si="11"/>
        <v>0.64349989090026716</v>
      </c>
      <c r="P197" s="5">
        <v>2047958353</v>
      </c>
    </row>
    <row r="198" spans="1:16" ht="220.5" x14ac:dyDescent="0.25">
      <c r="A198" s="3" t="s">
        <v>90</v>
      </c>
      <c r="B198" s="3" t="s">
        <v>200</v>
      </c>
      <c r="C198" s="3" t="s">
        <v>92</v>
      </c>
      <c r="D198" s="3" t="s">
        <v>57</v>
      </c>
      <c r="E198" s="3" t="s">
        <v>23</v>
      </c>
      <c r="F198" s="3" t="s">
        <v>32</v>
      </c>
      <c r="G198" s="4" t="s">
        <v>207</v>
      </c>
      <c r="H198" s="5">
        <v>2040804675</v>
      </c>
      <c r="I198" s="5">
        <v>0</v>
      </c>
      <c r="J198" s="5">
        <v>2040804675</v>
      </c>
      <c r="K198" s="5">
        <v>0</v>
      </c>
      <c r="L198" s="5">
        <v>2040804675</v>
      </c>
      <c r="M198" s="6">
        <f t="shared" si="10"/>
        <v>1</v>
      </c>
      <c r="N198" s="5">
        <v>0</v>
      </c>
      <c r="O198" s="6">
        <f t="shared" si="11"/>
        <v>0</v>
      </c>
      <c r="P198" s="5">
        <v>0</v>
      </c>
    </row>
    <row r="199" spans="1:16" ht="110.25" x14ac:dyDescent="0.25">
      <c r="A199" s="3" t="s">
        <v>90</v>
      </c>
      <c r="B199" s="3" t="s">
        <v>200</v>
      </c>
      <c r="C199" s="3" t="s">
        <v>92</v>
      </c>
      <c r="D199" s="3" t="s">
        <v>57</v>
      </c>
      <c r="E199" s="3" t="s">
        <v>23</v>
      </c>
      <c r="F199" s="3" t="s">
        <v>39</v>
      </c>
      <c r="G199" s="4" t="s">
        <v>208</v>
      </c>
      <c r="H199" s="5">
        <v>485454080</v>
      </c>
      <c r="I199" s="5">
        <v>0</v>
      </c>
      <c r="J199" s="5">
        <v>485454080</v>
      </c>
      <c r="K199" s="5">
        <v>0</v>
      </c>
      <c r="L199" s="5">
        <v>485454080</v>
      </c>
      <c r="M199" s="6">
        <f t="shared" si="10"/>
        <v>1</v>
      </c>
      <c r="N199" s="5">
        <v>72324000</v>
      </c>
      <c r="O199" s="6">
        <f t="shared" si="11"/>
        <v>0.1489821653162334</v>
      </c>
      <c r="P199" s="5">
        <v>72324000</v>
      </c>
    </row>
    <row r="200" spans="1:16" ht="31.5" x14ac:dyDescent="0.25">
      <c r="A200" s="3" t="s">
        <v>90</v>
      </c>
      <c r="B200" s="3" t="s">
        <v>200</v>
      </c>
      <c r="C200" s="3" t="s">
        <v>92</v>
      </c>
      <c r="D200" s="3" t="s">
        <v>57</v>
      </c>
      <c r="E200" s="3" t="s">
        <v>23</v>
      </c>
      <c r="F200" s="3" t="s">
        <v>63</v>
      </c>
      <c r="G200" s="4" t="s">
        <v>209</v>
      </c>
      <c r="H200" s="5">
        <v>156414148</v>
      </c>
      <c r="I200" s="5">
        <v>0</v>
      </c>
      <c r="J200" s="5">
        <v>156413920</v>
      </c>
      <c r="K200" s="5">
        <v>228</v>
      </c>
      <c r="L200" s="5">
        <v>156413920</v>
      </c>
      <c r="M200" s="6">
        <f t="shared" si="10"/>
        <v>0.99999854233134977</v>
      </c>
      <c r="N200" s="5">
        <v>114494000</v>
      </c>
      <c r="O200" s="6">
        <f t="shared" si="11"/>
        <v>0.73199260721606851</v>
      </c>
      <c r="P200" s="5">
        <v>102144000</v>
      </c>
    </row>
    <row r="201" spans="1:16" ht="94.5" x14ac:dyDescent="0.25">
      <c r="A201" s="3" t="s">
        <v>90</v>
      </c>
      <c r="B201" s="3" t="s">
        <v>200</v>
      </c>
      <c r="C201" s="3" t="s">
        <v>92</v>
      </c>
      <c r="D201" s="3" t="s">
        <v>59</v>
      </c>
      <c r="E201" s="3"/>
      <c r="F201" s="3"/>
      <c r="G201" s="4" t="s">
        <v>328</v>
      </c>
      <c r="H201" s="5">
        <v>60000000000</v>
      </c>
      <c r="I201" s="5">
        <v>19785317988</v>
      </c>
      <c r="J201" s="5">
        <v>17229000000</v>
      </c>
      <c r="K201" s="5">
        <v>22985682012</v>
      </c>
      <c r="L201" s="5">
        <v>7229000000</v>
      </c>
      <c r="M201" s="6">
        <f t="shared" ref="M201:M264" si="12">+L201/(H201-I201)</f>
        <v>0.1797602178687594</v>
      </c>
      <c r="N201" s="5">
        <v>2500000000</v>
      </c>
      <c r="O201" s="6">
        <f t="shared" ref="O201:O264" si="13">+N201/(H201-I201)</f>
        <v>6.216635007219512E-2</v>
      </c>
      <c r="P201" s="5">
        <v>1250000000</v>
      </c>
    </row>
    <row r="202" spans="1:16" ht="31.5" x14ac:dyDescent="0.25">
      <c r="A202" s="3" t="s">
        <v>90</v>
      </c>
      <c r="B202" s="3" t="s">
        <v>200</v>
      </c>
      <c r="C202" s="3" t="s">
        <v>92</v>
      </c>
      <c r="D202" s="3" t="s">
        <v>59</v>
      </c>
      <c r="E202" s="3" t="s">
        <v>23</v>
      </c>
      <c r="F202" s="3" t="s">
        <v>48</v>
      </c>
      <c r="G202" s="4" t="s">
        <v>210</v>
      </c>
      <c r="H202" s="5">
        <v>0</v>
      </c>
      <c r="I202" s="5">
        <v>0</v>
      </c>
      <c r="J202" s="5">
        <v>0</v>
      </c>
      <c r="K202" s="5">
        <v>0</v>
      </c>
      <c r="L202" s="5">
        <v>0</v>
      </c>
      <c r="M202" s="6" t="e">
        <f t="shared" si="12"/>
        <v>#DIV/0!</v>
      </c>
      <c r="N202" s="5">
        <v>0</v>
      </c>
      <c r="O202" s="6" t="e">
        <f t="shared" si="13"/>
        <v>#DIV/0!</v>
      </c>
      <c r="P202" s="5">
        <v>0</v>
      </c>
    </row>
    <row r="203" spans="1:16" ht="31.5" x14ac:dyDescent="0.25">
      <c r="A203" s="3" t="s">
        <v>90</v>
      </c>
      <c r="B203" s="3" t="s">
        <v>200</v>
      </c>
      <c r="C203" s="3" t="s">
        <v>92</v>
      </c>
      <c r="D203" s="3" t="s">
        <v>59</v>
      </c>
      <c r="E203" s="3" t="s">
        <v>23</v>
      </c>
      <c r="F203" s="3" t="s">
        <v>50</v>
      </c>
      <c r="G203" s="4" t="s">
        <v>211</v>
      </c>
      <c r="H203" s="5">
        <v>0</v>
      </c>
      <c r="I203" s="5">
        <v>0</v>
      </c>
      <c r="J203" s="5">
        <v>0</v>
      </c>
      <c r="K203" s="5">
        <v>0</v>
      </c>
      <c r="L203" s="5">
        <v>0</v>
      </c>
      <c r="M203" s="6" t="e">
        <f t="shared" si="12"/>
        <v>#DIV/0!</v>
      </c>
      <c r="N203" s="5">
        <v>0</v>
      </c>
      <c r="O203" s="6" t="e">
        <f t="shared" si="13"/>
        <v>#DIV/0!</v>
      </c>
      <c r="P203" s="5">
        <v>0</v>
      </c>
    </row>
    <row r="204" spans="1:16" ht="47.25" x14ac:dyDescent="0.25">
      <c r="A204" s="3" t="s">
        <v>90</v>
      </c>
      <c r="B204" s="3" t="s">
        <v>200</v>
      </c>
      <c r="C204" s="3" t="s">
        <v>92</v>
      </c>
      <c r="D204" s="3" t="s">
        <v>59</v>
      </c>
      <c r="E204" s="3" t="s">
        <v>23</v>
      </c>
      <c r="F204" s="3" t="s">
        <v>143</v>
      </c>
      <c r="G204" s="4" t="s">
        <v>212</v>
      </c>
      <c r="H204" s="5">
        <v>6600000000</v>
      </c>
      <c r="I204" s="5">
        <v>0</v>
      </c>
      <c r="J204" s="5">
        <v>4729000000</v>
      </c>
      <c r="K204" s="5">
        <v>1871000000</v>
      </c>
      <c r="L204" s="5">
        <v>4729000000</v>
      </c>
      <c r="M204" s="6">
        <f t="shared" si="12"/>
        <v>0.71651515151515155</v>
      </c>
      <c r="N204" s="5">
        <v>0</v>
      </c>
      <c r="O204" s="6">
        <f t="shared" si="13"/>
        <v>0</v>
      </c>
      <c r="P204" s="5">
        <v>0</v>
      </c>
    </row>
    <row r="205" spans="1:16" ht="31.5" x14ac:dyDescent="0.25">
      <c r="A205" s="3" t="s">
        <v>90</v>
      </c>
      <c r="B205" s="3" t="s">
        <v>200</v>
      </c>
      <c r="C205" s="3" t="s">
        <v>92</v>
      </c>
      <c r="D205" s="3" t="s">
        <v>59</v>
      </c>
      <c r="E205" s="3" t="s">
        <v>23</v>
      </c>
      <c r="F205" s="3" t="s">
        <v>213</v>
      </c>
      <c r="G205" s="4" t="s">
        <v>214</v>
      </c>
      <c r="H205" s="5">
        <v>1000000000</v>
      </c>
      <c r="I205" s="5">
        <v>0</v>
      </c>
      <c r="J205" s="5">
        <v>1000000000</v>
      </c>
      <c r="K205" s="5">
        <v>0</v>
      </c>
      <c r="L205" s="5">
        <v>0</v>
      </c>
      <c r="M205" s="6">
        <f t="shared" si="12"/>
        <v>0</v>
      </c>
      <c r="N205" s="5">
        <v>0</v>
      </c>
      <c r="O205" s="6">
        <f t="shared" si="13"/>
        <v>0</v>
      </c>
      <c r="P205" s="5">
        <v>0</v>
      </c>
    </row>
    <row r="206" spans="1:16" ht="31.5" x14ac:dyDescent="0.25">
      <c r="A206" s="3" t="s">
        <v>90</v>
      </c>
      <c r="B206" s="3" t="s">
        <v>200</v>
      </c>
      <c r="C206" s="3" t="s">
        <v>92</v>
      </c>
      <c r="D206" s="3" t="s">
        <v>59</v>
      </c>
      <c r="E206" s="3" t="s">
        <v>23</v>
      </c>
      <c r="F206" s="3" t="s">
        <v>35</v>
      </c>
      <c r="G206" s="4" t="s">
        <v>215</v>
      </c>
      <c r="H206" s="5">
        <v>100000000</v>
      </c>
      <c r="I206" s="5">
        <v>0</v>
      </c>
      <c r="J206" s="5">
        <v>100000000</v>
      </c>
      <c r="K206" s="5">
        <v>0</v>
      </c>
      <c r="L206" s="5">
        <v>0</v>
      </c>
      <c r="M206" s="6">
        <f t="shared" si="12"/>
        <v>0</v>
      </c>
      <c r="N206" s="5">
        <v>0</v>
      </c>
      <c r="O206" s="6">
        <f t="shared" si="13"/>
        <v>0</v>
      </c>
      <c r="P206" s="5">
        <v>0</v>
      </c>
    </row>
    <row r="207" spans="1:16" ht="31.5" x14ac:dyDescent="0.25">
      <c r="A207" s="3" t="s">
        <v>90</v>
      </c>
      <c r="B207" s="3" t="s">
        <v>200</v>
      </c>
      <c r="C207" s="3" t="s">
        <v>92</v>
      </c>
      <c r="D207" s="3" t="s">
        <v>59</v>
      </c>
      <c r="E207" s="3" t="s">
        <v>23</v>
      </c>
      <c r="F207" s="3" t="s">
        <v>216</v>
      </c>
      <c r="G207" s="4" t="s">
        <v>217</v>
      </c>
      <c r="H207" s="5">
        <v>11300000000</v>
      </c>
      <c r="I207" s="5">
        <v>0</v>
      </c>
      <c r="J207" s="5">
        <v>11300000000</v>
      </c>
      <c r="K207" s="5">
        <v>0</v>
      </c>
      <c r="L207" s="5">
        <v>2500000000</v>
      </c>
      <c r="M207" s="6">
        <f t="shared" si="12"/>
        <v>0.22123893805309736</v>
      </c>
      <c r="N207" s="5">
        <v>2500000000</v>
      </c>
      <c r="O207" s="6">
        <f t="shared" si="13"/>
        <v>0.22123893805309736</v>
      </c>
      <c r="P207" s="5">
        <v>1250000000</v>
      </c>
    </row>
    <row r="208" spans="1:16" ht="63" x14ac:dyDescent="0.25">
      <c r="A208" s="3" t="s">
        <v>90</v>
      </c>
      <c r="B208" s="3" t="s">
        <v>200</v>
      </c>
      <c r="C208" s="3" t="s">
        <v>92</v>
      </c>
      <c r="D208" s="3" t="s">
        <v>59</v>
      </c>
      <c r="E208" s="3" t="s">
        <v>23</v>
      </c>
      <c r="F208" s="3" t="s">
        <v>218</v>
      </c>
      <c r="G208" s="4" t="s">
        <v>219</v>
      </c>
      <c r="H208" s="5">
        <v>0</v>
      </c>
      <c r="I208" s="5">
        <v>0</v>
      </c>
      <c r="J208" s="5">
        <v>0</v>
      </c>
      <c r="K208" s="5">
        <v>0</v>
      </c>
      <c r="L208" s="5">
        <v>0</v>
      </c>
      <c r="M208" s="6" t="e">
        <f t="shared" si="12"/>
        <v>#DIV/0!</v>
      </c>
      <c r="N208" s="5">
        <v>0</v>
      </c>
      <c r="O208" s="6" t="e">
        <f t="shared" si="13"/>
        <v>#DIV/0!</v>
      </c>
      <c r="P208" s="5">
        <v>0</v>
      </c>
    </row>
    <row r="209" spans="1:16" ht="47.25" x14ac:dyDescent="0.25">
      <c r="A209" s="3" t="s">
        <v>90</v>
      </c>
      <c r="B209" s="3" t="s">
        <v>200</v>
      </c>
      <c r="C209" s="3" t="s">
        <v>92</v>
      </c>
      <c r="D209" s="3" t="s">
        <v>59</v>
      </c>
      <c r="E209" s="3" t="s">
        <v>23</v>
      </c>
      <c r="F209" s="3" t="s">
        <v>220</v>
      </c>
      <c r="G209" s="4" t="s">
        <v>221</v>
      </c>
      <c r="H209" s="5">
        <v>100000000</v>
      </c>
      <c r="I209" s="5">
        <v>0</v>
      </c>
      <c r="J209" s="5">
        <v>100000000</v>
      </c>
      <c r="K209" s="5">
        <v>0</v>
      </c>
      <c r="L209" s="5">
        <v>0</v>
      </c>
      <c r="M209" s="6">
        <f t="shared" si="12"/>
        <v>0</v>
      </c>
      <c r="N209" s="5">
        <v>0</v>
      </c>
      <c r="O209" s="6">
        <f t="shared" si="13"/>
        <v>0</v>
      </c>
      <c r="P209" s="5">
        <v>0</v>
      </c>
    </row>
    <row r="210" spans="1:16" ht="31.5" x14ac:dyDescent="0.25">
      <c r="A210" s="3" t="s">
        <v>90</v>
      </c>
      <c r="B210" s="3" t="s">
        <v>200</v>
      </c>
      <c r="C210" s="3" t="s">
        <v>92</v>
      </c>
      <c r="D210" s="3" t="s">
        <v>59</v>
      </c>
      <c r="E210" s="3" t="s">
        <v>23</v>
      </c>
      <c r="F210" s="3" t="s">
        <v>222</v>
      </c>
      <c r="G210" s="4" t="s">
        <v>223</v>
      </c>
      <c r="H210" s="5">
        <v>6114682012</v>
      </c>
      <c r="I210" s="5">
        <v>0</v>
      </c>
      <c r="J210" s="5">
        <v>0</v>
      </c>
      <c r="K210" s="5">
        <v>6114682012</v>
      </c>
      <c r="L210" s="5">
        <v>0</v>
      </c>
      <c r="M210" s="6">
        <f t="shared" si="12"/>
        <v>0</v>
      </c>
      <c r="N210" s="5">
        <v>0</v>
      </c>
      <c r="O210" s="6">
        <f t="shared" si="13"/>
        <v>0</v>
      </c>
      <c r="P210" s="5">
        <v>0</v>
      </c>
    </row>
    <row r="211" spans="1:16" ht="78.75" x14ac:dyDescent="0.25">
      <c r="A211" s="3" t="s">
        <v>90</v>
      </c>
      <c r="B211" s="3" t="s">
        <v>200</v>
      </c>
      <c r="C211" s="3" t="s">
        <v>92</v>
      </c>
      <c r="D211" s="3" t="s">
        <v>59</v>
      </c>
      <c r="E211" s="3" t="s">
        <v>23</v>
      </c>
      <c r="F211" s="3" t="s">
        <v>224</v>
      </c>
      <c r="G211" s="4" t="s">
        <v>225</v>
      </c>
      <c r="H211" s="5">
        <v>15000000000</v>
      </c>
      <c r="I211" s="5">
        <v>0</v>
      </c>
      <c r="J211" s="5">
        <v>0</v>
      </c>
      <c r="K211" s="5">
        <v>15000000000</v>
      </c>
      <c r="L211" s="5">
        <v>0</v>
      </c>
      <c r="M211" s="6">
        <f t="shared" si="12"/>
        <v>0</v>
      </c>
      <c r="N211" s="5">
        <v>0</v>
      </c>
      <c r="O211" s="6">
        <f t="shared" si="13"/>
        <v>0</v>
      </c>
      <c r="P211" s="5">
        <v>0</v>
      </c>
    </row>
    <row r="212" spans="1:16" ht="78.75" x14ac:dyDescent="0.25">
      <c r="A212" s="3" t="s">
        <v>90</v>
      </c>
      <c r="B212" s="3" t="s">
        <v>226</v>
      </c>
      <c r="C212" s="3" t="s">
        <v>227</v>
      </c>
      <c r="D212" s="3" t="s">
        <v>22</v>
      </c>
      <c r="E212" s="3" t="s">
        <v>1</v>
      </c>
      <c r="F212" s="3" t="s">
        <v>1</v>
      </c>
      <c r="G212" s="4" t="s">
        <v>329</v>
      </c>
      <c r="H212" s="5">
        <v>1500000000</v>
      </c>
      <c r="I212" s="5">
        <v>0</v>
      </c>
      <c r="J212" s="5">
        <v>1489647216</v>
      </c>
      <c r="K212" s="5">
        <v>10352784</v>
      </c>
      <c r="L212" s="5">
        <v>988815042</v>
      </c>
      <c r="M212" s="6">
        <f t="shared" si="12"/>
        <v>0.65921002799999995</v>
      </c>
      <c r="N212" s="5">
        <v>496036858</v>
      </c>
      <c r="O212" s="6">
        <f t="shared" si="13"/>
        <v>0.33069123866666666</v>
      </c>
      <c r="P212" s="5">
        <v>460242958</v>
      </c>
    </row>
    <row r="213" spans="1:16" ht="47.25" x14ac:dyDescent="0.25">
      <c r="A213" s="3" t="s">
        <v>90</v>
      </c>
      <c r="B213" s="3" t="s">
        <v>226</v>
      </c>
      <c r="C213" s="3" t="s">
        <v>227</v>
      </c>
      <c r="D213" s="3" t="s">
        <v>22</v>
      </c>
      <c r="E213" s="3" t="s">
        <v>23</v>
      </c>
      <c r="F213" s="3" t="s">
        <v>22</v>
      </c>
      <c r="G213" s="4" t="s">
        <v>228</v>
      </c>
      <c r="H213" s="5">
        <v>160750000</v>
      </c>
      <c r="I213" s="5">
        <v>0</v>
      </c>
      <c r="J213" s="5">
        <v>150677219</v>
      </c>
      <c r="K213" s="5">
        <v>10072781</v>
      </c>
      <c r="L213" s="5">
        <v>146404380</v>
      </c>
      <c r="M213" s="6">
        <f t="shared" si="12"/>
        <v>0.91075819595645413</v>
      </c>
      <c r="N213" s="5">
        <v>68225346</v>
      </c>
      <c r="O213" s="6">
        <f t="shared" si="13"/>
        <v>0.42441894867807156</v>
      </c>
      <c r="P213" s="5">
        <v>68225346</v>
      </c>
    </row>
    <row r="214" spans="1:16" ht="31.5" x14ac:dyDescent="0.25">
      <c r="A214" s="3" t="s">
        <v>90</v>
      </c>
      <c r="B214" s="3" t="s">
        <v>226</v>
      </c>
      <c r="C214" s="3" t="s">
        <v>227</v>
      </c>
      <c r="D214" s="3" t="s">
        <v>22</v>
      </c>
      <c r="E214" s="3" t="s">
        <v>23</v>
      </c>
      <c r="F214" s="3" t="s">
        <v>24</v>
      </c>
      <c r="G214" s="4" t="s">
        <v>229</v>
      </c>
      <c r="H214" s="5">
        <v>35140000</v>
      </c>
      <c r="I214" s="5">
        <v>0</v>
      </c>
      <c r="J214" s="5">
        <v>35140000</v>
      </c>
      <c r="K214" s="5">
        <v>0</v>
      </c>
      <c r="L214" s="5">
        <v>35140000</v>
      </c>
      <c r="M214" s="6">
        <f t="shared" si="12"/>
        <v>1</v>
      </c>
      <c r="N214" s="5">
        <v>0</v>
      </c>
      <c r="O214" s="6">
        <f t="shared" si="13"/>
        <v>0</v>
      </c>
      <c r="P214" s="5">
        <v>0</v>
      </c>
    </row>
    <row r="215" spans="1:16" ht="47.25" x14ac:dyDescent="0.25">
      <c r="A215" s="3" t="s">
        <v>90</v>
      </c>
      <c r="B215" s="3" t="s">
        <v>226</v>
      </c>
      <c r="C215" s="3" t="s">
        <v>227</v>
      </c>
      <c r="D215" s="3" t="s">
        <v>22</v>
      </c>
      <c r="E215" s="3" t="s">
        <v>23</v>
      </c>
      <c r="F215" s="3" t="s">
        <v>34</v>
      </c>
      <c r="G215" s="4" t="s">
        <v>230</v>
      </c>
      <c r="H215" s="5">
        <v>80000000</v>
      </c>
      <c r="I215" s="5">
        <v>0</v>
      </c>
      <c r="J215" s="5">
        <v>80000000</v>
      </c>
      <c r="K215" s="5">
        <v>0</v>
      </c>
      <c r="L215" s="5">
        <v>0</v>
      </c>
      <c r="M215" s="6">
        <f t="shared" si="12"/>
        <v>0</v>
      </c>
      <c r="N215" s="5">
        <v>0</v>
      </c>
      <c r="O215" s="6">
        <f t="shared" si="13"/>
        <v>0</v>
      </c>
      <c r="P215" s="5">
        <v>0</v>
      </c>
    </row>
    <row r="216" spans="1:16" ht="63" x14ac:dyDescent="0.25">
      <c r="A216" s="3" t="s">
        <v>90</v>
      </c>
      <c r="B216" s="3" t="s">
        <v>226</v>
      </c>
      <c r="C216" s="3" t="s">
        <v>227</v>
      </c>
      <c r="D216" s="3" t="s">
        <v>22</v>
      </c>
      <c r="E216" s="3" t="s">
        <v>23</v>
      </c>
      <c r="F216" s="3" t="s">
        <v>32</v>
      </c>
      <c r="G216" s="4" t="s">
        <v>231</v>
      </c>
      <c r="H216" s="5">
        <v>221991000</v>
      </c>
      <c r="I216" s="5">
        <v>0</v>
      </c>
      <c r="J216" s="5">
        <v>221990997</v>
      </c>
      <c r="K216" s="5">
        <v>3</v>
      </c>
      <c r="L216" s="5">
        <v>131604584</v>
      </c>
      <c r="M216" s="6">
        <f t="shared" si="12"/>
        <v>0.59283747539314657</v>
      </c>
      <c r="N216" s="5">
        <v>92402940</v>
      </c>
      <c r="O216" s="6">
        <f t="shared" si="13"/>
        <v>0.41624633431085045</v>
      </c>
      <c r="P216" s="5">
        <v>89988540</v>
      </c>
    </row>
    <row r="217" spans="1:16" ht="47.25" x14ac:dyDescent="0.25">
      <c r="A217" s="3" t="s">
        <v>90</v>
      </c>
      <c r="B217" s="3" t="s">
        <v>226</v>
      </c>
      <c r="C217" s="3" t="s">
        <v>227</v>
      </c>
      <c r="D217" s="3" t="s">
        <v>22</v>
      </c>
      <c r="E217" s="3" t="s">
        <v>23</v>
      </c>
      <c r="F217" s="3" t="s">
        <v>39</v>
      </c>
      <c r="G217" s="4" t="s">
        <v>232</v>
      </c>
      <c r="H217" s="5">
        <v>100000000</v>
      </c>
      <c r="I217" s="5">
        <v>0</v>
      </c>
      <c r="J217" s="5">
        <v>100000000</v>
      </c>
      <c r="K217" s="5">
        <v>0</v>
      </c>
      <c r="L217" s="5">
        <v>0</v>
      </c>
      <c r="M217" s="6">
        <f t="shared" si="12"/>
        <v>0</v>
      </c>
      <c r="N217" s="5">
        <v>0</v>
      </c>
      <c r="O217" s="6">
        <f t="shared" si="13"/>
        <v>0</v>
      </c>
      <c r="P217" s="5">
        <v>0</v>
      </c>
    </row>
    <row r="218" spans="1:16" ht="78.75" x14ac:dyDescent="0.25">
      <c r="A218" s="3" t="s">
        <v>90</v>
      </c>
      <c r="B218" s="3" t="s">
        <v>226</v>
      </c>
      <c r="C218" s="3" t="s">
        <v>227</v>
      </c>
      <c r="D218" s="3" t="s">
        <v>22</v>
      </c>
      <c r="E218" s="3" t="s">
        <v>23</v>
      </c>
      <c r="F218" s="3" t="s">
        <v>63</v>
      </c>
      <c r="G218" s="4" t="s">
        <v>233</v>
      </c>
      <c r="H218" s="5">
        <v>98868480</v>
      </c>
      <c r="I218" s="5">
        <v>0</v>
      </c>
      <c r="J218" s="5">
        <v>98868480</v>
      </c>
      <c r="K218" s="5">
        <v>0</v>
      </c>
      <c r="L218" s="5">
        <v>60900000</v>
      </c>
      <c r="M218" s="6">
        <f t="shared" si="12"/>
        <v>0.61596982172680315</v>
      </c>
      <c r="N218" s="5">
        <v>45360000</v>
      </c>
      <c r="O218" s="6">
        <f t="shared" si="13"/>
        <v>0.45879131549306718</v>
      </c>
      <c r="P218" s="5">
        <v>40360000</v>
      </c>
    </row>
    <row r="219" spans="1:16" ht="63" x14ac:dyDescent="0.25">
      <c r="A219" s="3" t="s">
        <v>90</v>
      </c>
      <c r="B219" s="3" t="s">
        <v>226</v>
      </c>
      <c r="C219" s="3" t="s">
        <v>227</v>
      </c>
      <c r="D219" s="3" t="s">
        <v>22</v>
      </c>
      <c r="E219" s="3" t="s">
        <v>23</v>
      </c>
      <c r="F219" s="3" t="s">
        <v>55</v>
      </c>
      <c r="G219" s="4" t="s">
        <v>234</v>
      </c>
      <c r="H219" s="5">
        <v>37760000</v>
      </c>
      <c r="I219" s="5">
        <v>0</v>
      </c>
      <c r="J219" s="5">
        <v>37760000</v>
      </c>
      <c r="K219" s="5">
        <v>0</v>
      </c>
      <c r="L219" s="5">
        <v>36855800</v>
      </c>
      <c r="M219" s="6">
        <f t="shared" si="12"/>
        <v>0.97605402542372877</v>
      </c>
      <c r="N219" s="5">
        <v>0</v>
      </c>
      <c r="O219" s="6">
        <f t="shared" si="13"/>
        <v>0</v>
      </c>
      <c r="P219" s="5">
        <v>0</v>
      </c>
    </row>
    <row r="220" spans="1:16" ht="47.25" x14ac:dyDescent="0.25">
      <c r="A220" s="3" t="s">
        <v>90</v>
      </c>
      <c r="B220" s="3" t="s">
        <v>226</v>
      </c>
      <c r="C220" s="3" t="s">
        <v>227</v>
      </c>
      <c r="D220" s="3" t="s">
        <v>22</v>
      </c>
      <c r="E220" s="3" t="s">
        <v>23</v>
      </c>
      <c r="F220" s="3" t="s">
        <v>71</v>
      </c>
      <c r="G220" s="4" t="s">
        <v>235</v>
      </c>
      <c r="H220" s="5">
        <v>25541760</v>
      </c>
      <c r="I220" s="5">
        <v>0</v>
      </c>
      <c r="J220" s="5">
        <v>25541760</v>
      </c>
      <c r="K220" s="5">
        <v>0</v>
      </c>
      <c r="L220" s="5">
        <v>15258240</v>
      </c>
      <c r="M220" s="6">
        <f t="shared" si="12"/>
        <v>0.59738404871081707</v>
      </c>
      <c r="N220" s="5">
        <v>12000000</v>
      </c>
      <c r="O220" s="6">
        <f t="shared" si="13"/>
        <v>0.46981883785612266</v>
      </c>
      <c r="P220" s="5">
        <v>12000000</v>
      </c>
    </row>
    <row r="221" spans="1:16" ht="63" x14ac:dyDescent="0.25">
      <c r="A221" s="3" t="s">
        <v>90</v>
      </c>
      <c r="B221" s="3" t="s">
        <v>226</v>
      </c>
      <c r="C221" s="3" t="s">
        <v>227</v>
      </c>
      <c r="D221" s="3" t="s">
        <v>22</v>
      </c>
      <c r="E221" s="3" t="s">
        <v>23</v>
      </c>
      <c r="F221" s="3" t="s">
        <v>57</v>
      </c>
      <c r="G221" s="4" t="s">
        <v>236</v>
      </c>
      <c r="H221" s="5">
        <v>35140000</v>
      </c>
      <c r="I221" s="5">
        <v>0</v>
      </c>
      <c r="J221" s="5">
        <v>34860000</v>
      </c>
      <c r="K221" s="5">
        <v>280000</v>
      </c>
      <c r="L221" s="5">
        <v>34860000</v>
      </c>
      <c r="M221" s="6">
        <f t="shared" si="12"/>
        <v>0.99203187250996017</v>
      </c>
      <c r="N221" s="5">
        <v>0</v>
      </c>
      <c r="O221" s="6">
        <f t="shared" si="13"/>
        <v>0</v>
      </c>
      <c r="P221" s="5">
        <v>0</v>
      </c>
    </row>
    <row r="222" spans="1:16" ht="31.5" x14ac:dyDescent="0.25">
      <c r="A222" s="3" t="s">
        <v>90</v>
      </c>
      <c r="B222" s="3" t="s">
        <v>226</v>
      </c>
      <c r="C222" s="3" t="s">
        <v>227</v>
      </c>
      <c r="D222" s="3" t="s">
        <v>22</v>
      </c>
      <c r="E222" s="3" t="s">
        <v>23</v>
      </c>
      <c r="F222" s="3" t="s">
        <v>74</v>
      </c>
      <c r="G222" s="4" t="s">
        <v>237</v>
      </c>
      <c r="H222" s="5">
        <v>50209400</v>
      </c>
      <c r="I222" s="5">
        <v>0</v>
      </c>
      <c r="J222" s="5">
        <v>50209400</v>
      </c>
      <c r="K222" s="5">
        <v>0</v>
      </c>
      <c r="L222" s="5">
        <v>0</v>
      </c>
      <c r="M222" s="6">
        <f t="shared" si="12"/>
        <v>0</v>
      </c>
      <c r="N222" s="5">
        <v>0</v>
      </c>
      <c r="O222" s="6">
        <f t="shared" si="13"/>
        <v>0</v>
      </c>
      <c r="P222" s="5">
        <v>0</v>
      </c>
    </row>
    <row r="223" spans="1:16" ht="78.75" x14ac:dyDescent="0.25">
      <c r="A223" s="3" t="s">
        <v>90</v>
      </c>
      <c r="B223" s="3" t="s">
        <v>226</v>
      </c>
      <c r="C223" s="3" t="s">
        <v>227</v>
      </c>
      <c r="D223" s="3" t="s">
        <v>22</v>
      </c>
      <c r="E223" s="3" t="s">
        <v>23</v>
      </c>
      <c r="F223" s="3" t="s">
        <v>59</v>
      </c>
      <c r="G223" s="4" t="s">
        <v>238</v>
      </c>
      <c r="H223" s="5">
        <v>312516400</v>
      </c>
      <c r="I223" s="5">
        <v>0</v>
      </c>
      <c r="J223" s="5">
        <v>312516400</v>
      </c>
      <c r="K223" s="5">
        <v>0</v>
      </c>
      <c r="L223" s="5">
        <v>272034470</v>
      </c>
      <c r="M223" s="6">
        <f t="shared" si="12"/>
        <v>0.87046462201663655</v>
      </c>
      <c r="N223" s="5">
        <v>116921800</v>
      </c>
      <c r="O223" s="6">
        <f t="shared" si="13"/>
        <v>0.37413012565100584</v>
      </c>
      <c r="P223" s="5">
        <v>91441800</v>
      </c>
    </row>
    <row r="224" spans="1:16" ht="63" x14ac:dyDescent="0.25">
      <c r="A224" s="3" t="s">
        <v>90</v>
      </c>
      <c r="B224" s="3" t="s">
        <v>226</v>
      </c>
      <c r="C224" s="3" t="s">
        <v>227</v>
      </c>
      <c r="D224" s="3" t="s">
        <v>22</v>
      </c>
      <c r="E224" s="3" t="s">
        <v>23</v>
      </c>
      <c r="F224" s="3" t="s">
        <v>76</v>
      </c>
      <c r="G224" s="4" t="s">
        <v>239</v>
      </c>
      <c r="H224" s="5">
        <v>40000000</v>
      </c>
      <c r="I224" s="5">
        <v>0</v>
      </c>
      <c r="J224" s="5">
        <v>40000000</v>
      </c>
      <c r="K224" s="5">
        <v>0</v>
      </c>
      <c r="L224" s="5">
        <v>40000000</v>
      </c>
      <c r="M224" s="6">
        <f t="shared" si="12"/>
        <v>1</v>
      </c>
      <c r="N224" s="5">
        <v>25618600</v>
      </c>
      <c r="O224" s="6">
        <f t="shared" si="13"/>
        <v>0.64046499999999995</v>
      </c>
      <c r="P224" s="5">
        <v>25618600</v>
      </c>
    </row>
    <row r="225" spans="1:16" ht="63" x14ac:dyDescent="0.25">
      <c r="A225" s="3" t="s">
        <v>90</v>
      </c>
      <c r="B225" s="3" t="s">
        <v>226</v>
      </c>
      <c r="C225" s="3" t="s">
        <v>227</v>
      </c>
      <c r="D225" s="3" t="s">
        <v>22</v>
      </c>
      <c r="E225" s="3" t="s">
        <v>23</v>
      </c>
      <c r="F225" s="3" t="s">
        <v>25</v>
      </c>
      <c r="G225" s="4" t="s">
        <v>240</v>
      </c>
      <c r="H225" s="5">
        <v>24598000</v>
      </c>
      <c r="I225" s="5">
        <v>0</v>
      </c>
      <c r="J225" s="5">
        <v>24598000</v>
      </c>
      <c r="K225" s="5">
        <v>0</v>
      </c>
      <c r="L225" s="5">
        <v>24598000</v>
      </c>
      <c r="M225" s="6">
        <f t="shared" si="12"/>
        <v>1</v>
      </c>
      <c r="N225" s="5">
        <v>19718500</v>
      </c>
      <c r="O225" s="6">
        <f t="shared" si="13"/>
        <v>0.80163021383852351</v>
      </c>
      <c r="P225" s="5">
        <v>18579250</v>
      </c>
    </row>
    <row r="226" spans="1:16" ht="78.75" x14ac:dyDescent="0.25">
      <c r="A226" s="3" t="s">
        <v>90</v>
      </c>
      <c r="B226" s="3" t="s">
        <v>226</v>
      </c>
      <c r="C226" s="3" t="s">
        <v>227</v>
      </c>
      <c r="D226" s="3" t="s">
        <v>22</v>
      </c>
      <c r="E226" s="3" t="s">
        <v>23</v>
      </c>
      <c r="F226" s="3" t="s">
        <v>115</v>
      </c>
      <c r="G226" s="4" t="s">
        <v>241</v>
      </c>
      <c r="H226" s="5">
        <v>7028000</v>
      </c>
      <c r="I226" s="5">
        <v>0</v>
      </c>
      <c r="J226" s="5">
        <v>7028000</v>
      </c>
      <c r="K226" s="5">
        <v>0</v>
      </c>
      <c r="L226" s="5">
        <v>7028000</v>
      </c>
      <c r="M226" s="6">
        <f t="shared" si="12"/>
        <v>1</v>
      </c>
      <c r="N226" s="5">
        <v>3749000</v>
      </c>
      <c r="O226" s="6">
        <f t="shared" si="13"/>
        <v>0.53343767785998863</v>
      </c>
      <c r="P226" s="5">
        <v>2609750</v>
      </c>
    </row>
    <row r="227" spans="1:16" ht="63" x14ac:dyDescent="0.25">
      <c r="A227" s="3" t="s">
        <v>90</v>
      </c>
      <c r="B227" s="3" t="s">
        <v>226</v>
      </c>
      <c r="C227" s="3" t="s">
        <v>227</v>
      </c>
      <c r="D227" s="3" t="s">
        <v>22</v>
      </c>
      <c r="E227" s="3" t="s">
        <v>23</v>
      </c>
      <c r="F227" s="3" t="s">
        <v>43</v>
      </c>
      <c r="G227" s="4" t="s">
        <v>242</v>
      </c>
      <c r="H227" s="5">
        <v>216000000</v>
      </c>
      <c r="I227" s="5">
        <v>0</v>
      </c>
      <c r="J227" s="5">
        <v>216000000</v>
      </c>
      <c r="K227" s="5">
        <v>0</v>
      </c>
      <c r="L227" s="5">
        <v>136269000</v>
      </c>
      <c r="M227" s="6">
        <f t="shared" si="12"/>
        <v>0.63087499999999996</v>
      </c>
      <c r="N227" s="5">
        <v>90846000</v>
      </c>
      <c r="O227" s="6">
        <f t="shared" si="13"/>
        <v>0.42058333333333331</v>
      </c>
      <c r="P227" s="5">
        <v>90846000</v>
      </c>
    </row>
    <row r="228" spans="1:16" ht="63" x14ac:dyDescent="0.25">
      <c r="A228" s="3" t="s">
        <v>90</v>
      </c>
      <c r="B228" s="3" t="s">
        <v>226</v>
      </c>
      <c r="C228" s="3" t="s">
        <v>227</v>
      </c>
      <c r="D228" s="3" t="s">
        <v>22</v>
      </c>
      <c r="E228" s="3" t="s">
        <v>23</v>
      </c>
      <c r="F228" s="3" t="s">
        <v>45</v>
      </c>
      <c r="G228" s="4" t="s">
        <v>243</v>
      </c>
      <c r="H228" s="5">
        <v>28915200</v>
      </c>
      <c r="I228" s="5">
        <v>0</v>
      </c>
      <c r="J228" s="5">
        <v>28915200</v>
      </c>
      <c r="K228" s="5">
        <v>0</v>
      </c>
      <c r="L228" s="5">
        <v>22320808</v>
      </c>
      <c r="M228" s="6">
        <f t="shared" si="12"/>
        <v>0.77194029437804335</v>
      </c>
      <c r="N228" s="5">
        <v>9194672</v>
      </c>
      <c r="O228" s="6">
        <f t="shared" si="13"/>
        <v>0.31798749446657815</v>
      </c>
      <c r="P228" s="5">
        <v>8573672</v>
      </c>
    </row>
    <row r="229" spans="1:16" ht="63" x14ac:dyDescent="0.25">
      <c r="A229" s="3" t="s">
        <v>90</v>
      </c>
      <c r="B229" s="3" t="s">
        <v>226</v>
      </c>
      <c r="C229" s="3" t="s">
        <v>227</v>
      </c>
      <c r="D229" s="3" t="s">
        <v>22</v>
      </c>
      <c r="E229" s="3" t="s">
        <v>23</v>
      </c>
      <c r="F229" s="3" t="s">
        <v>125</v>
      </c>
      <c r="G229" s="4" t="s">
        <v>244</v>
      </c>
      <c r="H229" s="5">
        <v>25541760</v>
      </c>
      <c r="I229" s="5">
        <v>0</v>
      </c>
      <c r="J229" s="5">
        <v>25541760</v>
      </c>
      <c r="K229" s="5">
        <v>0</v>
      </c>
      <c r="L229" s="5">
        <v>25541760</v>
      </c>
      <c r="M229" s="6">
        <f t="shared" si="12"/>
        <v>1</v>
      </c>
      <c r="N229" s="5">
        <v>12000000</v>
      </c>
      <c r="O229" s="6">
        <f t="shared" si="13"/>
        <v>0.46981883785612266</v>
      </c>
      <c r="P229" s="5">
        <v>12000000</v>
      </c>
    </row>
    <row r="230" spans="1:16" ht="47.25" x14ac:dyDescent="0.25">
      <c r="A230" s="3" t="s">
        <v>90</v>
      </c>
      <c r="B230" s="3" t="s">
        <v>245</v>
      </c>
      <c r="C230" s="3" t="s">
        <v>92</v>
      </c>
      <c r="D230" s="3" t="s">
        <v>24</v>
      </c>
      <c r="E230" s="3"/>
      <c r="F230" s="3"/>
      <c r="G230" s="4" t="s">
        <v>330</v>
      </c>
      <c r="H230" s="5">
        <v>10000000000</v>
      </c>
      <c r="I230" s="5">
        <v>0</v>
      </c>
      <c r="J230" s="5">
        <v>9123043303</v>
      </c>
      <c r="K230" s="5">
        <v>876956697</v>
      </c>
      <c r="L230" s="5">
        <v>8741029055</v>
      </c>
      <c r="M230" s="6">
        <f t="shared" si="12"/>
        <v>0.87410290550000003</v>
      </c>
      <c r="N230" s="5">
        <v>5671689673</v>
      </c>
      <c r="O230" s="6">
        <f t="shared" si="13"/>
        <v>0.56716896729999999</v>
      </c>
      <c r="P230" s="5">
        <v>5246081667</v>
      </c>
    </row>
    <row r="231" spans="1:16" ht="126" x14ac:dyDescent="0.25">
      <c r="A231" s="3" t="s">
        <v>90</v>
      </c>
      <c r="B231" s="3" t="s">
        <v>245</v>
      </c>
      <c r="C231" s="3" t="s">
        <v>92</v>
      </c>
      <c r="D231" s="3" t="s">
        <v>24</v>
      </c>
      <c r="E231" s="3" t="s">
        <v>23</v>
      </c>
      <c r="F231" s="3" t="s">
        <v>22</v>
      </c>
      <c r="G231" s="4" t="s">
        <v>246</v>
      </c>
      <c r="H231" s="5">
        <v>7255069024</v>
      </c>
      <c r="I231" s="5">
        <v>0</v>
      </c>
      <c r="J231" s="5">
        <v>6611776707</v>
      </c>
      <c r="K231" s="5">
        <v>643292317</v>
      </c>
      <c r="L231" s="5">
        <v>6549364707</v>
      </c>
      <c r="M231" s="6">
        <f t="shared" si="12"/>
        <v>0.9027294827016108</v>
      </c>
      <c r="N231" s="5">
        <v>4048458506</v>
      </c>
      <c r="O231" s="6">
        <f t="shared" si="13"/>
        <v>0.55801791721175498</v>
      </c>
      <c r="P231" s="5">
        <v>3770294100</v>
      </c>
    </row>
    <row r="232" spans="1:16" ht="110.25" x14ac:dyDescent="0.25">
      <c r="A232" s="3" t="s">
        <v>90</v>
      </c>
      <c r="B232" s="3" t="s">
        <v>245</v>
      </c>
      <c r="C232" s="3" t="s">
        <v>92</v>
      </c>
      <c r="D232" s="3" t="s">
        <v>24</v>
      </c>
      <c r="E232" s="3" t="s">
        <v>23</v>
      </c>
      <c r="F232" s="3" t="s">
        <v>24</v>
      </c>
      <c r="G232" s="4" t="s">
        <v>247</v>
      </c>
      <c r="H232" s="5">
        <v>2500000000</v>
      </c>
      <c r="I232" s="5">
        <v>0</v>
      </c>
      <c r="J232" s="5">
        <v>2279029586</v>
      </c>
      <c r="K232" s="5">
        <v>220970414</v>
      </c>
      <c r="L232" s="5">
        <v>1959427338</v>
      </c>
      <c r="M232" s="6">
        <f t="shared" si="12"/>
        <v>0.78377093519999996</v>
      </c>
      <c r="N232" s="5">
        <v>1456363975</v>
      </c>
      <c r="O232" s="6">
        <f t="shared" si="13"/>
        <v>0.58254558999999995</v>
      </c>
      <c r="P232" s="5">
        <v>1319100375</v>
      </c>
    </row>
    <row r="233" spans="1:16" ht="141.75" x14ac:dyDescent="0.25">
      <c r="A233" s="3" t="s">
        <v>90</v>
      </c>
      <c r="B233" s="3" t="s">
        <v>245</v>
      </c>
      <c r="C233" s="3" t="s">
        <v>92</v>
      </c>
      <c r="D233" s="3" t="s">
        <v>24</v>
      </c>
      <c r="E233" s="3" t="s">
        <v>23</v>
      </c>
      <c r="F233" s="3" t="s">
        <v>28</v>
      </c>
      <c r="G233" s="4" t="s">
        <v>248</v>
      </c>
      <c r="H233" s="5">
        <v>244930976</v>
      </c>
      <c r="I233" s="5">
        <v>0</v>
      </c>
      <c r="J233" s="5">
        <v>232237010</v>
      </c>
      <c r="K233" s="5">
        <v>12693966</v>
      </c>
      <c r="L233" s="5">
        <v>232237010</v>
      </c>
      <c r="M233" s="6">
        <f t="shared" si="12"/>
        <v>0.94817329270757489</v>
      </c>
      <c r="N233" s="5">
        <v>166867192</v>
      </c>
      <c r="O233" s="6">
        <f t="shared" si="13"/>
        <v>0.68128251773266935</v>
      </c>
      <c r="P233" s="5">
        <v>156687192</v>
      </c>
    </row>
    <row r="234" spans="1:16" ht="31.5" x14ac:dyDescent="0.25">
      <c r="A234" s="3" t="s">
        <v>90</v>
      </c>
      <c r="B234" s="3" t="s">
        <v>245</v>
      </c>
      <c r="C234" s="3" t="s">
        <v>92</v>
      </c>
      <c r="D234" s="3" t="s">
        <v>24</v>
      </c>
      <c r="E234" s="3" t="s">
        <v>23</v>
      </c>
      <c r="F234" s="3" t="s">
        <v>39</v>
      </c>
      <c r="G234" s="4" t="s">
        <v>249</v>
      </c>
      <c r="H234" s="5">
        <v>0</v>
      </c>
      <c r="I234" s="5">
        <v>0</v>
      </c>
      <c r="J234" s="5">
        <v>0</v>
      </c>
      <c r="K234" s="5">
        <v>0</v>
      </c>
      <c r="L234" s="5">
        <v>0</v>
      </c>
      <c r="M234" s="6" t="e">
        <f t="shared" si="12"/>
        <v>#DIV/0!</v>
      </c>
      <c r="N234" s="5">
        <v>0</v>
      </c>
      <c r="O234" s="6" t="e">
        <f t="shared" si="13"/>
        <v>#DIV/0!</v>
      </c>
      <c r="P234" s="5">
        <v>0</v>
      </c>
    </row>
    <row r="235" spans="1:16" ht="78.75" x14ac:dyDescent="0.25">
      <c r="A235" s="3" t="s">
        <v>90</v>
      </c>
      <c r="B235" s="3" t="s">
        <v>245</v>
      </c>
      <c r="C235" s="3" t="s">
        <v>92</v>
      </c>
      <c r="D235" s="3" t="s">
        <v>24</v>
      </c>
      <c r="E235" s="3" t="s">
        <v>23</v>
      </c>
      <c r="F235" s="3" t="s">
        <v>63</v>
      </c>
      <c r="G235" s="4" t="s">
        <v>250</v>
      </c>
      <c r="H235" s="5">
        <v>0</v>
      </c>
      <c r="I235" s="5">
        <v>0</v>
      </c>
      <c r="J235" s="5">
        <v>0</v>
      </c>
      <c r="K235" s="5">
        <v>0</v>
      </c>
      <c r="L235" s="5">
        <v>0</v>
      </c>
      <c r="M235" s="6" t="e">
        <f t="shared" si="12"/>
        <v>#DIV/0!</v>
      </c>
      <c r="N235" s="5">
        <v>0</v>
      </c>
      <c r="O235" s="6" t="e">
        <f t="shared" si="13"/>
        <v>#DIV/0!</v>
      </c>
      <c r="P235" s="5">
        <v>0</v>
      </c>
    </row>
    <row r="236" spans="1:16" ht="94.5" x14ac:dyDescent="0.25">
      <c r="A236" s="3" t="s">
        <v>90</v>
      </c>
      <c r="B236" s="3" t="s">
        <v>245</v>
      </c>
      <c r="C236" s="3" t="s">
        <v>92</v>
      </c>
      <c r="D236" s="3" t="s">
        <v>28</v>
      </c>
      <c r="E236" s="3" t="s">
        <v>1</v>
      </c>
      <c r="F236" s="3" t="s">
        <v>1</v>
      </c>
      <c r="G236" s="4" t="s">
        <v>331</v>
      </c>
      <c r="H236" s="5">
        <v>19172800000</v>
      </c>
      <c r="I236" s="5">
        <v>11000000000</v>
      </c>
      <c r="J236" s="5">
        <v>8016484160</v>
      </c>
      <c r="K236" s="5">
        <v>156315840</v>
      </c>
      <c r="L236" s="5">
        <v>7704955789</v>
      </c>
      <c r="M236" s="6">
        <f t="shared" si="12"/>
        <v>0.94275594520849648</v>
      </c>
      <c r="N236" s="5">
        <v>3654855502</v>
      </c>
      <c r="O236" s="6">
        <f t="shared" si="13"/>
        <v>0.44719747234729834</v>
      </c>
      <c r="P236" s="5">
        <v>3569677211</v>
      </c>
    </row>
    <row r="237" spans="1:16" ht="173.25" x14ac:dyDescent="0.25">
      <c r="A237" s="3" t="s">
        <v>90</v>
      </c>
      <c r="B237" s="3" t="s">
        <v>245</v>
      </c>
      <c r="C237" s="3" t="s">
        <v>92</v>
      </c>
      <c r="D237" s="3" t="s">
        <v>28</v>
      </c>
      <c r="E237" s="3" t="s">
        <v>23</v>
      </c>
      <c r="F237" s="3" t="s">
        <v>28</v>
      </c>
      <c r="G237" s="4" t="s">
        <v>251</v>
      </c>
      <c r="H237" s="5">
        <v>221339832</v>
      </c>
      <c r="I237" s="5">
        <v>0</v>
      </c>
      <c r="J237" s="5">
        <v>199206240</v>
      </c>
      <c r="K237" s="5">
        <v>22133592</v>
      </c>
      <c r="L237" s="5">
        <v>199206240</v>
      </c>
      <c r="M237" s="6">
        <f t="shared" si="12"/>
        <v>0.90000176741798554</v>
      </c>
      <c r="N237" s="5">
        <v>120404680</v>
      </c>
      <c r="O237" s="6">
        <f t="shared" si="13"/>
        <v>0.5439810761218975</v>
      </c>
      <c r="P237" s="5">
        <v>109604160</v>
      </c>
    </row>
    <row r="238" spans="1:16" ht="204.75" x14ac:dyDescent="0.25">
      <c r="A238" s="3" t="s">
        <v>90</v>
      </c>
      <c r="B238" s="3" t="s">
        <v>245</v>
      </c>
      <c r="C238" s="3" t="s">
        <v>92</v>
      </c>
      <c r="D238" s="3" t="s">
        <v>28</v>
      </c>
      <c r="E238" s="3" t="s">
        <v>23</v>
      </c>
      <c r="F238" s="3" t="s">
        <v>34</v>
      </c>
      <c r="G238" s="4" t="s">
        <v>252</v>
      </c>
      <c r="H238" s="5">
        <v>0</v>
      </c>
      <c r="I238" s="5">
        <v>0</v>
      </c>
      <c r="J238" s="5">
        <v>0</v>
      </c>
      <c r="K238" s="5">
        <v>0</v>
      </c>
      <c r="L238" s="5">
        <v>0</v>
      </c>
      <c r="M238" s="6" t="e">
        <f t="shared" si="12"/>
        <v>#DIV/0!</v>
      </c>
      <c r="N238" s="5">
        <v>0</v>
      </c>
      <c r="O238" s="6" t="e">
        <f t="shared" si="13"/>
        <v>#DIV/0!</v>
      </c>
      <c r="P238" s="5">
        <v>0</v>
      </c>
    </row>
    <row r="239" spans="1:16" ht="204.75" x14ac:dyDescent="0.25">
      <c r="A239" s="3" t="s">
        <v>90</v>
      </c>
      <c r="B239" s="3" t="s">
        <v>245</v>
      </c>
      <c r="C239" s="3" t="s">
        <v>92</v>
      </c>
      <c r="D239" s="3" t="s">
        <v>28</v>
      </c>
      <c r="E239" s="3" t="s">
        <v>23</v>
      </c>
      <c r="F239" s="3" t="s">
        <v>63</v>
      </c>
      <c r="G239" s="4" t="s">
        <v>253</v>
      </c>
      <c r="H239" s="5">
        <v>0</v>
      </c>
      <c r="I239" s="5">
        <v>0</v>
      </c>
      <c r="J239" s="5">
        <v>0</v>
      </c>
      <c r="K239" s="5">
        <v>0</v>
      </c>
      <c r="L239" s="5">
        <v>0</v>
      </c>
      <c r="M239" s="6" t="e">
        <f t="shared" si="12"/>
        <v>#DIV/0!</v>
      </c>
      <c r="N239" s="5">
        <v>0</v>
      </c>
      <c r="O239" s="6" t="e">
        <f t="shared" si="13"/>
        <v>#DIV/0!</v>
      </c>
      <c r="P239" s="5">
        <v>0</v>
      </c>
    </row>
    <row r="240" spans="1:16" ht="110.25" x14ac:dyDescent="0.25">
      <c r="A240" s="3" t="s">
        <v>90</v>
      </c>
      <c r="B240" s="3" t="s">
        <v>245</v>
      </c>
      <c r="C240" s="3" t="s">
        <v>92</v>
      </c>
      <c r="D240" s="3" t="s">
        <v>28</v>
      </c>
      <c r="E240" s="3" t="s">
        <v>23</v>
      </c>
      <c r="F240" s="3" t="s">
        <v>55</v>
      </c>
      <c r="G240" s="4" t="s">
        <v>254</v>
      </c>
      <c r="H240" s="5">
        <v>6869967783</v>
      </c>
      <c r="I240" s="5">
        <v>0</v>
      </c>
      <c r="J240" s="5">
        <v>6865402359</v>
      </c>
      <c r="K240" s="5">
        <v>4565424</v>
      </c>
      <c r="L240" s="5">
        <v>6567329988</v>
      </c>
      <c r="M240" s="6">
        <f t="shared" si="12"/>
        <v>0.95594771262990652</v>
      </c>
      <c r="N240" s="5">
        <v>2893205637</v>
      </c>
      <c r="O240" s="6">
        <f t="shared" si="13"/>
        <v>0.42113816663876485</v>
      </c>
      <c r="P240" s="5">
        <v>2870272239</v>
      </c>
    </row>
    <row r="241" spans="1:16" ht="110.25" x14ac:dyDescent="0.25">
      <c r="A241" s="3" t="s">
        <v>90</v>
      </c>
      <c r="B241" s="3" t="s">
        <v>245</v>
      </c>
      <c r="C241" s="3" t="s">
        <v>92</v>
      </c>
      <c r="D241" s="3" t="s">
        <v>28</v>
      </c>
      <c r="E241" s="3" t="s">
        <v>23</v>
      </c>
      <c r="F241" s="3" t="s">
        <v>71</v>
      </c>
      <c r="G241" s="4" t="s">
        <v>255</v>
      </c>
      <c r="H241" s="5">
        <v>756162089</v>
      </c>
      <c r="I241" s="5">
        <v>0</v>
      </c>
      <c r="J241" s="5">
        <v>733691062</v>
      </c>
      <c r="K241" s="5">
        <v>22471027</v>
      </c>
      <c r="L241" s="5">
        <v>720235062</v>
      </c>
      <c r="M241" s="6">
        <f t="shared" si="12"/>
        <v>0.9524876643213992</v>
      </c>
      <c r="N241" s="5">
        <v>495168458</v>
      </c>
      <c r="O241" s="6">
        <f t="shared" si="13"/>
        <v>0.65484433192735747</v>
      </c>
      <c r="P241" s="5">
        <v>466577665</v>
      </c>
    </row>
    <row r="242" spans="1:16" ht="189" x14ac:dyDescent="0.25">
      <c r="A242" s="3" t="s">
        <v>90</v>
      </c>
      <c r="B242" s="3" t="s">
        <v>245</v>
      </c>
      <c r="C242" s="3" t="s">
        <v>92</v>
      </c>
      <c r="D242" s="3" t="s">
        <v>28</v>
      </c>
      <c r="E242" s="3" t="s">
        <v>23</v>
      </c>
      <c r="F242" s="3" t="s">
        <v>59</v>
      </c>
      <c r="G242" s="4" t="s">
        <v>256</v>
      </c>
      <c r="H242" s="5">
        <v>233596704</v>
      </c>
      <c r="I242" s="5">
        <v>0</v>
      </c>
      <c r="J242" s="5">
        <v>218184499</v>
      </c>
      <c r="K242" s="5">
        <v>15412205</v>
      </c>
      <c r="L242" s="5">
        <v>218184499</v>
      </c>
      <c r="M242" s="6">
        <f t="shared" si="12"/>
        <v>0.93402216411409644</v>
      </c>
      <c r="N242" s="5">
        <v>146076727</v>
      </c>
      <c r="O242" s="6">
        <f t="shared" si="13"/>
        <v>0.62533727787529059</v>
      </c>
      <c r="P242" s="5">
        <v>123223147</v>
      </c>
    </row>
    <row r="243" spans="1:16" ht="204.75" x14ac:dyDescent="0.25">
      <c r="A243" s="3" t="s">
        <v>90</v>
      </c>
      <c r="B243" s="3" t="s">
        <v>245</v>
      </c>
      <c r="C243" s="3" t="s">
        <v>92</v>
      </c>
      <c r="D243" s="3" t="s">
        <v>28</v>
      </c>
      <c r="E243" s="3" t="s">
        <v>23</v>
      </c>
      <c r="F243" s="3" t="s">
        <v>76</v>
      </c>
      <c r="G243" s="4" t="s">
        <v>257</v>
      </c>
      <c r="H243" s="5">
        <v>91733592</v>
      </c>
      <c r="I243" s="5">
        <v>0</v>
      </c>
      <c r="J243" s="5">
        <v>0</v>
      </c>
      <c r="K243" s="5">
        <v>91733592</v>
      </c>
      <c r="L243" s="5">
        <v>0</v>
      </c>
      <c r="M243" s="6">
        <f t="shared" si="12"/>
        <v>0</v>
      </c>
      <c r="N243" s="5">
        <v>0</v>
      </c>
      <c r="O243" s="6">
        <f t="shared" si="13"/>
        <v>0</v>
      </c>
      <c r="P243" s="5">
        <v>0</v>
      </c>
    </row>
    <row r="244" spans="1:16" ht="94.5" x14ac:dyDescent="0.25">
      <c r="A244" s="3" t="s">
        <v>90</v>
      </c>
      <c r="B244" s="3" t="s">
        <v>245</v>
      </c>
      <c r="C244" s="3" t="s">
        <v>92</v>
      </c>
      <c r="D244" s="3" t="s">
        <v>28</v>
      </c>
      <c r="E244" s="3" t="s">
        <v>1</v>
      </c>
      <c r="F244" s="3" t="s">
        <v>1</v>
      </c>
      <c r="G244" s="4" t="s">
        <v>331</v>
      </c>
      <c r="H244" s="5">
        <v>4172200000</v>
      </c>
      <c r="I244" s="5">
        <v>2000000000</v>
      </c>
      <c r="J244" s="5">
        <v>2143845499</v>
      </c>
      <c r="K244" s="5">
        <v>28354501</v>
      </c>
      <c r="L244" s="5">
        <v>1478630680</v>
      </c>
      <c r="M244" s="6">
        <f t="shared" si="12"/>
        <v>0.68070650952950928</v>
      </c>
      <c r="N244" s="5">
        <v>295198560</v>
      </c>
      <c r="O244" s="6">
        <f t="shared" si="13"/>
        <v>0.13589842555934076</v>
      </c>
      <c r="P244" s="5">
        <v>295198560</v>
      </c>
    </row>
    <row r="245" spans="1:16" ht="173.25" x14ac:dyDescent="0.25">
      <c r="A245" s="3" t="s">
        <v>90</v>
      </c>
      <c r="B245" s="3" t="s">
        <v>245</v>
      </c>
      <c r="C245" s="3" t="s">
        <v>92</v>
      </c>
      <c r="D245" s="3" t="s">
        <v>28</v>
      </c>
      <c r="E245" s="3" t="s">
        <v>23</v>
      </c>
      <c r="F245" s="3" t="s">
        <v>28</v>
      </c>
      <c r="G245" s="4" t="s">
        <v>251</v>
      </c>
      <c r="H245" s="5">
        <v>0</v>
      </c>
      <c r="I245" s="5">
        <v>0</v>
      </c>
      <c r="J245" s="5">
        <v>0</v>
      </c>
      <c r="K245" s="5">
        <v>0</v>
      </c>
      <c r="L245" s="5">
        <v>0</v>
      </c>
      <c r="M245" s="6" t="e">
        <f t="shared" si="12"/>
        <v>#DIV/0!</v>
      </c>
      <c r="N245" s="5">
        <v>0</v>
      </c>
      <c r="O245" s="6" t="e">
        <f t="shared" si="13"/>
        <v>#DIV/0!</v>
      </c>
      <c r="P245" s="5">
        <v>0</v>
      </c>
    </row>
    <row r="246" spans="1:16" ht="110.25" x14ac:dyDescent="0.25">
      <c r="A246" s="3" t="s">
        <v>90</v>
      </c>
      <c r="B246" s="3" t="s">
        <v>245</v>
      </c>
      <c r="C246" s="3" t="s">
        <v>92</v>
      </c>
      <c r="D246" s="3" t="s">
        <v>28</v>
      </c>
      <c r="E246" s="3" t="s">
        <v>23</v>
      </c>
      <c r="F246" s="3" t="s">
        <v>55</v>
      </c>
      <c r="G246" s="4" t="s">
        <v>254</v>
      </c>
      <c r="H246" s="5">
        <v>2172200000</v>
      </c>
      <c r="I246" s="5">
        <v>0</v>
      </c>
      <c r="J246" s="5">
        <v>2143845499</v>
      </c>
      <c r="K246" s="5">
        <v>28354501</v>
      </c>
      <c r="L246" s="5">
        <v>1478630680</v>
      </c>
      <c r="M246" s="6">
        <f t="shared" si="12"/>
        <v>0.68070650952950928</v>
      </c>
      <c r="N246" s="5">
        <v>295198560</v>
      </c>
      <c r="O246" s="6">
        <f t="shared" si="13"/>
        <v>0.13589842555934076</v>
      </c>
      <c r="P246" s="5">
        <v>295198560</v>
      </c>
    </row>
    <row r="247" spans="1:16" ht="94.5" x14ac:dyDescent="0.25">
      <c r="A247" s="3" t="s">
        <v>90</v>
      </c>
      <c r="B247" s="3" t="s">
        <v>245</v>
      </c>
      <c r="C247" s="3" t="s">
        <v>92</v>
      </c>
      <c r="D247" s="3" t="s">
        <v>34</v>
      </c>
      <c r="E247" s="3" t="s">
        <v>1</v>
      </c>
      <c r="F247" s="3" t="s">
        <v>1</v>
      </c>
      <c r="G247" s="4" t="s">
        <v>332</v>
      </c>
      <c r="H247" s="5">
        <v>11000000000</v>
      </c>
      <c r="I247" s="5">
        <v>0</v>
      </c>
      <c r="J247" s="5">
        <v>6976219789</v>
      </c>
      <c r="K247" s="5">
        <v>4023780211</v>
      </c>
      <c r="L247" s="5">
        <v>5859714422</v>
      </c>
      <c r="M247" s="6">
        <f t="shared" si="12"/>
        <v>0.53270131109090912</v>
      </c>
      <c r="N247" s="5">
        <v>4014580755</v>
      </c>
      <c r="O247" s="6">
        <f t="shared" si="13"/>
        <v>0.36496188681818181</v>
      </c>
      <c r="P247" s="5">
        <v>3900145456</v>
      </c>
    </row>
    <row r="248" spans="1:16" ht="157.5" x14ac:dyDescent="0.25">
      <c r="A248" s="3" t="s">
        <v>90</v>
      </c>
      <c r="B248" s="3" t="s">
        <v>245</v>
      </c>
      <c r="C248" s="3" t="s">
        <v>92</v>
      </c>
      <c r="D248" s="3" t="s">
        <v>34</v>
      </c>
      <c r="E248" s="3" t="s">
        <v>23</v>
      </c>
      <c r="F248" s="3" t="s">
        <v>71</v>
      </c>
      <c r="G248" s="4" t="s">
        <v>258</v>
      </c>
      <c r="H248" s="5">
        <v>1018000000</v>
      </c>
      <c r="I248" s="5">
        <v>0</v>
      </c>
      <c r="J248" s="5">
        <v>416691583</v>
      </c>
      <c r="K248" s="5">
        <v>601308417</v>
      </c>
      <c r="L248" s="5">
        <v>416691583</v>
      </c>
      <c r="M248" s="6">
        <f t="shared" si="12"/>
        <v>0.40932375540275051</v>
      </c>
      <c r="N248" s="5">
        <v>39706667</v>
      </c>
      <c r="O248" s="6">
        <f t="shared" si="13"/>
        <v>3.9004584479371315E-2</v>
      </c>
      <c r="P248" s="5">
        <v>29400000</v>
      </c>
    </row>
    <row r="249" spans="1:16" ht="173.25" x14ac:dyDescent="0.25">
      <c r="A249" s="3" t="s">
        <v>90</v>
      </c>
      <c r="B249" s="3" t="s">
        <v>245</v>
      </c>
      <c r="C249" s="3" t="s">
        <v>92</v>
      </c>
      <c r="D249" s="3" t="s">
        <v>34</v>
      </c>
      <c r="E249" s="3" t="s">
        <v>23</v>
      </c>
      <c r="F249" s="3" t="s">
        <v>57</v>
      </c>
      <c r="G249" s="4" t="s">
        <v>259</v>
      </c>
      <c r="H249" s="5">
        <v>4800000000</v>
      </c>
      <c r="I249" s="5">
        <v>0</v>
      </c>
      <c r="J249" s="5">
        <v>1532206419</v>
      </c>
      <c r="K249" s="5">
        <v>3267793581</v>
      </c>
      <c r="L249" s="5">
        <v>432301052</v>
      </c>
      <c r="M249" s="6">
        <f t="shared" si="12"/>
        <v>9.0062719166666666E-2</v>
      </c>
      <c r="N249" s="5">
        <v>227540000</v>
      </c>
      <c r="O249" s="6">
        <f t="shared" si="13"/>
        <v>4.7404166666666664E-2</v>
      </c>
      <c r="P249" s="5">
        <v>202880000</v>
      </c>
    </row>
    <row r="250" spans="1:16" ht="126" x14ac:dyDescent="0.25">
      <c r="A250" s="3" t="s">
        <v>90</v>
      </c>
      <c r="B250" s="3" t="s">
        <v>245</v>
      </c>
      <c r="C250" s="3" t="s">
        <v>92</v>
      </c>
      <c r="D250" s="3" t="s">
        <v>34</v>
      </c>
      <c r="E250" s="3" t="s">
        <v>23</v>
      </c>
      <c r="F250" s="3" t="s">
        <v>41</v>
      </c>
      <c r="G250" s="4" t="s">
        <v>260</v>
      </c>
      <c r="H250" s="5">
        <v>5182000000</v>
      </c>
      <c r="I250" s="5">
        <v>0</v>
      </c>
      <c r="J250" s="5">
        <v>5027321787</v>
      </c>
      <c r="K250" s="5">
        <v>154678213</v>
      </c>
      <c r="L250" s="5">
        <v>5010721787</v>
      </c>
      <c r="M250" s="6">
        <f t="shared" si="12"/>
        <v>0.96694746950984178</v>
      </c>
      <c r="N250" s="5">
        <v>3747334088</v>
      </c>
      <c r="O250" s="6">
        <f t="shared" si="13"/>
        <v>0.72314436279428795</v>
      </c>
      <c r="P250" s="5">
        <v>3667865456</v>
      </c>
    </row>
    <row r="251" spans="1:16" ht="78.75" x14ac:dyDescent="0.25">
      <c r="A251" s="3" t="s">
        <v>90</v>
      </c>
      <c r="B251" s="3" t="s">
        <v>245</v>
      </c>
      <c r="C251" s="3" t="s">
        <v>92</v>
      </c>
      <c r="D251" s="3" t="s">
        <v>39</v>
      </c>
      <c r="E251" s="3" t="s">
        <v>1</v>
      </c>
      <c r="F251" s="3" t="s">
        <v>1</v>
      </c>
      <c r="G251" s="4" t="s">
        <v>333</v>
      </c>
      <c r="H251" s="5">
        <v>79167000000</v>
      </c>
      <c r="I251" s="5">
        <v>41318834424</v>
      </c>
      <c r="J251" s="5">
        <v>36163447226</v>
      </c>
      <c r="K251" s="5">
        <v>1684718350</v>
      </c>
      <c r="L251" s="5">
        <v>34210759595</v>
      </c>
      <c r="M251" s="6">
        <f t="shared" si="12"/>
        <v>0.90389478788090794</v>
      </c>
      <c r="N251" s="5">
        <v>9774457084</v>
      </c>
      <c r="O251" s="6">
        <f t="shared" si="13"/>
        <v>0.25825444734891212</v>
      </c>
      <c r="P251" s="5">
        <v>9508043615</v>
      </c>
    </row>
    <row r="252" spans="1:16" ht="126" x14ac:dyDescent="0.25">
      <c r="A252" s="3" t="s">
        <v>90</v>
      </c>
      <c r="B252" s="3" t="s">
        <v>245</v>
      </c>
      <c r="C252" s="3" t="s">
        <v>92</v>
      </c>
      <c r="D252" s="3" t="s">
        <v>39</v>
      </c>
      <c r="E252" s="3" t="s">
        <v>23</v>
      </c>
      <c r="F252" s="3" t="s">
        <v>22</v>
      </c>
      <c r="G252" s="4" t="s">
        <v>261</v>
      </c>
      <c r="H252" s="5">
        <v>1840329314</v>
      </c>
      <c r="I252" s="5">
        <v>0</v>
      </c>
      <c r="J252" s="5">
        <v>1838002722</v>
      </c>
      <c r="K252" s="5">
        <v>2326592</v>
      </c>
      <c r="L252" s="5">
        <v>1838002722</v>
      </c>
      <c r="M252" s="6">
        <f t="shared" si="12"/>
        <v>0.99873577409091907</v>
      </c>
      <c r="N252" s="5">
        <v>361916765</v>
      </c>
      <c r="O252" s="6">
        <f t="shared" si="13"/>
        <v>0.19665869703143793</v>
      </c>
      <c r="P252" s="5">
        <v>361916765</v>
      </c>
    </row>
    <row r="253" spans="1:16" ht="78.75" x14ac:dyDescent="0.25">
      <c r="A253" s="3" t="s">
        <v>90</v>
      </c>
      <c r="B253" s="3" t="s">
        <v>245</v>
      </c>
      <c r="C253" s="3" t="s">
        <v>92</v>
      </c>
      <c r="D253" s="3" t="s">
        <v>39</v>
      </c>
      <c r="E253" s="3" t="s">
        <v>23</v>
      </c>
      <c r="F253" s="3" t="s">
        <v>24</v>
      </c>
      <c r="G253" s="4" t="s">
        <v>262</v>
      </c>
      <c r="H253" s="5">
        <v>1650997369</v>
      </c>
      <c r="I253" s="5">
        <v>0</v>
      </c>
      <c r="J253" s="5">
        <v>1518883687</v>
      </c>
      <c r="K253" s="5">
        <v>132113682</v>
      </c>
      <c r="L253" s="5">
        <v>1476948331</v>
      </c>
      <c r="M253" s="6">
        <f t="shared" si="12"/>
        <v>0.89457945768537439</v>
      </c>
      <c r="N253" s="5">
        <v>989277183</v>
      </c>
      <c r="O253" s="6">
        <f t="shared" si="13"/>
        <v>0.59919973318867237</v>
      </c>
      <c r="P253" s="5">
        <v>961076663</v>
      </c>
    </row>
    <row r="254" spans="1:16" ht="126" x14ac:dyDescent="0.25">
      <c r="A254" s="3" t="s">
        <v>90</v>
      </c>
      <c r="B254" s="3" t="s">
        <v>245</v>
      </c>
      <c r="C254" s="3" t="s">
        <v>92</v>
      </c>
      <c r="D254" s="3" t="s">
        <v>39</v>
      </c>
      <c r="E254" s="3" t="s">
        <v>23</v>
      </c>
      <c r="F254" s="3" t="s">
        <v>28</v>
      </c>
      <c r="G254" s="4" t="s">
        <v>263</v>
      </c>
      <c r="H254" s="5">
        <v>7155338845</v>
      </c>
      <c r="I254" s="5">
        <v>0</v>
      </c>
      <c r="J254" s="5">
        <v>5990419747</v>
      </c>
      <c r="K254" s="5">
        <v>1164919098</v>
      </c>
      <c r="L254" s="5">
        <v>4756818707</v>
      </c>
      <c r="M254" s="6">
        <f t="shared" si="12"/>
        <v>0.66479293434495623</v>
      </c>
      <c r="N254" s="5">
        <v>1243473708</v>
      </c>
      <c r="O254" s="6">
        <f t="shared" si="13"/>
        <v>0.17378264467082691</v>
      </c>
      <c r="P254" s="5">
        <v>1184917409</v>
      </c>
    </row>
    <row r="255" spans="1:16" ht="141.75" x14ac:dyDescent="0.25">
      <c r="A255" s="3" t="s">
        <v>90</v>
      </c>
      <c r="B255" s="3" t="s">
        <v>245</v>
      </c>
      <c r="C255" s="3" t="s">
        <v>92</v>
      </c>
      <c r="D255" s="3" t="s">
        <v>39</v>
      </c>
      <c r="E255" s="3" t="s">
        <v>23</v>
      </c>
      <c r="F255" s="3" t="s">
        <v>34</v>
      </c>
      <c r="G255" s="4" t="s">
        <v>264</v>
      </c>
      <c r="H255" s="5">
        <v>6987545027</v>
      </c>
      <c r="I255" s="5">
        <v>0</v>
      </c>
      <c r="J255" s="5">
        <v>6901184761</v>
      </c>
      <c r="K255" s="5">
        <v>86360266</v>
      </c>
      <c r="L255" s="5">
        <v>6869514826</v>
      </c>
      <c r="M255" s="6">
        <f t="shared" si="12"/>
        <v>0.98310848795336137</v>
      </c>
      <c r="N255" s="5">
        <v>769974319</v>
      </c>
      <c r="O255" s="6">
        <f t="shared" si="13"/>
        <v>0.11019239461424654</v>
      </c>
      <c r="P255" s="5">
        <v>745195346</v>
      </c>
    </row>
    <row r="256" spans="1:16" ht="204.75" x14ac:dyDescent="0.25">
      <c r="A256" s="3" t="s">
        <v>90</v>
      </c>
      <c r="B256" s="3" t="s">
        <v>245</v>
      </c>
      <c r="C256" s="3" t="s">
        <v>92</v>
      </c>
      <c r="D256" s="3" t="s">
        <v>39</v>
      </c>
      <c r="E256" s="3" t="s">
        <v>23</v>
      </c>
      <c r="F256" s="3" t="s">
        <v>32</v>
      </c>
      <c r="G256" s="4" t="s">
        <v>265</v>
      </c>
      <c r="H256" s="5">
        <v>225709723</v>
      </c>
      <c r="I256" s="5">
        <v>0</v>
      </c>
      <c r="J256" s="5">
        <v>224612723</v>
      </c>
      <c r="K256" s="5">
        <v>1097000</v>
      </c>
      <c r="L256" s="5">
        <v>184612723</v>
      </c>
      <c r="M256" s="6">
        <f t="shared" si="12"/>
        <v>0.81792100289804526</v>
      </c>
      <c r="N256" s="5">
        <v>147369551</v>
      </c>
      <c r="O256" s="6">
        <f t="shared" si="13"/>
        <v>0.65291627246381412</v>
      </c>
      <c r="P256" s="5">
        <v>147369551</v>
      </c>
    </row>
    <row r="257" spans="1:16" ht="110.25" x14ac:dyDescent="0.25">
      <c r="A257" s="3" t="s">
        <v>90</v>
      </c>
      <c r="B257" s="3" t="s">
        <v>245</v>
      </c>
      <c r="C257" s="3" t="s">
        <v>92</v>
      </c>
      <c r="D257" s="3" t="s">
        <v>39</v>
      </c>
      <c r="E257" s="3" t="s">
        <v>23</v>
      </c>
      <c r="F257" s="3" t="s">
        <v>39</v>
      </c>
      <c r="G257" s="4" t="s">
        <v>266</v>
      </c>
      <c r="H257" s="5">
        <v>798406434</v>
      </c>
      <c r="I257" s="5">
        <v>0</v>
      </c>
      <c r="J257" s="5">
        <v>696691630</v>
      </c>
      <c r="K257" s="5">
        <v>101714804</v>
      </c>
      <c r="L257" s="5">
        <v>196246330</v>
      </c>
      <c r="M257" s="6">
        <f t="shared" si="12"/>
        <v>0.24579753073482871</v>
      </c>
      <c r="N257" s="5">
        <v>123230832</v>
      </c>
      <c r="O257" s="6">
        <f t="shared" si="13"/>
        <v>0.15434599065367752</v>
      </c>
      <c r="P257" s="5">
        <v>115586366</v>
      </c>
    </row>
    <row r="258" spans="1:16" ht="173.25" x14ac:dyDescent="0.25">
      <c r="A258" s="3" t="s">
        <v>90</v>
      </c>
      <c r="B258" s="3" t="s">
        <v>245</v>
      </c>
      <c r="C258" s="3" t="s">
        <v>92</v>
      </c>
      <c r="D258" s="3" t="s">
        <v>39</v>
      </c>
      <c r="E258" s="3" t="s">
        <v>23</v>
      </c>
      <c r="F258" s="3" t="s">
        <v>63</v>
      </c>
      <c r="G258" s="4" t="s">
        <v>267</v>
      </c>
      <c r="H258" s="5">
        <v>14054696933</v>
      </c>
      <c r="I258" s="5">
        <v>0</v>
      </c>
      <c r="J258" s="5">
        <v>13934242089</v>
      </c>
      <c r="K258" s="5">
        <v>120454844</v>
      </c>
      <c r="L258" s="5">
        <v>13845446089</v>
      </c>
      <c r="M258" s="6">
        <f t="shared" si="12"/>
        <v>0.9851116786795534</v>
      </c>
      <c r="N258" s="5">
        <v>2612339332</v>
      </c>
      <c r="O258" s="6">
        <f t="shared" si="13"/>
        <v>0.18586948864520209</v>
      </c>
      <c r="P258" s="5">
        <v>2509772671</v>
      </c>
    </row>
    <row r="259" spans="1:16" ht="157.5" x14ac:dyDescent="0.25">
      <c r="A259" s="3" t="s">
        <v>90</v>
      </c>
      <c r="B259" s="3" t="s">
        <v>245</v>
      </c>
      <c r="C259" s="3" t="s">
        <v>92</v>
      </c>
      <c r="D259" s="3" t="s">
        <v>39</v>
      </c>
      <c r="E259" s="3" t="s">
        <v>23</v>
      </c>
      <c r="F259" s="3" t="s">
        <v>55</v>
      </c>
      <c r="G259" s="4" t="s">
        <v>268</v>
      </c>
      <c r="H259" s="5">
        <v>2770000000</v>
      </c>
      <c r="I259" s="5">
        <v>0</v>
      </c>
      <c r="J259" s="5">
        <v>2770000000</v>
      </c>
      <c r="K259" s="5">
        <v>0</v>
      </c>
      <c r="L259" s="5">
        <v>2770000000</v>
      </c>
      <c r="M259" s="6">
        <f t="shared" si="12"/>
        <v>1</v>
      </c>
      <c r="N259" s="5">
        <v>2770000000</v>
      </c>
      <c r="O259" s="6">
        <f t="shared" si="13"/>
        <v>1</v>
      </c>
      <c r="P259" s="5">
        <v>2770000000</v>
      </c>
    </row>
    <row r="260" spans="1:16" ht="110.25" x14ac:dyDescent="0.25">
      <c r="A260" s="3" t="s">
        <v>90</v>
      </c>
      <c r="B260" s="3" t="s">
        <v>245</v>
      </c>
      <c r="C260" s="3" t="s">
        <v>92</v>
      </c>
      <c r="D260" s="3" t="s">
        <v>39</v>
      </c>
      <c r="E260" s="3" t="s">
        <v>23</v>
      </c>
      <c r="F260" s="3" t="s">
        <v>71</v>
      </c>
      <c r="G260" s="4" t="s">
        <v>269</v>
      </c>
      <c r="H260" s="5">
        <v>601125276</v>
      </c>
      <c r="I260" s="5">
        <v>0</v>
      </c>
      <c r="J260" s="5">
        <v>530476908</v>
      </c>
      <c r="K260" s="5">
        <v>70648368</v>
      </c>
      <c r="L260" s="5">
        <v>514236908</v>
      </c>
      <c r="M260" s="6">
        <f t="shared" si="12"/>
        <v>0.85545713768988152</v>
      </c>
      <c r="N260" s="5">
        <v>316393230</v>
      </c>
      <c r="O260" s="6">
        <f t="shared" si="13"/>
        <v>0.52633492989238406</v>
      </c>
      <c r="P260" s="5">
        <v>285512190</v>
      </c>
    </row>
    <row r="261" spans="1:16" ht="110.25" x14ac:dyDescent="0.25">
      <c r="A261" s="3" t="s">
        <v>90</v>
      </c>
      <c r="B261" s="3" t="s">
        <v>245</v>
      </c>
      <c r="C261" s="3" t="s">
        <v>92</v>
      </c>
      <c r="D261" s="3" t="s">
        <v>39</v>
      </c>
      <c r="E261" s="3" t="s">
        <v>23</v>
      </c>
      <c r="F261" s="3" t="s">
        <v>57</v>
      </c>
      <c r="G261" s="4" t="s">
        <v>270</v>
      </c>
      <c r="H261" s="5">
        <v>165426120</v>
      </c>
      <c r="I261" s="5">
        <v>0</v>
      </c>
      <c r="J261" s="5">
        <v>162669018</v>
      </c>
      <c r="K261" s="5">
        <v>2757102</v>
      </c>
      <c r="L261" s="5">
        <v>162669018</v>
      </c>
      <c r="M261" s="6">
        <f t="shared" si="12"/>
        <v>0.98333333333333328</v>
      </c>
      <c r="N261" s="5">
        <v>121312488</v>
      </c>
      <c r="O261" s="6">
        <f t="shared" si="13"/>
        <v>0.73333333333333328</v>
      </c>
      <c r="P261" s="5">
        <v>107526978</v>
      </c>
    </row>
    <row r="262" spans="1:16" ht="141.75" x14ac:dyDescent="0.25">
      <c r="A262" s="3" t="s">
        <v>90</v>
      </c>
      <c r="B262" s="3" t="s">
        <v>245</v>
      </c>
      <c r="C262" s="3" t="s">
        <v>92</v>
      </c>
      <c r="D262" s="3" t="s">
        <v>39</v>
      </c>
      <c r="E262" s="3" t="s">
        <v>23</v>
      </c>
      <c r="F262" s="3" t="s">
        <v>74</v>
      </c>
      <c r="G262" s="4" t="s">
        <v>271</v>
      </c>
      <c r="H262" s="5">
        <v>1598590535</v>
      </c>
      <c r="I262" s="5">
        <v>0</v>
      </c>
      <c r="J262" s="5">
        <v>1596263941</v>
      </c>
      <c r="K262" s="5">
        <v>2326594</v>
      </c>
      <c r="L262" s="5">
        <v>1596263941</v>
      </c>
      <c r="M262" s="6">
        <f t="shared" si="12"/>
        <v>0.99854459666245932</v>
      </c>
      <c r="N262" s="5">
        <v>319169676</v>
      </c>
      <c r="O262" s="6">
        <f t="shared" si="13"/>
        <v>0.199656928407874</v>
      </c>
      <c r="P262" s="5">
        <v>319169676</v>
      </c>
    </row>
    <row r="263" spans="1:16" ht="78.75" x14ac:dyDescent="0.25">
      <c r="A263" s="3" t="s">
        <v>90</v>
      </c>
      <c r="B263" s="3" t="s">
        <v>245</v>
      </c>
      <c r="C263" s="3" t="s">
        <v>92</v>
      </c>
      <c r="D263" s="3" t="s">
        <v>39</v>
      </c>
      <c r="E263" s="3" t="s">
        <v>23</v>
      </c>
      <c r="F263" s="3" t="s">
        <v>59</v>
      </c>
      <c r="G263" s="4" t="s">
        <v>272</v>
      </c>
      <c r="H263" s="5">
        <v>0</v>
      </c>
      <c r="I263" s="5">
        <v>0</v>
      </c>
      <c r="J263" s="5">
        <v>0</v>
      </c>
      <c r="K263" s="5">
        <v>0</v>
      </c>
      <c r="L263" s="5">
        <v>0</v>
      </c>
      <c r="M263" s="6" t="e">
        <f t="shared" si="12"/>
        <v>#DIV/0!</v>
      </c>
      <c r="N263" s="5">
        <v>0</v>
      </c>
      <c r="O263" s="6" t="e">
        <f t="shared" si="13"/>
        <v>#DIV/0!</v>
      </c>
      <c r="P263" s="5">
        <v>0</v>
      </c>
    </row>
    <row r="264" spans="1:16" ht="173.25" x14ac:dyDescent="0.25">
      <c r="A264" s="3" t="s">
        <v>90</v>
      </c>
      <c r="B264" s="3" t="s">
        <v>245</v>
      </c>
      <c r="C264" s="3" t="s">
        <v>92</v>
      </c>
      <c r="D264" s="3" t="s">
        <v>39</v>
      </c>
      <c r="E264" s="3" t="s">
        <v>23</v>
      </c>
      <c r="F264" s="3" t="s">
        <v>25</v>
      </c>
      <c r="G264" s="4" t="s">
        <v>273</v>
      </c>
      <c r="H264" s="5">
        <v>0</v>
      </c>
      <c r="I264" s="5">
        <v>0</v>
      </c>
      <c r="J264" s="5">
        <v>0</v>
      </c>
      <c r="K264" s="5">
        <v>0</v>
      </c>
      <c r="L264" s="5">
        <v>0</v>
      </c>
      <c r="M264" s="6" t="e">
        <f t="shared" si="12"/>
        <v>#DIV/0!</v>
      </c>
      <c r="N264" s="5">
        <v>0</v>
      </c>
      <c r="O264" s="6" t="e">
        <f t="shared" si="13"/>
        <v>#DIV/0!</v>
      </c>
      <c r="P264" s="5">
        <v>0</v>
      </c>
    </row>
    <row r="265" spans="1:16" ht="78.75" x14ac:dyDescent="0.25">
      <c r="A265" s="3" t="s">
        <v>90</v>
      </c>
      <c r="B265" s="3" t="s">
        <v>245</v>
      </c>
      <c r="C265" s="3" t="s">
        <v>92</v>
      </c>
      <c r="D265" s="3" t="s">
        <v>63</v>
      </c>
      <c r="E265" s="3" t="s">
        <v>1</v>
      </c>
      <c r="F265" s="3" t="s">
        <v>1</v>
      </c>
      <c r="G265" s="4" t="s">
        <v>334</v>
      </c>
      <c r="H265" s="5">
        <v>3500000000</v>
      </c>
      <c r="I265" s="5">
        <v>0</v>
      </c>
      <c r="J265" s="5">
        <v>3281503003</v>
      </c>
      <c r="K265" s="5">
        <v>218496997</v>
      </c>
      <c r="L265" s="5">
        <v>1891681241</v>
      </c>
      <c r="M265" s="6">
        <f t="shared" ref="M265:M278" si="14">+L265/(H265-I265)</f>
        <v>0.54048035457142862</v>
      </c>
      <c r="N265" s="5">
        <v>1083395166</v>
      </c>
      <c r="O265" s="6">
        <f t="shared" ref="O265:O278" si="15">+N265/(H265-I265)</f>
        <v>0.30954147599999998</v>
      </c>
      <c r="P265" s="5">
        <v>1060258691</v>
      </c>
    </row>
    <row r="266" spans="1:16" ht="78.75" x14ac:dyDescent="0.25">
      <c r="A266" s="3" t="s">
        <v>90</v>
      </c>
      <c r="B266" s="3" t="s">
        <v>245</v>
      </c>
      <c r="C266" s="3" t="s">
        <v>92</v>
      </c>
      <c r="D266" s="3" t="s">
        <v>63</v>
      </c>
      <c r="E266" s="3" t="s">
        <v>23</v>
      </c>
      <c r="F266" s="3" t="s">
        <v>24</v>
      </c>
      <c r="G266" s="4" t="s">
        <v>274</v>
      </c>
      <c r="H266" s="5">
        <v>1068500000</v>
      </c>
      <c r="I266" s="5">
        <v>0</v>
      </c>
      <c r="J266" s="5">
        <v>893532076</v>
      </c>
      <c r="K266" s="5">
        <v>174967924</v>
      </c>
      <c r="L266" s="5">
        <v>814632076</v>
      </c>
      <c r="M266" s="6">
        <f t="shared" si="14"/>
        <v>0.76240718390266726</v>
      </c>
      <c r="N266" s="5">
        <v>531024496</v>
      </c>
      <c r="O266" s="6">
        <f t="shared" si="15"/>
        <v>0.4969812784277024</v>
      </c>
      <c r="P266" s="5">
        <v>520978021</v>
      </c>
    </row>
    <row r="267" spans="1:16" ht="63" x14ac:dyDescent="0.25">
      <c r="A267" s="3" t="s">
        <v>90</v>
      </c>
      <c r="B267" s="3" t="s">
        <v>245</v>
      </c>
      <c r="C267" s="3" t="s">
        <v>92</v>
      </c>
      <c r="D267" s="3" t="s">
        <v>63</v>
      </c>
      <c r="E267" s="3" t="s">
        <v>23</v>
      </c>
      <c r="F267" s="3" t="s">
        <v>28</v>
      </c>
      <c r="G267" s="4" t="s">
        <v>275</v>
      </c>
      <c r="H267" s="5">
        <v>300000000</v>
      </c>
      <c r="I267" s="5">
        <v>0</v>
      </c>
      <c r="J267" s="5">
        <v>279000000</v>
      </c>
      <c r="K267" s="5">
        <v>21000000</v>
      </c>
      <c r="L267" s="5">
        <v>132720000</v>
      </c>
      <c r="M267" s="6">
        <f t="shared" si="14"/>
        <v>0.44240000000000002</v>
      </c>
      <c r="N267" s="5">
        <v>27360000</v>
      </c>
      <c r="O267" s="6">
        <f t="shared" si="15"/>
        <v>9.1200000000000003E-2</v>
      </c>
      <c r="P267" s="5">
        <v>24360000</v>
      </c>
    </row>
    <row r="268" spans="1:16" ht="78.75" x14ac:dyDescent="0.25">
      <c r="A268" s="3" t="s">
        <v>90</v>
      </c>
      <c r="B268" s="3" t="s">
        <v>245</v>
      </c>
      <c r="C268" s="3" t="s">
        <v>92</v>
      </c>
      <c r="D268" s="3" t="s">
        <v>63</v>
      </c>
      <c r="E268" s="3" t="s">
        <v>23</v>
      </c>
      <c r="F268" s="3" t="s">
        <v>32</v>
      </c>
      <c r="G268" s="4" t="s">
        <v>276</v>
      </c>
      <c r="H268" s="5">
        <v>150000000</v>
      </c>
      <c r="I268" s="5">
        <v>0</v>
      </c>
      <c r="J268" s="5">
        <v>149762000</v>
      </c>
      <c r="K268" s="5">
        <v>238000</v>
      </c>
      <c r="L268" s="5">
        <v>65762000</v>
      </c>
      <c r="M268" s="6">
        <f t="shared" si="14"/>
        <v>0.43841333333333332</v>
      </c>
      <c r="N268" s="5">
        <v>57474000</v>
      </c>
      <c r="O268" s="6">
        <f t="shared" si="15"/>
        <v>0.38316</v>
      </c>
      <c r="P268" s="5">
        <v>57474000</v>
      </c>
    </row>
    <row r="269" spans="1:16" ht="63" x14ac:dyDescent="0.25">
      <c r="A269" s="3" t="s">
        <v>90</v>
      </c>
      <c r="B269" s="3" t="s">
        <v>245</v>
      </c>
      <c r="C269" s="3" t="s">
        <v>92</v>
      </c>
      <c r="D269" s="3" t="s">
        <v>63</v>
      </c>
      <c r="E269" s="3" t="s">
        <v>23</v>
      </c>
      <c r="F269" s="3" t="s">
        <v>39</v>
      </c>
      <c r="G269" s="4" t="s">
        <v>277</v>
      </c>
      <c r="H269" s="5">
        <v>400000000</v>
      </c>
      <c r="I269" s="5">
        <v>0</v>
      </c>
      <c r="J269" s="5">
        <v>397790058</v>
      </c>
      <c r="K269" s="5">
        <v>2209942</v>
      </c>
      <c r="L269" s="5">
        <v>153976725</v>
      </c>
      <c r="M269" s="6">
        <f t="shared" si="14"/>
        <v>0.38494181249999998</v>
      </c>
      <c r="N269" s="5">
        <v>96075644</v>
      </c>
      <c r="O269" s="6">
        <f t="shared" si="15"/>
        <v>0.24018911000000001</v>
      </c>
      <c r="P269" s="5">
        <v>96075644</v>
      </c>
    </row>
    <row r="270" spans="1:16" ht="78.75" x14ac:dyDescent="0.25">
      <c r="A270" s="3" t="s">
        <v>90</v>
      </c>
      <c r="B270" s="3" t="s">
        <v>245</v>
      </c>
      <c r="C270" s="3" t="s">
        <v>92</v>
      </c>
      <c r="D270" s="3" t="s">
        <v>63</v>
      </c>
      <c r="E270" s="3" t="s">
        <v>23</v>
      </c>
      <c r="F270" s="3" t="s">
        <v>71</v>
      </c>
      <c r="G270" s="4" t="s">
        <v>278</v>
      </c>
      <c r="H270" s="5">
        <v>258375000</v>
      </c>
      <c r="I270" s="5">
        <v>0</v>
      </c>
      <c r="J270" s="5">
        <v>256926966</v>
      </c>
      <c r="K270" s="5">
        <v>1448034</v>
      </c>
      <c r="L270" s="5">
        <v>0</v>
      </c>
      <c r="M270" s="6">
        <f t="shared" si="14"/>
        <v>0</v>
      </c>
      <c r="N270" s="5">
        <v>0</v>
      </c>
      <c r="O270" s="6">
        <f t="shared" si="15"/>
        <v>0</v>
      </c>
      <c r="P270" s="5">
        <v>0</v>
      </c>
    </row>
    <row r="271" spans="1:16" ht="110.25" x14ac:dyDescent="0.25">
      <c r="A271" s="3" t="s">
        <v>90</v>
      </c>
      <c r="B271" s="3" t="s">
        <v>245</v>
      </c>
      <c r="C271" s="3" t="s">
        <v>92</v>
      </c>
      <c r="D271" s="3" t="s">
        <v>63</v>
      </c>
      <c r="E271" s="3" t="s">
        <v>23</v>
      </c>
      <c r="F271" s="3" t="s">
        <v>59</v>
      </c>
      <c r="G271" s="4" t="s">
        <v>279</v>
      </c>
      <c r="H271" s="5">
        <v>200000000</v>
      </c>
      <c r="I271" s="5">
        <v>0</v>
      </c>
      <c r="J271" s="5">
        <v>200000000</v>
      </c>
      <c r="K271" s="5">
        <v>0</v>
      </c>
      <c r="L271" s="5">
        <v>0</v>
      </c>
      <c r="M271" s="6">
        <f t="shared" si="14"/>
        <v>0</v>
      </c>
      <c r="N271" s="5">
        <v>0</v>
      </c>
      <c r="O271" s="6">
        <f t="shared" si="15"/>
        <v>0</v>
      </c>
      <c r="P271" s="5">
        <v>0</v>
      </c>
    </row>
    <row r="272" spans="1:16" ht="63" x14ac:dyDescent="0.25">
      <c r="A272" s="3" t="s">
        <v>90</v>
      </c>
      <c r="B272" s="3" t="s">
        <v>245</v>
      </c>
      <c r="C272" s="3" t="s">
        <v>92</v>
      </c>
      <c r="D272" s="3" t="s">
        <v>63</v>
      </c>
      <c r="E272" s="3" t="s">
        <v>23</v>
      </c>
      <c r="F272" s="3" t="s">
        <v>76</v>
      </c>
      <c r="G272" s="4" t="s">
        <v>280</v>
      </c>
      <c r="H272" s="5">
        <v>15000000</v>
      </c>
      <c r="I272" s="5">
        <v>0</v>
      </c>
      <c r="J272" s="5">
        <v>6920560</v>
      </c>
      <c r="K272" s="5">
        <v>8079440</v>
      </c>
      <c r="L272" s="5">
        <v>6920560</v>
      </c>
      <c r="M272" s="6">
        <f t="shared" si="14"/>
        <v>0.46137066666666665</v>
      </c>
      <c r="N272" s="5">
        <v>0</v>
      </c>
      <c r="O272" s="6">
        <f t="shared" si="15"/>
        <v>0</v>
      </c>
      <c r="P272" s="5">
        <v>0</v>
      </c>
    </row>
    <row r="273" spans="1:16" ht="94.5" x14ac:dyDescent="0.25">
      <c r="A273" s="3" t="s">
        <v>90</v>
      </c>
      <c r="B273" s="3" t="s">
        <v>245</v>
      </c>
      <c r="C273" s="3" t="s">
        <v>92</v>
      </c>
      <c r="D273" s="3" t="s">
        <v>63</v>
      </c>
      <c r="E273" s="3" t="s">
        <v>23</v>
      </c>
      <c r="F273" s="3" t="s">
        <v>41</v>
      </c>
      <c r="G273" s="4" t="s">
        <v>281</v>
      </c>
      <c r="H273" s="5">
        <v>400000000</v>
      </c>
      <c r="I273" s="5">
        <v>0</v>
      </c>
      <c r="J273" s="5">
        <v>389758478</v>
      </c>
      <c r="K273" s="5">
        <v>10241522</v>
      </c>
      <c r="L273" s="5">
        <v>154633480</v>
      </c>
      <c r="M273" s="6">
        <f t="shared" si="14"/>
        <v>0.38658369999999997</v>
      </c>
      <c r="N273" s="5">
        <v>89636760</v>
      </c>
      <c r="O273" s="6">
        <f t="shared" si="15"/>
        <v>0.22409190000000001</v>
      </c>
      <c r="P273" s="5">
        <v>79546760</v>
      </c>
    </row>
    <row r="274" spans="1:16" ht="94.5" x14ac:dyDescent="0.25">
      <c r="A274" s="3" t="s">
        <v>90</v>
      </c>
      <c r="B274" s="3" t="s">
        <v>245</v>
      </c>
      <c r="C274" s="3" t="s">
        <v>92</v>
      </c>
      <c r="D274" s="3" t="s">
        <v>63</v>
      </c>
      <c r="E274" s="3" t="s">
        <v>23</v>
      </c>
      <c r="F274" s="3" t="s">
        <v>45</v>
      </c>
      <c r="G274" s="4" t="s">
        <v>282</v>
      </c>
      <c r="H274" s="5">
        <v>708125000</v>
      </c>
      <c r="I274" s="5">
        <v>0</v>
      </c>
      <c r="J274" s="5">
        <v>707812865</v>
      </c>
      <c r="K274" s="5">
        <v>312135</v>
      </c>
      <c r="L274" s="5">
        <v>563036400</v>
      </c>
      <c r="M274" s="6">
        <f t="shared" si="14"/>
        <v>0.79510877316857898</v>
      </c>
      <c r="N274" s="5">
        <v>281824266</v>
      </c>
      <c r="O274" s="6">
        <f t="shared" si="15"/>
        <v>0.39798660688437776</v>
      </c>
      <c r="P274" s="5">
        <v>281824266</v>
      </c>
    </row>
    <row r="275" spans="1:16" ht="78.75" x14ac:dyDescent="0.25">
      <c r="A275" s="3" t="s">
        <v>90</v>
      </c>
      <c r="B275" s="3" t="s">
        <v>283</v>
      </c>
      <c r="C275" s="3" t="s">
        <v>92</v>
      </c>
      <c r="D275" s="3" t="s">
        <v>24</v>
      </c>
      <c r="E275" s="3"/>
      <c r="F275" s="3"/>
      <c r="G275" s="4" t="s">
        <v>335</v>
      </c>
      <c r="H275" s="5">
        <v>150000000</v>
      </c>
      <c r="I275" s="5">
        <v>0</v>
      </c>
      <c r="J275" s="5">
        <v>144586491</v>
      </c>
      <c r="K275" s="5">
        <v>5413509</v>
      </c>
      <c r="L275" s="5">
        <v>144586491</v>
      </c>
      <c r="M275" s="6">
        <f t="shared" si="14"/>
        <v>0.96390993999999997</v>
      </c>
      <c r="N275" s="5">
        <v>94771617</v>
      </c>
      <c r="O275" s="6">
        <f t="shared" si="15"/>
        <v>0.63181078000000002</v>
      </c>
      <c r="P275" s="5">
        <v>0</v>
      </c>
    </row>
    <row r="276" spans="1:16" ht="78.75" x14ac:dyDescent="0.25">
      <c r="A276" s="3" t="s">
        <v>90</v>
      </c>
      <c r="B276" s="3" t="s">
        <v>283</v>
      </c>
      <c r="C276" s="3" t="s">
        <v>92</v>
      </c>
      <c r="D276" s="3" t="s">
        <v>24</v>
      </c>
      <c r="E276" s="3" t="s">
        <v>23</v>
      </c>
      <c r="F276" s="3" t="s">
        <v>22</v>
      </c>
      <c r="G276" s="4" t="s">
        <v>284</v>
      </c>
      <c r="H276" s="5">
        <v>150000000</v>
      </c>
      <c r="I276" s="5">
        <v>0</v>
      </c>
      <c r="J276" s="5">
        <v>144586491</v>
      </c>
      <c r="K276" s="5">
        <v>5413509</v>
      </c>
      <c r="L276" s="5">
        <v>144586491</v>
      </c>
      <c r="M276" s="6">
        <f t="shared" si="14"/>
        <v>0.96390993999999997</v>
      </c>
      <c r="N276" s="5">
        <v>94771617</v>
      </c>
      <c r="O276" s="6">
        <f t="shared" si="15"/>
        <v>0.63181078000000002</v>
      </c>
      <c r="P276" s="5">
        <v>0</v>
      </c>
    </row>
    <row r="277" spans="1:16" ht="63" x14ac:dyDescent="0.25">
      <c r="A277" s="3" t="s">
        <v>90</v>
      </c>
      <c r="B277" s="3" t="s">
        <v>283</v>
      </c>
      <c r="C277" s="3" t="s">
        <v>285</v>
      </c>
      <c r="D277" s="3" t="s">
        <v>22</v>
      </c>
      <c r="E277" s="3" t="s">
        <v>1</v>
      </c>
      <c r="F277" s="3" t="s">
        <v>1</v>
      </c>
      <c r="G277" s="4" t="s">
        <v>336</v>
      </c>
      <c r="H277" s="5">
        <v>12000000000</v>
      </c>
      <c r="I277" s="5">
        <v>0</v>
      </c>
      <c r="J277" s="5">
        <v>12000000000</v>
      </c>
      <c r="K277" s="5">
        <v>0</v>
      </c>
      <c r="L277" s="5">
        <v>12000000000</v>
      </c>
      <c r="M277" s="6">
        <f t="shared" si="14"/>
        <v>1</v>
      </c>
      <c r="N277" s="5">
        <v>3000000000</v>
      </c>
      <c r="O277" s="6">
        <f t="shared" si="15"/>
        <v>0.25</v>
      </c>
      <c r="P277" s="5">
        <v>3000000000</v>
      </c>
    </row>
    <row r="278" spans="1:16" ht="94.5" x14ac:dyDescent="0.25">
      <c r="A278" s="3" t="s">
        <v>90</v>
      </c>
      <c r="B278" s="3" t="s">
        <v>283</v>
      </c>
      <c r="C278" s="3" t="s">
        <v>285</v>
      </c>
      <c r="D278" s="3" t="s">
        <v>22</v>
      </c>
      <c r="E278" s="3" t="s">
        <v>23</v>
      </c>
      <c r="F278" s="3" t="s">
        <v>22</v>
      </c>
      <c r="G278" s="4" t="s">
        <v>286</v>
      </c>
      <c r="H278" s="5">
        <v>12000000000</v>
      </c>
      <c r="I278" s="5">
        <v>0</v>
      </c>
      <c r="J278" s="5">
        <v>12000000000</v>
      </c>
      <c r="K278" s="5">
        <v>0</v>
      </c>
      <c r="L278" s="5">
        <v>12000000000</v>
      </c>
      <c r="M278" s="6">
        <f t="shared" si="14"/>
        <v>1</v>
      </c>
      <c r="N278" s="5">
        <v>3000000000</v>
      </c>
      <c r="O278" s="6">
        <f t="shared" si="15"/>
        <v>0.25</v>
      </c>
      <c r="P278" s="5">
        <v>3000000000</v>
      </c>
    </row>
    <row r="279" spans="1:16" ht="0" hidden="1" customHeight="1" x14ac:dyDescent="0.25"/>
    <row r="280" spans="1:16" ht="13.5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Andres Felipe Jimenez Cortez</cp:lastModifiedBy>
  <dcterms:modified xsi:type="dcterms:W3CDTF">2016-10-20T15:57:02Z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