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AppData\Local\Microsoft\Windows\Temporary Internet Files\Content.IE5\AB6W6A0A\"/>
    </mc:Choice>
  </mc:AlternateContent>
  <bookViews>
    <workbookView xWindow="0" yWindow="0" windowWidth="24000" windowHeight="97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O315" i="1" l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P68" i="1"/>
  <c r="N68" i="1"/>
  <c r="L68" i="1"/>
  <c r="K68" i="1"/>
  <c r="J68" i="1"/>
  <c r="I68" i="1"/>
  <c r="H68" i="1"/>
  <c r="P54" i="1"/>
  <c r="N54" i="1"/>
  <c r="O54" i="1" s="1"/>
  <c r="L54" i="1"/>
  <c r="K54" i="1"/>
  <c r="J54" i="1"/>
  <c r="I54" i="1"/>
  <c r="I6" i="1" s="1"/>
  <c r="I5" i="1" s="1"/>
  <c r="H54" i="1"/>
  <c r="P10" i="1"/>
  <c r="N10" i="1"/>
  <c r="O10" i="1" s="1"/>
  <c r="L10" i="1"/>
  <c r="M10" i="1" s="1"/>
  <c r="K10" i="1"/>
  <c r="J10" i="1"/>
  <c r="I10" i="1"/>
  <c r="H10" i="1"/>
  <c r="P7" i="1"/>
  <c r="N7" i="1"/>
  <c r="O7" i="1" s="1"/>
  <c r="L7" i="1"/>
  <c r="M7" i="1" s="1"/>
  <c r="K7" i="1"/>
  <c r="J7" i="1"/>
  <c r="I7" i="1"/>
  <c r="H7" i="1"/>
  <c r="H6" i="1" s="1"/>
  <c r="H5" i="1" s="1"/>
  <c r="P6" i="1"/>
  <c r="P5" i="1" s="1"/>
  <c r="N6" i="1" l="1"/>
  <c r="O6" i="1" s="1"/>
  <c r="J6" i="1"/>
  <c r="J5" i="1" s="1"/>
  <c r="K6" i="1"/>
  <c r="K5" i="1" s="1"/>
  <c r="N5" i="1"/>
  <c r="O5" i="1" s="1"/>
  <c r="L6" i="1"/>
  <c r="L5" i="1" l="1"/>
  <c r="M5" i="1" s="1"/>
  <c r="M6" i="1"/>
</calcChain>
</file>

<file path=xl/sharedStrings.xml><?xml version="1.0" encoding="utf-8"?>
<sst xmlns="http://schemas.openxmlformats.org/spreadsheetml/2006/main" count="2163" uniqueCount="355">
  <si>
    <t>Año Fiscal:</t>
  </si>
  <si>
    <t/>
  </si>
  <si>
    <t>Vigencia:</t>
  </si>
  <si>
    <t>Actual</t>
  </si>
  <si>
    <t>Periodo:</t>
  </si>
  <si>
    <t>Enero-Junio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</si>
  <si>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</si>
  <si>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</si>
  <si>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</si>
  <si>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</si>
  <si>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</si>
  <si>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</si>
  <si>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</si>
  <si>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</si>
  <si>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</si>
  <si>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</si>
  <si>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</si>
  <si>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</si>
  <si>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</si>
  <si>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</si>
  <si>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</si>
  <si>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</si>
  <si>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</si>
  <si>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</si>
  <si>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</si>
  <si>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20</t>
  </si>
  <si>
    <t>SERVICIOS PERSONALES INDIRECTOS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</si>
  <si>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</si>
  <si>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</si>
  <si>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</si>
  <si>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</si>
  <si>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</si>
  <si>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</si>
  <si>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</si>
  <si>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21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</si>
  <si>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</si>
  <si>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</si>
  <si>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</si>
  <si>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</si>
  <si>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</si>
  <si>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</si>
  <si>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</si>
  <si>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</si>
  <si>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</si>
  <si>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</si>
  <si>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</si>
  <si>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</si>
  <si>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</si>
  <si>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</si>
  <si>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</si>
  <si>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</si>
  <si>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</si>
  <si>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</si>
  <si>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999</t>
  </si>
  <si>
    <t>PAGO PASIVOS EXIGIBLES VIGENCIAS EXPIRADAS</t>
  </si>
  <si>
    <t>C</t>
  </si>
  <si>
    <t>123</t>
  </si>
  <si>
    <t>400</t>
  </si>
  <si>
    <t>MEJORAMIENTO DE LOS ESPACIOS FÍSICOS DEL MINTIC SEDE EL ROSAL</t>
  </si>
  <si>
    <t>213</t>
  </si>
  <si>
    <t>AMPLIACION   PROGRAMA DE TELECOMUNICACIONES SOCIALES</t>
  </si>
  <si>
    <t>ADQUISICION RECUPERACION Y EXPANSION DE LA RED DE TRANSMISION DE FRECUENCIAS DE LA RADIO NACIONAL DE COLOMBIA NACIONAL</t>
  </si>
  <si>
    <t>5</t>
  </si>
  <si>
    <t>APROVECHAMIENTO DE LAS TECNOLOGIAS DE LA INFORMACION Y LAS COMUNICACIONES EN COLOMBIA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</si>
  <si>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</si>
  <si>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</si>
  <si>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</si>
  <si>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</si>
  <si>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</si>
  <si>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</si>
  <si>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</si>
  <si>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</si>
  <si>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22</t>
  </si>
  <si>
    <t>FORTALECIMIENTO DE INFORMACIÓN AL SERVICIO DEL SECTOR TIC  Y LOS CIUDADANOS , , BOGOTÁ</t>
  </si>
  <si>
    <t>24</t>
  </si>
  <si>
    <t>FORTALECIMIENTO DE LA PROGRAMACIÓN  Y CONSERVACIÓN DE LOS ARCHIVOS DE LA RADIO PÚBLICA NACIONAL</t>
  </si>
  <si>
    <t>310</t>
  </si>
  <si>
    <t>202</t>
  </si>
  <si>
    <t>APLICACIÓN MODELO DE FORTALECIMIENTO DE LA INDUSTRIA TI&amp;BPO COLOMBIA</t>
  </si>
  <si>
    <t>ASISTENCIA CAPACITACION Y APOYO PARA EL ACCESO, USO Y BENEFICIO SOCIAL DE TECNOLOGIAS Y SERVICIOS DE TELECOMUNICACIONES</t>
  </si>
  <si>
    <t>13</t>
  </si>
  <si>
    <t>APROVECHAMIENTO PROMOCION, USO Y APROPIACION DE PRODUCTOS Y SERVICIOS DE TIC EN COLOMBIA</t>
  </si>
  <si>
    <t>15</t>
  </si>
  <si>
    <t>DIVULGACIÓN Y MANEJO DE LA INFORMACION QUE PRODUCE EL MINISTERIO EN SUS DIFERENTES PROGRAMAS A NIVEL NACIONAL</t>
  </si>
  <si>
    <t>FORTALECIMIENTO DEL SECTOR DE CONTENIDOS Y APLICACIONES DIGITALES, NACIONAL</t>
  </si>
  <si>
    <t>410</t>
  </si>
  <si>
    <t>ANALISIS INVESTIGACION EVALUACION CONTROL Y REGLAMENTACION DEL SECTOR DE COMUNICACIONES.</t>
  </si>
  <si>
    <t>10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</si>
  <si>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</si>
  <si>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</si>
  <si>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</si>
  <si>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1304</t>
  </si>
  <si>
    <t>FORTALECIMIENTO CULTURA ORGANIZACIONAL DEL MINISTERIO TIC BOGOTÁ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</si>
  <si>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</si>
  <si>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</si>
  <si>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</si>
  <si>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</si>
  <si>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</si>
  <si>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7</t>
  </si>
  <si>
    <t>FORTALECIMIENTO DE LAS RELACIONES CON LOS GRUPOS DE INTERÉS EN EL MINTIC NACIONAL</t>
  </si>
  <si>
    <t>401</t>
  </si>
  <si>
    <t>IMPLANTACION DEL SISTEMA DE CORREO SOCIAL EN COLOMBIA</t>
  </si>
  <si>
    <t>14</t>
  </si>
  <si>
    <t>REMUNERACION SERVICIOS TECNICOS</t>
  </si>
  <si>
    <t>50</t>
  </si>
  <si>
    <t>IMPUESTO DE VEHICULO</t>
  </si>
  <si>
    <t>IMPUESTO PREDIAL</t>
  </si>
  <si>
    <t>CONTRIBUCIONES</t>
  </si>
  <si>
    <t>EQUIPO DE COMUNICACIONES</t>
  </si>
  <si>
    <t>COMBUSTIBLE Y LUBRICANTES</t>
  </si>
  <si>
    <t>DOTACION</t>
  </si>
  <si>
    <t>LLANTAS Y ACCESORIOS</t>
  </si>
  <si>
    <t>PAPELERIA, UTILES DE ESCRITORIO Y OFICINA</t>
  </si>
  <si>
    <t>PRODUCTOS DE ASEO Y LIMPIEZA</t>
  </si>
  <si>
    <t>18</t>
  </si>
  <si>
    <t>PRODUCTOS DE CAFETERIA Y RESTAURANTE</t>
  </si>
  <si>
    <t>REPUESTOS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</si>
  <si>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</si>
  <si>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</si>
  <si>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</si>
  <si>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</si>
  <si>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</si>
  <si>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</si>
  <si>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</si>
  <si>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</si>
  <si>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SERVICIO DE SEGURIDAD Y VIGILANCIA</t>
  </si>
  <si>
    <t>MANTENIMIENTO DE OTROS BIENES</t>
  </si>
  <si>
    <t>CORREO</t>
  </si>
  <si>
    <t>OTROS COMUNICACIONES Y 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</si>
  <si>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</si>
  <si>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</si>
  <si>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</si>
  <si>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</si>
  <si>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</si>
  <si>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</si>
  <si>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</si>
  <si>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</si>
  <si>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</si>
  <si>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</si>
  <si>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SEGUROS GENERALES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</si>
  <si>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</si>
  <si>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</si>
  <si>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</si>
  <si>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</si>
  <si>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</si>
  <si>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</si>
  <si>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PARA ESTIMULOS</t>
  </si>
  <si>
    <t>COMISIONES BANCARIAS</t>
  </si>
  <si>
    <t>40</t>
  </si>
  <si>
    <t>OTROS GASTOS  ADQUISICION BIENES</t>
  </si>
  <si>
    <t>41</t>
  </si>
  <si>
    <t>OTROS GASTOS POR ADQUISICION DE SERVICIOS</t>
  </si>
  <si>
    <t>REALIZAR LA CONTRATACIÓN DE LA OBRA DE CONSTRUCCIÓN, ADECUACIONES FÍSICAS Y DE MEJORAMIENTO DEL ESPACIO UBICADO EN EL ROSAL, PROPIEDAD DEL MINTIC Y SU INTERVENTORÍA.</t>
  </si>
  <si>
    <t>GRAVAMEN MOVIMIENTO FINANCIERO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</si>
  <si>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</si>
  <si>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</si>
  <si>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</si>
  <si>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</si>
  <si>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</si>
  <si>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</si>
  <si>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</si>
  <si>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</si>
  <si>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</si>
  <si>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</si>
  <si>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</si>
  <si>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</si>
  <si>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</si>
  <si>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</si>
  <si>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ADQUIRIRCOMPUTADORES Y TERMINALES NUEVOS PARA ENTREGA A SEDES EDUCATIVAS OFICIALES (ESTA INCLUYE TODO LO RELACIONADO CON EL EMPAQUE Y EMBALEJE DE LSO EQUIPOS HASTA SU DESTINO FINAL)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</si>
  <si>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</si>
  <si>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</si>
  <si>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BRINDAR SERVICIO DE GARANTIAS Y MANTENIMIENTO</t>
  </si>
  <si>
    <t>DEMANUFACTURAR EQUIPOS PARA VALORIZAR CORRIENTES LIMPIAS (INCLUYE RETOMA DE RESIDUOS ELECTRÓNICOS)</t>
  </si>
  <si>
    <t>REALIZAR PRODUCCION INTELECTUAL. ARTCULOS EN REVISTAS INDEXADAS</t>
  </si>
  <si>
    <t>REALIZAR ESTUDIOS, APOYO Y ASESORÍAS PARA FORTALECIMIENTO DEL SECTOR POSTAL</t>
  </si>
  <si>
    <t>ADMINISTRAR Y ACTUALIZAR LA PLATAFORMA DE LOS SISTEMAS DE INFORMACIÓN DEL CÓDIGO POSTAL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</si>
  <si>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</si>
  <si>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</si>
  <si>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</si>
  <si>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</si>
  <si>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</si>
  <si>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</si>
  <si>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</si>
  <si>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</si>
  <si>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</si>
  <si>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</si>
  <si>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</si>
  <si>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</si>
  <si>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HABILITAR EL USO DE LA INFRAESTRUCTURA TECNOLÓGICA LOCAL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</si>
  <si>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</si>
  <si>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</si>
  <si>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</si>
  <si>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</si>
  <si>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</si>
  <si>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DISEÑAR LA ESTRATEGIA DE DIVULGACIÓN Y PROMOCIÓN DE LA INDUSTRIA A NIVEL NACIONAL.</t>
  </si>
  <si>
    <t>SELECCIONAR ALIADOS ESTRATÉGICOS MEDIANTE</t>
  </si>
  <si>
    <t>DESARROLLAR LA ESTRATEGIA.</t>
  </si>
  <si>
    <t>FORMULAR EL PROGRAMA ACORDE A LAS NECESIDADES IDENTIFICADAS</t>
  </si>
  <si>
    <t>IDENTIFICAR LAS NECESIDADES DE LA TV PÚBLICA RELACIONADA CON LOS TEMAS DEL  MODELO DE CONVERGENCIA</t>
  </si>
  <si>
    <t>REALIZAR LAS CAPACITACIONES TECNICAS ESPECIALIZADAS</t>
  </si>
  <si>
    <t>DESARROLLAR LOS CONVENIOS Y CONTRATOS  PARA LA PRODUCCIÓN DE CONTENIDOS CONVERGENTES MISIONALES</t>
  </si>
  <si>
    <t>GESTIONAR ALIANZAS DE COPRODUCCIÓN DE CONTENIDO CONVERGENTE MISIONAL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</si>
  <si>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</si>
  <si>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</si>
  <si>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</si>
  <si>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</si>
  <si>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</si>
  <si>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</si>
  <si>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</si>
  <si>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</si>
  <si>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</si>
  <si>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</si>
  <si>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</si>
  <si>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</si>
  <si>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</si>
  <si>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</si>
  <si>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CONSOLIDAR UNA HERRAMIENTA DE MONITOREO DE INDICADORES DE GESTIÓN Y PROSPECTIVA DE LA INDUSTRIA.</t>
  </si>
  <si>
    <t>REALIZAR ESTUDIOS SECTORIALES DE CARACTERIZACIÓN DE LA INDUSTRIA TI</t>
  </si>
  <si>
    <t>GENERAR CAPACIDADES ORGANIZACIONALES PARA LA INTERNACIONALIZACIÓN DE LAS EMPRESAS</t>
  </si>
  <si>
    <t>GENERAR ESPACIOS PARA LA COMERCIALIZACIÓN DE TI A NIVEL NACIONAL</t>
  </si>
  <si>
    <t>IMPLEMENTAR PILOTO PARA IMPLEMENTAR SELECCIÓN COLOMBIA DE TI</t>
  </si>
  <si>
    <t>PROMOVER EL DESARROLLO DE COMPETENCIAS TRANSVERSALES PARA LA INDUSTRIA TI</t>
  </si>
  <si>
    <t>IMPLEMENTAR UNA ESTRATEGIA PARA INCENTIVAR LA FORMACIÓN DEL RECURSO HUMANO EN TEMAS DE TI</t>
  </si>
  <si>
    <t>PROMOVER MODELOS DE GESTIÓN DE CALIDAD ESPECIALIZADOS PARA LA INDUSTRIA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</si>
  <si>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</si>
  <si>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</si>
  <si>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</si>
  <si>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</si>
  <si>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</si>
  <si>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</si>
  <si>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</si>
  <si>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</si>
  <si>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DESARROLLAR INTERVENTORÍAS QUE PROPENDAN POR LA SOSTENIBILIDAD DE LOS PROYECTOS / PROGRAMAS.</t>
  </si>
  <si>
    <t>REALIZAR EL PROCESO DE CAPACITACIÓN DE TIC EN SECTORES PRODUCTIVOS ESPECIFICOS</t>
  </si>
  <si>
    <t>DESARROLLAR ACCIONES QUE INSPIREN A NUEVOS USUARIOS EN EL USO DE INTERNET</t>
  </si>
  <si>
    <t>CONFERENCIAS-DESARROLLAR ACTIVIDADES DE SEGUIMIENTO Y EVALUACIÓN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</si>
  <si>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</si>
  <si>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</si>
  <si>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</si>
  <si>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</si>
  <si>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</si>
  <si>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</si>
  <si>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</si>
  <si>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</si>
  <si>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</si>
  <si>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</si>
  <si>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IMPLEMENTACION DE CONVENIOS QUE PERMITAN LA ADOPCION Y USO PRODUCTIVO DE LAS TIC</t>
  </si>
  <si>
    <t>DESARROLLAR CAMPAÑAS DE DIVULGACION Y COORDINAR EVENTOS</t>
  </si>
  <si>
    <t>GRAVAMEN FINANCIERO</t>
  </si>
  <si>
    <t>DESARROLLAR CAMPAÑAS DE DIVULGACIÓN Y COORDINAR EVENTOS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</si>
  <si>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</si>
  <si>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</si>
  <si>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</si>
  <si>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</si>
  <si>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</si>
  <si>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</si>
  <si>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ELABORACIÓN DE BOLETINES INFORMATIVOS</t>
  </si>
  <si>
    <t>PRODUCCIÓN Y TRANSMISIÓN DE EVENTOS DEL SECTOR EN DONDE PARTICIPA LA ENTIDAD.</t>
  </si>
  <si>
    <t>DESARROLLAR LA ESTRATEGIA DE DIFUSIÓN.</t>
  </si>
  <si>
    <t>CREAR LAS HERRAMIENTAS TECNOLÓGICAS PARA PROMOCIÓN Y DIFUSIÓN DE CONTENIDOS Y APLICACIONES DIGITALES</t>
  </si>
  <si>
    <t>APOYAR Y DESARROLLAR LOS PROYECTOS Y EQUIPOS DE EMPRENDEDORES POTENCIALES DE CONTENIDOS DIGITALES.</t>
  </si>
  <si>
    <t>DESARROLLAR LA ESTRATEGIA PARA EL FORTALECIMIENTO DE HABILIDADES DE NEGOCIO</t>
  </si>
  <si>
    <t>IDENTIFICAR Y APOYAR LOS PROYECTOS POTENCIALES PARA EL DESARROLLO DE CONTENIDOS Y APLICACIONES DIGITALES</t>
  </si>
  <si>
    <t>IDENTIFICAR PROYECTOS PARA LA GENERACIÓN DE CONTENIDOS Y APLICACIONES DIGITALES A TRAVÉS DE ALIANZAS CON DIFERENTES SECTORES</t>
  </si>
  <si>
    <t>REALIZAR ESTUDIO DEL SECTOR</t>
  </si>
  <si>
    <t>DESARROLLAR LA ESTRATEGIA PARA ABRIR ESPACIOS DE INTERNACIONALIZACION</t>
  </si>
  <si>
    <t>PARTICIPAR EN EVENTOS INTERNACIONALES DEL SECTOR</t>
  </si>
  <si>
    <t>IDENTIFICAR LOS PROGRAMAS ACORDE A LAS NECESIDADES DE LA INDUSTRIA EN CAPACITACIÓN DEL TALENTO HUMANO</t>
  </si>
  <si>
    <t>EJECUTAR LOS PROGRAMAS DE CAPACITACIÓN DEL TALENTO HUMANO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</si>
  <si>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</si>
  <si>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</si>
  <si>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</si>
  <si>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</si>
  <si>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</si>
  <si>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REALIZAR ESTUDIOS DE MERCADEO, ESTADÍSTICOS, SOCIALES, JURÍDICOS Y ECONÓMICOS DEL SECTOR TIC, INVESTIGACIONES DE NUEVAS TENDENCIAS NACIONALES E INTERNACIONALES</t>
  </si>
  <si>
    <t>PROMOVER LA MEJORA CONTINUA DE LOS PROCESOS PARA IMPLEMENTACIÓN DE POLITICAS, REGULACIÓN Y ASIGNACIÓN DEL ESPECTRO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</si>
  <si>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</si>
  <si>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</si>
  <si>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</si>
  <si>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CREAR-MONTAR-OPERAR Y FORTALECER CEA/CI</t>
  </si>
  <si>
    <t>MANTENER LBI &amp; AGENDA I+D+I DE TIC</t>
  </si>
  <si>
    <t>DESARROLLAR ESTRATEGIA DE COMUNICACIONES</t>
  </si>
  <si>
    <t>25</t>
  </si>
  <si>
    <t>INTERNACIONALIZAR LA I+D+I EN COLOMBIA</t>
  </si>
  <si>
    <t>GESTIONAR-GERENCIAR LA INICIATIVA</t>
  </si>
  <si>
    <t>27</t>
  </si>
  <si>
    <t>FINANCIAR ECOSISTEMAS PARA LA INNOVACIÓN Y LA COMPETITIVIDAD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</si>
  <si>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</si>
  <si>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</si>
  <si>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</si>
  <si>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</si>
  <si>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</si>
  <si>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</si>
  <si>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</si>
  <si>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</si>
  <si>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</si>
  <si>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</si>
  <si>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</si>
  <si>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</si>
  <si>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</si>
  <si>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CONSTRUIR, PILOTEAR Y MEJORAR EL MODELO DE EVALUACION.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</si>
  <si>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</si>
  <si>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</si>
  <si>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</si>
  <si>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</si>
  <si>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</si>
  <si>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</si>
  <si>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</si>
  <si>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</si>
  <si>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</si>
  <si>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</si>
  <si>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</si>
  <si>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</si>
  <si>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MODELO SEGUIMIENTO-COMUNICAR LAS POLÍTICAS PÚBLICAS, LAS BUENAS PRÁCTICAS, FACILITAR LA PARTICIPACIÓN EN LA GESTIÓN, SEGURIDAD Y PRIVACIDAD DE TI Y PROMOCIONAR LOS SERVICIOS TI DISPONIBLES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</si>
  <si>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</si>
  <si>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</si>
  <si>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</si>
  <si>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</si>
  <si>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</si>
  <si>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</si>
  <si>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</si>
  <si>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</si>
  <si>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NACIONALES E INTERNACIONALES Y ADELANTAR EJERCICIOS DE COOP. INTERNACIONAL QUE PERMITAN MANTENER EL LIDERAZGO NACION.,  REGIONAL E INTERNAC. DE COLOMBIA EN GOB. ELECTR.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</si>
  <si>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</si>
  <si>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</si>
  <si>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</si>
  <si>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</si>
  <si>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</si>
  <si>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DESARROLLAR, MEJORAR E IMPLEMENTAR SERVICIOS Y PLATAFORMAS ESTRATÉGICAS PARA LA OFERTA DE TRÁMITES Y SERVICIOS EN LÍNEA.</t>
  </si>
  <si>
    <t>OPERAR SERVICIOS Y PLATAFORMAS ESTRATÉGICAS PARA LA OFERTA DE TRÁMITES Y SERVICIOS EN LÍNEA.</t>
  </si>
  <si>
    <t>DISEÑAR ESTRATEGIA DE VOCACIÓN DE SERVICIO A LOS GRUPOS DE INTERÉS.</t>
  </si>
  <si>
    <t>IMPLEMENTAR ACCIONES DE FORTALECIMIENTO DE LOS MULTICANALES EN LA ENTIDAD.</t>
  </si>
  <si>
    <t>IMPLEMENTAR Y APROPIAR EN LOS SERVIDORES PÚBLICOS LA ESTRATEGIA DE SERVICIO</t>
  </si>
  <si>
    <t>OPTIMIZAR ACCIONES TENDIENTES A LA PARTICIPACIÓN Y CONTROL SOCIAL.</t>
  </si>
  <si>
    <t>REALIZAR JORNADAS DE DIFUSIÓN Y APROPIACIÓN DEL PIGA.</t>
  </si>
  <si>
    <t>DISEÑAR ESTRATEGIA DE VOCACIÓN DE SERVICIO SOCIAL HACIA LOS  GRUPOS DE INTERES.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</si>
  <si>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</si>
  <si>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</si>
  <si>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</si>
  <si>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REALIZAR EL DIAGNÓSTICO SOCIO AMBIENTAL</t>
  </si>
  <si>
    <t>FORMULAR Y EJECUTAR  PLANES DE ACCIÓN MEDIOAMBENTALES DE LOS PROYECTOS QUE SE DESARROLLEN EN EL MINISTERIO.</t>
  </si>
  <si>
    <t>REALIZAR MEDICIÓN DE INDICE DE GESTIÓN AMBIENTAL</t>
  </si>
  <si>
    <t>GARANTIZAR DISTRIBUCIÓN DE CORREO</t>
  </si>
  <si>
    <t>REALIZAR FRENCUENCIA DIARIA DE TRANSPORTE</t>
  </si>
  <si>
    <t>CAPACITAR CONTRATISTAS</t>
  </si>
  <si>
    <t>TRANSPORTAR CORREO</t>
  </si>
  <si>
    <t>INSTALAR PLATAFORMA TECNOLÓGICA</t>
  </si>
  <si>
    <t>GASTO</t>
  </si>
  <si>
    <t>FUNCIONAMIENTO</t>
  </si>
  <si>
    <t>GASTOS DE PERSONAL</t>
  </si>
  <si>
    <t>GASTOS GENERALES</t>
  </si>
  <si>
    <t>TRANSFERENCIAS CORRIENTES</t>
  </si>
  <si>
    <t>INVERSION</t>
  </si>
  <si>
    <t>% COMP</t>
  </si>
  <si>
    <t>% OBLIG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</si>
</sst>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4"/>
      <name val="Calibri"/>
      <family val="2"/>
    </font>
    <font>
      <b/>
      <sz val="9"/>
      <color rgb="FF000000"/>
      <name val="Times New Roman"/>
      <family val="1"/>
    </font>
    <font>
      <b/>
      <sz val="18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10" fontId="2" fillId="0" borderId="1" xfId="1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7" fontId="3" fillId="0" borderId="0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18"/>
  <sheetViews>
    <sheetView showGridLines="0" tabSelected="1" workbookViewId="0">
      <selection activeCell="G4" sqref="G4"/>
    </sheetView>
  </sheetViews>
  <sheetFormatPr baseColWidth="10" defaultColWidth="11.5703125" defaultRowHeight="15" x14ac:dyDescent="0.25"/>
  <cols>
    <col min="1" max="1" width="5.140625" style="5" bestFit="1" customWidth="1"/>
    <col min="2" max="3" width="4.5703125" style="5" bestFit="1" customWidth="1"/>
    <col min="4" max="4" width="4.42578125" style="5" bestFit="1" customWidth="1"/>
    <col min="5" max="6" width="4.85546875" style="5" bestFit="1" customWidth="1"/>
    <col min="7" max="7" width="27.7109375" style="5" customWidth="1"/>
    <col min="8" max="8" width="28.85546875" style="5" bestFit="1" customWidth="1"/>
    <col min="9" max="9" width="26.7109375" style="5" bestFit="1" customWidth="1"/>
    <col min="10" max="10" width="28.85546875" style="5" bestFit="1" customWidth="1"/>
    <col min="11" max="11" width="26.7109375" style="5" bestFit="1" customWidth="1"/>
    <col min="12" max="12" width="28.85546875" style="5" bestFit="1" customWidth="1"/>
    <col min="13" max="13" width="11.7109375" style="5" bestFit="1" customWidth="1"/>
    <col min="14" max="14" width="26.7109375" style="5" bestFit="1" customWidth="1"/>
    <col min="15" max="15" width="11.7109375" style="5" bestFit="1" customWidth="1"/>
    <col min="16" max="16" width="26.7109375" style="5" bestFit="1" customWidth="1"/>
    <col min="17" max="17" width="0" style="5" hidden="1" customWidth="1"/>
    <col min="18" max="18" width="0.28515625" style="5" customWidth="1"/>
    <col min="19" max="16384" width="11.5703125" style="5"/>
  </cols>
  <sheetData>
    <row r="1" spans="1:16383" x14ac:dyDescent="0.25">
      <c r="A1" s="7" t="s">
        <v>1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8" t="s">
        <v>0</v>
      </c>
      <c r="H1" s="8">
        <v>2015</v>
      </c>
      <c r="I1" s="7" t="s">
        <v>1</v>
      </c>
      <c r="J1" s="7" t="s">
        <v>1</v>
      </c>
      <c r="K1" s="7" t="s">
        <v>1</v>
      </c>
      <c r="L1" s="7" t="s">
        <v>1</v>
      </c>
      <c r="M1" s="7"/>
      <c r="N1" s="7" t="s">
        <v>1</v>
      </c>
      <c r="O1" s="7"/>
      <c r="P1" s="7" t="s">
        <v>1</v>
      </c>
    </row>
    <row r="2" spans="1:16383" ht="22.5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8" t="s">
        <v>2</v>
      </c>
      <c r="H2" s="8" t="s">
        <v>3</v>
      </c>
      <c r="I2" s="10" t="s">
        <v>20</v>
      </c>
      <c r="J2" s="10"/>
      <c r="K2" s="10"/>
      <c r="L2" s="10"/>
      <c r="M2" s="10"/>
      <c r="N2" s="10"/>
      <c r="O2" s="10"/>
      <c r="P2" s="10"/>
    </row>
    <row r="3" spans="1:16383" x14ac:dyDescent="0.25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8" t="s">
        <v>4</v>
      </c>
      <c r="H3" s="8" t="s">
        <v>5</v>
      </c>
      <c r="I3" s="7" t="s">
        <v>1</v>
      </c>
      <c r="J3" s="7" t="s">
        <v>1</v>
      </c>
      <c r="K3" s="7" t="s">
        <v>1</v>
      </c>
      <c r="L3" s="7" t="s">
        <v>1</v>
      </c>
      <c r="M3" s="7"/>
      <c r="N3" s="7" t="s">
        <v>1</v>
      </c>
      <c r="O3" s="7"/>
      <c r="P3" s="7" t="s">
        <v>1</v>
      </c>
    </row>
    <row r="4" spans="1:16383" ht="24" x14ac:dyDescent="0.25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353</v>
      </c>
      <c r="N4" s="8" t="s">
        <v>18</v>
      </c>
      <c r="O4" s="8" t="s">
        <v>354</v>
      </c>
      <c r="P4" s="8" t="s">
        <v>19</v>
      </c>
    </row>
    <row r="5" spans="1:16383" s="6" customFormat="1" ht="18.75" x14ac:dyDescent="0.3">
      <c r="A5" s="1"/>
      <c r="B5" s="1"/>
      <c r="C5" s="1"/>
      <c r="D5" s="1"/>
      <c r="E5" s="1"/>
      <c r="F5" s="1"/>
      <c r="G5" s="2" t="s">
        <v>347</v>
      </c>
      <c r="H5" s="3">
        <f>+H6+H68</f>
        <v>1557084392000</v>
      </c>
      <c r="I5" s="3">
        <f t="shared" ref="I5:P5" si="0">+I6+I68</f>
        <v>130719931000</v>
      </c>
      <c r="J5" s="3">
        <f t="shared" si="0"/>
        <v>1147383031557</v>
      </c>
      <c r="K5" s="3">
        <f t="shared" si="0"/>
        <v>278981429443</v>
      </c>
      <c r="L5" s="3">
        <f t="shared" si="0"/>
        <v>1011501289752</v>
      </c>
      <c r="M5" s="4">
        <f>+L5/H5</f>
        <v>0.64961237486477863</v>
      </c>
      <c r="N5" s="3">
        <f t="shared" si="0"/>
        <v>615488825857.83997</v>
      </c>
      <c r="O5" s="4">
        <f>+N5/H5</f>
        <v>0.39528289476158335</v>
      </c>
      <c r="P5" s="3">
        <f t="shared" si="0"/>
        <v>364496358162.83997</v>
      </c>
      <c r="Q5" s="5"/>
    </row>
    <row r="6" spans="1:16383" ht="18.75" x14ac:dyDescent="0.3">
      <c r="A6" s="1" t="s">
        <v>21</v>
      </c>
      <c r="B6" s="1"/>
      <c r="C6" s="1"/>
      <c r="D6" s="1"/>
      <c r="E6" s="1"/>
      <c r="F6" s="1"/>
      <c r="G6" s="2" t="s">
        <v>348</v>
      </c>
      <c r="H6" s="3">
        <f>+H7+H10+H54</f>
        <v>403356392000</v>
      </c>
      <c r="I6" s="3">
        <f t="shared" ref="I6:P6" si="1">+I7+I10+I54</f>
        <v>5100000000</v>
      </c>
      <c r="J6" s="3">
        <f t="shared" si="1"/>
        <v>309605008252</v>
      </c>
      <c r="K6" s="3">
        <f t="shared" si="1"/>
        <v>88651383748</v>
      </c>
      <c r="L6" s="3">
        <f t="shared" si="1"/>
        <v>307551577759</v>
      </c>
      <c r="M6" s="4">
        <f t="shared" ref="M6:M69" si="2">+L6/H6</f>
        <v>0.76248098172942802</v>
      </c>
      <c r="N6" s="3">
        <f t="shared" si="1"/>
        <v>285223146001.83997</v>
      </c>
      <c r="O6" s="4">
        <f t="shared" ref="O6:O69" si="3">+N6/H6</f>
        <v>0.70712439832077822</v>
      </c>
      <c r="P6" s="3">
        <f t="shared" si="1"/>
        <v>284827609648.83997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</row>
    <row r="7" spans="1:16383" ht="37.5" x14ac:dyDescent="0.3">
      <c r="A7" s="1" t="s">
        <v>21</v>
      </c>
      <c r="B7" s="1">
        <v>1</v>
      </c>
      <c r="C7" s="1"/>
      <c r="D7" s="1"/>
      <c r="E7" s="1"/>
      <c r="F7" s="1"/>
      <c r="G7" s="2" t="s">
        <v>349</v>
      </c>
      <c r="H7" s="3">
        <f>+H8</f>
        <v>310410000</v>
      </c>
      <c r="I7" s="3">
        <f t="shared" ref="I7:P7" si="4">+I8</f>
        <v>0</v>
      </c>
      <c r="J7" s="3">
        <f t="shared" si="4"/>
        <v>293746404</v>
      </c>
      <c r="K7" s="3">
        <f t="shared" si="4"/>
        <v>16663596</v>
      </c>
      <c r="L7" s="3">
        <f t="shared" si="4"/>
        <v>239163106</v>
      </c>
      <c r="M7" s="4">
        <f t="shared" si="2"/>
        <v>0.77047487516510427</v>
      </c>
      <c r="N7" s="3">
        <f t="shared" si="4"/>
        <v>180448890</v>
      </c>
      <c r="O7" s="4">
        <f t="shared" si="3"/>
        <v>0.58132434522083698</v>
      </c>
      <c r="P7" s="3">
        <f t="shared" si="4"/>
        <v>180448890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pans="1:16383" ht="56.25" x14ac:dyDescent="0.3">
      <c r="A8" s="1" t="s">
        <v>21</v>
      </c>
      <c r="B8" s="1" t="s">
        <v>22</v>
      </c>
      <c r="C8" s="1" t="s">
        <v>23</v>
      </c>
      <c r="D8" s="1" t="s">
        <v>24</v>
      </c>
      <c r="E8" s="1"/>
      <c r="F8" s="1"/>
      <c r="G8" s="2" t="s">
        <v>26</v>
      </c>
      <c r="H8" s="3">
        <v>310410000</v>
      </c>
      <c r="I8" s="3">
        <v>0</v>
      </c>
      <c r="J8" s="3">
        <v>293746404</v>
      </c>
      <c r="K8" s="3">
        <v>16663596</v>
      </c>
      <c r="L8" s="3">
        <v>239163106</v>
      </c>
      <c r="M8" s="4">
        <f t="shared" si="2"/>
        <v>0.77047487516510427</v>
      </c>
      <c r="N8" s="3">
        <v>180448890</v>
      </c>
      <c r="O8" s="4">
        <f t="shared" si="3"/>
        <v>0.58132434522083698</v>
      </c>
      <c r="P8" s="3">
        <v>180448890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</row>
    <row r="9" spans="1:16383" ht="31.5" x14ac:dyDescent="0.25">
      <c r="A9" s="11" t="s">
        <v>21</v>
      </c>
      <c r="B9" s="11" t="s">
        <v>22</v>
      </c>
      <c r="C9" s="11" t="s">
        <v>23</v>
      </c>
      <c r="D9" s="11" t="s">
        <v>24</v>
      </c>
      <c r="E9" s="11" t="s">
        <v>102</v>
      </c>
      <c r="F9" s="11"/>
      <c r="G9" s="12" t="s">
        <v>103</v>
      </c>
      <c r="H9" s="13">
        <v>310410000</v>
      </c>
      <c r="I9" s="13">
        <v>0</v>
      </c>
      <c r="J9" s="13">
        <v>293746404</v>
      </c>
      <c r="K9" s="13">
        <v>16663596</v>
      </c>
      <c r="L9" s="13">
        <v>239163106</v>
      </c>
      <c r="M9" s="4">
        <f t="shared" si="2"/>
        <v>0.77047487516510427</v>
      </c>
      <c r="N9" s="13">
        <v>180448890</v>
      </c>
      <c r="O9" s="4">
        <f t="shared" si="3"/>
        <v>0.58132434522083698</v>
      </c>
      <c r="P9" s="13">
        <v>180448890</v>
      </c>
    </row>
    <row r="10" spans="1:16383" ht="37.5" x14ac:dyDescent="0.3">
      <c r="A10" s="1" t="s">
        <v>21</v>
      </c>
      <c r="B10" s="1">
        <v>2</v>
      </c>
      <c r="C10" s="1"/>
      <c r="D10" s="1"/>
      <c r="E10" s="1"/>
      <c r="F10" s="1"/>
      <c r="G10" s="2" t="s">
        <v>350</v>
      </c>
      <c r="H10" s="3">
        <f>+H11+H15</f>
        <v>13402260000</v>
      </c>
      <c r="I10" s="3">
        <f t="shared" ref="I10:P10" si="5">+I11+I15</f>
        <v>0</v>
      </c>
      <c r="J10" s="3">
        <f t="shared" si="5"/>
        <v>8765499633</v>
      </c>
      <c r="K10" s="3">
        <f t="shared" si="5"/>
        <v>4636760367</v>
      </c>
      <c r="L10" s="3">
        <f t="shared" si="5"/>
        <v>7837652438</v>
      </c>
      <c r="M10" s="4">
        <f t="shared" si="2"/>
        <v>0.58480080508809706</v>
      </c>
      <c r="N10" s="3">
        <f t="shared" si="5"/>
        <v>3491052414</v>
      </c>
      <c r="O10" s="4">
        <f t="shared" si="3"/>
        <v>0.2604823674514597</v>
      </c>
      <c r="P10" s="3">
        <f t="shared" si="5"/>
        <v>3095516061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</row>
    <row r="11" spans="1:16383" ht="37.5" x14ac:dyDescent="0.3">
      <c r="A11" s="1" t="s">
        <v>21</v>
      </c>
      <c r="B11" s="1" t="s">
        <v>24</v>
      </c>
      <c r="C11" s="1" t="s">
        <v>23</v>
      </c>
      <c r="D11" s="1" t="s">
        <v>27</v>
      </c>
      <c r="E11" s="1"/>
      <c r="F11" s="1"/>
      <c r="G11" s="2" t="s">
        <v>28</v>
      </c>
      <c r="H11" s="3">
        <v>266100000</v>
      </c>
      <c r="I11" s="3">
        <v>0</v>
      </c>
      <c r="J11" s="3">
        <v>160320510</v>
      </c>
      <c r="K11" s="3">
        <v>105779490</v>
      </c>
      <c r="L11" s="3">
        <v>129470770</v>
      </c>
      <c r="M11" s="4">
        <f t="shared" si="2"/>
        <v>0.48654930477264186</v>
      </c>
      <c r="N11" s="3">
        <v>128410609</v>
      </c>
      <c r="O11" s="4">
        <f t="shared" si="3"/>
        <v>0.48256523487410746</v>
      </c>
      <c r="P11" s="3">
        <v>128410609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</row>
    <row r="12" spans="1:16383" ht="31.5" x14ac:dyDescent="0.25">
      <c r="A12" s="11" t="s">
        <v>21</v>
      </c>
      <c r="B12" s="11" t="s">
        <v>24</v>
      </c>
      <c r="C12" s="11" t="s">
        <v>23</v>
      </c>
      <c r="D12" s="11" t="s">
        <v>27</v>
      </c>
      <c r="E12" s="11" t="s">
        <v>104</v>
      </c>
      <c r="F12" s="11" t="s">
        <v>24</v>
      </c>
      <c r="G12" s="12" t="s">
        <v>105</v>
      </c>
      <c r="H12" s="13">
        <v>40000000</v>
      </c>
      <c r="I12" s="13">
        <v>0</v>
      </c>
      <c r="J12" s="13">
        <v>30159363</v>
      </c>
      <c r="K12" s="13">
        <v>9840637</v>
      </c>
      <c r="L12" s="13">
        <v>1674363</v>
      </c>
      <c r="M12" s="4">
        <f t="shared" si="2"/>
        <v>4.1859075000000003E-2</v>
      </c>
      <c r="N12" s="13">
        <v>1515000</v>
      </c>
      <c r="O12" s="4">
        <f t="shared" si="3"/>
        <v>3.7874999999999999E-2</v>
      </c>
      <c r="P12" s="13">
        <v>1515000</v>
      </c>
    </row>
    <row r="13" spans="1:16383" ht="18.75" x14ac:dyDescent="0.25">
      <c r="A13" s="11" t="s">
        <v>21</v>
      </c>
      <c r="B13" s="11" t="s">
        <v>24</v>
      </c>
      <c r="C13" s="11" t="s">
        <v>23</v>
      </c>
      <c r="D13" s="11" t="s">
        <v>27</v>
      </c>
      <c r="E13" s="11" t="s">
        <v>104</v>
      </c>
      <c r="F13" s="11" t="s">
        <v>27</v>
      </c>
      <c r="G13" s="12" t="s">
        <v>106</v>
      </c>
      <c r="H13" s="13">
        <v>200000000</v>
      </c>
      <c r="I13" s="13">
        <v>0</v>
      </c>
      <c r="J13" s="13">
        <v>129515162</v>
      </c>
      <c r="K13" s="13">
        <v>70484838</v>
      </c>
      <c r="L13" s="13">
        <v>127150422</v>
      </c>
      <c r="M13" s="4">
        <f t="shared" si="2"/>
        <v>0.63575210999999998</v>
      </c>
      <c r="N13" s="13">
        <v>126353609</v>
      </c>
      <c r="O13" s="4">
        <f t="shared" si="3"/>
        <v>0.63176804499999994</v>
      </c>
      <c r="P13" s="13">
        <v>126353609</v>
      </c>
    </row>
    <row r="14" spans="1:16383" ht="18.75" x14ac:dyDescent="0.25">
      <c r="A14" s="11" t="s">
        <v>21</v>
      </c>
      <c r="B14" s="11" t="s">
        <v>24</v>
      </c>
      <c r="C14" s="11" t="s">
        <v>23</v>
      </c>
      <c r="D14" s="11" t="s">
        <v>27</v>
      </c>
      <c r="E14" s="11" t="s">
        <v>104</v>
      </c>
      <c r="F14" s="11" t="s">
        <v>62</v>
      </c>
      <c r="G14" s="12" t="s">
        <v>107</v>
      </c>
      <c r="H14" s="13">
        <v>26100000</v>
      </c>
      <c r="I14" s="13">
        <v>0</v>
      </c>
      <c r="J14" s="13">
        <v>645985</v>
      </c>
      <c r="K14" s="13">
        <v>25454015</v>
      </c>
      <c r="L14" s="13">
        <v>645985</v>
      </c>
      <c r="M14" s="4">
        <f t="shared" si="2"/>
        <v>2.4750383141762453E-2</v>
      </c>
      <c r="N14" s="13">
        <v>542000</v>
      </c>
      <c r="O14" s="4">
        <f t="shared" si="3"/>
        <v>2.0766283524904214E-2</v>
      </c>
      <c r="P14" s="13">
        <v>542000</v>
      </c>
    </row>
    <row r="15" spans="1:16383" ht="56.25" x14ac:dyDescent="0.3">
      <c r="A15" s="1" t="s">
        <v>21</v>
      </c>
      <c r="B15" s="1" t="s">
        <v>24</v>
      </c>
      <c r="C15" s="1" t="s">
        <v>23</v>
      </c>
      <c r="D15" s="1" t="s">
        <v>29</v>
      </c>
      <c r="E15" s="1"/>
      <c r="F15" s="1"/>
      <c r="G15" s="2" t="s">
        <v>30</v>
      </c>
      <c r="H15" s="3">
        <v>13136160000</v>
      </c>
      <c r="I15" s="3">
        <v>0</v>
      </c>
      <c r="J15" s="3">
        <v>8605179123</v>
      </c>
      <c r="K15" s="3">
        <v>4530980877</v>
      </c>
      <c r="L15" s="3">
        <v>7708181668</v>
      </c>
      <c r="M15" s="4">
        <f t="shared" si="2"/>
        <v>0.58679109176502109</v>
      </c>
      <c r="N15" s="3">
        <v>3362641805</v>
      </c>
      <c r="O15" s="4">
        <f t="shared" si="3"/>
        <v>0.25598362116478485</v>
      </c>
      <c r="P15" s="3">
        <v>2967105452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</row>
    <row r="16" spans="1:16383" ht="31.5" x14ac:dyDescent="0.25">
      <c r="A16" s="11" t="s">
        <v>21</v>
      </c>
      <c r="B16" s="11" t="s">
        <v>24</v>
      </c>
      <c r="C16" s="11" t="s">
        <v>23</v>
      </c>
      <c r="D16" s="11" t="s">
        <v>29</v>
      </c>
      <c r="E16" s="11" t="s">
        <v>22</v>
      </c>
      <c r="F16" s="11" t="s">
        <v>45</v>
      </c>
      <c r="G16" s="12" t="s">
        <v>108</v>
      </c>
      <c r="H16" s="13">
        <v>10000000</v>
      </c>
      <c r="I16" s="13">
        <v>0</v>
      </c>
      <c r="J16" s="13">
        <v>4785639</v>
      </c>
      <c r="K16" s="13">
        <v>5214361</v>
      </c>
      <c r="L16" s="13">
        <v>4785639</v>
      </c>
      <c r="M16" s="4">
        <f t="shared" si="2"/>
        <v>0.47856389999999999</v>
      </c>
      <c r="N16" s="13">
        <v>4745798</v>
      </c>
      <c r="O16" s="4">
        <f t="shared" si="3"/>
        <v>0.4745798</v>
      </c>
      <c r="P16" s="13">
        <v>0</v>
      </c>
    </row>
    <row r="17" spans="1:16" ht="31.5" x14ac:dyDescent="0.25">
      <c r="A17" s="11" t="s">
        <v>21</v>
      </c>
      <c r="B17" s="11" t="s">
        <v>24</v>
      </c>
      <c r="C17" s="11" t="s">
        <v>23</v>
      </c>
      <c r="D17" s="11" t="s">
        <v>29</v>
      </c>
      <c r="E17" s="11" t="s">
        <v>29</v>
      </c>
      <c r="F17" s="11" t="s">
        <v>22</v>
      </c>
      <c r="G17" s="12" t="s">
        <v>109</v>
      </c>
      <c r="H17" s="13">
        <v>136500000</v>
      </c>
      <c r="I17" s="13">
        <v>0</v>
      </c>
      <c r="J17" s="13">
        <v>109648825</v>
      </c>
      <c r="K17" s="13">
        <v>26851175</v>
      </c>
      <c r="L17" s="13">
        <v>101841841</v>
      </c>
      <c r="M17" s="4">
        <f t="shared" si="2"/>
        <v>0.74609407326007326</v>
      </c>
      <c r="N17" s="13">
        <v>38575991</v>
      </c>
      <c r="O17" s="4">
        <f t="shared" si="3"/>
        <v>0.28260799267399267</v>
      </c>
      <c r="P17" s="13">
        <v>35155579</v>
      </c>
    </row>
    <row r="18" spans="1:16" ht="18.75" x14ac:dyDescent="0.25">
      <c r="A18" s="11" t="s">
        <v>21</v>
      </c>
      <c r="B18" s="11" t="s">
        <v>24</v>
      </c>
      <c r="C18" s="11" t="s">
        <v>23</v>
      </c>
      <c r="D18" s="11" t="s">
        <v>29</v>
      </c>
      <c r="E18" s="11" t="s">
        <v>29</v>
      </c>
      <c r="F18" s="11" t="s">
        <v>24</v>
      </c>
      <c r="G18" s="12" t="s">
        <v>110</v>
      </c>
      <c r="H18" s="13">
        <v>35000000</v>
      </c>
      <c r="I18" s="13">
        <v>0</v>
      </c>
      <c r="J18" s="13">
        <v>13546387</v>
      </c>
      <c r="K18" s="13">
        <v>21453613</v>
      </c>
      <c r="L18" s="13">
        <v>139443</v>
      </c>
      <c r="M18" s="4">
        <f t="shared" si="2"/>
        <v>3.984085714285714E-3</v>
      </c>
      <c r="N18" s="13">
        <v>0</v>
      </c>
      <c r="O18" s="4">
        <f t="shared" si="3"/>
        <v>0</v>
      </c>
      <c r="P18" s="13">
        <v>0</v>
      </c>
    </row>
    <row r="19" spans="1:16" ht="31.5" x14ac:dyDescent="0.25">
      <c r="A19" s="11" t="s">
        <v>21</v>
      </c>
      <c r="B19" s="11" t="s">
        <v>24</v>
      </c>
      <c r="C19" s="11" t="s">
        <v>23</v>
      </c>
      <c r="D19" s="11" t="s">
        <v>29</v>
      </c>
      <c r="E19" s="11" t="s">
        <v>29</v>
      </c>
      <c r="F19" s="11" t="s">
        <v>43</v>
      </c>
      <c r="G19" s="12" t="s">
        <v>111</v>
      </c>
      <c r="H19" s="13">
        <v>28260000</v>
      </c>
      <c r="I19" s="13">
        <v>0</v>
      </c>
      <c r="J19" s="13">
        <v>112591</v>
      </c>
      <c r="K19" s="13">
        <v>28147409</v>
      </c>
      <c r="L19" s="13">
        <v>112591</v>
      </c>
      <c r="M19" s="4">
        <f t="shared" si="2"/>
        <v>3.9841118188251945E-3</v>
      </c>
      <c r="N19" s="13">
        <v>0</v>
      </c>
      <c r="O19" s="4">
        <f t="shared" si="3"/>
        <v>0</v>
      </c>
      <c r="P19" s="13">
        <v>0</v>
      </c>
    </row>
    <row r="20" spans="1:16" ht="31.5" x14ac:dyDescent="0.25">
      <c r="A20" s="11" t="s">
        <v>21</v>
      </c>
      <c r="B20" s="11" t="s">
        <v>24</v>
      </c>
      <c r="C20" s="11" t="s">
        <v>23</v>
      </c>
      <c r="D20" s="11" t="s">
        <v>29</v>
      </c>
      <c r="E20" s="11" t="s">
        <v>29</v>
      </c>
      <c r="F20" s="11" t="s">
        <v>82</v>
      </c>
      <c r="G20" s="12" t="s">
        <v>112</v>
      </c>
      <c r="H20" s="13">
        <v>20000000</v>
      </c>
      <c r="I20" s="13">
        <v>0</v>
      </c>
      <c r="J20" s="13">
        <v>79682</v>
      </c>
      <c r="K20" s="13">
        <v>19920318</v>
      </c>
      <c r="L20" s="13">
        <v>79682</v>
      </c>
      <c r="M20" s="4">
        <f t="shared" si="2"/>
        <v>3.9841E-3</v>
      </c>
      <c r="N20" s="13">
        <v>0</v>
      </c>
      <c r="O20" s="4">
        <f t="shared" si="3"/>
        <v>0</v>
      </c>
      <c r="P20" s="13">
        <v>0</v>
      </c>
    </row>
    <row r="21" spans="1:16" ht="31.5" x14ac:dyDescent="0.25">
      <c r="A21" s="11" t="s">
        <v>21</v>
      </c>
      <c r="B21" s="11" t="s">
        <v>24</v>
      </c>
      <c r="C21" s="11" t="s">
        <v>23</v>
      </c>
      <c r="D21" s="11" t="s">
        <v>29</v>
      </c>
      <c r="E21" s="11" t="s">
        <v>29</v>
      </c>
      <c r="F21" s="11" t="s">
        <v>32</v>
      </c>
      <c r="G21" s="12" t="s">
        <v>113</v>
      </c>
      <c r="H21" s="13">
        <v>60000000</v>
      </c>
      <c r="I21" s="13">
        <v>0</v>
      </c>
      <c r="J21" s="13">
        <v>54598981</v>
      </c>
      <c r="K21" s="13">
        <v>5401019</v>
      </c>
      <c r="L21" s="13">
        <v>54598981</v>
      </c>
      <c r="M21" s="4">
        <f t="shared" si="2"/>
        <v>0.9099830166666667</v>
      </c>
      <c r="N21" s="13">
        <v>18054774</v>
      </c>
      <c r="O21" s="4">
        <f t="shared" si="3"/>
        <v>0.30091289999999998</v>
      </c>
      <c r="P21" s="13">
        <v>18054774</v>
      </c>
    </row>
    <row r="22" spans="1:16" ht="47.25" x14ac:dyDescent="0.25">
      <c r="A22" s="11" t="s">
        <v>21</v>
      </c>
      <c r="B22" s="11" t="s">
        <v>24</v>
      </c>
      <c r="C22" s="11" t="s">
        <v>23</v>
      </c>
      <c r="D22" s="11" t="s">
        <v>29</v>
      </c>
      <c r="E22" s="11" t="s">
        <v>29</v>
      </c>
      <c r="F22" s="11" t="s">
        <v>114</v>
      </c>
      <c r="G22" s="12" t="s">
        <v>115</v>
      </c>
      <c r="H22" s="13">
        <v>34350000</v>
      </c>
      <c r="I22" s="13">
        <v>0</v>
      </c>
      <c r="J22" s="13">
        <v>26843931</v>
      </c>
      <c r="K22" s="13">
        <v>7506069</v>
      </c>
      <c r="L22" s="13">
        <v>26843931</v>
      </c>
      <c r="M22" s="4">
        <f t="shared" si="2"/>
        <v>0.78148270742358084</v>
      </c>
      <c r="N22" s="13">
        <v>12036316</v>
      </c>
      <c r="O22" s="4">
        <f t="shared" si="3"/>
        <v>0.35040221251819503</v>
      </c>
      <c r="P22" s="13">
        <v>12036316</v>
      </c>
    </row>
    <row r="23" spans="1:16" ht="18.75" x14ac:dyDescent="0.25">
      <c r="A23" s="11" t="s">
        <v>21</v>
      </c>
      <c r="B23" s="11" t="s">
        <v>24</v>
      </c>
      <c r="C23" s="11" t="s">
        <v>23</v>
      </c>
      <c r="D23" s="11" t="s">
        <v>29</v>
      </c>
      <c r="E23" s="11" t="s">
        <v>29</v>
      </c>
      <c r="F23" s="11" t="s">
        <v>25</v>
      </c>
      <c r="G23" s="12" t="s">
        <v>116</v>
      </c>
      <c r="H23" s="13">
        <v>31500000</v>
      </c>
      <c r="I23" s="13">
        <v>0</v>
      </c>
      <c r="J23" s="13">
        <v>3943809</v>
      </c>
      <c r="K23" s="13">
        <v>27556191</v>
      </c>
      <c r="L23" s="13">
        <v>3943809</v>
      </c>
      <c r="M23" s="4">
        <f t="shared" si="2"/>
        <v>0.12520028571428571</v>
      </c>
      <c r="N23" s="13">
        <v>3818310</v>
      </c>
      <c r="O23" s="4">
        <f t="shared" si="3"/>
        <v>0.12121619047619048</v>
      </c>
      <c r="P23" s="13">
        <v>3818310</v>
      </c>
    </row>
    <row r="24" spans="1:16" ht="31.5" x14ac:dyDescent="0.25">
      <c r="A24" s="11" t="s">
        <v>21</v>
      </c>
      <c r="B24" s="11" t="s">
        <v>24</v>
      </c>
      <c r="C24" s="11" t="s">
        <v>23</v>
      </c>
      <c r="D24" s="11" t="s">
        <v>29</v>
      </c>
      <c r="E24" s="11" t="s">
        <v>29</v>
      </c>
      <c r="F24" s="11" t="s">
        <v>34</v>
      </c>
      <c r="G24" s="12" t="s">
        <v>117</v>
      </c>
      <c r="H24" s="13">
        <v>5283677</v>
      </c>
      <c r="I24" s="13">
        <v>0</v>
      </c>
      <c r="J24" s="13">
        <v>21051</v>
      </c>
      <c r="K24" s="13">
        <v>5262626</v>
      </c>
      <c r="L24" s="13">
        <v>21051</v>
      </c>
      <c r="M24" s="4">
        <f t="shared" si="2"/>
        <v>3.9841572450397709E-3</v>
      </c>
      <c r="N24" s="13">
        <v>0</v>
      </c>
      <c r="O24" s="4">
        <f t="shared" si="3"/>
        <v>0</v>
      </c>
      <c r="P24" s="13">
        <v>0</v>
      </c>
    </row>
    <row r="25" spans="1:16" ht="31.5" x14ac:dyDescent="0.25">
      <c r="A25" s="11" t="s">
        <v>21</v>
      </c>
      <c r="B25" s="11" t="s">
        <v>24</v>
      </c>
      <c r="C25" s="11" t="s">
        <v>23</v>
      </c>
      <c r="D25" s="11" t="s">
        <v>29</v>
      </c>
      <c r="E25" s="11" t="s">
        <v>29</v>
      </c>
      <c r="F25" s="11" t="s">
        <v>118</v>
      </c>
      <c r="G25" s="12" t="s">
        <v>119</v>
      </c>
      <c r="H25" s="13">
        <v>23795342</v>
      </c>
      <c r="I25" s="13">
        <v>0</v>
      </c>
      <c r="J25" s="13">
        <v>1785563</v>
      </c>
      <c r="K25" s="13">
        <v>22009779</v>
      </c>
      <c r="L25" s="13">
        <v>1785563</v>
      </c>
      <c r="M25" s="4">
        <f t="shared" si="2"/>
        <v>7.5038341537600084E-2</v>
      </c>
      <c r="N25" s="13">
        <v>1690760</v>
      </c>
      <c r="O25" s="4">
        <f t="shared" si="3"/>
        <v>7.1054242464764744E-2</v>
      </c>
      <c r="P25" s="13">
        <v>1690760</v>
      </c>
    </row>
    <row r="26" spans="1:16" ht="31.5" x14ac:dyDescent="0.25">
      <c r="A26" s="11" t="s">
        <v>21</v>
      </c>
      <c r="B26" s="11" t="s">
        <v>24</v>
      </c>
      <c r="C26" s="11" t="s">
        <v>23</v>
      </c>
      <c r="D26" s="11" t="s">
        <v>29</v>
      </c>
      <c r="E26" s="11" t="s">
        <v>62</v>
      </c>
      <c r="F26" s="11" t="s">
        <v>22</v>
      </c>
      <c r="G26" s="12" t="s">
        <v>120</v>
      </c>
      <c r="H26" s="13">
        <v>487106307</v>
      </c>
      <c r="I26" s="13">
        <v>0</v>
      </c>
      <c r="J26" s="13">
        <v>405630124</v>
      </c>
      <c r="K26" s="13">
        <v>81476183</v>
      </c>
      <c r="L26" s="13">
        <v>51026063</v>
      </c>
      <c r="M26" s="4">
        <f t="shared" si="2"/>
        <v>0.10475344348189686</v>
      </c>
      <c r="N26" s="13">
        <v>0</v>
      </c>
      <c r="O26" s="4">
        <f t="shared" si="3"/>
        <v>0</v>
      </c>
      <c r="P26" s="13">
        <v>0</v>
      </c>
    </row>
    <row r="27" spans="1:16" ht="47.25" x14ac:dyDescent="0.25">
      <c r="A27" s="11" t="s">
        <v>21</v>
      </c>
      <c r="B27" s="11" t="s">
        <v>24</v>
      </c>
      <c r="C27" s="11" t="s">
        <v>23</v>
      </c>
      <c r="D27" s="11" t="s">
        <v>29</v>
      </c>
      <c r="E27" s="11" t="s">
        <v>62</v>
      </c>
      <c r="F27" s="11" t="s">
        <v>24</v>
      </c>
      <c r="G27" s="12" t="s">
        <v>121</v>
      </c>
      <c r="H27" s="13">
        <v>293397999</v>
      </c>
      <c r="I27" s="13">
        <v>0</v>
      </c>
      <c r="J27" s="13">
        <v>41534517</v>
      </c>
      <c r="K27" s="13">
        <v>251863482</v>
      </c>
      <c r="L27" s="13">
        <v>41534517</v>
      </c>
      <c r="M27" s="4">
        <f t="shared" si="2"/>
        <v>0.1415637364316176</v>
      </c>
      <c r="N27" s="13">
        <v>1550600</v>
      </c>
      <c r="O27" s="4">
        <f t="shared" si="3"/>
        <v>5.2849712857107791E-3</v>
      </c>
      <c r="P27" s="13">
        <v>1550600</v>
      </c>
    </row>
    <row r="28" spans="1:16" ht="63" x14ac:dyDescent="0.25">
      <c r="A28" s="11" t="s">
        <v>21</v>
      </c>
      <c r="B28" s="11" t="s">
        <v>24</v>
      </c>
      <c r="C28" s="11" t="s">
        <v>23</v>
      </c>
      <c r="D28" s="11" t="s">
        <v>29</v>
      </c>
      <c r="E28" s="11" t="s">
        <v>62</v>
      </c>
      <c r="F28" s="11" t="s">
        <v>43</v>
      </c>
      <c r="G28" s="12" t="s">
        <v>122</v>
      </c>
      <c r="H28" s="13">
        <v>38400000</v>
      </c>
      <c r="I28" s="13">
        <v>0</v>
      </c>
      <c r="J28" s="13">
        <v>1691662</v>
      </c>
      <c r="K28" s="13">
        <v>36708338</v>
      </c>
      <c r="L28" s="13">
        <v>1691662</v>
      </c>
      <c r="M28" s="4">
        <f t="shared" si="2"/>
        <v>4.4053697916666669E-2</v>
      </c>
      <c r="N28" s="13">
        <v>1538674</v>
      </c>
      <c r="O28" s="4">
        <f t="shared" si="3"/>
        <v>4.0069635416666666E-2</v>
      </c>
      <c r="P28" s="13">
        <v>1538674</v>
      </c>
    </row>
    <row r="29" spans="1:16" ht="18.75" x14ac:dyDescent="0.25">
      <c r="A29" s="11" t="s">
        <v>21</v>
      </c>
      <c r="B29" s="11" t="s">
        <v>24</v>
      </c>
      <c r="C29" s="11" t="s">
        <v>23</v>
      </c>
      <c r="D29" s="11" t="s">
        <v>29</v>
      </c>
      <c r="E29" s="11" t="s">
        <v>62</v>
      </c>
      <c r="F29" s="11" t="s">
        <v>123</v>
      </c>
      <c r="G29" s="12" t="s">
        <v>124</v>
      </c>
      <c r="H29" s="13">
        <v>427000000</v>
      </c>
      <c r="I29" s="13">
        <v>0</v>
      </c>
      <c r="J29" s="13">
        <v>387588664</v>
      </c>
      <c r="K29" s="13">
        <v>39411336</v>
      </c>
      <c r="L29" s="13">
        <v>387588664</v>
      </c>
      <c r="M29" s="4">
        <f t="shared" si="2"/>
        <v>0.90770178922716627</v>
      </c>
      <c r="N29" s="13">
        <v>176153481</v>
      </c>
      <c r="O29" s="4">
        <f t="shared" si="3"/>
        <v>0.41253742622950818</v>
      </c>
      <c r="P29" s="13">
        <v>176153481</v>
      </c>
    </row>
    <row r="30" spans="1:16" ht="47.25" x14ac:dyDescent="0.25">
      <c r="A30" s="11" t="s">
        <v>21</v>
      </c>
      <c r="B30" s="11" t="s">
        <v>24</v>
      </c>
      <c r="C30" s="11" t="s">
        <v>23</v>
      </c>
      <c r="D30" s="11" t="s">
        <v>29</v>
      </c>
      <c r="E30" s="11" t="s">
        <v>62</v>
      </c>
      <c r="F30" s="11" t="s">
        <v>87</v>
      </c>
      <c r="G30" s="12" t="s">
        <v>125</v>
      </c>
      <c r="H30" s="13">
        <v>1366084789</v>
      </c>
      <c r="I30" s="13">
        <v>0</v>
      </c>
      <c r="J30" s="13">
        <v>682550275</v>
      </c>
      <c r="K30" s="13">
        <v>683534514</v>
      </c>
      <c r="L30" s="13">
        <v>682550275</v>
      </c>
      <c r="M30" s="4">
        <f t="shared" si="2"/>
        <v>0.49963975918335185</v>
      </c>
      <c r="N30" s="13">
        <v>505463970</v>
      </c>
      <c r="O30" s="4">
        <f t="shared" si="3"/>
        <v>0.37000922202640818</v>
      </c>
      <c r="P30" s="13">
        <v>505463970</v>
      </c>
    </row>
    <row r="31" spans="1:16" ht="31.5" x14ac:dyDescent="0.25">
      <c r="A31" s="11" t="s">
        <v>21</v>
      </c>
      <c r="B31" s="11" t="s">
        <v>24</v>
      </c>
      <c r="C31" s="11" t="s">
        <v>23</v>
      </c>
      <c r="D31" s="11" t="s">
        <v>29</v>
      </c>
      <c r="E31" s="11" t="s">
        <v>62</v>
      </c>
      <c r="F31" s="11" t="s">
        <v>66</v>
      </c>
      <c r="G31" s="12" t="s">
        <v>126</v>
      </c>
      <c r="H31" s="13">
        <v>5250000</v>
      </c>
      <c r="I31" s="13">
        <v>0</v>
      </c>
      <c r="J31" s="13">
        <v>5240917</v>
      </c>
      <c r="K31" s="13">
        <v>9083</v>
      </c>
      <c r="L31" s="13">
        <v>5240917</v>
      </c>
      <c r="M31" s="4">
        <f t="shared" si="2"/>
        <v>0.9982699047619048</v>
      </c>
      <c r="N31" s="13">
        <v>1800000</v>
      </c>
      <c r="O31" s="4">
        <f t="shared" si="3"/>
        <v>0.34285714285714286</v>
      </c>
      <c r="P31" s="13">
        <v>1800000</v>
      </c>
    </row>
    <row r="32" spans="1:16" ht="18.75" x14ac:dyDescent="0.25">
      <c r="A32" s="11" t="s">
        <v>21</v>
      </c>
      <c r="B32" s="11" t="s">
        <v>24</v>
      </c>
      <c r="C32" s="11" t="s">
        <v>23</v>
      </c>
      <c r="D32" s="11" t="s">
        <v>29</v>
      </c>
      <c r="E32" s="11" t="s">
        <v>43</v>
      </c>
      <c r="F32" s="11" t="s">
        <v>24</v>
      </c>
      <c r="G32" s="12" t="s">
        <v>127</v>
      </c>
      <c r="H32" s="13">
        <v>400000000</v>
      </c>
      <c r="I32" s="13">
        <v>0</v>
      </c>
      <c r="J32" s="13">
        <v>349593626</v>
      </c>
      <c r="K32" s="13">
        <v>50406374</v>
      </c>
      <c r="L32" s="13">
        <v>349593626</v>
      </c>
      <c r="M32" s="4">
        <f t="shared" si="2"/>
        <v>0.87398406500000003</v>
      </c>
      <c r="N32" s="13">
        <v>146242755</v>
      </c>
      <c r="O32" s="4">
        <f t="shared" si="3"/>
        <v>0.36560688749999998</v>
      </c>
      <c r="P32" s="13">
        <v>146242755</v>
      </c>
    </row>
    <row r="33" spans="1:16" ht="47.25" x14ac:dyDescent="0.25">
      <c r="A33" s="11" t="s">
        <v>21</v>
      </c>
      <c r="B33" s="11" t="s">
        <v>24</v>
      </c>
      <c r="C33" s="11" t="s">
        <v>23</v>
      </c>
      <c r="D33" s="11" t="s">
        <v>29</v>
      </c>
      <c r="E33" s="11" t="s">
        <v>43</v>
      </c>
      <c r="F33" s="11" t="s">
        <v>123</v>
      </c>
      <c r="G33" s="12" t="s">
        <v>128</v>
      </c>
      <c r="H33" s="13">
        <v>10500000</v>
      </c>
      <c r="I33" s="13">
        <v>0</v>
      </c>
      <c r="J33" s="13">
        <v>8352233</v>
      </c>
      <c r="K33" s="13">
        <v>2147767</v>
      </c>
      <c r="L33" s="13">
        <v>5712233</v>
      </c>
      <c r="M33" s="4">
        <f t="shared" si="2"/>
        <v>0.54402219047619049</v>
      </c>
      <c r="N33" s="13">
        <v>4069300</v>
      </c>
      <c r="O33" s="4">
        <f t="shared" si="3"/>
        <v>0.38755238095238093</v>
      </c>
      <c r="P33" s="13">
        <v>4069300</v>
      </c>
    </row>
    <row r="34" spans="1:16" ht="31.5" x14ac:dyDescent="0.25">
      <c r="A34" s="11" t="s">
        <v>21</v>
      </c>
      <c r="B34" s="11" t="s">
        <v>24</v>
      </c>
      <c r="C34" s="11" t="s">
        <v>23</v>
      </c>
      <c r="D34" s="11" t="s">
        <v>29</v>
      </c>
      <c r="E34" s="11" t="s">
        <v>98</v>
      </c>
      <c r="F34" s="11" t="s">
        <v>29</v>
      </c>
      <c r="G34" s="12" t="s">
        <v>129</v>
      </c>
      <c r="H34" s="13">
        <v>40000000</v>
      </c>
      <c r="I34" s="13">
        <v>0</v>
      </c>
      <c r="J34" s="13">
        <v>33809363</v>
      </c>
      <c r="K34" s="13">
        <v>6190637</v>
      </c>
      <c r="L34" s="13">
        <v>33809363</v>
      </c>
      <c r="M34" s="4">
        <f t="shared" si="2"/>
        <v>0.84523407500000003</v>
      </c>
      <c r="N34" s="13">
        <v>2014500</v>
      </c>
      <c r="O34" s="4">
        <f t="shared" si="3"/>
        <v>5.0362499999999998E-2</v>
      </c>
      <c r="P34" s="13">
        <v>2014500</v>
      </c>
    </row>
    <row r="35" spans="1:16" ht="18.75" x14ac:dyDescent="0.25">
      <c r="A35" s="11" t="s">
        <v>21</v>
      </c>
      <c r="B35" s="11" t="s">
        <v>24</v>
      </c>
      <c r="C35" s="11" t="s">
        <v>23</v>
      </c>
      <c r="D35" s="11" t="s">
        <v>29</v>
      </c>
      <c r="E35" s="11" t="s">
        <v>98</v>
      </c>
      <c r="F35" s="11" t="s">
        <v>62</v>
      </c>
      <c r="G35" s="12" t="s">
        <v>130</v>
      </c>
      <c r="H35" s="13">
        <v>12075000</v>
      </c>
      <c r="I35" s="13">
        <v>0</v>
      </c>
      <c r="J35" s="13">
        <v>7416598</v>
      </c>
      <c r="K35" s="13">
        <v>4658402</v>
      </c>
      <c r="L35" s="13">
        <v>5061608</v>
      </c>
      <c r="M35" s="4">
        <f t="shared" si="2"/>
        <v>0.41918078674948239</v>
      </c>
      <c r="N35" s="13">
        <v>3373500</v>
      </c>
      <c r="O35" s="4">
        <f t="shared" si="3"/>
        <v>0.27937888198757765</v>
      </c>
      <c r="P35" s="13">
        <v>3373500</v>
      </c>
    </row>
    <row r="36" spans="1:16" ht="47.25" x14ac:dyDescent="0.25">
      <c r="A36" s="11" t="s">
        <v>21</v>
      </c>
      <c r="B36" s="11" t="s">
        <v>24</v>
      </c>
      <c r="C36" s="11" t="s">
        <v>23</v>
      </c>
      <c r="D36" s="11" t="s">
        <v>29</v>
      </c>
      <c r="E36" s="11" t="s">
        <v>98</v>
      </c>
      <c r="F36" s="11" t="s">
        <v>43</v>
      </c>
      <c r="G36" s="12" t="s">
        <v>131</v>
      </c>
      <c r="H36" s="13">
        <v>33465096</v>
      </c>
      <c r="I36" s="13">
        <v>0</v>
      </c>
      <c r="J36" s="13">
        <v>1460928</v>
      </c>
      <c r="K36" s="13">
        <v>32004168</v>
      </c>
      <c r="L36" s="13">
        <v>1460928</v>
      </c>
      <c r="M36" s="4">
        <f t="shared" si="2"/>
        <v>4.3655275932870476E-2</v>
      </c>
      <c r="N36" s="13">
        <v>1327600</v>
      </c>
      <c r="O36" s="4">
        <f t="shared" si="3"/>
        <v>3.9671184567945064E-2</v>
      </c>
      <c r="P36" s="13">
        <v>1327600</v>
      </c>
    </row>
    <row r="37" spans="1:16" ht="47.25" x14ac:dyDescent="0.25">
      <c r="A37" s="11" t="s">
        <v>21</v>
      </c>
      <c r="B37" s="11" t="s">
        <v>24</v>
      </c>
      <c r="C37" s="11" t="s">
        <v>23</v>
      </c>
      <c r="D37" s="11" t="s">
        <v>29</v>
      </c>
      <c r="E37" s="11" t="s">
        <v>123</v>
      </c>
      <c r="F37" s="11" t="s">
        <v>22</v>
      </c>
      <c r="G37" s="12" t="s">
        <v>132</v>
      </c>
      <c r="H37" s="13">
        <v>82000000</v>
      </c>
      <c r="I37" s="13">
        <v>0</v>
      </c>
      <c r="J37" s="13">
        <v>50326694</v>
      </c>
      <c r="K37" s="13">
        <v>31673306</v>
      </c>
      <c r="L37" s="13">
        <v>17193354</v>
      </c>
      <c r="M37" s="4">
        <f t="shared" si="2"/>
        <v>0.20967504878048782</v>
      </c>
      <c r="N37" s="13">
        <v>16866660</v>
      </c>
      <c r="O37" s="4">
        <f t="shared" si="3"/>
        <v>0.2056909756097561</v>
      </c>
      <c r="P37" s="13">
        <v>16866660</v>
      </c>
    </row>
    <row r="38" spans="1:16" ht="18.75" x14ac:dyDescent="0.25">
      <c r="A38" s="11" t="s">
        <v>21</v>
      </c>
      <c r="B38" s="11" t="s">
        <v>24</v>
      </c>
      <c r="C38" s="11" t="s">
        <v>23</v>
      </c>
      <c r="D38" s="11" t="s">
        <v>29</v>
      </c>
      <c r="E38" s="11" t="s">
        <v>123</v>
      </c>
      <c r="F38" s="11" t="s">
        <v>24</v>
      </c>
      <c r="G38" s="12" t="s">
        <v>133</v>
      </c>
      <c r="H38" s="13">
        <v>410704000</v>
      </c>
      <c r="I38" s="13">
        <v>0</v>
      </c>
      <c r="J38" s="13">
        <v>386636271</v>
      </c>
      <c r="K38" s="13">
        <v>24067729</v>
      </c>
      <c r="L38" s="13">
        <v>195767111</v>
      </c>
      <c r="M38" s="4">
        <f t="shared" si="2"/>
        <v>0.47666229449920139</v>
      </c>
      <c r="N38" s="13">
        <v>194130840</v>
      </c>
      <c r="O38" s="4">
        <f t="shared" si="3"/>
        <v>0.47267823055046942</v>
      </c>
      <c r="P38" s="13">
        <v>194130840</v>
      </c>
    </row>
    <row r="39" spans="1:16" ht="31.5" x14ac:dyDescent="0.25">
      <c r="A39" s="11" t="s">
        <v>21</v>
      </c>
      <c r="B39" s="11" t="s">
        <v>24</v>
      </c>
      <c r="C39" s="11" t="s">
        <v>23</v>
      </c>
      <c r="D39" s="11" t="s">
        <v>29</v>
      </c>
      <c r="E39" s="11" t="s">
        <v>123</v>
      </c>
      <c r="F39" s="11" t="s">
        <v>62</v>
      </c>
      <c r="G39" s="12" t="s">
        <v>134</v>
      </c>
      <c r="H39" s="13">
        <v>142000000</v>
      </c>
      <c r="I39" s="13">
        <v>0</v>
      </c>
      <c r="J39" s="13">
        <v>95565738</v>
      </c>
      <c r="K39" s="13">
        <v>46434262</v>
      </c>
      <c r="L39" s="13">
        <v>33302167</v>
      </c>
      <c r="M39" s="4">
        <f t="shared" si="2"/>
        <v>0.2345223028169014</v>
      </c>
      <c r="N39" s="13">
        <v>32736429</v>
      </c>
      <c r="O39" s="4">
        <f t="shared" si="3"/>
        <v>0.23053823239436619</v>
      </c>
      <c r="P39" s="13">
        <v>32736429</v>
      </c>
    </row>
    <row r="40" spans="1:16" ht="31.5" x14ac:dyDescent="0.25">
      <c r="A40" s="11" t="s">
        <v>21</v>
      </c>
      <c r="B40" s="11" t="s">
        <v>24</v>
      </c>
      <c r="C40" s="11" t="s">
        <v>23</v>
      </c>
      <c r="D40" s="11" t="s">
        <v>29</v>
      </c>
      <c r="E40" s="11" t="s">
        <v>123</v>
      </c>
      <c r="F40" s="11" t="s">
        <v>43</v>
      </c>
      <c r="G40" s="12" t="s">
        <v>135</v>
      </c>
      <c r="H40" s="13">
        <v>210000000</v>
      </c>
      <c r="I40" s="13">
        <v>0</v>
      </c>
      <c r="J40" s="13">
        <v>150836654</v>
      </c>
      <c r="K40" s="13">
        <v>59163346</v>
      </c>
      <c r="L40" s="13">
        <v>87372097</v>
      </c>
      <c r="M40" s="4">
        <f t="shared" si="2"/>
        <v>0.41605760476190479</v>
      </c>
      <c r="N40" s="13">
        <v>86535443</v>
      </c>
      <c r="O40" s="4">
        <f t="shared" si="3"/>
        <v>0.41207353809523811</v>
      </c>
      <c r="P40" s="13">
        <v>86535443</v>
      </c>
    </row>
    <row r="41" spans="1:16" ht="47.25" x14ac:dyDescent="0.25">
      <c r="A41" s="11" t="s">
        <v>21</v>
      </c>
      <c r="B41" s="11" t="s">
        <v>24</v>
      </c>
      <c r="C41" s="11" t="s">
        <v>23</v>
      </c>
      <c r="D41" s="11" t="s">
        <v>29</v>
      </c>
      <c r="E41" s="11" t="s">
        <v>136</v>
      </c>
      <c r="F41" s="11" t="s">
        <v>62</v>
      </c>
      <c r="G41" s="12" t="s">
        <v>137</v>
      </c>
      <c r="H41" s="13">
        <v>60000000</v>
      </c>
      <c r="I41" s="13">
        <v>0</v>
      </c>
      <c r="J41" s="13">
        <v>58239044</v>
      </c>
      <c r="K41" s="13">
        <v>1760956</v>
      </c>
      <c r="L41" s="13">
        <v>58239044</v>
      </c>
      <c r="M41" s="4">
        <f t="shared" si="2"/>
        <v>0.97065073333333329</v>
      </c>
      <c r="N41" s="13">
        <v>58000000</v>
      </c>
      <c r="O41" s="4">
        <f t="shared" si="3"/>
        <v>0.96666666666666667</v>
      </c>
      <c r="P41" s="13">
        <v>58000000</v>
      </c>
    </row>
    <row r="42" spans="1:16" ht="47.25" x14ac:dyDescent="0.25">
      <c r="A42" s="11" t="s">
        <v>21</v>
      </c>
      <c r="B42" s="11" t="s">
        <v>24</v>
      </c>
      <c r="C42" s="11" t="s">
        <v>23</v>
      </c>
      <c r="D42" s="11" t="s">
        <v>29</v>
      </c>
      <c r="E42" s="11" t="s">
        <v>136</v>
      </c>
      <c r="F42" s="11" t="s">
        <v>123</v>
      </c>
      <c r="G42" s="12" t="s">
        <v>138</v>
      </c>
      <c r="H42" s="13">
        <v>150000000</v>
      </c>
      <c r="I42" s="13">
        <v>0</v>
      </c>
      <c r="J42" s="13">
        <v>133997610</v>
      </c>
      <c r="K42" s="13">
        <v>16002390</v>
      </c>
      <c r="L42" s="13">
        <v>133997610</v>
      </c>
      <c r="M42" s="4">
        <f t="shared" si="2"/>
        <v>0.89331740000000004</v>
      </c>
      <c r="N42" s="13">
        <v>133400000</v>
      </c>
      <c r="O42" s="4">
        <f t="shared" si="3"/>
        <v>0.88933333333333331</v>
      </c>
      <c r="P42" s="13">
        <v>133400000</v>
      </c>
    </row>
    <row r="43" spans="1:16" ht="18.75" x14ac:dyDescent="0.25">
      <c r="A43" s="11" t="s">
        <v>21</v>
      </c>
      <c r="B43" s="11" t="s">
        <v>24</v>
      </c>
      <c r="C43" s="11" t="s">
        <v>23</v>
      </c>
      <c r="D43" s="11" t="s">
        <v>29</v>
      </c>
      <c r="E43" s="11" t="s">
        <v>136</v>
      </c>
      <c r="F43" s="11" t="s">
        <v>64</v>
      </c>
      <c r="G43" s="12" t="s">
        <v>139</v>
      </c>
      <c r="H43" s="13">
        <v>130000000</v>
      </c>
      <c r="I43" s="13">
        <v>0</v>
      </c>
      <c r="J43" s="13">
        <v>103548319</v>
      </c>
      <c r="K43" s="13">
        <v>26451681</v>
      </c>
      <c r="L43" s="13">
        <v>103548319</v>
      </c>
      <c r="M43" s="4">
        <f t="shared" si="2"/>
        <v>0.79652553076923072</v>
      </c>
      <c r="N43" s="13">
        <v>103030390</v>
      </c>
      <c r="O43" s="4">
        <f t="shared" si="3"/>
        <v>0.7925414615384615</v>
      </c>
      <c r="P43" s="13">
        <v>102063364</v>
      </c>
    </row>
    <row r="44" spans="1:16" ht="18.75" x14ac:dyDescent="0.25">
      <c r="A44" s="11" t="s">
        <v>21</v>
      </c>
      <c r="B44" s="11" t="s">
        <v>24</v>
      </c>
      <c r="C44" s="11" t="s">
        <v>23</v>
      </c>
      <c r="D44" s="11" t="s">
        <v>29</v>
      </c>
      <c r="E44" s="11" t="s">
        <v>136</v>
      </c>
      <c r="F44" s="11" t="s">
        <v>80</v>
      </c>
      <c r="G44" s="12" t="s">
        <v>140</v>
      </c>
      <c r="H44" s="13">
        <v>50000000</v>
      </c>
      <c r="I44" s="13">
        <v>0</v>
      </c>
      <c r="J44" s="13">
        <v>37966404</v>
      </c>
      <c r="K44" s="13">
        <v>12033596</v>
      </c>
      <c r="L44" s="13">
        <v>37966404</v>
      </c>
      <c r="M44" s="4">
        <f t="shared" si="2"/>
        <v>0.75932807999999996</v>
      </c>
      <c r="N44" s="13">
        <v>37767200</v>
      </c>
      <c r="O44" s="4">
        <f t="shared" si="3"/>
        <v>0.75534400000000002</v>
      </c>
      <c r="P44" s="13">
        <v>37767200</v>
      </c>
    </row>
    <row r="45" spans="1:16" ht="31.5" x14ac:dyDescent="0.25">
      <c r="A45" s="11" t="s">
        <v>21</v>
      </c>
      <c r="B45" s="11" t="s">
        <v>24</v>
      </c>
      <c r="C45" s="11" t="s">
        <v>23</v>
      </c>
      <c r="D45" s="11" t="s">
        <v>29</v>
      </c>
      <c r="E45" s="11" t="s">
        <v>87</v>
      </c>
      <c r="F45" s="11" t="s">
        <v>24</v>
      </c>
      <c r="G45" s="12" t="s">
        <v>141</v>
      </c>
      <c r="H45" s="13">
        <v>846938740</v>
      </c>
      <c r="I45" s="13">
        <v>0</v>
      </c>
      <c r="J45" s="13">
        <v>846241958</v>
      </c>
      <c r="K45" s="13">
        <v>696782</v>
      </c>
      <c r="L45" s="13">
        <v>845760518</v>
      </c>
      <c r="M45" s="4">
        <f t="shared" si="2"/>
        <v>0.99860884625492508</v>
      </c>
      <c r="N45" s="13">
        <v>349792883</v>
      </c>
      <c r="O45" s="4">
        <f t="shared" si="3"/>
        <v>0.41300848158156045</v>
      </c>
      <c r="P45" s="13">
        <v>348458003</v>
      </c>
    </row>
    <row r="46" spans="1:16" ht="31.5" x14ac:dyDescent="0.25">
      <c r="A46" s="11" t="s">
        <v>21</v>
      </c>
      <c r="B46" s="11" t="s">
        <v>24</v>
      </c>
      <c r="C46" s="11" t="s">
        <v>23</v>
      </c>
      <c r="D46" s="11" t="s">
        <v>29</v>
      </c>
      <c r="E46" s="11" t="s">
        <v>64</v>
      </c>
      <c r="F46" s="11" t="s">
        <v>24</v>
      </c>
      <c r="G46" s="12" t="s">
        <v>142</v>
      </c>
      <c r="H46" s="13">
        <v>623070000</v>
      </c>
      <c r="I46" s="13">
        <v>0</v>
      </c>
      <c r="J46" s="13">
        <v>424133007</v>
      </c>
      <c r="K46" s="13">
        <v>198936993</v>
      </c>
      <c r="L46" s="13">
        <v>362301344</v>
      </c>
      <c r="M46" s="4">
        <f t="shared" si="2"/>
        <v>0.58147775370343624</v>
      </c>
      <c r="N46" s="13">
        <v>147348021</v>
      </c>
      <c r="O46" s="4">
        <f t="shared" si="3"/>
        <v>0.23648710578265683</v>
      </c>
      <c r="P46" s="13">
        <v>136677901</v>
      </c>
    </row>
    <row r="47" spans="1:16" ht="18.75" x14ac:dyDescent="0.25">
      <c r="A47" s="11" t="s">
        <v>21</v>
      </c>
      <c r="B47" s="11" t="s">
        <v>24</v>
      </c>
      <c r="C47" s="11" t="s">
        <v>23</v>
      </c>
      <c r="D47" s="11" t="s">
        <v>29</v>
      </c>
      <c r="E47" s="11" t="s">
        <v>102</v>
      </c>
      <c r="F47" s="11"/>
      <c r="G47" s="12" t="s">
        <v>143</v>
      </c>
      <c r="H47" s="13">
        <v>75832318</v>
      </c>
      <c r="I47" s="13">
        <v>0</v>
      </c>
      <c r="J47" s="13">
        <v>75731253</v>
      </c>
      <c r="K47" s="13">
        <v>101065</v>
      </c>
      <c r="L47" s="13">
        <v>3290181</v>
      </c>
      <c r="M47" s="4">
        <f t="shared" si="2"/>
        <v>4.3387583114629306E-2</v>
      </c>
      <c r="N47" s="13">
        <v>2988060</v>
      </c>
      <c r="O47" s="4">
        <f t="shared" si="3"/>
        <v>3.9403516585105575E-2</v>
      </c>
      <c r="P47" s="13">
        <v>2988060</v>
      </c>
    </row>
    <row r="48" spans="1:16" ht="31.5" x14ac:dyDescent="0.25">
      <c r="A48" s="11" t="s">
        <v>21</v>
      </c>
      <c r="B48" s="11" t="s">
        <v>24</v>
      </c>
      <c r="C48" s="11" t="s">
        <v>23</v>
      </c>
      <c r="D48" s="11" t="s">
        <v>29</v>
      </c>
      <c r="E48" s="11" t="s">
        <v>34</v>
      </c>
      <c r="F48" s="11" t="s">
        <v>22</v>
      </c>
      <c r="G48" s="12" t="s">
        <v>144</v>
      </c>
      <c r="H48" s="13">
        <v>33600000</v>
      </c>
      <c r="I48" s="13">
        <v>0</v>
      </c>
      <c r="J48" s="13">
        <v>31833538</v>
      </c>
      <c r="K48" s="13">
        <v>1766462</v>
      </c>
      <c r="L48" s="13">
        <v>133865</v>
      </c>
      <c r="M48" s="4">
        <f t="shared" si="2"/>
        <v>3.9840773809523807E-3</v>
      </c>
      <c r="N48" s="13">
        <v>0</v>
      </c>
      <c r="O48" s="4">
        <f t="shared" si="3"/>
        <v>0</v>
      </c>
      <c r="P48" s="13">
        <v>0</v>
      </c>
    </row>
    <row r="49" spans="1:16377" ht="31.5" x14ac:dyDescent="0.25">
      <c r="A49" s="11" t="s">
        <v>21</v>
      </c>
      <c r="B49" s="11" t="s">
        <v>24</v>
      </c>
      <c r="C49" s="11" t="s">
        <v>23</v>
      </c>
      <c r="D49" s="11" t="s">
        <v>29</v>
      </c>
      <c r="E49" s="11" t="s">
        <v>34</v>
      </c>
      <c r="F49" s="11" t="s">
        <v>29</v>
      </c>
      <c r="G49" s="12" t="s">
        <v>145</v>
      </c>
      <c r="H49" s="13">
        <v>402150000</v>
      </c>
      <c r="I49" s="13">
        <v>0</v>
      </c>
      <c r="J49" s="13">
        <v>309769192</v>
      </c>
      <c r="K49" s="13">
        <v>92380808</v>
      </c>
      <c r="L49" s="13">
        <v>309769192</v>
      </c>
      <c r="M49" s="4">
        <f t="shared" si="2"/>
        <v>0.77028271043143104</v>
      </c>
      <c r="N49" s="13">
        <v>6160000</v>
      </c>
      <c r="O49" s="4">
        <f t="shared" si="3"/>
        <v>1.5317667536988686E-2</v>
      </c>
      <c r="P49" s="13">
        <v>6160000</v>
      </c>
    </row>
    <row r="50" spans="1:16377" ht="31.5" x14ac:dyDescent="0.25">
      <c r="A50" s="11" t="s">
        <v>21</v>
      </c>
      <c r="B50" s="11" t="s">
        <v>24</v>
      </c>
      <c r="C50" s="11" t="s">
        <v>23</v>
      </c>
      <c r="D50" s="11" t="s">
        <v>29</v>
      </c>
      <c r="E50" s="11" t="s">
        <v>34</v>
      </c>
      <c r="F50" s="11" t="s">
        <v>123</v>
      </c>
      <c r="G50" s="12" t="s">
        <v>146</v>
      </c>
      <c r="H50" s="13">
        <v>63672000</v>
      </c>
      <c r="I50" s="13">
        <v>0</v>
      </c>
      <c r="J50" s="13">
        <v>44507674</v>
      </c>
      <c r="K50" s="13">
        <v>19164326</v>
      </c>
      <c r="L50" s="13">
        <v>44507674</v>
      </c>
      <c r="M50" s="4">
        <f t="shared" si="2"/>
        <v>0.69901485739414504</v>
      </c>
      <c r="N50" s="13">
        <v>18480000</v>
      </c>
      <c r="O50" s="4">
        <f t="shared" si="3"/>
        <v>0.29023746701846964</v>
      </c>
      <c r="P50" s="13">
        <v>18480000</v>
      </c>
    </row>
    <row r="51" spans="1:16377" ht="31.5" x14ac:dyDescent="0.25">
      <c r="A51" s="11" t="s">
        <v>21</v>
      </c>
      <c r="B51" s="11" t="s">
        <v>24</v>
      </c>
      <c r="C51" s="11" t="s">
        <v>23</v>
      </c>
      <c r="D51" s="11" t="s">
        <v>29</v>
      </c>
      <c r="E51" s="11" t="s">
        <v>72</v>
      </c>
      <c r="F51" s="11" t="s">
        <v>22</v>
      </c>
      <c r="G51" s="12" t="s">
        <v>147</v>
      </c>
      <c r="H51" s="13">
        <v>2100000</v>
      </c>
      <c r="I51" s="13">
        <v>0</v>
      </c>
      <c r="J51" s="13">
        <v>8367</v>
      </c>
      <c r="K51" s="13">
        <v>2091633</v>
      </c>
      <c r="L51" s="13">
        <v>8367</v>
      </c>
      <c r="M51" s="4">
        <f t="shared" si="2"/>
        <v>3.9842857142857145E-3</v>
      </c>
      <c r="N51" s="13">
        <v>0</v>
      </c>
      <c r="O51" s="4">
        <f t="shared" si="3"/>
        <v>0</v>
      </c>
      <c r="P51" s="13">
        <v>0</v>
      </c>
    </row>
    <row r="52" spans="1:16377" ht="31.5" x14ac:dyDescent="0.25">
      <c r="A52" s="11" t="s">
        <v>21</v>
      </c>
      <c r="B52" s="11" t="s">
        <v>24</v>
      </c>
      <c r="C52" s="11" t="s">
        <v>23</v>
      </c>
      <c r="D52" s="11" t="s">
        <v>29</v>
      </c>
      <c r="E52" s="11" t="s">
        <v>148</v>
      </c>
      <c r="F52" s="11" t="s">
        <v>82</v>
      </c>
      <c r="G52" s="12" t="s">
        <v>149</v>
      </c>
      <c r="H52" s="13">
        <v>302271697</v>
      </c>
      <c r="I52" s="13">
        <v>0</v>
      </c>
      <c r="J52" s="13">
        <v>166204270</v>
      </c>
      <c r="K52" s="13">
        <v>136067427</v>
      </c>
      <c r="L52" s="13">
        <v>166204270</v>
      </c>
      <c r="M52" s="4">
        <f t="shared" si="2"/>
        <v>0.54985058690427113</v>
      </c>
      <c r="N52" s="13">
        <v>67554950</v>
      </c>
      <c r="O52" s="4">
        <f t="shared" si="3"/>
        <v>0.22349082190119837</v>
      </c>
      <c r="P52" s="13">
        <v>67554950</v>
      </c>
    </row>
    <row r="53" spans="1:16377" ht="47.25" x14ac:dyDescent="0.25">
      <c r="A53" s="11" t="s">
        <v>21</v>
      </c>
      <c r="B53" s="11" t="s">
        <v>24</v>
      </c>
      <c r="C53" s="11" t="s">
        <v>23</v>
      </c>
      <c r="D53" s="11" t="s">
        <v>29</v>
      </c>
      <c r="E53" s="11" t="s">
        <v>150</v>
      </c>
      <c r="F53" s="11" t="s">
        <v>80</v>
      </c>
      <c r="G53" s="12" t="s">
        <v>151</v>
      </c>
      <c r="H53" s="13">
        <v>6053853035</v>
      </c>
      <c r="I53" s="13">
        <v>0</v>
      </c>
      <c r="J53" s="13">
        <v>3549397764</v>
      </c>
      <c r="K53" s="13">
        <v>2504455271</v>
      </c>
      <c r="L53" s="13">
        <v>3549397764</v>
      </c>
      <c r="M53" s="4">
        <f t="shared" si="2"/>
        <v>0.58630391974819385</v>
      </c>
      <c r="N53" s="13">
        <v>1185394600</v>
      </c>
      <c r="O53" s="4">
        <f t="shared" si="3"/>
        <v>0.19580828823341265</v>
      </c>
      <c r="P53" s="13">
        <v>810996483</v>
      </c>
    </row>
    <row r="54" spans="1:16377" ht="37.5" x14ac:dyDescent="0.3">
      <c r="A54" s="1" t="s">
        <v>21</v>
      </c>
      <c r="B54" s="1">
        <v>3</v>
      </c>
      <c r="C54" s="1"/>
      <c r="D54" s="1"/>
      <c r="E54" s="1"/>
      <c r="F54" s="1"/>
      <c r="G54" s="2" t="s">
        <v>351</v>
      </c>
      <c r="H54" s="3">
        <f>+SUM(H55:H67)</f>
        <v>389643722000</v>
      </c>
      <c r="I54" s="3">
        <f t="shared" ref="I54:P54" si="6">+SUM(I55:I67)</f>
        <v>5100000000</v>
      </c>
      <c r="J54" s="3">
        <f t="shared" si="6"/>
        <v>300545762215</v>
      </c>
      <c r="K54" s="3">
        <f t="shared" si="6"/>
        <v>83997959785</v>
      </c>
      <c r="L54" s="3">
        <f t="shared" si="6"/>
        <v>299474762215</v>
      </c>
      <c r="M54" s="4">
        <f t="shared" si="2"/>
        <v>0.76858613473310367</v>
      </c>
      <c r="N54" s="3">
        <f t="shared" si="6"/>
        <v>281551644697.83997</v>
      </c>
      <c r="O54" s="4">
        <f t="shared" si="3"/>
        <v>0.72258740177479353</v>
      </c>
      <c r="P54" s="3">
        <f t="shared" si="6"/>
        <v>281551644697.83997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  <c r="WTO54" s="6"/>
      <c r="WTP54" s="6"/>
      <c r="WTQ54" s="6"/>
      <c r="WTR54" s="6"/>
      <c r="WTS54" s="6"/>
      <c r="WTT54" s="6"/>
      <c r="WTU54" s="6"/>
      <c r="WTV54" s="6"/>
      <c r="WTW54" s="6"/>
      <c r="WTX54" s="6"/>
      <c r="WTY54" s="6"/>
      <c r="WTZ54" s="6"/>
      <c r="WUA54" s="6"/>
      <c r="WUB54" s="6"/>
      <c r="WUC54" s="6"/>
      <c r="WUD54" s="6"/>
      <c r="WUE54" s="6"/>
      <c r="WUF54" s="6"/>
      <c r="WUG54" s="6"/>
      <c r="WUH54" s="6"/>
      <c r="WUI54" s="6"/>
      <c r="WUJ54" s="6"/>
      <c r="WUK54" s="6"/>
      <c r="WUL54" s="6"/>
      <c r="WUM54" s="6"/>
      <c r="WUN54" s="6"/>
      <c r="WUO54" s="6"/>
      <c r="WUP54" s="6"/>
      <c r="WUQ54" s="6"/>
      <c r="WUR54" s="6"/>
      <c r="WUS54" s="6"/>
      <c r="WUT54" s="6"/>
      <c r="WUU54" s="6"/>
      <c r="WUV54" s="6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</row>
    <row r="55" spans="1:16377" ht="31.5" x14ac:dyDescent="0.25">
      <c r="A55" s="11" t="s">
        <v>21</v>
      </c>
      <c r="B55" s="11" t="s">
        <v>27</v>
      </c>
      <c r="C55" s="11" t="s">
        <v>24</v>
      </c>
      <c r="D55" s="11" t="s">
        <v>22</v>
      </c>
      <c r="E55" s="11" t="s">
        <v>22</v>
      </c>
      <c r="F55" s="11"/>
      <c r="G55" s="12" t="s">
        <v>31</v>
      </c>
      <c r="H55" s="13">
        <v>2677000000</v>
      </c>
      <c r="I55" s="13">
        <v>0</v>
      </c>
      <c r="J55" s="13">
        <v>10665339</v>
      </c>
      <c r="K55" s="13">
        <v>2666334661</v>
      </c>
      <c r="L55" s="13">
        <v>10665339</v>
      </c>
      <c r="M55" s="4">
        <f t="shared" si="2"/>
        <v>3.984063877474785E-3</v>
      </c>
      <c r="N55" s="13">
        <v>0</v>
      </c>
      <c r="O55" s="4">
        <f t="shared" si="3"/>
        <v>0</v>
      </c>
      <c r="P55" s="13">
        <v>0</v>
      </c>
    </row>
    <row r="56" spans="1:16377" ht="63" x14ac:dyDescent="0.25">
      <c r="A56" s="11" t="s">
        <v>21</v>
      </c>
      <c r="B56" s="11" t="s">
        <v>27</v>
      </c>
      <c r="C56" s="11" t="s">
        <v>24</v>
      </c>
      <c r="D56" s="11" t="s">
        <v>22</v>
      </c>
      <c r="E56" s="11" t="s">
        <v>32</v>
      </c>
      <c r="F56" s="11"/>
      <c r="G56" s="12" t="s">
        <v>33</v>
      </c>
      <c r="H56" s="13">
        <v>987972000</v>
      </c>
      <c r="I56" s="13">
        <v>0</v>
      </c>
      <c r="J56" s="13">
        <v>1500000</v>
      </c>
      <c r="K56" s="13">
        <v>986472000</v>
      </c>
      <c r="L56" s="13">
        <v>1500000</v>
      </c>
      <c r="M56" s="4">
        <f t="shared" si="2"/>
        <v>1.5182616511399108E-3</v>
      </c>
      <c r="N56" s="13">
        <v>1500000</v>
      </c>
      <c r="O56" s="4">
        <f t="shared" si="3"/>
        <v>1.5182616511399108E-3</v>
      </c>
      <c r="P56" s="13">
        <v>1500000</v>
      </c>
    </row>
    <row r="57" spans="1:16377" ht="63" x14ac:dyDescent="0.25">
      <c r="A57" s="11" t="s">
        <v>21</v>
      </c>
      <c r="B57" s="11" t="s">
        <v>27</v>
      </c>
      <c r="C57" s="11" t="s">
        <v>24</v>
      </c>
      <c r="D57" s="11" t="s">
        <v>22</v>
      </c>
      <c r="E57" s="11" t="s">
        <v>32</v>
      </c>
      <c r="F57" s="11"/>
      <c r="G57" s="12" t="s">
        <v>33</v>
      </c>
      <c r="H57" s="13">
        <v>261980500000</v>
      </c>
      <c r="I57" s="13">
        <v>0</v>
      </c>
      <c r="J57" s="13">
        <v>261980500000</v>
      </c>
      <c r="K57" s="13">
        <v>0</v>
      </c>
      <c r="L57" s="13">
        <v>261980500000</v>
      </c>
      <c r="M57" s="4">
        <f t="shared" si="2"/>
        <v>1</v>
      </c>
      <c r="N57" s="13">
        <v>261980500000</v>
      </c>
      <c r="O57" s="4">
        <f t="shared" si="3"/>
        <v>1</v>
      </c>
      <c r="P57" s="13">
        <v>261980500000</v>
      </c>
    </row>
    <row r="58" spans="1:16377" ht="110.25" x14ac:dyDescent="0.25">
      <c r="A58" s="11" t="s">
        <v>21</v>
      </c>
      <c r="B58" s="11" t="s">
        <v>27</v>
      </c>
      <c r="C58" s="11" t="s">
        <v>24</v>
      </c>
      <c r="D58" s="11" t="s">
        <v>22</v>
      </c>
      <c r="E58" s="11" t="s">
        <v>35</v>
      </c>
      <c r="F58" s="11"/>
      <c r="G58" s="12" t="s">
        <v>36</v>
      </c>
      <c r="H58" s="13">
        <v>4214600000</v>
      </c>
      <c r="I58" s="13">
        <v>0</v>
      </c>
      <c r="J58" s="13">
        <v>4213791236</v>
      </c>
      <c r="K58" s="13">
        <v>808764</v>
      </c>
      <c r="L58" s="13">
        <v>4213791236</v>
      </c>
      <c r="M58" s="4">
        <f t="shared" si="2"/>
        <v>0.99980810420917765</v>
      </c>
      <c r="N58" s="13">
        <v>0</v>
      </c>
      <c r="O58" s="4">
        <f t="shared" si="3"/>
        <v>0</v>
      </c>
      <c r="P58" s="13">
        <v>0</v>
      </c>
    </row>
    <row r="59" spans="1:16377" ht="63" x14ac:dyDescent="0.25">
      <c r="A59" s="11" t="s">
        <v>21</v>
      </c>
      <c r="B59" s="11" t="s">
        <v>27</v>
      </c>
      <c r="C59" s="11" t="s">
        <v>29</v>
      </c>
      <c r="D59" s="11" t="s">
        <v>22</v>
      </c>
      <c r="E59" s="11" t="s">
        <v>37</v>
      </c>
      <c r="F59" s="11"/>
      <c r="G59" s="12" t="s">
        <v>38</v>
      </c>
      <c r="H59" s="13">
        <v>95050000</v>
      </c>
      <c r="I59" s="13">
        <v>0</v>
      </c>
      <c r="J59" s="13">
        <v>95050000</v>
      </c>
      <c r="K59" s="13">
        <v>0</v>
      </c>
      <c r="L59" s="13">
        <v>95050000</v>
      </c>
      <c r="M59" s="4">
        <f t="shared" si="2"/>
        <v>1</v>
      </c>
      <c r="N59" s="13">
        <v>94584480.719999999</v>
      </c>
      <c r="O59" s="4">
        <f t="shared" si="3"/>
        <v>0.99510237475013152</v>
      </c>
      <c r="P59" s="13">
        <v>94584480.719999999</v>
      </c>
    </row>
    <row r="60" spans="1:16377" ht="47.25" x14ac:dyDescent="0.25">
      <c r="A60" s="11" t="s">
        <v>21</v>
      </c>
      <c r="B60" s="11" t="s">
        <v>27</v>
      </c>
      <c r="C60" s="11" t="s">
        <v>29</v>
      </c>
      <c r="D60" s="11" t="s">
        <v>22</v>
      </c>
      <c r="E60" s="11" t="s">
        <v>39</v>
      </c>
      <c r="F60" s="11"/>
      <c r="G60" s="12" t="s">
        <v>40</v>
      </c>
      <c r="H60" s="13">
        <v>128750000</v>
      </c>
      <c r="I60" s="13">
        <v>0</v>
      </c>
      <c r="J60" s="13">
        <v>128750000</v>
      </c>
      <c r="K60" s="13">
        <v>0</v>
      </c>
      <c r="L60" s="13">
        <v>128750000</v>
      </c>
      <c r="M60" s="4">
        <f t="shared" si="2"/>
        <v>1</v>
      </c>
      <c r="N60" s="13">
        <v>128223600.44</v>
      </c>
      <c r="O60" s="4">
        <f t="shared" si="3"/>
        <v>0.99591145972815531</v>
      </c>
      <c r="P60" s="13">
        <v>128223600.44</v>
      </c>
    </row>
    <row r="61" spans="1:16377" ht="63" x14ac:dyDescent="0.25">
      <c r="A61" s="11" t="s">
        <v>21</v>
      </c>
      <c r="B61" s="11" t="s">
        <v>27</v>
      </c>
      <c r="C61" s="11" t="s">
        <v>29</v>
      </c>
      <c r="D61" s="11" t="s">
        <v>22</v>
      </c>
      <c r="E61" s="11" t="s">
        <v>41</v>
      </c>
      <c r="F61" s="11"/>
      <c r="G61" s="12" t="s">
        <v>42</v>
      </c>
      <c r="H61" s="13">
        <v>815950000</v>
      </c>
      <c r="I61" s="13">
        <v>0</v>
      </c>
      <c r="J61" s="13">
        <v>815950000</v>
      </c>
      <c r="K61" s="13">
        <v>0</v>
      </c>
      <c r="L61" s="13">
        <v>815950000</v>
      </c>
      <c r="M61" s="4">
        <f t="shared" si="2"/>
        <v>1</v>
      </c>
      <c r="N61" s="13">
        <v>812687313.67999995</v>
      </c>
      <c r="O61" s="4">
        <f t="shared" si="3"/>
        <v>0.99600136488755431</v>
      </c>
      <c r="P61" s="13">
        <v>812687313.67999995</v>
      </c>
    </row>
    <row r="62" spans="1:16377" ht="31.5" x14ac:dyDescent="0.25">
      <c r="A62" s="11" t="s">
        <v>21</v>
      </c>
      <c r="B62" s="11" t="s">
        <v>27</v>
      </c>
      <c r="C62" s="11" t="s">
        <v>43</v>
      </c>
      <c r="D62" s="11" t="s">
        <v>22</v>
      </c>
      <c r="E62" s="11" t="s">
        <v>22</v>
      </c>
      <c r="F62" s="11"/>
      <c r="G62" s="12" t="s">
        <v>44</v>
      </c>
      <c r="H62" s="13">
        <v>6576400000</v>
      </c>
      <c r="I62" s="13">
        <v>0</v>
      </c>
      <c r="J62" s="13">
        <v>303620911</v>
      </c>
      <c r="K62" s="13">
        <v>6272779089</v>
      </c>
      <c r="L62" s="13">
        <v>303620911</v>
      </c>
      <c r="M62" s="4">
        <f t="shared" si="2"/>
        <v>4.6168254820266409E-2</v>
      </c>
      <c r="N62" s="13">
        <v>277420114</v>
      </c>
      <c r="O62" s="4">
        <f t="shared" si="3"/>
        <v>4.218419104677331E-2</v>
      </c>
      <c r="P62" s="13">
        <v>277420114</v>
      </c>
    </row>
    <row r="63" spans="1:16377" ht="110.25" x14ac:dyDescent="0.25">
      <c r="A63" s="11" t="s">
        <v>21</v>
      </c>
      <c r="B63" s="11" t="s">
        <v>27</v>
      </c>
      <c r="C63" s="11" t="s">
        <v>43</v>
      </c>
      <c r="D63" s="11" t="s">
        <v>27</v>
      </c>
      <c r="E63" s="11" t="s">
        <v>45</v>
      </c>
      <c r="F63" s="11"/>
      <c r="G63" s="12" t="s">
        <v>46</v>
      </c>
      <c r="H63" s="13">
        <v>5100000000</v>
      </c>
      <c r="I63" s="13">
        <v>5100000000</v>
      </c>
      <c r="J63" s="13">
        <v>0</v>
      </c>
      <c r="K63" s="13">
        <v>0</v>
      </c>
      <c r="L63" s="13">
        <v>0</v>
      </c>
      <c r="M63" s="4">
        <f t="shared" si="2"/>
        <v>0</v>
      </c>
      <c r="N63" s="13">
        <v>0</v>
      </c>
      <c r="O63" s="4">
        <f t="shared" si="3"/>
        <v>0</v>
      </c>
      <c r="P63" s="13">
        <v>0</v>
      </c>
    </row>
    <row r="64" spans="1:16377" ht="78.75" x14ac:dyDescent="0.25">
      <c r="A64" s="11" t="s">
        <v>21</v>
      </c>
      <c r="B64" s="11" t="s">
        <v>27</v>
      </c>
      <c r="C64" s="11" t="s">
        <v>43</v>
      </c>
      <c r="D64" s="11" t="s">
        <v>27</v>
      </c>
      <c r="E64" s="11" t="s">
        <v>47</v>
      </c>
      <c r="F64" s="11"/>
      <c r="G64" s="12" t="s">
        <v>48</v>
      </c>
      <c r="H64" s="13">
        <v>54155228192</v>
      </c>
      <c r="I64" s="13">
        <v>0</v>
      </c>
      <c r="J64" s="13">
        <v>9211099175</v>
      </c>
      <c r="K64" s="13">
        <v>44944129017</v>
      </c>
      <c r="L64" s="13">
        <v>9211099175</v>
      </c>
      <c r="M64" s="4">
        <f t="shared" si="2"/>
        <v>0.17008697927268074</v>
      </c>
      <c r="N64" s="13">
        <v>8995341294</v>
      </c>
      <c r="O64" s="4">
        <f t="shared" si="3"/>
        <v>0.16610291553214845</v>
      </c>
      <c r="P64" s="13">
        <v>8995341294</v>
      </c>
    </row>
    <row r="65" spans="1:17" ht="110.25" x14ac:dyDescent="0.25">
      <c r="A65" s="11" t="s">
        <v>21</v>
      </c>
      <c r="B65" s="11" t="s">
        <v>27</v>
      </c>
      <c r="C65" s="11" t="s">
        <v>43</v>
      </c>
      <c r="D65" s="11" t="s">
        <v>27</v>
      </c>
      <c r="E65" s="11" t="s">
        <v>49</v>
      </c>
      <c r="F65" s="11"/>
      <c r="G65" s="12" t="s">
        <v>50</v>
      </c>
      <c r="H65" s="13">
        <v>21140200000</v>
      </c>
      <c r="I65" s="13">
        <v>0</v>
      </c>
      <c r="J65" s="13">
        <v>20822241833</v>
      </c>
      <c r="K65" s="13">
        <v>317958167</v>
      </c>
      <c r="L65" s="13">
        <v>20822241833</v>
      </c>
      <c r="M65" s="4">
        <f t="shared" si="2"/>
        <v>0.98495954782830819</v>
      </c>
      <c r="N65" s="13">
        <v>7496376135</v>
      </c>
      <c r="O65" s="4">
        <f t="shared" si="3"/>
        <v>0.3546028956679691</v>
      </c>
      <c r="P65" s="13">
        <v>7496376135</v>
      </c>
    </row>
    <row r="66" spans="1:17" ht="94.5" x14ac:dyDescent="0.25">
      <c r="A66" s="11" t="s">
        <v>21</v>
      </c>
      <c r="B66" s="11" t="s">
        <v>27</v>
      </c>
      <c r="C66" s="11" t="s">
        <v>43</v>
      </c>
      <c r="D66" s="11" t="s">
        <v>27</v>
      </c>
      <c r="E66" s="11" t="s">
        <v>51</v>
      </c>
      <c r="F66" s="11"/>
      <c r="G66" s="12" t="s">
        <v>52</v>
      </c>
      <c r="H66" s="13">
        <v>30000000000</v>
      </c>
      <c r="I66" s="13">
        <v>0</v>
      </c>
      <c r="J66" s="13">
        <v>1190521913</v>
      </c>
      <c r="K66" s="13">
        <v>28809478087</v>
      </c>
      <c r="L66" s="13">
        <v>119521913</v>
      </c>
      <c r="M66" s="4">
        <f t="shared" si="2"/>
        <v>3.9840637666666663E-3</v>
      </c>
      <c r="N66" s="13">
        <v>0</v>
      </c>
      <c r="O66" s="4">
        <f t="shared" si="3"/>
        <v>0</v>
      </c>
      <c r="P66" s="13">
        <v>0</v>
      </c>
    </row>
    <row r="67" spans="1:17" ht="47.25" x14ac:dyDescent="0.25">
      <c r="A67" s="11" t="s">
        <v>21</v>
      </c>
      <c r="B67" s="11" t="s">
        <v>27</v>
      </c>
      <c r="C67" s="11" t="s">
        <v>43</v>
      </c>
      <c r="D67" s="11" t="s">
        <v>27</v>
      </c>
      <c r="E67" s="11" t="s">
        <v>53</v>
      </c>
      <c r="F67" s="11"/>
      <c r="G67" s="12" t="s">
        <v>54</v>
      </c>
      <c r="H67" s="13">
        <v>1772071808</v>
      </c>
      <c r="I67" s="13">
        <v>0</v>
      </c>
      <c r="J67" s="13">
        <v>1772071808</v>
      </c>
      <c r="K67" s="13">
        <v>0</v>
      </c>
      <c r="L67" s="13">
        <v>1772071808</v>
      </c>
      <c r="M67" s="4">
        <f t="shared" si="2"/>
        <v>1</v>
      </c>
      <c r="N67" s="13">
        <v>1765011760</v>
      </c>
      <c r="O67" s="4">
        <f t="shared" si="3"/>
        <v>0.99601593571539959</v>
      </c>
      <c r="P67" s="13">
        <v>1765011760</v>
      </c>
    </row>
    <row r="68" spans="1:17" s="6" customFormat="1" ht="18.75" x14ac:dyDescent="0.3">
      <c r="A68" s="1" t="s">
        <v>55</v>
      </c>
      <c r="B68" s="1"/>
      <c r="C68" s="1"/>
      <c r="D68" s="1"/>
      <c r="E68" s="1"/>
      <c r="F68" s="1"/>
      <c r="G68" s="2" t="s">
        <v>352</v>
      </c>
      <c r="H68" s="3">
        <f>+H69+H72+H80+H84+H92+H94+H102+H106+H118+H127+H137+H143+H155+H165+H186+H193+H195+H206+H219+H226+H232+H241+H261+H266+H276+H280+H294+H308</f>
        <v>1153728000000</v>
      </c>
      <c r="I68" s="3">
        <f t="shared" ref="I68:P68" si="7">+I69+I72+I80+I84+I92+I94+I102+I106+I118+I127+I137+I143+I155+I165+I186+I193+I195+I206+I219+I226+I232+I241+I261+I266+I276+I280+I294+I308</f>
        <v>125619931000</v>
      </c>
      <c r="J68" s="3">
        <f t="shared" si="7"/>
        <v>837778023305</v>
      </c>
      <c r="K68" s="3">
        <f t="shared" si="7"/>
        <v>190330045695</v>
      </c>
      <c r="L68" s="3">
        <f t="shared" si="7"/>
        <v>703949711993</v>
      </c>
      <c r="M68" s="4">
        <f t="shared" si="2"/>
        <v>0.61015222998228347</v>
      </c>
      <c r="N68" s="3">
        <f t="shared" si="7"/>
        <v>330265679856</v>
      </c>
      <c r="O68" s="4">
        <f t="shared" si="3"/>
        <v>0.28625956885505077</v>
      </c>
      <c r="P68" s="3">
        <f t="shared" si="7"/>
        <v>79668748514</v>
      </c>
      <c r="Q68" s="5"/>
    </row>
    <row r="69" spans="1:17" s="17" customFormat="1" ht="63" x14ac:dyDescent="0.25">
      <c r="A69" s="14" t="s">
        <v>55</v>
      </c>
      <c r="B69" s="14" t="s">
        <v>56</v>
      </c>
      <c r="C69" s="14" t="s">
        <v>57</v>
      </c>
      <c r="D69" s="14" t="s">
        <v>29</v>
      </c>
      <c r="E69" s="14" t="s">
        <v>1</v>
      </c>
      <c r="F69" s="14" t="s">
        <v>1</v>
      </c>
      <c r="G69" s="15" t="s">
        <v>58</v>
      </c>
      <c r="H69" s="16">
        <v>2500000000</v>
      </c>
      <c r="I69" s="16">
        <v>0</v>
      </c>
      <c r="J69" s="16">
        <v>2499960159</v>
      </c>
      <c r="K69" s="16">
        <v>39841</v>
      </c>
      <c r="L69" s="16">
        <v>9960159</v>
      </c>
      <c r="M69" s="4">
        <f t="shared" si="2"/>
        <v>3.9840635999999997E-3</v>
      </c>
      <c r="N69" s="16">
        <v>0</v>
      </c>
      <c r="O69" s="4">
        <f t="shared" si="3"/>
        <v>0</v>
      </c>
      <c r="P69" s="16">
        <v>0</v>
      </c>
      <c r="Q69" s="5"/>
    </row>
    <row r="70" spans="1:17" ht="173.25" x14ac:dyDescent="0.25">
      <c r="A70" s="11" t="s">
        <v>55</v>
      </c>
      <c r="B70" s="11" t="s">
        <v>56</v>
      </c>
      <c r="C70" s="11" t="s">
        <v>57</v>
      </c>
      <c r="D70" s="11" t="s">
        <v>29</v>
      </c>
      <c r="E70" s="11" t="s">
        <v>23</v>
      </c>
      <c r="F70" s="11" t="s">
        <v>24</v>
      </c>
      <c r="G70" s="12" t="s">
        <v>152</v>
      </c>
      <c r="H70" s="13">
        <v>2490039841</v>
      </c>
      <c r="I70" s="13">
        <v>0</v>
      </c>
      <c r="J70" s="13">
        <v>2490000000</v>
      </c>
      <c r="K70" s="13">
        <v>39841</v>
      </c>
      <c r="L70" s="13">
        <v>0</v>
      </c>
      <c r="M70" s="4">
        <f t="shared" ref="M70:M133" si="8">+L70/H70</f>
        <v>0</v>
      </c>
      <c r="N70" s="13">
        <v>0</v>
      </c>
      <c r="O70" s="4">
        <f t="shared" ref="O70:O133" si="9">+N70/H70</f>
        <v>0</v>
      </c>
      <c r="P70" s="13">
        <v>0</v>
      </c>
    </row>
    <row r="71" spans="1:17" ht="47.25" x14ac:dyDescent="0.25">
      <c r="A71" s="11" t="s">
        <v>55</v>
      </c>
      <c r="B71" s="11" t="s">
        <v>56</v>
      </c>
      <c r="C71" s="11" t="s">
        <v>57</v>
      </c>
      <c r="D71" s="11" t="s">
        <v>29</v>
      </c>
      <c r="E71" s="11" t="s">
        <v>23</v>
      </c>
      <c r="F71" s="11" t="s">
        <v>29</v>
      </c>
      <c r="G71" s="12" t="s">
        <v>153</v>
      </c>
      <c r="H71" s="13">
        <v>9960159</v>
      </c>
      <c r="I71" s="13">
        <v>0</v>
      </c>
      <c r="J71" s="13">
        <v>9960159</v>
      </c>
      <c r="K71" s="13">
        <v>0</v>
      </c>
      <c r="L71" s="13">
        <v>9960159</v>
      </c>
      <c r="M71" s="4">
        <f t="shared" si="8"/>
        <v>1</v>
      </c>
      <c r="N71" s="13">
        <v>0</v>
      </c>
      <c r="O71" s="4">
        <f t="shared" si="9"/>
        <v>0</v>
      </c>
      <c r="P71" s="13">
        <v>0</v>
      </c>
    </row>
    <row r="72" spans="1:17" s="17" customFormat="1" ht="63" x14ac:dyDescent="0.25">
      <c r="A72" s="14" t="s">
        <v>55</v>
      </c>
      <c r="B72" s="14" t="s">
        <v>59</v>
      </c>
      <c r="C72" s="14" t="s">
        <v>57</v>
      </c>
      <c r="D72" s="14" t="s">
        <v>24</v>
      </c>
      <c r="E72" s="14" t="s">
        <v>1</v>
      </c>
      <c r="F72" s="14" t="s">
        <v>1</v>
      </c>
      <c r="G72" s="15" t="s">
        <v>60</v>
      </c>
      <c r="H72" s="16">
        <v>325254885892</v>
      </c>
      <c r="I72" s="16">
        <v>0</v>
      </c>
      <c r="J72" s="16">
        <v>321241496204</v>
      </c>
      <c r="K72" s="16">
        <v>4013389688</v>
      </c>
      <c r="L72" s="16">
        <v>269833882512</v>
      </c>
      <c r="M72" s="4">
        <f t="shared" si="8"/>
        <v>0.82960746853038081</v>
      </c>
      <c r="N72" s="16">
        <v>56808286049</v>
      </c>
      <c r="O72" s="4">
        <f t="shared" si="9"/>
        <v>0.17465774847072715</v>
      </c>
      <c r="P72" s="16">
        <v>41800326538</v>
      </c>
      <c r="Q72" s="5"/>
    </row>
    <row r="73" spans="1:17" ht="47.25" x14ac:dyDescent="0.25">
      <c r="A73" s="11" t="s">
        <v>55</v>
      </c>
      <c r="B73" s="11" t="s">
        <v>59</v>
      </c>
      <c r="C73" s="11" t="s">
        <v>57</v>
      </c>
      <c r="D73" s="11" t="s">
        <v>24</v>
      </c>
      <c r="E73" s="11" t="s">
        <v>23</v>
      </c>
      <c r="F73" s="11" t="s">
        <v>22</v>
      </c>
      <c r="G73" s="12" t="s">
        <v>154</v>
      </c>
      <c r="H73" s="13">
        <v>7885288338</v>
      </c>
      <c r="I73" s="13">
        <v>0</v>
      </c>
      <c r="J73" s="13">
        <v>7885288338</v>
      </c>
      <c r="K73" s="13">
        <v>0</v>
      </c>
      <c r="L73" s="13">
        <v>0</v>
      </c>
      <c r="M73" s="4">
        <f t="shared" si="8"/>
        <v>0</v>
      </c>
      <c r="N73" s="13">
        <v>0</v>
      </c>
      <c r="O73" s="4">
        <f t="shared" si="9"/>
        <v>0</v>
      </c>
      <c r="P73" s="13">
        <v>0</v>
      </c>
    </row>
    <row r="74" spans="1:17" ht="63" x14ac:dyDescent="0.25">
      <c r="A74" s="11" t="s">
        <v>55</v>
      </c>
      <c r="B74" s="11" t="s">
        <v>59</v>
      </c>
      <c r="C74" s="11" t="s">
        <v>57</v>
      </c>
      <c r="D74" s="11" t="s">
        <v>24</v>
      </c>
      <c r="E74" s="11" t="s">
        <v>23</v>
      </c>
      <c r="F74" s="11" t="s">
        <v>24</v>
      </c>
      <c r="G74" s="12" t="s">
        <v>155</v>
      </c>
      <c r="H74" s="13">
        <v>27285147584</v>
      </c>
      <c r="I74" s="13">
        <v>0</v>
      </c>
      <c r="J74" s="13">
        <v>26628589618</v>
      </c>
      <c r="K74" s="13">
        <v>656557966</v>
      </c>
      <c r="L74" s="13">
        <v>26577228121</v>
      </c>
      <c r="M74" s="4">
        <f t="shared" si="8"/>
        <v>0.97405476877775354</v>
      </c>
      <c r="N74" s="13">
        <v>574307525.75</v>
      </c>
      <c r="O74" s="4">
        <f t="shared" si="9"/>
        <v>2.1048356948846915E-2</v>
      </c>
      <c r="P74" s="13">
        <v>547043023</v>
      </c>
    </row>
    <row r="75" spans="1:17" ht="47.25" x14ac:dyDescent="0.25">
      <c r="A75" s="11" t="s">
        <v>55</v>
      </c>
      <c r="B75" s="11" t="s">
        <v>59</v>
      </c>
      <c r="C75" s="11" t="s">
        <v>57</v>
      </c>
      <c r="D75" s="11" t="s">
        <v>24</v>
      </c>
      <c r="E75" s="11" t="s">
        <v>23</v>
      </c>
      <c r="F75" s="11" t="s">
        <v>27</v>
      </c>
      <c r="G75" s="12" t="s">
        <v>156</v>
      </c>
      <c r="H75" s="13">
        <v>83955291756</v>
      </c>
      <c r="I75" s="13">
        <v>0</v>
      </c>
      <c r="J75" s="13">
        <v>82971192797</v>
      </c>
      <c r="K75" s="13">
        <v>984098959</v>
      </c>
      <c r="L75" s="13">
        <v>68411782108</v>
      </c>
      <c r="M75" s="4">
        <f t="shared" si="8"/>
        <v>0.8148596792067111</v>
      </c>
      <c r="N75" s="13">
        <v>13417385560.08</v>
      </c>
      <c r="O75" s="4">
        <f t="shared" si="9"/>
        <v>0.15981584102018329</v>
      </c>
      <c r="P75" s="13">
        <v>11257904850.33</v>
      </c>
    </row>
    <row r="76" spans="1:17" ht="63" x14ac:dyDescent="0.25">
      <c r="A76" s="11" t="s">
        <v>55</v>
      </c>
      <c r="B76" s="11" t="s">
        <v>59</v>
      </c>
      <c r="C76" s="11" t="s">
        <v>57</v>
      </c>
      <c r="D76" s="11" t="s">
        <v>24</v>
      </c>
      <c r="E76" s="11" t="s">
        <v>23</v>
      </c>
      <c r="F76" s="11" t="s">
        <v>29</v>
      </c>
      <c r="G76" s="12" t="s">
        <v>157</v>
      </c>
      <c r="H76" s="13">
        <v>170395456346</v>
      </c>
      <c r="I76" s="13">
        <v>0</v>
      </c>
      <c r="J76" s="13">
        <v>169874687478</v>
      </c>
      <c r="K76" s="13">
        <v>520768868</v>
      </c>
      <c r="L76" s="13">
        <v>147059671754</v>
      </c>
      <c r="M76" s="4">
        <f t="shared" si="8"/>
        <v>0.86304925558217327</v>
      </c>
      <c r="N76" s="13">
        <v>38830802268.080002</v>
      </c>
      <c r="O76" s="4">
        <f t="shared" si="9"/>
        <v>0.22788637150764934</v>
      </c>
      <c r="P76" s="13">
        <v>26399501148.330002</v>
      </c>
    </row>
    <row r="77" spans="1:17" ht="31.5" x14ac:dyDescent="0.25">
      <c r="A77" s="11" t="s">
        <v>55</v>
      </c>
      <c r="B77" s="11" t="s">
        <v>59</v>
      </c>
      <c r="C77" s="11" t="s">
        <v>57</v>
      </c>
      <c r="D77" s="11" t="s">
        <v>24</v>
      </c>
      <c r="E77" s="11" t="s">
        <v>23</v>
      </c>
      <c r="F77" s="11" t="s">
        <v>62</v>
      </c>
      <c r="G77" s="12" t="s">
        <v>158</v>
      </c>
      <c r="H77" s="13">
        <v>23233202505</v>
      </c>
      <c r="I77" s="13">
        <v>0</v>
      </c>
      <c r="J77" s="13">
        <v>22044341493</v>
      </c>
      <c r="K77" s="13">
        <v>1188861012</v>
      </c>
      <c r="L77" s="13">
        <v>19152266406</v>
      </c>
      <c r="M77" s="4">
        <f t="shared" si="8"/>
        <v>0.82434896359545162</v>
      </c>
      <c r="N77" s="13">
        <v>2250338029</v>
      </c>
      <c r="O77" s="4">
        <f t="shared" si="9"/>
        <v>9.6858710223685543E-2</v>
      </c>
      <c r="P77" s="13">
        <v>2250338029</v>
      </c>
    </row>
    <row r="78" spans="1:17" ht="31.5" x14ac:dyDescent="0.25">
      <c r="A78" s="11" t="s">
        <v>55</v>
      </c>
      <c r="B78" s="11" t="s">
        <v>59</v>
      </c>
      <c r="C78" s="11" t="s">
        <v>57</v>
      </c>
      <c r="D78" s="11" t="s">
        <v>24</v>
      </c>
      <c r="E78" s="11" t="s">
        <v>23</v>
      </c>
      <c r="F78" s="11" t="s">
        <v>98</v>
      </c>
      <c r="G78" s="12" t="s">
        <v>159</v>
      </c>
      <c r="H78" s="13">
        <v>9033011104</v>
      </c>
      <c r="I78" s="13">
        <v>0</v>
      </c>
      <c r="J78" s="13">
        <v>8369908221</v>
      </c>
      <c r="K78" s="13">
        <v>663102883</v>
      </c>
      <c r="L78" s="13">
        <v>7337097924</v>
      </c>
      <c r="M78" s="4">
        <f t="shared" si="8"/>
        <v>0.81225383645891724</v>
      </c>
      <c r="N78" s="13">
        <v>1735452666.0899999</v>
      </c>
      <c r="O78" s="4">
        <f t="shared" si="9"/>
        <v>0.19212338456237549</v>
      </c>
      <c r="P78" s="13">
        <v>1345539487.3399999</v>
      </c>
    </row>
    <row r="79" spans="1:17" ht="47.25" x14ac:dyDescent="0.25">
      <c r="A79" s="11" t="s">
        <v>55</v>
      </c>
      <c r="B79" s="11" t="s">
        <v>59</v>
      </c>
      <c r="C79" s="11" t="s">
        <v>57</v>
      </c>
      <c r="D79" s="11" t="s">
        <v>24</v>
      </c>
      <c r="E79" s="11" t="s">
        <v>23</v>
      </c>
      <c r="F79" s="11" t="s">
        <v>123</v>
      </c>
      <c r="G79" s="12" t="s">
        <v>153</v>
      </c>
      <c r="H79" s="13">
        <v>1295836199</v>
      </c>
      <c r="I79" s="13">
        <v>0</v>
      </c>
      <c r="J79" s="13">
        <v>1295836199</v>
      </c>
      <c r="K79" s="13">
        <v>0</v>
      </c>
      <c r="L79" s="13">
        <v>1295836199</v>
      </c>
      <c r="M79" s="4">
        <f t="shared" si="8"/>
        <v>1</v>
      </c>
      <c r="N79" s="13">
        <v>0</v>
      </c>
      <c r="O79" s="4">
        <f t="shared" si="9"/>
        <v>0</v>
      </c>
      <c r="P79" s="13">
        <v>0</v>
      </c>
    </row>
    <row r="80" spans="1:17" s="17" customFormat="1" ht="110.25" x14ac:dyDescent="0.25">
      <c r="A80" s="14" t="s">
        <v>55</v>
      </c>
      <c r="B80" s="14" t="s">
        <v>59</v>
      </c>
      <c r="C80" s="14" t="s">
        <v>57</v>
      </c>
      <c r="D80" s="14" t="s">
        <v>27</v>
      </c>
      <c r="E80" s="14" t="s">
        <v>1</v>
      </c>
      <c r="F80" s="14" t="s">
        <v>1</v>
      </c>
      <c r="G80" s="15" t="s">
        <v>61</v>
      </c>
      <c r="H80" s="16">
        <v>3500000000</v>
      </c>
      <c r="I80" s="16">
        <v>0</v>
      </c>
      <c r="J80" s="16">
        <v>3499944224</v>
      </c>
      <c r="K80" s="16">
        <v>55776</v>
      </c>
      <c r="L80" s="16">
        <v>3499944224</v>
      </c>
      <c r="M80" s="4">
        <f t="shared" si="8"/>
        <v>0.99998406399999995</v>
      </c>
      <c r="N80" s="16">
        <v>1394400000</v>
      </c>
      <c r="O80" s="4">
        <f t="shared" si="9"/>
        <v>0.39839999999999998</v>
      </c>
      <c r="P80" s="16">
        <v>1394400000</v>
      </c>
      <c r="Q80" s="5"/>
    </row>
    <row r="81" spans="1:17" ht="47.25" x14ac:dyDescent="0.25">
      <c r="A81" s="11" t="s">
        <v>55</v>
      </c>
      <c r="B81" s="11" t="s">
        <v>59</v>
      </c>
      <c r="C81" s="11" t="s">
        <v>57</v>
      </c>
      <c r="D81" s="11" t="s">
        <v>27</v>
      </c>
      <c r="E81" s="11" t="s">
        <v>23</v>
      </c>
      <c r="F81" s="11" t="s">
        <v>24</v>
      </c>
      <c r="G81" s="12" t="s">
        <v>160</v>
      </c>
      <c r="H81" s="13">
        <v>3137450198</v>
      </c>
      <c r="I81" s="13">
        <v>0</v>
      </c>
      <c r="J81" s="13">
        <v>3137400000</v>
      </c>
      <c r="K81" s="13">
        <v>50198</v>
      </c>
      <c r="L81" s="13">
        <v>3137400000</v>
      </c>
      <c r="M81" s="4">
        <f t="shared" si="8"/>
        <v>0.99998400038348589</v>
      </c>
      <c r="N81" s="13">
        <v>1045800000</v>
      </c>
      <c r="O81" s="4">
        <f t="shared" si="9"/>
        <v>0.33332800012782865</v>
      </c>
      <c r="P81" s="13">
        <v>1045800000</v>
      </c>
    </row>
    <row r="82" spans="1:17" ht="18.75" x14ac:dyDescent="0.25">
      <c r="A82" s="11" t="s">
        <v>55</v>
      </c>
      <c r="B82" s="11" t="s">
        <v>59</v>
      </c>
      <c r="C82" s="11" t="s">
        <v>57</v>
      </c>
      <c r="D82" s="11" t="s">
        <v>27</v>
      </c>
      <c r="E82" s="11" t="s">
        <v>23</v>
      </c>
      <c r="F82" s="11" t="s">
        <v>29</v>
      </c>
      <c r="G82" s="12" t="s">
        <v>161</v>
      </c>
      <c r="H82" s="13">
        <v>348605578</v>
      </c>
      <c r="I82" s="13">
        <v>0</v>
      </c>
      <c r="J82" s="13">
        <v>348600000</v>
      </c>
      <c r="K82" s="13">
        <v>5578</v>
      </c>
      <c r="L82" s="13">
        <v>348600000</v>
      </c>
      <c r="M82" s="4">
        <f t="shared" si="8"/>
        <v>0.99998399910858571</v>
      </c>
      <c r="N82" s="13">
        <v>348600000</v>
      </c>
      <c r="O82" s="4">
        <f t="shared" si="9"/>
        <v>0.99998399910858571</v>
      </c>
      <c r="P82" s="13">
        <v>348600000</v>
      </c>
    </row>
    <row r="83" spans="1:17" ht="47.25" x14ac:dyDescent="0.25">
      <c r="A83" s="11" t="s">
        <v>55</v>
      </c>
      <c r="B83" s="11" t="s">
        <v>59</v>
      </c>
      <c r="C83" s="11" t="s">
        <v>57</v>
      </c>
      <c r="D83" s="11" t="s">
        <v>27</v>
      </c>
      <c r="E83" s="11" t="s">
        <v>23</v>
      </c>
      <c r="F83" s="11" t="s">
        <v>43</v>
      </c>
      <c r="G83" s="12" t="s">
        <v>153</v>
      </c>
      <c r="H83" s="13">
        <v>13944224</v>
      </c>
      <c r="I83" s="13">
        <v>0</v>
      </c>
      <c r="J83" s="13">
        <v>13944224</v>
      </c>
      <c r="K83" s="13">
        <v>0</v>
      </c>
      <c r="L83" s="13">
        <v>13944224</v>
      </c>
      <c r="M83" s="4">
        <f t="shared" si="8"/>
        <v>1</v>
      </c>
      <c r="N83" s="13">
        <v>0</v>
      </c>
      <c r="O83" s="4">
        <f t="shared" si="9"/>
        <v>0</v>
      </c>
      <c r="P83" s="13">
        <v>0</v>
      </c>
    </row>
    <row r="84" spans="1:17" s="17" customFormat="1" ht="78.75" x14ac:dyDescent="0.25">
      <c r="A84" s="14" t="s">
        <v>55</v>
      </c>
      <c r="B84" s="14" t="s">
        <v>59</v>
      </c>
      <c r="C84" s="14" t="s">
        <v>57</v>
      </c>
      <c r="D84" s="14" t="s">
        <v>62</v>
      </c>
      <c r="E84" s="14" t="s">
        <v>1</v>
      </c>
      <c r="F84" s="14" t="s">
        <v>1</v>
      </c>
      <c r="G84" s="15" t="s">
        <v>63</v>
      </c>
      <c r="H84" s="16">
        <v>79000000000</v>
      </c>
      <c r="I84" s="16">
        <v>40000000000</v>
      </c>
      <c r="J84" s="16">
        <v>38999998728</v>
      </c>
      <c r="K84" s="16">
        <v>1272</v>
      </c>
      <c r="L84" s="16">
        <v>38999998728</v>
      </c>
      <c r="M84" s="4">
        <f t="shared" si="8"/>
        <v>0.49367086997468357</v>
      </c>
      <c r="N84" s="16">
        <v>333794884</v>
      </c>
      <c r="O84" s="4">
        <f t="shared" si="9"/>
        <v>4.2252516962025316E-3</v>
      </c>
      <c r="P84" s="16">
        <v>333794884</v>
      </c>
      <c r="Q84" s="5"/>
    </row>
    <row r="85" spans="1:17" ht="126" x14ac:dyDescent="0.25">
      <c r="A85" s="11" t="s">
        <v>55</v>
      </c>
      <c r="B85" s="11" t="s">
        <v>59</v>
      </c>
      <c r="C85" s="11" t="s">
        <v>57</v>
      </c>
      <c r="D85" s="11" t="s">
        <v>62</v>
      </c>
      <c r="E85" s="11" t="s">
        <v>23</v>
      </c>
      <c r="F85" s="11" t="s">
        <v>22</v>
      </c>
      <c r="G85" s="12" t="s">
        <v>162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4" t="e">
        <f t="shared" si="8"/>
        <v>#DIV/0!</v>
      </c>
      <c r="N85" s="13">
        <v>0</v>
      </c>
      <c r="O85" s="4" t="e">
        <f t="shared" si="9"/>
        <v>#DIV/0!</v>
      </c>
      <c r="P85" s="13">
        <v>0</v>
      </c>
    </row>
    <row r="86" spans="1:17" ht="63" x14ac:dyDescent="0.25">
      <c r="A86" s="11" t="s">
        <v>55</v>
      </c>
      <c r="B86" s="11" t="s">
        <v>59</v>
      </c>
      <c r="C86" s="11" t="s">
        <v>57</v>
      </c>
      <c r="D86" s="11" t="s">
        <v>62</v>
      </c>
      <c r="E86" s="11" t="s">
        <v>23</v>
      </c>
      <c r="F86" s="11" t="s">
        <v>24</v>
      </c>
      <c r="G86" s="12" t="s">
        <v>163</v>
      </c>
      <c r="H86" s="13">
        <v>38556277449</v>
      </c>
      <c r="I86" s="13">
        <v>0</v>
      </c>
      <c r="J86" s="13">
        <v>38556276177</v>
      </c>
      <c r="K86" s="13">
        <v>1272</v>
      </c>
      <c r="L86" s="13">
        <v>38556276177</v>
      </c>
      <c r="M86" s="4">
        <f t="shared" si="8"/>
        <v>0.99999996700926319</v>
      </c>
      <c r="N86" s="13">
        <v>45450820</v>
      </c>
      <c r="O86" s="4">
        <f t="shared" si="9"/>
        <v>1.1788176402693362E-3</v>
      </c>
      <c r="P86" s="13">
        <v>45450820</v>
      </c>
    </row>
    <row r="87" spans="1:17" ht="189" x14ac:dyDescent="0.25">
      <c r="A87" s="11" t="s">
        <v>55</v>
      </c>
      <c r="B87" s="11" t="s">
        <v>59</v>
      </c>
      <c r="C87" s="11" t="s">
        <v>57</v>
      </c>
      <c r="D87" s="11" t="s">
        <v>62</v>
      </c>
      <c r="E87" s="11" t="s">
        <v>23</v>
      </c>
      <c r="F87" s="11" t="s">
        <v>27</v>
      </c>
      <c r="G87" s="12" t="s">
        <v>164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4" t="e">
        <f t="shared" si="8"/>
        <v>#DIV/0!</v>
      </c>
      <c r="N87" s="13">
        <v>0</v>
      </c>
      <c r="O87" s="4" t="e">
        <f t="shared" si="9"/>
        <v>#DIV/0!</v>
      </c>
      <c r="P87" s="13">
        <v>0</v>
      </c>
    </row>
    <row r="88" spans="1:17" ht="126" x14ac:dyDescent="0.25">
      <c r="A88" s="11" t="s">
        <v>55</v>
      </c>
      <c r="B88" s="11" t="s">
        <v>59</v>
      </c>
      <c r="C88" s="11" t="s">
        <v>57</v>
      </c>
      <c r="D88" s="11" t="s">
        <v>62</v>
      </c>
      <c r="E88" s="11" t="s">
        <v>23</v>
      </c>
      <c r="F88" s="11" t="s">
        <v>62</v>
      </c>
      <c r="G88" s="12" t="s">
        <v>165</v>
      </c>
      <c r="H88" s="13">
        <v>288344064</v>
      </c>
      <c r="I88" s="13">
        <v>0</v>
      </c>
      <c r="J88" s="13">
        <v>288344064</v>
      </c>
      <c r="K88" s="13">
        <v>0</v>
      </c>
      <c r="L88" s="13">
        <v>288344064</v>
      </c>
      <c r="M88" s="4">
        <f t="shared" si="8"/>
        <v>1</v>
      </c>
      <c r="N88" s="13">
        <v>288344064</v>
      </c>
      <c r="O88" s="4">
        <f t="shared" si="9"/>
        <v>1</v>
      </c>
      <c r="P88" s="13">
        <v>288344064</v>
      </c>
    </row>
    <row r="89" spans="1:17" ht="189" x14ac:dyDescent="0.25">
      <c r="A89" s="11" t="s">
        <v>55</v>
      </c>
      <c r="B89" s="11" t="s">
        <v>59</v>
      </c>
      <c r="C89" s="11" t="s">
        <v>57</v>
      </c>
      <c r="D89" s="11" t="s">
        <v>62</v>
      </c>
      <c r="E89" s="11" t="s">
        <v>23</v>
      </c>
      <c r="F89" s="11" t="s">
        <v>43</v>
      </c>
      <c r="G89" s="12" t="s">
        <v>166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4" t="e">
        <f t="shared" si="8"/>
        <v>#DIV/0!</v>
      </c>
      <c r="N89" s="13">
        <v>0</v>
      </c>
      <c r="O89" s="4" t="e">
        <f t="shared" si="9"/>
        <v>#DIV/0!</v>
      </c>
      <c r="P89" s="13">
        <v>0</v>
      </c>
    </row>
    <row r="90" spans="1:17" ht="126" x14ac:dyDescent="0.25">
      <c r="A90" s="11" t="s">
        <v>55</v>
      </c>
      <c r="B90" s="11" t="s">
        <v>59</v>
      </c>
      <c r="C90" s="11" t="s">
        <v>57</v>
      </c>
      <c r="D90" s="11" t="s">
        <v>62</v>
      </c>
      <c r="E90" s="11" t="s">
        <v>23</v>
      </c>
      <c r="F90" s="11" t="s">
        <v>98</v>
      </c>
      <c r="G90" s="12" t="s">
        <v>167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4" t="e">
        <f t="shared" si="8"/>
        <v>#DIV/0!</v>
      </c>
      <c r="N90" s="13">
        <v>0</v>
      </c>
      <c r="O90" s="4" t="e">
        <f t="shared" si="9"/>
        <v>#DIV/0!</v>
      </c>
      <c r="P90" s="13">
        <v>0</v>
      </c>
    </row>
    <row r="91" spans="1:17" ht="47.25" x14ac:dyDescent="0.25">
      <c r="A91" s="11" t="s">
        <v>55</v>
      </c>
      <c r="B91" s="11" t="s">
        <v>59</v>
      </c>
      <c r="C91" s="11" t="s">
        <v>57</v>
      </c>
      <c r="D91" s="11" t="s">
        <v>62</v>
      </c>
      <c r="E91" s="11" t="s">
        <v>23</v>
      </c>
      <c r="F91" s="11" t="s">
        <v>64</v>
      </c>
      <c r="G91" s="12" t="s">
        <v>153</v>
      </c>
      <c r="H91" s="13">
        <v>155378487</v>
      </c>
      <c r="I91" s="13">
        <v>0</v>
      </c>
      <c r="J91" s="13">
        <v>155378487</v>
      </c>
      <c r="K91" s="13">
        <v>0</v>
      </c>
      <c r="L91" s="13">
        <v>155378487</v>
      </c>
      <c r="M91" s="4">
        <f t="shared" si="8"/>
        <v>1</v>
      </c>
      <c r="N91" s="13">
        <v>0</v>
      </c>
      <c r="O91" s="4">
        <f t="shared" si="9"/>
        <v>0</v>
      </c>
      <c r="P91" s="13">
        <v>0</v>
      </c>
    </row>
    <row r="92" spans="1:17" s="17" customFormat="1" ht="63" x14ac:dyDescent="0.25">
      <c r="A92" s="14" t="s">
        <v>55</v>
      </c>
      <c r="B92" s="14" t="s">
        <v>59</v>
      </c>
      <c r="C92" s="14" t="s">
        <v>57</v>
      </c>
      <c r="D92" s="14" t="s">
        <v>64</v>
      </c>
      <c r="E92" s="14" t="s">
        <v>1</v>
      </c>
      <c r="F92" s="14" t="s">
        <v>1</v>
      </c>
      <c r="G92" s="15" t="s">
        <v>65</v>
      </c>
      <c r="H92" s="16">
        <v>147250114108</v>
      </c>
      <c r="I92" s="16">
        <v>40000000000</v>
      </c>
      <c r="J92" s="16">
        <v>107250114108</v>
      </c>
      <c r="K92" s="16">
        <v>0</v>
      </c>
      <c r="L92" s="16">
        <v>107250114108</v>
      </c>
      <c r="M92" s="4">
        <f t="shared" si="8"/>
        <v>0.72835335142312918</v>
      </c>
      <c r="N92" s="16">
        <v>107250114108</v>
      </c>
      <c r="O92" s="4">
        <f t="shared" si="9"/>
        <v>0.72835335142312918</v>
      </c>
      <c r="P92" s="16">
        <v>0</v>
      </c>
      <c r="Q92" s="5"/>
    </row>
    <row r="93" spans="1:17" ht="157.5" x14ac:dyDescent="0.25">
      <c r="A93" s="11" t="s">
        <v>55</v>
      </c>
      <c r="B93" s="11" t="s">
        <v>59</v>
      </c>
      <c r="C93" s="11" t="s">
        <v>57</v>
      </c>
      <c r="D93" s="11" t="s">
        <v>64</v>
      </c>
      <c r="E93" s="11" t="s">
        <v>23</v>
      </c>
      <c r="F93" s="11" t="s">
        <v>29</v>
      </c>
      <c r="G93" s="12" t="s">
        <v>168</v>
      </c>
      <c r="H93" s="13">
        <v>107250114108</v>
      </c>
      <c r="I93" s="13">
        <v>0</v>
      </c>
      <c r="J93" s="13">
        <v>107250114108</v>
      </c>
      <c r="K93" s="13">
        <v>0</v>
      </c>
      <c r="L93" s="13">
        <v>107250114108</v>
      </c>
      <c r="M93" s="4">
        <f t="shared" si="8"/>
        <v>1</v>
      </c>
      <c r="N93" s="13">
        <v>107250114108</v>
      </c>
      <c r="O93" s="4">
        <f t="shared" si="9"/>
        <v>1</v>
      </c>
      <c r="P93" s="13">
        <v>0</v>
      </c>
    </row>
    <row r="94" spans="1:17" s="17" customFormat="1" ht="63" x14ac:dyDescent="0.25">
      <c r="A94" s="14" t="s">
        <v>55</v>
      </c>
      <c r="B94" s="14" t="s">
        <v>59</v>
      </c>
      <c r="C94" s="14" t="s">
        <v>57</v>
      </c>
      <c r="D94" s="14" t="s">
        <v>64</v>
      </c>
      <c r="E94" s="14" t="s">
        <v>1</v>
      </c>
      <c r="F94" s="14" t="s">
        <v>1</v>
      </c>
      <c r="G94" s="15" t="s">
        <v>65</v>
      </c>
      <c r="H94" s="16">
        <v>90495000000</v>
      </c>
      <c r="I94" s="16">
        <v>0</v>
      </c>
      <c r="J94" s="16">
        <v>90495000000</v>
      </c>
      <c r="K94" s="16">
        <v>0</v>
      </c>
      <c r="L94" s="16">
        <v>90495000000</v>
      </c>
      <c r="M94" s="4">
        <f t="shared" si="8"/>
        <v>1</v>
      </c>
      <c r="N94" s="16">
        <v>89707170860</v>
      </c>
      <c r="O94" s="4">
        <f t="shared" si="9"/>
        <v>0.99129422465329575</v>
      </c>
      <c r="P94" s="16">
        <v>0</v>
      </c>
      <c r="Q94" s="5"/>
    </row>
    <row r="95" spans="1:17" ht="157.5" x14ac:dyDescent="0.25">
      <c r="A95" s="11" t="s">
        <v>55</v>
      </c>
      <c r="B95" s="11" t="s">
        <v>59</v>
      </c>
      <c r="C95" s="11" t="s">
        <v>57</v>
      </c>
      <c r="D95" s="11" t="s">
        <v>64</v>
      </c>
      <c r="E95" s="11" t="s">
        <v>23</v>
      </c>
      <c r="F95" s="11" t="s">
        <v>22</v>
      </c>
      <c r="G95" s="12" t="s">
        <v>169</v>
      </c>
      <c r="H95" s="13">
        <v>19929390038</v>
      </c>
      <c r="I95" s="13">
        <v>0</v>
      </c>
      <c r="J95" s="13">
        <v>19929390038</v>
      </c>
      <c r="K95" s="13">
        <v>0</v>
      </c>
      <c r="L95" s="13">
        <v>19929390038</v>
      </c>
      <c r="M95" s="4">
        <f t="shared" si="8"/>
        <v>1</v>
      </c>
      <c r="N95" s="13">
        <v>19929390038</v>
      </c>
      <c r="O95" s="4">
        <f t="shared" si="9"/>
        <v>1</v>
      </c>
      <c r="P95" s="13">
        <v>0</v>
      </c>
    </row>
    <row r="96" spans="1:17" ht="78.75" x14ac:dyDescent="0.25">
      <c r="A96" s="11" t="s">
        <v>55</v>
      </c>
      <c r="B96" s="11" t="s">
        <v>59</v>
      </c>
      <c r="C96" s="11" t="s">
        <v>57</v>
      </c>
      <c r="D96" s="11" t="s">
        <v>64</v>
      </c>
      <c r="E96" s="11" t="s">
        <v>23</v>
      </c>
      <c r="F96" s="11" t="s">
        <v>24</v>
      </c>
      <c r="G96" s="12" t="s">
        <v>170</v>
      </c>
      <c r="H96" s="13">
        <v>2209329658</v>
      </c>
      <c r="I96" s="13">
        <v>0</v>
      </c>
      <c r="J96" s="13">
        <v>2209329658</v>
      </c>
      <c r="K96" s="13">
        <v>0</v>
      </c>
      <c r="L96" s="13">
        <v>2209329658</v>
      </c>
      <c r="M96" s="4">
        <f t="shared" si="8"/>
        <v>1</v>
      </c>
      <c r="N96" s="13">
        <v>2209329658</v>
      </c>
      <c r="O96" s="4">
        <f t="shared" si="9"/>
        <v>1</v>
      </c>
      <c r="P96" s="13">
        <v>0</v>
      </c>
    </row>
    <row r="97" spans="1:17" ht="157.5" x14ac:dyDescent="0.25">
      <c r="A97" s="11" t="s">
        <v>55</v>
      </c>
      <c r="B97" s="11" t="s">
        <v>59</v>
      </c>
      <c r="C97" s="11" t="s">
        <v>57</v>
      </c>
      <c r="D97" s="11" t="s">
        <v>64</v>
      </c>
      <c r="E97" s="11" t="s">
        <v>23</v>
      </c>
      <c r="F97" s="11" t="s">
        <v>29</v>
      </c>
      <c r="G97" s="12" t="s">
        <v>168</v>
      </c>
      <c r="H97" s="13">
        <v>56112138628</v>
      </c>
      <c r="I97" s="13">
        <v>0</v>
      </c>
      <c r="J97" s="13">
        <v>56112138628</v>
      </c>
      <c r="K97" s="13">
        <v>0</v>
      </c>
      <c r="L97" s="13">
        <v>56112138628</v>
      </c>
      <c r="M97" s="4">
        <f t="shared" si="8"/>
        <v>1</v>
      </c>
      <c r="N97" s="13">
        <v>56112138628</v>
      </c>
      <c r="O97" s="4">
        <f t="shared" si="9"/>
        <v>1</v>
      </c>
      <c r="P97" s="13">
        <v>0</v>
      </c>
    </row>
    <row r="98" spans="1:17" ht="47.25" x14ac:dyDescent="0.25">
      <c r="A98" s="11" t="s">
        <v>55</v>
      </c>
      <c r="B98" s="11" t="s">
        <v>59</v>
      </c>
      <c r="C98" s="11" t="s">
        <v>57</v>
      </c>
      <c r="D98" s="11" t="s">
        <v>64</v>
      </c>
      <c r="E98" s="11" t="s">
        <v>23</v>
      </c>
      <c r="F98" s="11" t="s">
        <v>62</v>
      </c>
      <c r="G98" s="12" t="s">
        <v>171</v>
      </c>
      <c r="H98" s="13">
        <v>8080533616</v>
      </c>
      <c r="I98" s="13">
        <v>0</v>
      </c>
      <c r="J98" s="13">
        <v>8080533616</v>
      </c>
      <c r="K98" s="13">
        <v>0</v>
      </c>
      <c r="L98" s="13">
        <v>8080533616</v>
      </c>
      <c r="M98" s="4">
        <f t="shared" si="8"/>
        <v>1</v>
      </c>
      <c r="N98" s="13">
        <v>8080533616</v>
      </c>
      <c r="O98" s="4">
        <f t="shared" si="9"/>
        <v>1</v>
      </c>
      <c r="P98" s="13">
        <v>0</v>
      </c>
    </row>
    <row r="99" spans="1:17" ht="110.25" x14ac:dyDescent="0.25">
      <c r="A99" s="11" t="s">
        <v>55</v>
      </c>
      <c r="B99" s="11" t="s">
        <v>59</v>
      </c>
      <c r="C99" s="11" t="s">
        <v>57</v>
      </c>
      <c r="D99" s="11" t="s">
        <v>64</v>
      </c>
      <c r="E99" s="11" t="s">
        <v>23</v>
      </c>
      <c r="F99" s="11" t="s">
        <v>136</v>
      </c>
      <c r="G99" s="12" t="s">
        <v>172</v>
      </c>
      <c r="H99" s="13">
        <v>2778169358</v>
      </c>
      <c r="I99" s="13">
        <v>0</v>
      </c>
      <c r="J99" s="13">
        <v>2778169358</v>
      </c>
      <c r="K99" s="13">
        <v>0</v>
      </c>
      <c r="L99" s="13">
        <v>2778169358</v>
      </c>
      <c r="M99" s="4">
        <f t="shared" si="8"/>
        <v>1</v>
      </c>
      <c r="N99" s="13">
        <v>2778169358</v>
      </c>
      <c r="O99" s="4">
        <f t="shared" si="9"/>
        <v>1</v>
      </c>
      <c r="P99" s="13">
        <v>0</v>
      </c>
    </row>
    <row r="100" spans="1:17" ht="63" x14ac:dyDescent="0.25">
      <c r="A100" s="11" t="s">
        <v>55</v>
      </c>
      <c r="B100" s="11" t="s">
        <v>59</v>
      </c>
      <c r="C100" s="11" t="s">
        <v>57</v>
      </c>
      <c r="D100" s="11" t="s">
        <v>64</v>
      </c>
      <c r="E100" s="11" t="s">
        <v>23</v>
      </c>
      <c r="F100" s="11" t="s">
        <v>87</v>
      </c>
      <c r="G100" s="12" t="s">
        <v>173</v>
      </c>
      <c r="H100" s="13">
        <v>597609562</v>
      </c>
      <c r="I100" s="13">
        <v>0</v>
      </c>
      <c r="J100" s="13">
        <v>597609562</v>
      </c>
      <c r="K100" s="13">
        <v>0</v>
      </c>
      <c r="L100" s="13">
        <v>597609562</v>
      </c>
      <c r="M100" s="4">
        <f t="shared" si="8"/>
        <v>1</v>
      </c>
      <c r="N100" s="13">
        <v>597609562</v>
      </c>
      <c r="O100" s="4">
        <f t="shared" si="9"/>
        <v>1</v>
      </c>
      <c r="P100" s="13">
        <v>0</v>
      </c>
    </row>
    <row r="101" spans="1:17" ht="47.25" x14ac:dyDescent="0.25">
      <c r="A101" s="11" t="s">
        <v>55</v>
      </c>
      <c r="B101" s="11" t="s">
        <v>59</v>
      </c>
      <c r="C101" s="11" t="s">
        <v>57</v>
      </c>
      <c r="D101" s="11" t="s">
        <v>64</v>
      </c>
      <c r="E101" s="11" t="s">
        <v>23</v>
      </c>
      <c r="F101" s="11" t="s">
        <v>64</v>
      </c>
      <c r="G101" s="12" t="s">
        <v>153</v>
      </c>
      <c r="H101" s="13">
        <v>787829140</v>
      </c>
      <c r="I101" s="13">
        <v>0</v>
      </c>
      <c r="J101" s="13">
        <v>787829140</v>
      </c>
      <c r="K101" s="13">
        <v>0</v>
      </c>
      <c r="L101" s="13">
        <v>787829140</v>
      </c>
      <c r="M101" s="4">
        <f t="shared" si="8"/>
        <v>1</v>
      </c>
      <c r="N101" s="13">
        <v>0</v>
      </c>
      <c r="O101" s="4">
        <f t="shared" si="9"/>
        <v>0</v>
      </c>
      <c r="P101" s="13">
        <v>0</v>
      </c>
    </row>
    <row r="102" spans="1:17" s="17" customFormat="1" ht="141.75" x14ac:dyDescent="0.25">
      <c r="A102" s="14" t="s">
        <v>55</v>
      </c>
      <c r="B102" s="14" t="s">
        <v>59</v>
      </c>
      <c r="C102" s="14" t="s">
        <v>57</v>
      </c>
      <c r="D102" s="14" t="s">
        <v>66</v>
      </c>
      <c r="E102" s="14" t="s">
        <v>1</v>
      </c>
      <c r="F102" s="14" t="s">
        <v>1</v>
      </c>
      <c r="G102" s="15" t="s">
        <v>67</v>
      </c>
      <c r="H102" s="16">
        <v>4000000000</v>
      </c>
      <c r="I102" s="16">
        <v>0</v>
      </c>
      <c r="J102" s="16">
        <v>3884559123</v>
      </c>
      <c r="K102" s="16">
        <v>115440877</v>
      </c>
      <c r="L102" s="16">
        <v>1293960456</v>
      </c>
      <c r="M102" s="4">
        <f t="shared" si="8"/>
        <v>0.323490114</v>
      </c>
      <c r="N102" s="16">
        <v>146522810</v>
      </c>
      <c r="O102" s="4">
        <f t="shared" si="9"/>
        <v>3.6630702500000001E-2</v>
      </c>
      <c r="P102" s="16">
        <v>146522810</v>
      </c>
      <c r="Q102" s="5"/>
    </row>
    <row r="103" spans="1:17" ht="78.75" x14ac:dyDescent="0.25">
      <c r="A103" s="11" t="s">
        <v>55</v>
      </c>
      <c r="B103" s="11" t="s">
        <v>59</v>
      </c>
      <c r="C103" s="11" t="s">
        <v>57</v>
      </c>
      <c r="D103" s="11" t="s">
        <v>66</v>
      </c>
      <c r="E103" s="11" t="s">
        <v>23</v>
      </c>
      <c r="F103" s="11" t="s">
        <v>62</v>
      </c>
      <c r="G103" s="12" t="s">
        <v>174</v>
      </c>
      <c r="H103" s="13">
        <v>1992031872</v>
      </c>
      <c r="I103" s="13">
        <v>0</v>
      </c>
      <c r="J103" s="13">
        <v>1876622867</v>
      </c>
      <c r="K103" s="13">
        <v>115409005</v>
      </c>
      <c r="L103" s="13">
        <v>1278024200</v>
      </c>
      <c r="M103" s="4">
        <f t="shared" si="8"/>
        <v>0.64156814856424149</v>
      </c>
      <c r="N103" s="13">
        <v>146522810</v>
      </c>
      <c r="O103" s="4">
        <f t="shared" si="9"/>
        <v>7.3554450638829941E-2</v>
      </c>
      <c r="P103" s="13">
        <v>146522810</v>
      </c>
    </row>
    <row r="104" spans="1:17" ht="94.5" x14ac:dyDescent="0.25">
      <c r="A104" s="11" t="s">
        <v>55</v>
      </c>
      <c r="B104" s="11" t="s">
        <v>59</v>
      </c>
      <c r="C104" s="11" t="s">
        <v>57</v>
      </c>
      <c r="D104" s="11" t="s">
        <v>66</v>
      </c>
      <c r="E104" s="11" t="s">
        <v>23</v>
      </c>
      <c r="F104" s="11" t="s">
        <v>98</v>
      </c>
      <c r="G104" s="12" t="s">
        <v>175</v>
      </c>
      <c r="H104" s="13">
        <v>1992031872</v>
      </c>
      <c r="I104" s="13">
        <v>0</v>
      </c>
      <c r="J104" s="13">
        <v>1992000000</v>
      </c>
      <c r="K104" s="13">
        <v>31872</v>
      </c>
      <c r="L104" s="13">
        <v>0</v>
      </c>
      <c r="M104" s="4">
        <f t="shared" si="8"/>
        <v>0</v>
      </c>
      <c r="N104" s="13">
        <v>0</v>
      </c>
      <c r="O104" s="4">
        <f t="shared" si="9"/>
        <v>0</v>
      </c>
      <c r="P104" s="13">
        <v>0</v>
      </c>
    </row>
    <row r="105" spans="1:17" ht="47.25" x14ac:dyDescent="0.25">
      <c r="A105" s="11" t="s">
        <v>55</v>
      </c>
      <c r="B105" s="11" t="s">
        <v>59</v>
      </c>
      <c r="C105" s="11" t="s">
        <v>57</v>
      </c>
      <c r="D105" s="11" t="s">
        <v>66</v>
      </c>
      <c r="E105" s="11" t="s">
        <v>23</v>
      </c>
      <c r="F105" s="11" t="s">
        <v>87</v>
      </c>
      <c r="G105" s="12" t="s">
        <v>153</v>
      </c>
      <c r="H105" s="13">
        <v>15936256</v>
      </c>
      <c r="I105" s="13">
        <v>0</v>
      </c>
      <c r="J105" s="13">
        <v>15936256</v>
      </c>
      <c r="K105" s="13">
        <v>0</v>
      </c>
      <c r="L105" s="13">
        <v>15936256</v>
      </c>
      <c r="M105" s="4">
        <f t="shared" si="8"/>
        <v>1</v>
      </c>
      <c r="N105" s="13">
        <v>0</v>
      </c>
      <c r="O105" s="4">
        <f t="shared" si="9"/>
        <v>0</v>
      </c>
      <c r="P105" s="13">
        <v>0</v>
      </c>
    </row>
    <row r="106" spans="1:17" s="17" customFormat="1" ht="78.75" x14ac:dyDescent="0.25">
      <c r="A106" s="14" t="s">
        <v>55</v>
      </c>
      <c r="B106" s="14" t="s">
        <v>59</v>
      </c>
      <c r="C106" s="14" t="s">
        <v>57</v>
      </c>
      <c r="D106" s="14" t="s">
        <v>68</v>
      </c>
      <c r="E106" s="14" t="s">
        <v>1</v>
      </c>
      <c r="F106" s="14" t="s">
        <v>1</v>
      </c>
      <c r="G106" s="15" t="s">
        <v>69</v>
      </c>
      <c r="H106" s="16">
        <v>6000000000</v>
      </c>
      <c r="I106" s="16">
        <v>0</v>
      </c>
      <c r="J106" s="16">
        <v>6000000000</v>
      </c>
      <c r="K106" s="16">
        <v>0</v>
      </c>
      <c r="L106" s="16">
        <v>6000000000</v>
      </c>
      <c r="M106" s="4">
        <f t="shared" si="8"/>
        <v>1</v>
      </c>
      <c r="N106" s="16">
        <v>0</v>
      </c>
      <c r="O106" s="4">
        <f t="shared" si="9"/>
        <v>0</v>
      </c>
      <c r="P106" s="16">
        <v>0</v>
      </c>
      <c r="Q106" s="5"/>
    </row>
    <row r="107" spans="1:17" ht="63" x14ac:dyDescent="0.25">
      <c r="A107" s="11" t="s">
        <v>55</v>
      </c>
      <c r="B107" s="11" t="s">
        <v>59</v>
      </c>
      <c r="C107" s="11" t="s">
        <v>57</v>
      </c>
      <c r="D107" s="11" t="s">
        <v>68</v>
      </c>
      <c r="E107" s="11" t="s">
        <v>23</v>
      </c>
      <c r="F107" s="11" t="s">
        <v>22</v>
      </c>
      <c r="G107" s="12" t="s">
        <v>176</v>
      </c>
      <c r="H107" s="13">
        <v>97609562</v>
      </c>
      <c r="I107" s="13">
        <v>0</v>
      </c>
      <c r="J107" s="13">
        <v>97609562</v>
      </c>
      <c r="K107" s="13">
        <v>0</v>
      </c>
      <c r="L107" s="13">
        <v>97609562</v>
      </c>
      <c r="M107" s="4">
        <f t="shared" si="8"/>
        <v>1</v>
      </c>
      <c r="N107" s="13">
        <v>0</v>
      </c>
      <c r="O107" s="4">
        <f t="shared" si="9"/>
        <v>0</v>
      </c>
      <c r="P107" s="13">
        <v>0</v>
      </c>
    </row>
    <row r="108" spans="1:17" ht="126" x14ac:dyDescent="0.25">
      <c r="A108" s="11" t="s">
        <v>55</v>
      </c>
      <c r="B108" s="11" t="s">
        <v>59</v>
      </c>
      <c r="C108" s="11" t="s">
        <v>57</v>
      </c>
      <c r="D108" s="11" t="s">
        <v>68</v>
      </c>
      <c r="E108" s="11" t="s">
        <v>23</v>
      </c>
      <c r="F108" s="11" t="s">
        <v>24</v>
      </c>
      <c r="G108" s="12" t="s">
        <v>177</v>
      </c>
      <c r="H108" s="13">
        <v>400398406</v>
      </c>
      <c r="I108" s="13">
        <v>0</v>
      </c>
      <c r="J108" s="13">
        <v>400398406</v>
      </c>
      <c r="K108" s="13">
        <v>0</v>
      </c>
      <c r="L108" s="13">
        <v>400398406</v>
      </c>
      <c r="M108" s="4">
        <f t="shared" si="8"/>
        <v>1</v>
      </c>
      <c r="N108" s="13">
        <v>0</v>
      </c>
      <c r="O108" s="4">
        <f t="shared" si="9"/>
        <v>0</v>
      </c>
      <c r="P108" s="13">
        <v>0</v>
      </c>
    </row>
    <row r="109" spans="1:17" ht="157.5" x14ac:dyDescent="0.25">
      <c r="A109" s="11" t="s">
        <v>55</v>
      </c>
      <c r="B109" s="11" t="s">
        <v>59</v>
      </c>
      <c r="C109" s="11" t="s">
        <v>57</v>
      </c>
      <c r="D109" s="11" t="s">
        <v>68</v>
      </c>
      <c r="E109" s="11" t="s">
        <v>23</v>
      </c>
      <c r="F109" s="11" t="s">
        <v>62</v>
      </c>
      <c r="G109" s="12" t="s">
        <v>178</v>
      </c>
      <c r="H109" s="13">
        <v>358565737</v>
      </c>
      <c r="I109" s="13">
        <v>0</v>
      </c>
      <c r="J109" s="13">
        <v>358565737</v>
      </c>
      <c r="K109" s="13">
        <v>0</v>
      </c>
      <c r="L109" s="13">
        <v>358565737</v>
      </c>
      <c r="M109" s="4">
        <f t="shared" si="8"/>
        <v>1</v>
      </c>
      <c r="N109" s="13">
        <v>0</v>
      </c>
      <c r="O109" s="4">
        <f t="shared" si="9"/>
        <v>0</v>
      </c>
      <c r="P109" s="13">
        <v>0</v>
      </c>
    </row>
    <row r="110" spans="1:17" ht="78.75" x14ac:dyDescent="0.25">
      <c r="A110" s="11" t="s">
        <v>55</v>
      </c>
      <c r="B110" s="11" t="s">
        <v>59</v>
      </c>
      <c r="C110" s="11" t="s">
        <v>57</v>
      </c>
      <c r="D110" s="11" t="s">
        <v>68</v>
      </c>
      <c r="E110" s="11" t="s">
        <v>23</v>
      </c>
      <c r="F110" s="11" t="s">
        <v>123</v>
      </c>
      <c r="G110" s="12" t="s">
        <v>179</v>
      </c>
      <c r="H110" s="13">
        <v>219123506</v>
      </c>
      <c r="I110" s="13">
        <v>0</v>
      </c>
      <c r="J110" s="13">
        <v>219123506</v>
      </c>
      <c r="K110" s="13">
        <v>0</v>
      </c>
      <c r="L110" s="13">
        <v>219123506</v>
      </c>
      <c r="M110" s="4">
        <f t="shared" si="8"/>
        <v>1</v>
      </c>
      <c r="N110" s="13">
        <v>0</v>
      </c>
      <c r="O110" s="4">
        <f t="shared" si="9"/>
        <v>0</v>
      </c>
      <c r="P110" s="13">
        <v>0</v>
      </c>
    </row>
    <row r="111" spans="1:17" ht="110.25" x14ac:dyDescent="0.25">
      <c r="A111" s="11" t="s">
        <v>55</v>
      </c>
      <c r="B111" s="11" t="s">
        <v>59</v>
      </c>
      <c r="C111" s="11" t="s">
        <v>57</v>
      </c>
      <c r="D111" s="11" t="s">
        <v>68</v>
      </c>
      <c r="E111" s="11" t="s">
        <v>23</v>
      </c>
      <c r="F111" s="11" t="s">
        <v>136</v>
      </c>
      <c r="G111" s="12" t="s">
        <v>180</v>
      </c>
      <c r="H111" s="13">
        <v>1653386454</v>
      </c>
      <c r="I111" s="13">
        <v>0</v>
      </c>
      <c r="J111" s="13">
        <v>1653386454</v>
      </c>
      <c r="K111" s="13">
        <v>0</v>
      </c>
      <c r="L111" s="13">
        <v>1653386454</v>
      </c>
      <c r="M111" s="4">
        <f t="shared" si="8"/>
        <v>1</v>
      </c>
      <c r="N111" s="13">
        <v>0</v>
      </c>
      <c r="O111" s="4">
        <f t="shared" si="9"/>
        <v>0</v>
      </c>
      <c r="P111" s="13">
        <v>0</v>
      </c>
    </row>
    <row r="112" spans="1:17" ht="126" x14ac:dyDescent="0.25">
      <c r="A112" s="11" t="s">
        <v>55</v>
      </c>
      <c r="B112" s="11" t="s">
        <v>59</v>
      </c>
      <c r="C112" s="11" t="s">
        <v>57</v>
      </c>
      <c r="D112" s="11" t="s">
        <v>68</v>
      </c>
      <c r="E112" s="11" t="s">
        <v>23</v>
      </c>
      <c r="F112" s="11" t="s">
        <v>66</v>
      </c>
      <c r="G112" s="12" t="s">
        <v>181</v>
      </c>
      <c r="H112" s="13">
        <v>34860558</v>
      </c>
      <c r="I112" s="13">
        <v>0</v>
      </c>
      <c r="J112" s="13">
        <v>34860558</v>
      </c>
      <c r="K112" s="13">
        <v>0</v>
      </c>
      <c r="L112" s="13">
        <v>34860558</v>
      </c>
      <c r="M112" s="4">
        <f t="shared" si="8"/>
        <v>1</v>
      </c>
      <c r="N112" s="13">
        <v>0</v>
      </c>
      <c r="O112" s="4">
        <f t="shared" si="9"/>
        <v>0</v>
      </c>
      <c r="P112" s="13">
        <v>0</v>
      </c>
    </row>
    <row r="113" spans="1:17" ht="63" x14ac:dyDescent="0.25">
      <c r="A113" s="11" t="s">
        <v>55</v>
      </c>
      <c r="B113" s="11" t="s">
        <v>59</v>
      </c>
      <c r="C113" s="11" t="s">
        <v>57</v>
      </c>
      <c r="D113" s="11" t="s">
        <v>68</v>
      </c>
      <c r="E113" s="11" t="s">
        <v>23</v>
      </c>
      <c r="F113" s="11" t="s">
        <v>102</v>
      </c>
      <c r="G113" s="12" t="s">
        <v>182</v>
      </c>
      <c r="H113" s="13">
        <v>2490039841</v>
      </c>
      <c r="I113" s="13">
        <v>0</v>
      </c>
      <c r="J113" s="13">
        <v>2490039841</v>
      </c>
      <c r="K113" s="13">
        <v>0</v>
      </c>
      <c r="L113" s="13">
        <v>2490039841</v>
      </c>
      <c r="M113" s="4">
        <f t="shared" si="8"/>
        <v>1</v>
      </c>
      <c r="N113" s="13">
        <v>0</v>
      </c>
      <c r="O113" s="4">
        <f t="shared" si="9"/>
        <v>0</v>
      </c>
      <c r="P113" s="13">
        <v>0</v>
      </c>
    </row>
    <row r="114" spans="1:17" ht="47.25" x14ac:dyDescent="0.25">
      <c r="A114" s="11" t="s">
        <v>55</v>
      </c>
      <c r="B114" s="11" t="s">
        <v>59</v>
      </c>
      <c r="C114" s="11" t="s">
        <v>57</v>
      </c>
      <c r="D114" s="11" t="s">
        <v>68</v>
      </c>
      <c r="E114" s="11" t="s">
        <v>23</v>
      </c>
      <c r="F114" s="11" t="s">
        <v>82</v>
      </c>
      <c r="G114" s="12" t="s">
        <v>183</v>
      </c>
      <c r="H114" s="13">
        <v>199203187</v>
      </c>
      <c r="I114" s="13">
        <v>0</v>
      </c>
      <c r="J114" s="13">
        <v>199203187</v>
      </c>
      <c r="K114" s="13">
        <v>0</v>
      </c>
      <c r="L114" s="13">
        <v>199203187</v>
      </c>
      <c r="M114" s="4">
        <f t="shared" si="8"/>
        <v>1</v>
      </c>
      <c r="N114" s="13">
        <v>0</v>
      </c>
      <c r="O114" s="4">
        <f t="shared" si="9"/>
        <v>0</v>
      </c>
      <c r="P114" s="13">
        <v>0</v>
      </c>
    </row>
    <row r="115" spans="1:17" ht="63" x14ac:dyDescent="0.25">
      <c r="A115" s="11" t="s">
        <v>55</v>
      </c>
      <c r="B115" s="11" t="s">
        <v>59</v>
      </c>
      <c r="C115" s="11" t="s">
        <v>57</v>
      </c>
      <c r="D115" s="11" t="s">
        <v>68</v>
      </c>
      <c r="E115" s="11" t="s">
        <v>23</v>
      </c>
      <c r="F115" s="11" t="s">
        <v>68</v>
      </c>
      <c r="G115" s="12" t="s">
        <v>184</v>
      </c>
      <c r="H115" s="13">
        <v>199203187</v>
      </c>
      <c r="I115" s="13">
        <v>0</v>
      </c>
      <c r="J115" s="13">
        <v>199203187</v>
      </c>
      <c r="K115" s="13">
        <v>0</v>
      </c>
      <c r="L115" s="13">
        <v>199203187</v>
      </c>
      <c r="M115" s="4">
        <f t="shared" si="8"/>
        <v>1</v>
      </c>
      <c r="N115" s="13">
        <v>0</v>
      </c>
      <c r="O115" s="4">
        <f t="shared" si="9"/>
        <v>0</v>
      </c>
      <c r="P115" s="13">
        <v>0</v>
      </c>
    </row>
    <row r="116" spans="1:17" ht="47.25" x14ac:dyDescent="0.25">
      <c r="A116" s="11" t="s">
        <v>55</v>
      </c>
      <c r="B116" s="11" t="s">
        <v>59</v>
      </c>
      <c r="C116" s="11" t="s">
        <v>57</v>
      </c>
      <c r="D116" s="11" t="s">
        <v>68</v>
      </c>
      <c r="E116" s="11" t="s">
        <v>23</v>
      </c>
      <c r="F116" s="11" t="s">
        <v>114</v>
      </c>
      <c r="G116" s="12" t="s">
        <v>153</v>
      </c>
      <c r="H116" s="13">
        <v>23904383</v>
      </c>
      <c r="I116" s="13">
        <v>0</v>
      </c>
      <c r="J116" s="13">
        <v>23904383</v>
      </c>
      <c r="K116" s="13">
        <v>0</v>
      </c>
      <c r="L116" s="13">
        <v>23904383</v>
      </c>
      <c r="M116" s="4">
        <f t="shared" si="8"/>
        <v>1</v>
      </c>
      <c r="N116" s="13">
        <v>0</v>
      </c>
      <c r="O116" s="4">
        <f t="shared" si="9"/>
        <v>0</v>
      </c>
      <c r="P116" s="13">
        <v>0</v>
      </c>
    </row>
    <row r="117" spans="1:17" ht="78.75" x14ac:dyDescent="0.25">
      <c r="A117" s="11" t="s">
        <v>55</v>
      </c>
      <c r="B117" s="11" t="s">
        <v>59</v>
      </c>
      <c r="C117" s="11" t="s">
        <v>57</v>
      </c>
      <c r="D117" s="11" t="s">
        <v>68</v>
      </c>
      <c r="E117" s="11" t="s">
        <v>23</v>
      </c>
      <c r="F117" s="11" t="s">
        <v>185</v>
      </c>
      <c r="G117" s="12" t="s">
        <v>186</v>
      </c>
      <c r="H117" s="13">
        <v>323705179</v>
      </c>
      <c r="I117" s="13">
        <v>0</v>
      </c>
      <c r="J117" s="13">
        <v>323705179</v>
      </c>
      <c r="K117" s="13">
        <v>0</v>
      </c>
      <c r="L117" s="13">
        <v>323705179</v>
      </c>
      <c r="M117" s="4">
        <f t="shared" si="8"/>
        <v>1</v>
      </c>
      <c r="N117" s="13">
        <v>0</v>
      </c>
      <c r="O117" s="4">
        <f t="shared" si="9"/>
        <v>0</v>
      </c>
      <c r="P117" s="13">
        <v>0</v>
      </c>
    </row>
    <row r="118" spans="1:17" s="17" customFormat="1" ht="110.25" x14ac:dyDescent="0.25">
      <c r="A118" s="14" t="s">
        <v>55</v>
      </c>
      <c r="B118" s="14" t="s">
        <v>59</v>
      </c>
      <c r="C118" s="14" t="s">
        <v>57</v>
      </c>
      <c r="D118" s="14" t="s">
        <v>32</v>
      </c>
      <c r="E118" s="14" t="s">
        <v>1</v>
      </c>
      <c r="F118" s="14" t="s">
        <v>1</v>
      </c>
      <c r="G118" s="15" t="s">
        <v>70</v>
      </c>
      <c r="H118" s="16">
        <v>4000000000</v>
      </c>
      <c r="I118" s="16">
        <v>0</v>
      </c>
      <c r="J118" s="16">
        <v>4000000000</v>
      </c>
      <c r="K118" s="16">
        <v>0</v>
      </c>
      <c r="L118" s="16">
        <v>4000000000</v>
      </c>
      <c r="M118" s="4">
        <f t="shared" si="8"/>
        <v>1</v>
      </c>
      <c r="N118" s="16">
        <v>0</v>
      </c>
      <c r="O118" s="4">
        <f t="shared" si="9"/>
        <v>0</v>
      </c>
      <c r="P118" s="16">
        <v>0</v>
      </c>
      <c r="Q118" s="5"/>
    </row>
    <row r="119" spans="1:17" ht="63" x14ac:dyDescent="0.25">
      <c r="A119" s="11" t="s">
        <v>55</v>
      </c>
      <c r="B119" s="11" t="s">
        <v>59</v>
      </c>
      <c r="C119" s="11" t="s">
        <v>57</v>
      </c>
      <c r="D119" s="11" t="s">
        <v>32</v>
      </c>
      <c r="E119" s="11" t="s">
        <v>23</v>
      </c>
      <c r="F119" s="11" t="s">
        <v>22</v>
      </c>
      <c r="G119" s="12" t="s">
        <v>187</v>
      </c>
      <c r="H119" s="13">
        <v>134462151</v>
      </c>
      <c r="I119" s="13">
        <v>0</v>
      </c>
      <c r="J119" s="13">
        <v>134462151</v>
      </c>
      <c r="K119" s="13">
        <v>0</v>
      </c>
      <c r="L119" s="13">
        <v>134462151</v>
      </c>
      <c r="M119" s="4">
        <f t="shared" si="8"/>
        <v>1</v>
      </c>
      <c r="N119" s="13">
        <v>0</v>
      </c>
      <c r="O119" s="4">
        <f t="shared" si="9"/>
        <v>0</v>
      </c>
      <c r="P119" s="13">
        <v>0</v>
      </c>
    </row>
    <row r="120" spans="1:17" ht="47.25" x14ac:dyDescent="0.25">
      <c r="A120" s="11" t="s">
        <v>55</v>
      </c>
      <c r="B120" s="11" t="s">
        <v>59</v>
      </c>
      <c r="C120" s="11" t="s">
        <v>57</v>
      </c>
      <c r="D120" s="11" t="s">
        <v>32</v>
      </c>
      <c r="E120" s="11" t="s">
        <v>23</v>
      </c>
      <c r="F120" s="11" t="s">
        <v>29</v>
      </c>
      <c r="G120" s="12" t="s">
        <v>188</v>
      </c>
      <c r="H120" s="13">
        <v>1285856574</v>
      </c>
      <c r="I120" s="13">
        <v>0</v>
      </c>
      <c r="J120" s="13">
        <v>1285856574</v>
      </c>
      <c r="K120" s="13">
        <v>0</v>
      </c>
      <c r="L120" s="13">
        <v>1285856574</v>
      </c>
      <c r="M120" s="4">
        <f t="shared" si="8"/>
        <v>1</v>
      </c>
      <c r="N120" s="13">
        <v>0</v>
      </c>
      <c r="O120" s="4">
        <f t="shared" si="9"/>
        <v>0</v>
      </c>
      <c r="P120" s="13">
        <v>0</v>
      </c>
    </row>
    <row r="121" spans="1:17" ht="94.5" x14ac:dyDescent="0.25">
      <c r="A121" s="11" t="s">
        <v>55</v>
      </c>
      <c r="B121" s="11" t="s">
        <v>59</v>
      </c>
      <c r="C121" s="11" t="s">
        <v>57</v>
      </c>
      <c r="D121" s="11" t="s">
        <v>32</v>
      </c>
      <c r="E121" s="11" t="s">
        <v>23</v>
      </c>
      <c r="F121" s="11" t="s">
        <v>98</v>
      </c>
      <c r="G121" s="12" t="s">
        <v>189</v>
      </c>
      <c r="H121" s="13">
        <v>434262948</v>
      </c>
      <c r="I121" s="13">
        <v>0</v>
      </c>
      <c r="J121" s="13">
        <v>434262948</v>
      </c>
      <c r="K121" s="13">
        <v>0</v>
      </c>
      <c r="L121" s="13">
        <v>434262948</v>
      </c>
      <c r="M121" s="4">
        <f t="shared" si="8"/>
        <v>1</v>
      </c>
      <c r="N121" s="13">
        <v>0</v>
      </c>
      <c r="O121" s="4">
        <f t="shared" si="9"/>
        <v>0</v>
      </c>
      <c r="P121" s="13">
        <v>0</v>
      </c>
    </row>
    <row r="122" spans="1:17" ht="94.5" x14ac:dyDescent="0.25">
      <c r="A122" s="11" t="s">
        <v>55</v>
      </c>
      <c r="B122" s="11" t="s">
        <v>59</v>
      </c>
      <c r="C122" s="11" t="s">
        <v>57</v>
      </c>
      <c r="D122" s="11" t="s">
        <v>32</v>
      </c>
      <c r="E122" s="11" t="s">
        <v>23</v>
      </c>
      <c r="F122" s="11" t="s">
        <v>123</v>
      </c>
      <c r="G122" s="12" t="s">
        <v>190</v>
      </c>
      <c r="H122" s="13">
        <v>645418327</v>
      </c>
      <c r="I122" s="13">
        <v>0</v>
      </c>
      <c r="J122" s="13">
        <v>645418327</v>
      </c>
      <c r="K122" s="13">
        <v>0</v>
      </c>
      <c r="L122" s="13">
        <v>645418327</v>
      </c>
      <c r="M122" s="4">
        <f t="shared" si="8"/>
        <v>1</v>
      </c>
      <c r="N122" s="13">
        <v>0</v>
      </c>
      <c r="O122" s="4">
        <f t="shared" si="9"/>
        <v>0</v>
      </c>
      <c r="P122" s="13">
        <v>0</v>
      </c>
    </row>
    <row r="123" spans="1:17" ht="94.5" x14ac:dyDescent="0.25">
      <c r="A123" s="11" t="s">
        <v>55</v>
      </c>
      <c r="B123" s="11" t="s">
        <v>59</v>
      </c>
      <c r="C123" s="11" t="s">
        <v>57</v>
      </c>
      <c r="D123" s="11" t="s">
        <v>32</v>
      </c>
      <c r="E123" s="11" t="s">
        <v>23</v>
      </c>
      <c r="F123" s="11" t="s">
        <v>136</v>
      </c>
      <c r="G123" s="12" t="s">
        <v>191</v>
      </c>
      <c r="H123" s="13">
        <v>739043825</v>
      </c>
      <c r="I123" s="13">
        <v>0</v>
      </c>
      <c r="J123" s="13">
        <v>739043825</v>
      </c>
      <c r="K123" s="13">
        <v>0</v>
      </c>
      <c r="L123" s="13">
        <v>739043825</v>
      </c>
      <c r="M123" s="4">
        <f t="shared" si="8"/>
        <v>1</v>
      </c>
      <c r="N123" s="13">
        <v>0</v>
      </c>
      <c r="O123" s="4">
        <f t="shared" si="9"/>
        <v>0</v>
      </c>
      <c r="P123" s="13">
        <v>0</v>
      </c>
    </row>
    <row r="124" spans="1:17" ht="47.25" x14ac:dyDescent="0.25">
      <c r="A124" s="11" t="s">
        <v>55</v>
      </c>
      <c r="B124" s="11" t="s">
        <v>59</v>
      </c>
      <c r="C124" s="11" t="s">
        <v>57</v>
      </c>
      <c r="D124" s="11" t="s">
        <v>32</v>
      </c>
      <c r="E124" s="11" t="s">
        <v>23</v>
      </c>
      <c r="F124" s="11" t="s">
        <v>87</v>
      </c>
      <c r="G124" s="12" t="s">
        <v>153</v>
      </c>
      <c r="H124" s="13">
        <v>15936255</v>
      </c>
      <c r="I124" s="13">
        <v>0</v>
      </c>
      <c r="J124" s="13">
        <v>15936255</v>
      </c>
      <c r="K124" s="13">
        <v>0</v>
      </c>
      <c r="L124" s="13">
        <v>15936255</v>
      </c>
      <c r="M124" s="4">
        <f t="shared" si="8"/>
        <v>1</v>
      </c>
      <c r="N124" s="13">
        <v>0</v>
      </c>
      <c r="O124" s="4">
        <f t="shared" si="9"/>
        <v>0</v>
      </c>
      <c r="P124" s="13">
        <v>0</v>
      </c>
    </row>
    <row r="125" spans="1:17" ht="47.25" x14ac:dyDescent="0.25">
      <c r="A125" s="11" t="s">
        <v>55</v>
      </c>
      <c r="B125" s="11" t="s">
        <v>59</v>
      </c>
      <c r="C125" s="11" t="s">
        <v>57</v>
      </c>
      <c r="D125" s="11" t="s">
        <v>32</v>
      </c>
      <c r="E125" s="11" t="s">
        <v>23</v>
      </c>
      <c r="F125" s="11" t="s">
        <v>64</v>
      </c>
      <c r="G125" s="12" t="s">
        <v>192</v>
      </c>
      <c r="H125" s="13">
        <v>609561753</v>
      </c>
      <c r="I125" s="13">
        <v>0</v>
      </c>
      <c r="J125" s="13">
        <v>609561753</v>
      </c>
      <c r="K125" s="13">
        <v>0</v>
      </c>
      <c r="L125" s="13">
        <v>609561753</v>
      </c>
      <c r="M125" s="4">
        <f t="shared" si="8"/>
        <v>1</v>
      </c>
      <c r="N125" s="13">
        <v>0</v>
      </c>
      <c r="O125" s="4">
        <f t="shared" si="9"/>
        <v>0</v>
      </c>
      <c r="P125" s="13">
        <v>0</v>
      </c>
    </row>
    <row r="126" spans="1:17" ht="63" x14ac:dyDescent="0.25">
      <c r="A126" s="11" t="s">
        <v>55</v>
      </c>
      <c r="B126" s="11" t="s">
        <v>59</v>
      </c>
      <c r="C126" s="11" t="s">
        <v>57</v>
      </c>
      <c r="D126" s="11" t="s">
        <v>32</v>
      </c>
      <c r="E126" s="11" t="s">
        <v>23</v>
      </c>
      <c r="F126" s="11" t="s">
        <v>66</v>
      </c>
      <c r="G126" s="12" t="s">
        <v>193</v>
      </c>
      <c r="H126" s="13">
        <v>135458167</v>
      </c>
      <c r="I126" s="13">
        <v>0</v>
      </c>
      <c r="J126" s="13">
        <v>135458167</v>
      </c>
      <c r="K126" s="13">
        <v>0</v>
      </c>
      <c r="L126" s="13">
        <v>135458167</v>
      </c>
      <c r="M126" s="4">
        <f t="shared" si="8"/>
        <v>1</v>
      </c>
      <c r="N126" s="13">
        <v>0</v>
      </c>
      <c r="O126" s="4">
        <f t="shared" si="9"/>
        <v>0</v>
      </c>
      <c r="P126" s="13">
        <v>0</v>
      </c>
    </row>
    <row r="127" spans="1:17" s="17" customFormat="1" ht="78.75" x14ac:dyDescent="0.25">
      <c r="A127" s="14" t="s">
        <v>55</v>
      </c>
      <c r="B127" s="14" t="s">
        <v>59</v>
      </c>
      <c r="C127" s="14" t="s">
        <v>57</v>
      </c>
      <c r="D127" s="14" t="s">
        <v>25</v>
      </c>
      <c r="E127" s="14" t="s">
        <v>1</v>
      </c>
      <c r="F127" s="14" t="s">
        <v>1</v>
      </c>
      <c r="G127" s="15" t="s">
        <v>71</v>
      </c>
      <c r="H127" s="16">
        <v>20000000000</v>
      </c>
      <c r="I127" s="16">
        <v>0</v>
      </c>
      <c r="J127" s="16">
        <v>12379681275</v>
      </c>
      <c r="K127" s="16">
        <v>7620318725</v>
      </c>
      <c r="L127" s="16">
        <v>8479681275</v>
      </c>
      <c r="M127" s="4">
        <f t="shared" si="8"/>
        <v>0.42398406374999997</v>
      </c>
      <c r="N127" s="16">
        <v>0</v>
      </c>
      <c r="O127" s="4">
        <f t="shared" si="9"/>
        <v>0</v>
      </c>
      <c r="P127" s="16">
        <v>0</v>
      </c>
      <c r="Q127" s="5"/>
    </row>
    <row r="128" spans="1:17" ht="94.5" x14ac:dyDescent="0.25">
      <c r="A128" s="11" t="s">
        <v>55</v>
      </c>
      <c r="B128" s="11" t="s">
        <v>59</v>
      </c>
      <c r="C128" s="11" t="s">
        <v>57</v>
      </c>
      <c r="D128" s="11" t="s">
        <v>25</v>
      </c>
      <c r="E128" s="11" t="s">
        <v>23</v>
      </c>
      <c r="F128" s="11" t="s">
        <v>22</v>
      </c>
      <c r="G128" s="12" t="s">
        <v>194</v>
      </c>
      <c r="H128" s="13">
        <v>49800797</v>
      </c>
      <c r="I128" s="13">
        <v>0</v>
      </c>
      <c r="J128" s="13">
        <v>0</v>
      </c>
      <c r="K128" s="13">
        <v>49800797</v>
      </c>
      <c r="L128" s="13">
        <v>0</v>
      </c>
      <c r="M128" s="4">
        <f t="shared" si="8"/>
        <v>0</v>
      </c>
      <c r="N128" s="13">
        <v>0</v>
      </c>
      <c r="O128" s="4">
        <f t="shared" si="9"/>
        <v>0</v>
      </c>
      <c r="P128" s="13">
        <v>0</v>
      </c>
    </row>
    <row r="129" spans="1:17" ht="47.25" x14ac:dyDescent="0.25">
      <c r="A129" s="11" t="s">
        <v>55</v>
      </c>
      <c r="B129" s="11" t="s">
        <v>59</v>
      </c>
      <c r="C129" s="11" t="s">
        <v>57</v>
      </c>
      <c r="D129" s="11" t="s">
        <v>25</v>
      </c>
      <c r="E129" s="11" t="s">
        <v>23</v>
      </c>
      <c r="F129" s="11" t="s">
        <v>24</v>
      </c>
      <c r="G129" s="12" t="s">
        <v>195</v>
      </c>
      <c r="H129" s="13">
        <v>49800797</v>
      </c>
      <c r="I129" s="13">
        <v>0</v>
      </c>
      <c r="J129" s="13">
        <v>0</v>
      </c>
      <c r="K129" s="13">
        <v>49800797</v>
      </c>
      <c r="L129" s="13">
        <v>0</v>
      </c>
      <c r="M129" s="4">
        <f t="shared" si="8"/>
        <v>0</v>
      </c>
      <c r="N129" s="13">
        <v>0</v>
      </c>
      <c r="O129" s="4">
        <f t="shared" si="9"/>
        <v>0</v>
      </c>
      <c r="P129" s="13">
        <v>0</v>
      </c>
    </row>
    <row r="130" spans="1:17" ht="31.5" x14ac:dyDescent="0.25">
      <c r="A130" s="11" t="s">
        <v>55</v>
      </c>
      <c r="B130" s="11" t="s">
        <v>59</v>
      </c>
      <c r="C130" s="11" t="s">
        <v>57</v>
      </c>
      <c r="D130" s="11" t="s">
        <v>25</v>
      </c>
      <c r="E130" s="11" t="s">
        <v>23</v>
      </c>
      <c r="F130" s="11" t="s">
        <v>27</v>
      </c>
      <c r="G130" s="12" t="s">
        <v>196</v>
      </c>
      <c r="H130" s="13">
        <v>1593625498</v>
      </c>
      <c r="I130" s="13">
        <v>0</v>
      </c>
      <c r="J130" s="13">
        <v>0</v>
      </c>
      <c r="K130" s="13">
        <v>1593625498</v>
      </c>
      <c r="L130" s="13">
        <v>0</v>
      </c>
      <c r="M130" s="4">
        <f t="shared" si="8"/>
        <v>0</v>
      </c>
      <c r="N130" s="13">
        <v>0</v>
      </c>
      <c r="O130" s="4">
        <f t="shared" si="9"/>
        <v>0</v>
      </c>
      <c r="P130" s="13">
        <v>0</v>
      </c>
    </row>
    <row r="131" spans="1:17" ht="63" x14ac:dyDescent="0.25">
      <c r="A131" s="11" t="s">
        <v>55</v>
      </c>
      <c r="B131" s="11" t="s">
        <v>59</v>
      </c>
      <c r="C131" s="11" t="s">
        <v>57</v>
      </c>
      <c r="D131" s="11" t="s">
        <v>25</v>
      </c>
      <c r="E131" s="11" t="s">
        <v>23</v>
      </c>
      <c r="F131" s="11" t="s">
        <v>29</v>
      </c>
      <c r="G131" s="12" t="s">
        <v>197</v>
      </c>
      <c r="H131" s="13">
        <v>249003984</v>
      </c>
      <c r="I131" s="13">
        <v>0</v>
      </c>
      <c r="J131" s="13">
        <v>0</v>
      </c>
      <c r="K131" s="13">
        <v>249003984</v>
      </c>
      <c r="L131" s="13">
        <v>0</v>
      </c>
      <c r="M131" s="4">
        <f t="shared" si="8"/>
        <v>0</v>
      </c>
      <c r="N131" s="13">
        <v>0</v>
      </c>
      <c r="O131" s="4">
        <f t="shared" si="9"/>
        <v>0</v>
      </c>
      <c r="P131" s="13">
        <v>0</v>
      </c>
    </row>
    <row r="132" spans="1:17" ht="94.5" x14ac:dyDescent="0.25">
      <c r="A132" s="11" t="s">
        <v>55</v>
      </c>
      <c r="B132" s="11" t="s">
        <v>59</v>
      </c>
      <c r="C132" s="11" t="s">
        <v>57</v>
      </c>
      <c r="D132" s="11" t="s">
        <v>25</v>
      </c>
      <c r="E132" s="11" t="s">
        <v>23</v>
      </c>
      <c r="F132" s="11" t="s">
        <v>62</v>
      </c>
      <c r="G132" s="12" t="s">
        <v>198</v>
      </c>
      <c r="H132" s="13">
        <v>249003984</v>
      </c>
      <c r="I132" s="13">
        <v>0</v>
      </c>
      <c r="J132" s="13">
        <v>0</v>
      </c>
      <c r="K132" s="13">
        <v>249003984</v>
      </c>
      <c r="L132" s="13">
        <v>0</v>
      </c>
      <c r="M132" s="4">
        <f t="shared" si="8"/>
        <v>0</v>
      </c>
      <c r="N132" s="13">
        <v>0</v>
      </c>
      <c r="O132" s="4">
        <f t="shared" si="9"/>
        <v>0</v>
      </c>
      <c r="P132" s="13">
        <v>0</v>
      </c>
    </row>
    <row r="133" spans="1:17" ht="63" x14ac:dyDescent="0.25">
      <c r="A133" s="11" t="s">
        <v>55</v>
      </c>
      <c r="B133" s="11" t="s">
        <v>59</v>
      </c>
      <c r="C133" s="11" t="s">
        <v>57</v>
      </c>
      <c r="D133" s="11" t="s">
        <v>25</v>
      </c>
      <c r="E133" s="11" t="s">
        <v>23</v>
      </c>
      <c r="F133" s="11" t="s">
        <v>43</v>
      </c>
      <c r="G133" s="12" t="s">
        <v>199</v>
      </c>
      <c r="H133" s="13">
        <v>996015936</v>
      </c>
      <c r="I133" s="13">
        <v>0</v>
      </c>
      <c r="J133" s="13">
        <v>0</v>
      </c>
      <c r="K133" s="13">
        <v>996015936</v>
      </c>
      <c r="L133" s="13">
        <v>0</v>
      </c>
      <c r="M133" s="4">
        <f t="shared" si="8"/>
        <v>0</v>
      </c>
      <c r="N133" s="13">
        <v>0</v>
      </c>
      <c r="O133" s="4">
        <f t="shared" si="9"/>
        <v>0</v>
      </c>
      <c r="P133" s="13">
        <v>0</v>
      </c>
    </row>
    <row r="134" spans="1:17" ht="110.25" x14ac:dyDescent="0.25">
      <c r="A134" s="11" t="s">
        <v>55</v>
      </c>
      <c r="B134" s="11" t="s">
        <v>59</v>
      </c>
      <c r="C134" s="11" t="s">
        <v>57</v>
      </c>
      <c r="D134" s="11" t="s">
        <v>25</v>
      </c>
      <c r="E134" s="11" t="s">
        <v>23</v>
      </c>
      <c r="F134" s="11" t="s">
        <v>98</v>
      </c>
      <c r="G134" s="12" t="s">
        <v>200</v>
      </c>
      <c r="H134" s="13">
        <v>13944223107</v>
      </c>
      <c r="I134" s="13">
        <v>0</v>
      </c>
      <c r="J134" s="13">
        <v>12300000000</v>
      </c>
      <c r="K134" s="13">
        <v>1644223107</v>
      </c>
      <c r="L134" s="13">
        <v>8400000000</v>
      </c>
      <c r="M134" s="4">
        <f t="shared" ref="M134:M197" si="10">+L134/H134</f>
        <v>0.60240000002461236</v>
      </c>
      <c r="N134" s="13">
        <v>0</v>
      </c>
      <c r="O134" s="4">
        <f t="shared" ref="O134:O197" si="11">+N134/H134</f>
        <v>0</v>
      </c>
      <c r="P134" s="13">
        <v>0</v>
      </c>
    </row>
    <row r="135" spans="1:17" ht="78.75" x14ac:dyDescent="0.25">
      <c r="A135" s="11" t="s">
        <v>55</v>
      </c>
      <c r="B135" s="11" t="s">
        <v>59</v>
      </c>
      <c r="C135" s="11" t="s">
        <v>57</v>
      </c>
      <c r="D135" s="11" t="s">
        <v>25</v>
      </c>
      <c r="E135" s="11" t="s">
        <v>23</v>
      </c>
      <c r="F135" s="11" t="s">
        <v>123</v>
      </c>
      <c r="G135" s="12" t="s">
        <v>201</v>
      </c>
      <c r="H135" s="13">
        <v>2788844622</v>
      </c>
      <c r="I135" s="13">
        <v>0</v>
      </c>
      <c r="J135" s="13">
        <v>0</v>
      </c>
      <c r="K135" s="13">
        <v>2788844622</v>
      </c>
      <c r="L135" s="13">
        <v>0</v>
      </c>
      <c r="M135" s="4">
        <f t="shared" si="10"/>
        <v>0</v>
      </c>
      <c r="N135" s="13">
        <v>0</v>
      </c>
      <c r="O135" s="4">
        <f t="shared" si="11"/>
        <v>0</v>
      </c>
      <c r="P135" s="13">
        <v>0</v>
      </c>
    </row>
    <row r="136" spans="1:17" ht="47.25" x14ac:dyDescent="0.25">
      <c r="A136" s="11" t="s">
        <v>55</v>
      </c>
      <c r="B136" s="11" t="s">
        <v>59</v>
      </c>
      <c r="C136" s="11" t="s">
        <v>57</v>
      </c>
      <c r="D136" s="11" t="s">
        <v>25</v>
      </c>
      <c r="E136" s="11" t="s">
        <v>23</v>
      </c>
      <c r="F136" s="11" t="s">
        <v>136</v>
      </c>
      <c r="G136" s="12" t="s">
        <v>153</v>
      </c>
      <c r="H136" s="13">
        <v>79681275</v>
      </c>
      <c r="I136" s="13">
        <v>0</v>
      </c>
      <c r="J136" s="13">
        <v>79681275</v>
      </c>
      <c r="K136" s="13">
        <v>0</v>
      </c>
      <c r="L136" s="13">
        <v>79681275</v>
      </c>
      <c r="M136" s="4">
        <f t="shared" si="10"/>
        <v>1</v>
      </c>
      <c r="N136" s="13">
        <v>0</v>
      </c>
      <c r="O136" s="4">
        <f t="shared" si="11"/>
        <v>0</v>
      </c>
      <c r="P136" s="13">
        <v>0</v>
      </c>
    </row>
    <row r="137" spans="1:17" s="17" customFormat="1" ht="94.5" x14ac:dyDescent="0.25">
      <c r="A137" s="14" t="s">
        <v>55</v>
      </c>
      <c r="B137" s="14" t="s">
        <v>59</v>
      </c>
      <c r="C137" s="14" t="s">
        <v>57</v>
      </c>
      <c r="D137" s="14" t="s">
        <v>72</v>
      </c>
      <c r="E137" s="14" t="s">
        <v>1</v>
      </c>
      <c r="F137" s="14" t="s">
        <v>1</v>
      </c>
      <c r="G137" s="15" t="s">
        <v>73</v>
      </c>
      <c r="H137" s="16">
        <v>20000000000</v>
      </c>
      <c r="I137" s="16">
        <v>0</v>
      </c>
      <c r="J137" s="16">
        <v>16145618929</v>
      </c>
      <c r="K137" s="16">
        <v>3854381071</v>
      </c>
      <c r="L137" s="16">
        <v>12519681018</v>
      </c>
      <c r="M137" s="4">
        <f t="shared" si="10"/>
        <v>0.62598405089999998</v>
      </c>
      <c r="N137" s="16">
        <v>3012449211</v>
      </c>
      <c r="O137" s="4">
        <f t="shared" si="11"/>
        <v>0.15062246055</v>
      </c>
      <c r="P137" s="16">
        <v>2130103354</v>
      </c>
      <c r="Q137" s="5"/>
    </row>
    <row r="138" spans="1:17" ht="110.25" x14ac:dyDescent="0.25">
      <c r="A138" s="11" t="s">
        <v>55</v>
      </c>
      <c r="B138" s="11" t="s">
        <v>59</v>
      </c>
      <c r="C138" s="11" t="s">
        <v>57</v>
      </c>
      <c r="D138" s="11" t="s">
        <v>72</v>
      </c>
      <c r="E138" s="11" t="s">
        <v>23</v>
      </c>
      <c r="F138" s="11" t="s">
        <v>22</v>
      </c>
      <c r="G138" s="12" t="s">
        <v>202</v>
      </c>
      <c r="H138" s="13">
        <v>1195219124</v>
      </c>
      <c r="I138" s="13">
        <v>0</v>
      </c>
      <c r="J138" s="13">
        <v>1122719504</v>
      </c>
      <c r="K138" s="13">
        <v>72499620</v>
      </c>
      <c r="L138" s="13">
        <v>1122719504</v>
      </c>
      <c r="M138" s="4">
        <f t="shared" si="10"/>
        <v>0.93934198462507201</v>
      </c>
      <c r="N138" s="13">
        <v>467338734</v>
      </c>
      <c r="O138" s="4">
        <f t="shared" si="11"/>
        <v>0.39100674061838386</v>
      </c>
      <c r="P138" s="13">
        <v>384785830</v>
      </c>
    </row>
    <row r="139" spans="1:17" ht="94.5" x14ac:dyDescent="0.25">
      <c r="A139" s="11" t="s">
        <v>55</v>
      </c>
      <c r="B139" s="11" t="s">
        <v>59</v>
      </c>
      <c r="C139" s="11" t="s">
        <v>57</v>
      </c>
      <c r="D139" s="11" t="s">
        <v>72</v>
      </c>
      <c r="E139" s="11" t="s">
        <v>23</v>
      </c>
      <c r="F139" s="11" t="s">
        <v>24</v>
      </c>
      <c r="G139" s="12" t="s">
        <v>203</v>
      </c>
      <c r="H139" s="13">
        <v>1792828685</v>
      </c>
      <c r="I139" s="13">
        <v>0</v>
      </c>
      <c r="J139" s="13">
        <v>1200000000</v>
      </c>
      <c r="K139" s="13">
        <v>592828685</v>
      </c>
      <c r="L139" s="13">
        <v>0</v>
      </c>
      <c r="M139" s="4">
        <f t="shared" si="10"/>
        <v>0</v>
      </c>
      <c r="N139" s="13">
        <v>0</v>
      </c>
      <c r="O139" s="4">
        <f t="shared" si="11"/>
        <v>0</v>
      </c>
      <c r="P139" s="13">
        <v>0</v>
      </c>
    </row>
    <row r="140" spans="1:17" ht="63" x14ac:dyDescent="0.25">
      <c r="A140" s="11" t="s">
        <v>55</v>
      </c>
      <c r="B140" s="11" t="s">
        <v>59</v>
      </c>
      <c r="C140" s="11" t="s">
        <v>57</v>
      </c>
      <c r="D140" s="11" t="s">
        <v>72</v>
      </c>
      <c r="E140" s="11" t="s">
        <v>23</v>
      </c>
      <c r="F140" s="11" t="s">
        <v>27</v>
      </c>
      <c r="G140" s="12" t="s">
        <v>204</v>
      </c>
      <c r="H140" s="13">
        <v>8167330677</v>
      </c>
      <c r="I140" s="13">
        <v>0</v>
      </c>
      <c r="J140" s="13">
        <v>5743574476</v>
      </c>
      <c r="K140" s="13">
        <v>2423756201</v>
      </c>
      <c r="L140" s="13">
        <v>5049054476</v>
      </c>
      <c r="M140" s="4">
        <f t="shared" si="10"/>
        <v>0.61820130415664809</v>
      </c>
      <c r="N140" s="13">
        <v>779137913</v>
      </c>
      <c r="O140" s="4">
        <f t="shared" si="11"/>
        <v>9.5396885936567796E-2</v>
      </c>
      <c r="P140" s="13">
        <v>779137913</v>
      </c>
    </row>
    <row r="141" spans="1:17" ht="78.75" x14ac:dyDescent="0.25">
      <c r="A141" s="11" t="s">
        <v>55</v>
      </c>
      <c r="B141" s="11" t="s">
        <v>59</v>
      </c>
      <c r="C141" s="11" t="s">
        <v>57</v>
      </c>
      <c r="D141" s="11" t="s">
        <v>72</v>
      </c>
      <c r="E141" s="11" t="s">
        <v>23</v>
      </c>
      <c r="F141" s="11" t="s">
        <v>29</v>
      </c>
      <c r="G141" s="12" t="s">
        <v>205</v>
      </c>
      <c r="H141" s="13">
        <v>8764940239</v>
      </c>
      <c r="I141" s="13">
        <v>0</v>
      </c>
      <c r="J141" s="13">
        <v>7999643674</v>
      </c>
      <c r="K141" s="13">
        <v>765296565</v>
      </c>
      <c r="L141" s="13">
        <v>6268225763</v>
      </c>
      <c r="M141" s="4">
        <f t="shared" si="10"/>
        <v>0.71514757569130305</v>
      </c>
      <c r="N141" s="13">
        <v>1765972564</v>
      </c>
      <c r="O141" s="4">
        <f t="shared" si="11"/>
        <v>0.20148141525737104</v>
      </c>
      <c r="P141" s="13">
        <v>966179611</v>
      </c>
    </row>
    <row r="142" spans="1:17" ht="47.25" x14ac:dyDescent="0.25">
      <c r="A142" s="11" t="s">
        <v>55</v>
      </c>
      <c r="B142" s="11" t="s">
        <v>59</v>
      </c>
      <c r="C142" s="11" t="s">
        <v>57</v>
      </c>
      <c r="D142" s="11" t="s">
        <v>72</v>
      </c>
      <c r="E142" s="11" t="s">
        <v>23</v>
      </c>
      <c r="F142" s="11" t="s">
        <v>62</v>
      </c>
      <c r="G142" s="12" t="s">
        <v>153</v>
      </c>
      <c r="H142" s="13">
        <v>79681275</v>
      </c>
      <c r="I142" s="13">
        <v>0</v>
      </c>
      <c r="J142" s="13">
        <v>79681275</v>
      </c>
      <c r="K142" s="13">
        <v>0</v>
      </c>
      <c r="L142" s="13">
        <v>79681275</v>
      </c>
      <c r="M142" s="4">
        <f t="shared" si="10"/>
        <v>1</v>
      </c>
      <c r="N142" s="13">
        <v>0</v>
      </c>
      <c r="O142" s="4">
        <f t="shared" si="11"/>
        <v>0</v>
      </c>
      <c r="P142" s="13">
        <v>0</v>
      </c>
    </row>
    <row r="143" spans="1:17" s="17" customFormat="1" ht="94.5" x14ac:dyDescent="0.25">
      <c r="A143" s="14" t="s">
        <v>55</v>
      </c>
      <c r="B143" s="14" t="s">
        <v>59</v>
      </c>
      <c r="C143" s="14" t="s">
        <v>57</v>
      </c>
      <c r="D143" s="14" t="s">
        <v>74</v>
      </c>
      <c r="E143" s="14" t="s">
        <v>1</v>
      </c>
      <c r="F143" s="14" t="s">
        <v>1</v>
      </c>
      <c r="G143" s="15" t="s">
        <v>75</v>
      </c>
      <c r="H143" s="16">
        <v>4000000000</v>
      </c>
      <c r="I143" s="16">
        <v>0</v>
      </c>
      <c r="J143" s="16">
        <v>4000000000</v>
      </c>
      <c r="K143" s="16">
        <v>0</v>
      </c>
      <c r="L143" s="16">
        <v>4000000000</v>
      </c>
      <c r="M143" s="4">
        <f t="shared" si="10"/>
        <v>1</v>
      </c>
      <c r="N143" s="16">
        <v>1593625498</v>
      </c>
      <c r="O143" s="4">
        <f t="shared" si="11"/>
        <v>0.39840637449999999</v>
      </c>
      <c r="P143" s="16">
        <v>1593625498</v>
      </c>
      <c r="Q143" s="5"/>
    </row>
    <row r="144" spans="1:17" ht="63" x14ac:dyDescent="0.25">
      <c r="A144" s="11" t="s">
        <v>55</v>
      </c>
      <c r="B144" s="11" t="s">
        <v>59</v>
      </c>
      <c r="C144" s="11" t="s">
        <v>57</v>
      </c>
      <c r="D144" s="11" t="s">
        <v>74</v>
      </c>
      <c r="E144" s="11" t="s">
        <v>23</v>
      </c>
      <c r="F144" s="11" t="s">
        <v>22</v>
      </c>
      <c r="G144" s="12" t="s">
        <v>206</v>
      </c>
      <c r="H144" s="13">
        <v>271006980</v>
      </c>
      <c r="I144" s="13">
        <v>0</v>
      </c>
      <c r="J144" s="13">
        <v>271006980</v>
      </c>
      <c r="K144" s="13">
        <v>0</v>
      </c>
      <c r="L144" s="13">
        <v>271006980</v>
      </c>
      <c r="M144" s="4">
        <f t="shared" si="10"/>
        <v>1</v>
      </c>
      <c r="N144" s="13">
        <v>271006980</v>
      </c>
      <c r="O144" s="4">
        <f t="shared" si="11"/>
        <v>1</v>
      </c>
      <c r="P144" s="13">
        <v>271006980</v>
      </c>
    </row>
    <row r="145" spans="1:17" ht="141.75" x14ac:dyDescent="0.25">
      <c r="A145" s="11" t="s">
        <v>55</v>
      </c>
      <c r="B145" s="11" t="s">
        <v>59</v>
      </c>
      <c r="C145" s="11" t="s">
        <v>57</v>
      </c>
      <c r="D145" s="11" t="s">
        <v>74</v>
      </c>
      <c r="E145" s="11" t="s">
        <v>23</v>
      </c>
      <c r="F145" s="11" t="s">
        <v>24</v>
      </c>
      <c r="G145" s="12" t="s">
        <v>207</v>
      </c>
      <c r="H145" s="13">
        <v>156111440</v>
      </c>
      <c r="I145" s="13">
        <v>0</v>
      </c>
      <c r="J145" s="13">
        <v>156111440</v>
      </c>
      <c r="K145" s="13">
        <v>0</v>
      </c>
      <c r="L145" s="13">
        <v>156111440</v>
      </c>
      <c r="M145" s="4">
        <f t="shared" si="10"/>
        <v>1</v>
      </c>
      <c r="N145" s="13">
        <v>0</v>
      </c>
      <c r="O145" s="4">
        <f t="shared" si="11"/>
        <v>0</v>
      </c>
      <c r="P145" s="13">
        <v>0</v>
      </c>
    </row>
    <row r="146" spans="1:17" ht="78.75" x14ac:dyDescent="0.25">
      <c r="A146" s="11" t="s">
        <v>55</v>
      </c>
      <c r="B146" s="11" t="s">
        <v>59</v>
      </c>
      <c r="C146" s="11" t="s">
        <v>57</v>
      </c>
      <c r="D146" s="11" t="s">
        <v>74</v>
      </c>
      <c r="E146" s="11" t="s">
        <v>23</v>
      </c>
      <c r="F146" s="11" t="s">
        <v>27</v>
      </c>
      <c r="G146" s="12" t="s">
        <v>208</v>
      </c>
      <c r="H146" s="13">
        <v>500000000</v>
      </c>
      <c r="I146" s="13">
        <v>0</v>
      </c>
      <c r="J146" s="13">
        <v>500000000</v>
      </c>
      <c r="K146" s="13">
        <v>0</v>
      </c>
      <c r="L146" s="13">
        <v>500000000</v>
      </c>
      <c r="M146" s="4">
        <f t="shared" si="10"/>
        <v>1</v>
      </c>
      <c r="N146" s="13">
        <v>0</v>
      </c>
      <c r="O146" s="4">
        <f t="shared" si="11"/>
        <v>0</v>
      </c>
      <c r="P146" s="13">
        <v>0</v>
      </c>
    </row>
    <row r="147" spans="1:17" ht="47.25" x14ac:dyDescent="0.25">
      <c r="A147" s="11" t="s">
        <v>55</v>
      </c>
      <c r="B147" s="11" t="s">
        <v>59</v>
      </c>
      <c r="C147" s="11" t="s">
        <v>57</v>
      </c>
      <c r="D147" s="11" t="s">
        <v>74</v>
      </c>
      <c r="E147" s="11" t="s">
        <v>23</v>
      </c>
      <c r="F147" s="11" t="s">
        <v>29</v>
      </c>
      <c r="G147" s="12" t="s">
        <v>209</v>
      </c>
      <c r="H147" s="13">
        <v>230753750</v>
      </c>
      <c r="I147" s="13">
        <v>0</v>
      </c>
      <c r="J147" s="13">
        <v>230753750</v>
      </c>
      <c r="K147" s="13">
        <v>0</v>
      </c>
      <c r="L147" s="13">
        <v>230753750</v>
      </c>
      <c r="M147" s="4">
        <f t="shared" si="10"/>
        <v>1</v>
      </c>
      <c r="N147" s="13">
        <v>76694570</v>
      </c>
      <c r="O147" s="4">
        <f t="shared" si="11"/>
        <v>0.33236543284778686</v>
      </c>
      <c r="P147" s="13">
        <v>76694570</v>
      </c>
    </row>
    <row r="148" spans="1:17" ht="47.25" x14ac:dyDescent="0.25">
      <c r="A148" s="11" t="s">
        <v>55</v>
      </c>
      <c r="B148" s="11" t="s">
        <v>59</v>
      </c>
      <c r="C148" s="11" t="s">
        <v>57</v>
      </c>
      <c r="D148" s="11" t="s">
        <v>74</v>
      </c>
      <c r="E148" s="11" t="s">
        <v>23</v>
      </c>
      <c r="F148" s="11" t="s">
        <v>62</v>
      </c>
      <c r="G148" s="12" t="s">
        <v>210</v>
      </c>
      <c r="H148" s="13">
        <v>279122830</v>
      </c>
      <c r="I148" s="13">
        <v>0</v>
      </c>
      <c r="J148" s="13">
        <v>279122830</v>
      </c>
      <c r="K148" s="13">
        <v>0</v>
      </c>
      <c r="L148" s="13">
        <v>279122830</v>
      </c>
      <c r="M148" s="4">
        <f t="shared" si="10"/>
        <v>1</v>
      </c>
      <c r="N148" s="13">
        <v>267458942</v>
      </c>
      <c r="O148" s="4">
        <f t="shared" si="11"/>
        <v>0.95821234687252199</v>
      </c>
      <c r="P148" s="13">
        <v>267458942</v>
      </c>
    </row>
    <row r="149" spans="1:17" ht="47.25" x14ac:dyDescent="0.25">
      <c r="A149" s="11" t="s">
        <v>55</v>
      </c>
      <c r="B149" s="11" t="s">
        <v>59</v>
      </c>
      <c r="C149" s="11" t="s">
        <v>57</v>
      </c>
      <c r="D149" s="11" t="s">
        <v>74</v>
      </c>
      <c r="E149" s="11" t="s">
        <v>23</v>
      </c>
      <c r="F149" s="11" t="s">
        <v>43</v>
      </c>
      <c r="G149" s="12" t="s">
        <v>211</v>
      </c>
      <c r="H149" s="13">
        <v>1158267415</v>
      </c>
      <c r="I149" s="13">
        <v>0</v>
      </c>
      <c r="J149" s="13">
        <v>1158267415</v>
      </c>
      <c r="K149" s="13">
        <v>0</v>
      </c>
      <c r="L149" s="13">
        <v>1158267415</v>
      </c>
      <c r="M149" s="4">
        <f t="shared" si="10"/>
        <v>1</v>
      </c>
      <c r="N149" s="13">
        <v>668647356</v>
      </c>
      <c r="O149" s="4">
        <f t="shared" si="11"/>
        <v>0.57728236790637855</v>
      </c>
      <c r="P149" s="13">
        <v>668647356</v>
      </c>
    </row>
    <row r="150" spans="1:17" ht="31.5" x14ac:dyDescent="0.25">
      <c r="A150" s="11" t="s">
        <v>55</v>
      </c>
      <c r="B150" s="11" t="s">
        <v>59</v>
      </c>
      <c r="C150" s="11" t="s">
        <v>57</v>
      </c>
      <c r="D150" s="11" t="s">
        <v>74</v>
      </c>
      <c r="E150" s="11" t="s">
        <v>23</v>
      </c>
      <c r="F150" s="11" t="s">
        <v>98</v>
      </c>
      <c r="G150" s="12" t="s">
        <v>212</v>
      </c>
      <c r="H150" s="13">
        <v>49800797</v>
      </c>
      <c r="I150" s="13">
        <v>0</v>
      </c>
      <c r="J150" s="13">
        <v>49800797</v>
      </c>
      <c r="K150" s="13">
        <v>0</v>
      </c>
      <c r="L150" s="13">
        <v>49800797</v>
      </c>
      <c r="M150" s="4">
        <f t="shared" si="10"/>
        <v>1</v>
      </c>
      <c r="N150" s="13">
        <v>0</v>
      </c>
      <c r="O150" s="4">
        <f t="shared" si="11"/>
        <v>0</v>
      </c>
      <c r="P150" s="13">
        <v>0</v>
      </c>
    </row>
    <row r="151" spans="1:17" ht="63" x14ac:dyDescent="0.25">
      <c r="A151" s="11" t="s">
        <v>55</v>
      </c>
      <c r="B151" s="11" t="s">
        <v>59</v>
      </c>
      <c r="C151" s="11" t="s">
        <v>57</v>
      </c>
      <c r="D151" s="11" t="s">
        <v>74</v>
      </c>
      <c r="E151" s="11" t="s">
        <v>23</v>
      </c>
      <c r="F151" s="11" t="s">
        <v>123</v>
      </c>
      <c r="G151" s="12" t="s">
        <v>213</v>
      </c>
      <c r="H151" s="13">
        <v>211832440</v>
      </c>
      <c r="I151" s="13">
        <v>0</v>
      </c>
      <c r="J151" s="13">
        <v>211832440</v>
      </c>
      <c r="K151" s="13">
        <v>0</v>
      </c>
      <c r="L151" s="13">
        <v>211832440</v>
      </c>
      <c r="M151" s="4">
        <f t="shared" si="10"/>
        <v>1</v>
      </c>
      <c r="N151" s="13">
        <v>0</v>
      </c>
      <c r="O151" s="4">
        <f t="shared" si="11"/>
        <v>0</v>
      </c>
      <c r="P151" s="13">
        <v>0</v>
      </c>
    </row>
    <row r="152" spans="1:17" ht="47.25" x14ac:dyDescent="0.25">
      <c r="A152" s="11" t="s">
        <v>55</v>
      </c>
      <c r="B152" s="11" t="s">
        <v>59</v>
      </c>
      <c r="C152" s="11" t="s">
        <v>57</v>
      </c>
      <c r="D152" s="11" t="s">
        <v>74</v>
      </c>
      <c r="E152" s="11" t="s">
        <v>23</v>
      </c>
      <c r="F152" s="11" t="s">
        <v>136</v>
      </c>
      <c r="G152" s="12" t="s">
        <v>214</v>
      </c>
      <c r="H152" s="13">
        <v>896414343</v>
      </c>
      <c r="I152" s="13">
        <v>0</v>
      </c>
      <c r="J152" s="13">
        <v>896414343</v>
      </c>
      <c r="K152" s="13">
        <v>0</v>
      </c>
      <c r="L152" s="13">
        <v>896414343</v>
      </c>
      <c r="M152" s="4">
        <f t="shared" si="10"/>
        <v>1</v>
      </c>
      <c r="N152" s="13">
        <v>233123080</v>
      </c>
      <c r="O152" s="4">
        <f t="shared" si="11"/>
        <v>0.26006174691473005</v>
      </c>
      <c r="P152" s="13">
        <v>233123080</v>
      </c>
    </row>
    <row r="153" spans="1:17" ht="31.5" x14ac:dyDescent="0.25">
      <c r="A153" s="11" t="s">
        <v>55</v>
      </c>
      <c r="B153" s="11" t="s">
        <v>59</v>
      </c>
      <c r="C153" s="11" t="s">
        <v>57</v>
      </c>
      <c r="D153" s="11" t="s">
        <v>74</v>
      </c>
      <c r="E153" s="11" t="s">
        <v>23</v>
      </c>
      <c r="F153" s="11" t="s">
        <v>87</v>
      </c>
      <c r="G153" s="12" t="s">
        <v>215</v>
      </c>
      <c r="H153" s="13">
        <v>230753750</v>
      </c>
      <c r="I153" s="13">
        <v>0</v>
      </c>
      <c r="J153" s="13">
        <v>230753750</v>
      </c>
      <c r="K153" s="13">
        <v>0</v>
      </c>
      <c r="L153" s="13">
        <v>230753750</v>
      </c>
      <c r="M153" s="4">
        <f t="shared" si="10"/>
        <v>1</v>
      </c>
      <c r="N153" s="13">
        <v>76694570</v>
      </c>
      <c r="O153" s="4">
        <f t="shared" si="11"/>
        <v>0.33236543284778686</v>
      </c>
      <c r="P153" s="13">
        <v>76694570</v>
      </c>
    </row>
    <row r="154" spans="1:17" ht="47.25" x14ac:dyDescent="0.25">
      <c r="A154" s="11" t="s">
        <v>55</v>
      </c>
      <c r="B154" s="11" t="s">
        <v>59</v>
      </c>
      <c r="C154" s="11" t="s">
        <v>57</v>
      </c>
      <c r="D154" s="11" t="s">
        <v>74</v>
      </c>
      <c r="E154" s="11" t="s">
        <v>23</v>
      </c>
      <c r="F154" s="11" t="s">
        <v>64</v>
      </c>
      <c r="G154" s="12" t="s">
        <v>153</v>
      </c>
      <c r="H154" s="13">
        <v>15936255</v>
      </c>
      <c r="I154" s="13">
        <v>0</v>
      </c>
      <c r="J154" s="13">
        <v>15936255</v>
      </c>
      <c r="K154" s="13">
        <v>0</v>
      </c>
      <c r="L154" s="13">
        <v>15936255</v>
      </c>
      <c r="M154" s="4">
        <f t="shared" si="10"/>
        <v>1</v>
      </c>
      <c r="N154" s="13">
        <v>0</v>
      </c>
      <c r="O154" s="4">
        <f t="shared" si="11"/>
        <v>0</v>
      </c>
      <c r="P154" s="13">
        <v>0</v>
      </c>
    </row>
    <row r="155" spans="1:17" s="17" customFormat="1" ht="63" x14ac:dyDescent="0.25">
      <c r="A155" s="14" t="s">
        <v>55</v>
      </c>
      <c r="B155" s="14" t="s">
        <v>76</v>
      </c>
      <c r="C155" s="14" t="s">
        <v>77</v>
      </c>
      <c r="D155" s="14" t="s">
        <v>22</v>
      </c>
      <c r="E155" s="14" t="s">
        <v>1</v>
      </c>
      <c r="F155" s="14" t="s">
        <v>1</v>
      </c>
      <c r="G155" s="15" t="s">
        <v>78</v>
      </c>
      <c r="H155" s="16">
        <v>100000000000</v>
      </c>
      <c r="I155" s="16">
        <v>10000000000</v>
      </c>
      <c r="J155" s="16">
        <v>33153950227</v>
      </c>
      <c r="K155" s="16">
        <v>56846049773</v>
      </c>
      <c r="L155" s="16">
        <v>24326725925</v>
      </c>
      <c r="M155" s="4">
        <f t="shared" si="10"/>
        <v>0.24326725925000001</v>
      </c>
      <c r="N155" s="16">
        <v>2447876262</v>
      </c>
      <c r="O155" s="4">
        <f t="shared" si="11"/>
        <v>2.447876262E-2</v>
      </c>
      <c r="P155" s="16">
        <v>2440526262</v>
      </c>
      <c r="Q155" s="5"/>
    </row>
    <row r="156" spans="1:17" ht="110.25" x14ac:dyDescent="0.25">
      <c r="A156" s="11" t="s">
        <v>55</v>
      </c>
      <c r="B156" s="11" t="s">
        <v>76</v>
      </c>
      <c r="C156" s="11" t="s">
        <v>77</v>
      </c>
      <c r="D156" s="11" t="s">
        <v>22</v>
      </c>
      <c r="E156" s="11" t="s">
        <v>23</v>
      </c>
      <c r="F156" s="11" t="s">
        <v>22</v>
      </c>
      <c r="G156" s="12" t="s">
        <v>216</v>
      </c>
      <c r="H156" s="13">
        <v>996015936</v>
      </c>
      <c r="I156" s="13">
        <v>0</v>
      </c>
      <c r="J156" s="13">
        <v>806000000</v>
      </c>
      <c r="K156" s="13">
        <v>190015936</v>
      </c>
      <c r="L156" s="13">
        <v>0</v>
      </c>
      <c r="M156" s="4">
        <f t="shared" si="10"/>
        <v>0</v>
      </c>
      <c r="N156" s="13">
        <v>0</v>
      </c>
      <c r="O156" s="4">
        <f t="shared" si="11"/>
        <v>0</v>
      </c>
      <c r="P156" s="13">
        <v>0</v>
      </c>
    </row>
    <row r="157" spans="1:17" ht="63" x14ac:dyDescent="0.25">
      <c r="A157" s="11" t="s">
        <v>55</v>
      </c>
      <c r="B157" s="11" t="s">
        <v>76</v>
      </c>
      <c r="C157" s="11" t="s">
        <v>77</v>
      </c>
      <c r="D157" s="11" t="s">
        <v>22</v>
      </c>
      <c r="E157" s="11" t="s">
        <v>23</v>
      </c>
      <c r="F157" s="11" t="s">
        <v>24</v>
      </c>
      <c r="G157" s="12" t="s">
        <v>217</v>
      </c>
      <c r="H157" s="13">
        <v>498007968</v>
      </c>
      <c r="I157" s="13">
        <v>0</v>
      </c>
      <c r="J157" s="13">
        <v>213400000</v>
      </c>
      <c r="K157" s="13">
        <v>284607968</v>
      </c>
      <c r="L157" s="13">
        <v>113400000</v>
      </c>
      <c r="M157" s="4">
        <f t="shared" si="10"/>
        <v>0.22770720005829304</v>
      </c>
      <c r="N157" s="13">
        <v>65625000</v>
      </c>
      <c r="O157" s="4">
        <f t="shared" si="11"/>
        <v>0.13177500003373441</v>
      </c>
      <c r="P157" s="13">
        <v>58275000</v>
      </c>
    </row>
    <row r="158" spans="1:17" ht="94.5" x14ac:dyDescent="0.25">
      <c r="A158" s="11" t="s">
        <v>55</v>
      </c>
      <c r="B158" s="11" t="s">
        <v>76</v>
      </c>
      <c r="C158" s="11" t="s">
        <v>77</v>
      </c>
      <c r="D158" s="11" t="s">
        <v>22</v>
      </c>
      <c r="E158" s="11" t="s">
        <v>23</v>
      </c>
      <c r="F158" s="11" t="s">
        <v>87</v>
      </c>
      <c r="G158" s="12" t="s">
        <v>218</v>
      </c>
      <c r="H158" s="13">
        <v>6772908367</v>
      </c>
      <c r="I158" s="13">
        <v>0</v>
      </c>
      <c r="J158" s="13">
        <v>6772908367</v>
      </c>
      <c r="K158" s="13">
        <v>0</v>
      </c>
      <c r="L158" s="13">
        <v>6772908367</v>
      </c>
      <c r="M158" s="4">
        <f t="shared" si="10"/>
        <v>1</v>
      </c>
      <c r="N158" s="13">
        <v>2370517929</v>
      </c>
      <c r="O158" s="4">
        <f t="shared" si="11"/>
        <v>0.35000000008120591</v>
      </c>
      <c r="P158" s="13">
        <v>2370517929</v>
      </c>
    </row>
    <row r="159" spans="1:17" ht="63" x14ac:dyDescent="0.25">
      <c r="A159" s="11" t="s">
        <v>55</v>
      </c>
      <c r="B159" s="11" t="s">
        <v>76</v>
      </c>
      <c r="C159" s="11" t="s">
        <v>77</v>
      </c>
      <c r="D159" s="11" t="s">
        <v>22</v>
      </c>
      <c r="E159" s="11" t="s">
        <v>23</v>
      </c>
      <c r="F159" s="11" t="s">
        <v>64</v>
      </c>
      <c r="G159" s="12" t="s">
        <v>219</v>
      </c>
      <c r="H159" s="13">
        <v>597609562</v>
      </c>
      <c r="I159" s="13">
        <v>0</v>
      </c>
      <c r="J159" s="13">
        <v>597609561</v>
      </c>
      <c r="K159" s="13">
        <v>1</v>
      </c>
      <c r="L159" s="13">
        <v>0</v>
      </c>
      <c r="M159" s="4">
        <f t="shared" si="10"/>
        <v>0</v>
      </c>
      <c r="N159" s="13">
        <v>0</v>
      </c>
      <c r="O159" s="4">
        <f t="shared" si="11"/>
        <v>0</v>
      </c>
      <c r="P159" s="13">
        <v>0</v>
      </c>
    </row>
    <row r="160" spans="1:17" ht="63" x14ac:dyDescent="0.25">
      <c r="A160" s="11" t="s">
        <v>55</v>
      </c>
      <c r="B160" s="11" t="s">
        <v>76</v>
      </c>
      <c r="C160" s="11" t="s">
        <v>77</v>
      </c>
      <c r="D160" s="11" t="s">
        <v>22</v>
      </c>
      <c r="E160" s="11" t="s">
        <v>23</v>
      </c>
      <c r="F160" s="11" t="s">
        <v>66</v>
      </c>
      <c r="G160" s="12" t="s">
        <v>220</v>
      </c>
      <c r="H160" s="13">
        <v>3984063745</v>
      </c>
      <c r="I160" s="13">
        <v>0</v>
      </c>
      <c r="J160" s="13">
        <v>0</v>
      </c>
      <c r="K160" s="13">
        <v>3984063745</v>
      </c>
      <c r="L160" s="13">
        <v>0</v>
      </c>
      <c r="M160" s="4">
        <f t="shared" si="10"/>
        <v>0</v>
      </c>
      <c r="N160" s="13">
        <v>0</v>
      </c>
      <c r="O160" s="4">
        <f t="shared" si="11"/>
        <v>0</v>
      </c>
      <c r="P160" s="13">
        <v>0</v>
      </c>
    </row>
    <row r="161" spans="1:17" ht="78.75" x14ac:dyDescent="0.25">
      <c r="A161" s="11" t="s">
        <v>55</v>
      </c>
      <c r="B161" s="11" t="s">
        <v>76</v>
      </c>
      <c r="C161" s="11" t="s">
        <v>77</v>
      </c>
      <c r="D161" s="11" t="s">
        <v>22</v>
      </c>
      <c r="E161" s="11" t="s">
        <v>23</v>
      </c>
      <c r="F161" s="11" t="s">
        <v>80</v>
      </c>
      <c r="G161" s="12" t="s">
        <v>221</v>
      </c>
      <c r="H161" s="13">
        <v>64741035856</v>
      </c>
      <c r="I161" s="13">
        <v>0</v>
      </c>
      <c r="J161" s="13">
        <v>19425386880</v>
      </c>
      <c r="K161" s="13">
        <v>45315648976</v>
      </c>
      <c r="L161" s="13">
        <v>17081851820</v>
      </c>
      <c r="M161" s="4">
        <f t="shared" si="10"/>
        <v>0.26384891119126119</v>
      </c>
      <c r="N161" s="13">
        <v>11733333</v>
      </c>
      <c r="O161" s="4">
        <f t="shared" si="11"/>
        <v>1.8123486664775986E-4</v>
      </c>
      <c r="P161" s="13">
        <v>11733333</v>
      </c>
    </row>
    <row r="162" spans="1:17" ht="94.5" x14ac:dyDescent="0.25">
      <c r="A162" s="11" t="s">
        <v>55</v>
      </c>
      <c r="B162" s="11" t="s">
        <v>76</v>
      </c>
      <c r="C162" s="11" t="s">
        <v>77</v>
      </c>
      <c r="D162" s="11" t="s">
        <v>22</v>
      </c>
      <c r="E162" s="11" t="s">
        <v>23</v>
      </c>
      <c r="F162" s="11" t="s">
        <v>102</v>
      </c>
      <c r="G162" s="12" t="s">
        <v>222</v>
      </c>
      <c r="H162" s="13">
        <v>4980079681</v>
      </c>
      <c r="I162" s="13">
        <v>0</v>
      </c>
      <c r="J162" s="13">
        <v>4980079681</v>
      </c>
      <c r="K162" s="13">
        <v>0</v>
      </c>
      <c r="L162" s="13">
        <v>0</v>
      </c>
      <c r="M162" s="4">
        <f t="shared" si="10"/>
        <v>0</v>
      </c>
      <c r="N162" s="13">
        <v>0</v>
      </c>
      <c r="O162" s="4">
        <f t="shared" si="11"/>
        <v>0</v>
      </c>
      <c r="P162" s="13">
        <v>0</v>
      </c>
    </row>
    <row r="163" spans="1:17" ht="78.75" x14ac:dyDescent="0.25">
      <c r="A163" s="11" t="s">
        <v>55</v>
      </c>
      <c r="B163" s="11" t="s">
        <v>76</v>
      </c>
      <c r="C163" s="11" t="s">
        <v>77</v>
      </c>
      <c r="D163" s="11" t="s">
        <v>22</v>
      </c>
      <c r="E163" s="11" t="s">
        <v>23</v>
      </c>
      <c r="F163" s="11" t="s">
        <v>68</v>
      </c>
      <c r="G163" s="12" t="s">
        <v>223</v>
      </c>
      <c r="H163" s="13">
        <v>7071713147</v>
      </c>
      <c r="I163" s="13">
        <v>0</v>
      </c>
      <c r="J163" s="13">
        <v>0</v>
      </c>
      <c r="K163" s="13">
        <v>7071713147</v>
      </c>
      <c r="L163" s="13">
        <v>0</v>
      </c>
      <c r="M163" s="4">
        <f t="shared" si="10"/>
        <v>0</v>
      </c>
      <c r="N163" s="13">
        <v>0</v>
      </c>
      <c r="O163" s="4">
        <f t="shared" si="11"/>
        <v>0</v>
      </c>
      <c r="P163" s="13">
        <v>0</v>
      </c>
    </row>
    <row r="164" spans="1:17" ht="47.25" x14ac:dyDescent="0.25">
      <c r="A164" s="11" t="s">
        <v>55</v>
      </c>
      <c r="B164" s="11" t="s">
        <v>76</v>
      </c>
      <c r="C164" s="11" t="s">
        <v>77</v>
      </c>
      <c r="D164" s="11" t="s">
        <v>22</v>
      </c>
      <c r="E164" s="11" t="s">
        <v>23</v>
      </c>
      <c r="F164" s="11" t="s">
        <v>34</v>
      </c>
      <c r="G164" s="12" t="s">
        <v>153</v>
      </c>
      <c r="H164" s="13">
        <v>358565738</v>
      </c>
      <c r="I164" s="13">
        <v>0</v>
      </c>
      <c r="J164" s="13">
        <v>358565738</v>
      </c>
      <c r="K164" s="13">
        <v>0</v>
      </c>
      <c r="L164" s="13">
        <v>358565738</v>
      </c>
      <c r="M164" s="4">
        <f t="shared" si="10"/>
        <v>1</v>
      </c>
      <c r="N164" s="13">
        <v>0</v>
      </c>
      <c r="O164" s="4">
        <f t="shared" si="11"/>
        <v>0</v>
      </c>
      <c r="P164" s="13">
        <v>0</v>
      </c>
    </row>
    <row r="165" spans="1:17" s="17" customFormat="1" ht="141.75" x14ac:dyDescent="0.25">
      <c r="A165" s="14" t="s">
        <v>55</v>
      </c>
      <c r="B165" s="14" t="s">
        <v>76</v>
      </c>
      <c r="C165" s="14" t="s">
        <v>57</v>
      </c>
      <c r="D165" s="14" t="s">
        <v>66</v>
      </c>
      <c r="E165" s="14"/>
      <c r="F165" s="14"/>
      <c r="G165" s="15" t="s">
        <v>79</v>
      </c>
      <c r="H165" s="16">
        <v>30000000000</v>
      </c>
      <c r="I165" s="16">
        <v>0</v>
      </c>
      <c r="J165" s="16">
        <v>28724433961</v>
      </c>
      <c r="K165" s="16">
        <v>1275566039</v>
      </c>
      <c r="L165" s="16">
        <v>12952969807</v>
      </c>
      <c r="M165" s="4">
        <f t="shared" si="10"/>
        <v>0.43176566023333335</v>
      </c>
      <c r="N165" s="16">
        <v>3570963450</v>
      </c>
      <c r="O165" s="4">
        <f t="shared" si="11"/>
        <v>0.11903211499999999</v>
      </c>
      <c r="P165" s="16">
        <v>3104851380</v>
      </c>
      <c r="Q165" s="5"/>
    </row>
    <row r="166" spans="1:17" ht="94.5" x14ac:dyDescent="0.25">
      <c r="A166" s="11" t="s">
        <v>55</v>
      </c>
      <c r="B166" s="11" t="s">
        <v>76</v>
      </c>
      <c r="C166" s="11" t="s">
        <v>57</v>
      </c>
      <c r="D166" s="11" t="s">
        <v>66</v>
      </c>
      <c r="E166" s="11" t="s">
        <v>23</v>
      </c>
      <c r="F166" s="11" t="s">
        <v>24</v>
      </c>
      <c r="G166" s="12" t="s">
        <v>224</v>
      </c>
      <c r="H166" s="13">
        <v>999984127</v>
      </c>
      <c r="I166" s="13">
        <v>0</v>
      </c>
      <c r="J166" s="13">
        <v>999968128</v>
      </c>
      <c r="K166" s="13">
        <v>15999</v>
      </c>
      <c r="L166" s="13">
        <v>999968128</v>
      </c>
      <c r="M166" s="4">
        <f t="shared" si="10"/>
        <v>0.99998400074604388</v>
      </c>
      <c r="N166" s="13">
        <v>0</v>
      </c>
      <c r="O166" s="4">
        <f t="shared" si="11"/>
        <v>0</v>
      </c>
      <c r="P166" s="13">
        <v>0</v>
      </c>
    </row>
    <row r="167" spans="1:17" ht="63" x14ac:dyDescent="0.25">
      <c r="A167" s="11" t="s">
        <v>55</v>
      </c>
      <c r="B167" s="11" t="s">
        <v>76</v>
      </c>
      <c r="C167" s="11" t="s">
        <v>57</v>
      </c>
      <c r="D167" s="11" t="s">
        <v>66</v>
      </c>
      <c r="E167" s="11" t="s">
        <v>23</v>
      </c>
      <c r="F167" s="11" t="s">
        <v>27</v>
      </c>
      <c r="G167" s="12" t="s">
        <v>225</v>
      </c>
      <c r="H167" s="13">
        <v>5378486059</v>
      </c>
      <c r="I167" s="13">
        <v>0</v>
      </c>
      <c r="J167" s="13">
        <v>5378486056</v>
      </c>
      <c r="K167" s="13">
        <v>3</v>
      </c>
      <c r="L167" s="13">
        <v>0</v>
      </c>
      <c r="M167" s="4">
        <f t="shared" si="10"/>
        <v>0</v>
      </c>
      <c r="N167" s="13">
        <v>0</v>
      </c>
      <c r="O167" s="4">
        <f t="shared" si="11"/>
        <v>0</v>
      </c>
      <c r="P167" s="13">
        <v>0</v>
      </c>
    </row>
    <row r="168" spans="1:17" ht="78.75" x14ac:dyDescent="0.25">
      <c r="A168" s="11" t="s">
        <v>55</v>
      </c>
      <c r="B168" s="11" t="s">
        <v>76</v>
      </c>
      <c r="C168" s="11" t="s">
        <v>57</v>
      </c>
      <c r="D168" s="11" t="s">
        <v>66</v>
      </c>
      <c r="E168" s="11" t="s">
        <v>23</v>
      </c>
      <c r="F168" s="11" t="s">
        <v>29</v>
      </c>
      <c r="G168" s="12" t="s">
        <v>226</v>
      </c>
      <c r="H168" s="13">
        <v>149402390</v>
      </c>
      <c r="I168" s="13">
        <v>0</v>
      </c>
      <c r="J168" s="13">
        <v>144000000</v>
      </c>
      <c r="K168" s="13">
        <v>5402390</v>
      </c>
      <c r="L168" s="13">
        <v>144000000</v>
      </c>
      <c r="M168" s="4">
        <f t="shared" si="10"/>
        <v>0.96384000282726401</v>
      </c>
      <c r="N168" s="13">
        <v>51458333</v>
      </c>
      <c r="O168" s="4">
        <f t="shared" si="11"/>
        <v>0.34442777655698814</v>
      </c>
      <c r="P168" s="13">
        <v>51458333</v>
      </c>
    </row>
    <row r="169" spans="1:17" ht="78.75" x14ac:dyDescent="0.25">
      <c r="A169" s="11" t="s">
        <v>55</v>
      </c>
      <c r="B169" s="11" t="s">
        <v>76</v>
      </c>
      <c r="C169" s="11" t="s">
        <v>57</v>
      </c>
      <c r="D169" s="11" t="s">
        <v>66</v>
      </c>
      <c r="E169" s="11" t="s">
        <v>23</v>
      </c>
      <c r="F169" s="11" t="s">
        <v>62</v>
      </c>
      <c r="G169" s="12" t="s">
        <v>227</v>
      </c>
      <c r="H169" s="13">
        <v>125523840</v>
      </c>
      <c r="I169" s="13">
        <v>0</v>
      </c>
      <c r="J169" s="13">
        <v>125523840</v>
      </c>
      <c r="K169" s="13">
        <v>0</v>
      </c>
      <c r="L169" s="13">
        <v>125523840</v>
      </c>
      <c r="M169" s="4">
        <f t="shared" si="10"/>
        <v>1</v>
      </c>
      <c r="N169" s="13">
        <v>59719569</v>
      </c>
      <c r="O169" s="4">
        <f t="shared" si="11"/>
        <v>0.47576276347186319</v>
      </c>
      <c r="P169" s="13">
        <v>55207499</v>
      </c>
    </row>
    <row r="170" spans="1:17" ht="78.75" x14ac:dyDescent="0.25">
      <c r="A170" s="11" t="s">
        <v>55</v>
      </c>
      <c r="B170" s="11" t="s">
        <v>76</v>
      </c>
      <c r="C170" s="11" t="s">
        <v>57</v>
      </c>
      <c r="D170" s="11" t="s">
        <v>66</v>
      </c>
      <c r="E170" s="11" t="s">
        <v>23</v>
      </c>
      <c r="F170" s="11" t="s">
        <v>43</v>
      </c>
      <c r="G170" s="12" t="s">
        <v>228</v>
      </c>
      <c r="H170" s="13">
        <v>149402390</v>
      </c>
      <c r="I170" s="13">
        <v>0</v>
      </c>
      <c r="J170" s="13">
        <v>138600000</v>
      </c>
      <c r="K170" s="13">
        <v>10802390</v>
      </c>
      <c r="L170" s="13">
        <v>138600000</v>
      </c>
      <c r="M170" s="4">
        <f t="shared" si="10"/>
        <v>0.92769600272124164</v>
      </c>
      <c r="N170" s="13">
        <v>52675000</v>
      </c>
      <c r="O170" s="4">
        <f t="shared" si="11"/>
        <v>0.35257133436754257</v>
      </c>
      <c r="P170" s="13">
        <v>52675000</v>
      </c>
    </row>
    <row r="171" spans="1:17" ht="78.75" x14ac:dyDescent="0.25">
      <c r="A171" s="11" t="s">
        <v>55</v>
      </c>
      <c r="B171" s="11" t="s">
        <v>76</v>
      </c>
      <c r="C171" s="11" t="s">
        <v>57</v>
      </c>
      <c r="D171" s="11" t="s">
        <v>66</v>
      </c>
      <c r="E171" s="11" t="s">
        <v>23</v>
      </c>
      <c r="F171" s="11" t="s">
        <v>98</v>
      </c>
      <c r="G171" s="12" t="s">
        <v>229</v>
      </c>
      <c r="H171" s="13">
        <v>2800044801</v>
      </c>
      <c r="I171" s="13">
        <v>0</v>
      </c>
      <c r="J171" s="13">
        <v>2800000000</v>
      </c>
      <c r="K171" s="13">
        <v>44801</v>
      </c>
      <c r="L171" s="13">
        <v>2800000000</v>
      </c>
      <c r="M171" s="4">
        <f t="shared" si="10"/>
        <v>0.99998399989886444</v>
      </c>
      <c r="N171" s="13">
        <v>1540000000</v>
      </c>
      <c r="O171" s="4">
        <f t="shared" si="11"/>
        <v>0.54999119994437551</v>
      </c>
      <c r="P171" s="13">
        <v>1540000000</v>
      </c>
    </row>
    <row r="172" spans="1:17" ht="110.25" x14ac:dyDescent="0.25">
      <c r="A172" s="11" t="s">
        <v>55</v>
      </c>
      <c r="B172" s="11" t="s">
        <v>76</v>
      </c>
      <c r="C172" s="11" t="s">
        <v>57</v>
      </c>
      <c r="D172" s="11" t="s">
        <v>66</v>
      </c>
      <c r="E172" s="11" t="s">
        <v>23</v>
      </c>
      <c r="F172" s="11" t="s">
        <v>123</v>
      </c>
      <c r="G172" s="12" t="s">
        <v>230</v>
      </c>
      <c r="H172" s="13">
        <v>2944072830</v>
      </c>
      <c r="I172" s="13">
        <v>0</v>
      </c>
      <c r="J172" s="13">
        <v>2163008374</v>
      </c>
      <c r="K172" s="13">
        <v>781064456</v>
      </c>
      <c r="L172" s="13">
        <v>1857108374</v>
      </c>
      <c r="M172" s="4">
        <f t="shared" si="10"/>
        <v>0.6307956634347256</v>
      </c>
      <c r="N172" s="13">
        <v>3200000</v>
      </c>
      <c r="O172" s="4">
        <f t="shared" si="11"/>
        <v>1.0869296327835748E-3</v>
      </c>
      <c r="P172" s="13">
        <v>3200000</v>
      </c>
    </row>
    <row r="173" spans="1:17" ht="78.75" x14ac:dyDescent="0.25">
      <c r="A173" s="11" t="s">
        <v>55</v>
      </c>
      <c r="B173" s="11" t="s">
        <v>76</v>
      </c>
      <c r="C173" s="11" t="s">
        <v>57</v>
      </c>
      <c r="D173" s="11" t="s">
        <v>66</v>
      </c>
      <c r="E173" s="11" t="s">
        <v>23</v>
      </c>
      <c r="F173" s="11" t="s">
        <v>136</v>
      </c>
      <c r="G173" s="12" t="s">
        <v>231</v>
      </c>
      <c r="H173" s="13">
        <v>2153955859</v>
      </c>
      <c r="I173" s="13">
        <v>0</v>
      </c>
      <c r="J173" s="13">
        <v>1783160000</v>
      </c>
      <c r="K173" s="13">
        <v>370795859</v>
      </c>
      <c r="L173" s="13">
        <v>83160000</v>
      </c>
      <c r="M173" s="4">
        <f t="shared" si="10"/>
        <v>3.8608033517737936E-2</v>
      </c>
      <c r="N173" s="13">
        <v>25956000</v>
      </c>
      <c r="O173" s="4">
        <f t="shared" si="11"/>
        <v>1.2050386219172749E-2</v>
      </c>
      <c r="P173" s="13">
        <v>25956000</v>
      </c>
    </row>
    <row r="174" spans="1:17" ht="94.5" x14ac:dyDescent="0.25">
      <c r="A174" s="11" t="s">
        <v>55</v>
      </c>
      <c r="B174" s="11" t="s">
        <v>76</v>
      </c>
      <c r="C174" s="11" t="s">
        <v>57</v>
      </c>
      <c r="D174" s="11" t="s">
        <v>66</v>
      </c>
      <c r="E174" s="11" t="s">
        <v>23</v>
      </c>
      <c r="F174" s="11" t="s">
        <v>87</v>
      </c>
      <c r="G174" s="12" t="s">
        <v>232</v>
      </c>
      <c r="H174" s="13">
        <v>448155151</v>
      </c>
      <c r="I174" s="13">
        <v>0</v>
      </c>
      <c r="J174" s="13">
        <v>448155151</v>
      </c>
      <c r="K174" s="13">
        <v>0</v>
      </c>
      <c r="L174" s="13">
        <v>0</v>
      </c>
      <c r="M174" s="4">
        <f t="shared" si="10"/>
        <v>0</v>
      </c>
      <c r="N174" s="13">
        <v>0</v>
      </c>
      <c r="O174" s="4">
        <f t="shared" si="11"/>
        <v>0</v>
      </c>
      <c r="P174" s="13">
        <v>0</v>
      </c>
    </row>
    <row r="175" spans="1:17" ht="78.75" x14ac:dyDescent="0.25">
      <c r="A175" s="11" t="s">
        <v>55</v>
      </c>
      <c r="B175" s="11" t="s">
        <v>76</v>
      </c>
      <c r="C175" s="11" t="s">
        <v>57</v>
      </c>
      <c r="D175" s="11" t="s">
        <v>66</v>
      </c>
      <c r="E175" s="11" t="s">
        <v>23</v>
      </c>
      <c r="F175" s="11" t="s">
        <v>64</v>
      </c>
      <c r="G175" s="12" t="s">
        <v>233</v>
      </c>
      <c r="H175" s="13">
        <v>3633275662</v>
      </c>
      <c r="I175" s="13">
        <v>0</v>
      </c>
      <c r="J175" s="13">
        <v>3633275662</v>
      </c>
      <c r="K175" s="13">
        <v>0</v>
      </c>
      <c r="L175" s="13">
        <v>0</v>
      </c>
      <c r="M175" s="4">
        <f t="shared" si="10"/>
        <v>0</v>
      </c>
      <c r="N175" s="13">
        <v>0</v>
      </c>
      <c r="O175" s="4">
        <f t="shared" si="11"/>
        <v>0</v>
      </c>
      <c r="P175" s="13">
        <v>0</v>
      </c>
    </row>
    <row r="176" spans="1:17" ht="78.75" x14ac:dyDescent="0.25">
      <c r="A176" s="11" t="s">
        <v>55</v>
      </c>
      <c r="B176" s="11" t="s">
        <v>76</v>
      </c>
      <c r="C176" s="11" t="s">
        <v>57</v>
      </c>
      <c r="D176" s="11" t="s">
        <v>66</v>
      </c>
      <c r="E176" s="11" t="s">
        <v>23</v>
      </c>
      <c r="F176" s="11" t="s">
        <v>66</v>
      </c>
      <c r="G176" s="12" t="s">
        <v>234</v>
      </c>
      <c r="H176" s="13">
        <v>3000048001</v>
      </c>
      <c r="I176" s="13">
        <v>0</v>
      </c>
      <c r="J176" s="13">
        <v>3000000000</v>
      </c>
      <c r="K176" s="13">
        <v>48001</v>
      </c>
      <c r="L176" s="13">
        <v>3000000000</v>
      </c>
      <c r="M176" s="4">
        <f t="shared" si="10"/>
        <v>0.99998399992267328</v>
      </c>
      <c r="N176" s="13">
        <v>900000000</v>
      </c>
      <c r="O176" s="4">
        <f t="shared" si="11"/>
        <v>0.29999519997680196</v>
      </c>
      <c r="P176" s="13">
        <v>450000000</v>
      </c>
    </row>
    <row r="177" spans="1:17" ht="78.75" x14ac:dyDescent="0.25">
      <c r="A177" s="11" t="s">
        <v>55</v>
      </c>
      <c r="B177" s="11" t="s">
        <v>76</v>
      </c>
      <c r="C177" s="11" t="s">
        <v>57</v>
      </c>
      <c r="D177" s="11" t="s">
        <v>66</v>
      </c>
      <c r="E177" s="11" t="s">
        <v>23</v>
      </c>
      <c r="F177" s="11" t="s">
        <v>80</v>
      </c>
      <c r="G177" s="12" t="s">
        <v>235</v>
      </c>
      <c r="H177" s="13">
        <v>58682390</v>
      </c>
      <c r="I177" s="13">
        <v>0</v>
      </c>
      <c r="J177" s="13">
        <v>58682390</v>
      </c>
      <c r="K177" s="13">
        <v>0</v>
      </c>
      <c r="L177" s="13">
        <v>58682390</v>
      </c>
      <c r="M177" s="4">
        <f t="shared" si="10"/>
        <v>1</v>
      </c>
      <c r="N177" s="13">
        <v>0</v>
      </c>
      <c r="O177" s="4">
        <f t="shared" si="11"/>
        <v>0</v>
      </c>
      <c r="P177" s="13">
        <v>0</v>
      </c>
    </row>
    <row r="178" spans="1:17" ht="47.25" x14ac:dyDescent="0.25">
      <c r="A178" s="11" t="s">
        <v>55</v>
      </c>
      <c r="B178" s="11" t="s">
        <v>76</v>
      </c>
      <c r="C178" s="11" t="s">
        <v>57</v>
      </c>
      <c r="D178" s="11" t="s">
        <v>66</v>
      </c>
      <c r="E178" s="11" t="s">
        <v>23</v>
      </c>
      <c r="F178" s="11" t="s">
        <v>102</v>
      </c>
      <c r="G178" s="12" t="s">
        <v>236</v>
      </c>
      <c r="H178" s="13">
        <v>1298788908</v>
      </c>
      <c r="I178" s="13">
        <v>0</v>
      </c>
      <c r="J178" s="13">
        <v>1298788908</v>
      </c>
      <c r="K178" s="13">
        <v>0</v>
      </c>
      <c r="L178" s="13">
        <v>1298788908</v>
      </c>
      <c r="M178" s="4">
        <f t="shared" si="10"/>
        <v>1</v>
      </c>
      <c r="N178" s="13">
        <v>221516340</v>
      </c>
      <c r="O178" s="4">
        <f t="shared" si="11"/>
        <v>0.17055607623036462</v>
      </c>
      <c r="P178" s="13">
        <v>221516340</v>
      </c>
    </row>
    <row r="179" spans="1:17" ht="78.75" x14ac:dyDescent="0.25">
      <c r="A179" s="11" t="s">
        <v>55</v>
      </c>
      <c r="B179" s="11" t="s">
        <v>76</v>
      </c>
      <c r="C179" s="11" t="s">
        <v>57</v>
      </c>
      <c r="D179" s="11" t="s">
        <v>66</v>
      </c>
      <c r="E179" s="11" t="s">
        <v>23</v>
      </c>
      <c r="F179" s="11" t="s">
        <v>68</v>
      </c>
      <c r="G179" s="12" t="s">
        <v>237</v>
      </c>
      <c r="H179" s="13">
        <v>1999968254</v>
      </c>
      <c r="I179" s="13">
        <v>0</v>
      </c>
      <c r="J179" s="13">
        <v>1999936254</v>
      </c>
      <c r="K179" s="13">
        <v>32000</v>
      </c>
      <c r="L179" s="13">
        <v>1999936254</v>
      </c>
      <c r="M179" s="4">
        <f t="shared" si="10"/>
        <v>0.99998399974602792</v>
      </c>
      <c r="N179" s="13">
        <v>599980876</v>
      </c>
      <c r="O179" s="4">
        <f t="shared" si="11"/>
        <v>0.29999519982380679</v>
      </c>
      <c r="P179" s="13">
        <v>599980876</v>
      </c>
    </row>
    <row r="180" spans="1:17" ht="78.75" x14ac:dyDescent="0.25">
      <c r="A180" s="11" t="s">
        <v>55</v>
      </c>
      <c r="B180" s="11" t="s">
        <v>76</v>
      </c>
      <c r="C180" s="11" t="s">
        <v>57</v>
      </c>
      <c r="D180" s="11" t="s">
        <v>66</v>
      </c>
      <c r="E180" s="11" t="s">
        <v>23</v>
      </c>
      <c r="F180" s="11" t="s">
        <v>32</v>
      </c>
      <c r="G180" s="12" t="s">
        <v>238</v>
      </c>
      <c r="H180" s="13">
        <v>150597610</v>
      </c>
      <c r="I180" s="13">
        <v>0</v>
      </c>
      <c r="J180" s="13">
        <v>63000000</v>
      </c>
      <c r="K180" s="13">
        <v>87597610</v>
      </c>
      <c r="L180" s="13">
        <v>63000000</v>
      </c>
      <c r="M180" s="4">
        <f t="shared" si="10"/>
        <v>0.41833333211596119</v>
      </c>
      <c r="N180" s="13">
        <v>29575000</v>
      </c>
      <c r="O180" s="4">
        <f t="shared" si="11"/>
        <v>0.19638425868777068</v>
      </c>
      <c r="P180" s="13">
        <v>29575000</v>
      </c>
    </row>
    <row r="181" spans="1:17" ht="78.75" x14ac:dyDescent="0.25">
      <c r="A181" s="11" t="s">
        <v>55</v>
      </c>
      <c r="B181" s="11" t="s">
        <v>76</v>
      </c>
      <c r="C181" s="11" t="s">
        <v>57</v>
      </c>
      <c r="D181" s="11" t="s">
        <v>66</v>
      </c>
      <c r="E181" s="11" t="s">
        <v>23</v>
      </c>
      <c r="F181" s="11" t="s">
        <v>114</v>
      </c>
      <c r="G181" s="12" t="s">
        <v>239</v>
      </c>
      <c r="H181" s="13">
        <v>457818900</v>
      </c>
      <c r="I181" s="13">
        <v>0</v>
      </c>
      <c r="J181" s="13">
        <v>457818900</v>
      </c>
      <c r="K181" s="13">
        <v>0</v>
      </c>
      <c r="L181" s="13">
        <v>0</v>
      </c>
      <c r="M181" s="4">
        <f t="shared" si="10"/>
        <v>0</v>
      </c>
      <c r="N181" s="13">
        <v>0</v>
      </c>
      <c r="O181" s="4">
        <f t="shared" si="11"/>
        <v>0</v>
      </c>
      <c r="P181" s="13">
        <v>0</v>
      </c>
    </row>
    <row r="182" spans="1:17" ht="63" x14ac:dyDescent="0.25">
      <c r="A182" s="11" t="s">
        <v>55</v>
      </c>
      <c r="B182" s="11" t="s">
        <v>76</v>
      </c>
      <c r="C182" s="11" t="s">
        <v>57</v>
      </c>
      <c r="D182" s="11" t="s">
        <v>66</v>
      </c>
      <c r="E182" s="11" t="s">
        <v>23</v>
      </c>
      <c r="F182" s="11" t="s">
        <v>185</v>
      </c>
      <c r="G182" s="12" t="s">
        <v>240</v>
      </c>
      <c r="H182" s="13">
        <v>3833466135</v>
      </c>
      <c r="I182" s="13">
        <v>0</v>
      </c>
      <c r="J182" s="13">
        <v>3833466135</v>
      </c>
      <c r="K182" s="13">
        <v>0</v>
      </c>
      <c r="L182" s="13">
        <v>0</v>
      </c>
      <c r="M182" s="4">
        <f t="shared" si="10"/>
        <v>0</v>
      </c>
      <c r="N182" s="13">
        <v>0</v>
      </c>
      <c r="O182" s="4">
        <f t="shared" si="11"/>
        <v>0</v>
      </c>
      <c r="P182" s="13">
        <v>0</v>
      </c>
    </row>
    <row r="183" spans="1:17" ht="94.5" x14ac:dyDescent="0.25">
      <c r="A183" s="11" t="s">
        <v>55</v>
      </c>
      <c r="B183" s="11" t="s">
        <v>76</v>
      </c>
      <c r="C183" s="11" t="s">
        <v>57</v>
      </c>
      <c r="D183" s="11" t="s">
        <v>66</v>
      </c>
      <c r="E183" s="11" t="s">
        <v>23</v>
      </c>
      <c r="F183" s="11" t="s">
        <v>25</v>
      </c>
      <c r="G183" s="12" t="s">
        <v>241</v>
      </c>
      <c r="H183" s="13">
        <v>149402390</v>
      </c>
      <c r="I183" s="13">
        <v>0</v>
      </c>
      <c r="J183" s="13">
        <v>141962250</v>
      </c>
      <c r="K183" s="13">
        <v>7440140</v>
      </c>
      <c r="L183" s="13">
        <v>127600000</v>
      </c>
      <c r="M183" s="4">
        <f t="shared" si="10"/>
        <v>0.85406933583860334</v>
      </c>
      <c r="N183" s="13">
        <v>50653332</v>
      </c>
      <c r="O183" s="4">
        <f t="shared" si="11"/>
        <v>0.33903963651451624</v>
      </c>
      <c r="P183" s="13">
        <v>39053332</v>
      </c>
    </row>
    <row r="184" spans="1:17" ht="94.5" x14ac:dyDescent="0.25">
      <c r="A184" s="11" t="s">
        <v>55</v>
      </c>
      <c r="B184" s="11" t="s">
        <v>76</v>
      </c>
      <c r="C184" s="11" t="s">
        <v>57</v>
      </c>
      <c r="D184" s="11" t="s">
        <v>66</v>
      </c>
      <c r="E184" s="11" t="s">
        <v>23</v>
      </c>
      <c r="F184" s="11" t="s">
        <v>34</v>
      </c>
      <c r="G184" s="12" t="s">
        <v>242</v>
      </c>
      <c r="H184" s="13">
        <v>149402390</v>
      </c>
      <c r="I184" s="13">
        <v>0</v>
      </c>
      <c r="J184" s="13">
        <v>137080000</v>
      </c>
      <c r="K184" s="13">
        <v>12322390</v>
      </c>
      <c r="L184" s="13">
        <v>137080000</v>
      </c>
      <c r="M184" s="4">
        <f t="shared" si="10"/>
        <v>0.91752213602473165</v>
      </c>
      <c r="N184" s="13">
        <v>36229000</v>
      </c>
      <c r="O184" s="4">
        <f t="shared" si="11"/>
        <v>0.24249277404464548</v>
      </c>
      <c r="P184" s="13">
        <v>36229000</v>
      </c>
    </row>
    <row r="185" spans="1:17" ht="47.25" x14ac:dyDescent="0.25">
      <c r="A185" s="11" t="s">
        <v>55</v>
      </c>
      <c r="B185" s="11" t="s">
        <v>76</v>
      </c>
      <c r="C185" s="11" t="s">
        <v>57</v>
      </c>
      <c r="D185" s="11" t="s">
        <v>66</v>
      </c>
      <c r="E185" s="11" t="s">
        <v>23</v>
      </c>
      <c r="F185" s="11" t="s">
        <v>72</v>
      </c>
      <c r="G185" s="12" t="s">
        <v>153</v>
      </c>
      <c r="H185" s="13">
        <v>119521913</v>
      </c>
      <c r="I185" s="13">
        <v>0</v>
      </c>
      <c r="J185" s="13">
        <v>119521913</v>
      </c>
      <c r="K185" s="13">
        <v>0</v>
      </c>
      <c r="L185" s="13">
        <v>119521913</v>
      </c>
      <c r="M185" s="4">
        <f t="shared" si="10"/>
        <v>1</v>
      </c>
      <c r="N185" s="13">
        <v>0</v>
      </c>
      <c r="O185" s="4">
        <f t="shared" si="11"/>
        <v>0</v>
      </c>
      <c r="P185" s="13">
        <v>0</v>
      </c>
    </row>
    <row r="186" spans="1:17" s="17" customFormat="1" ht="94.5" x14ac:dyDescent="0.25">
      <c r="A186" s="14" t="s">
        <v>55</v>
      </c>
      <c r="B186" s="14" t="s">
        <v>76</v>
      </c>
      <c r="C186" s="14" t="s">
        <v>57</v>
      </c>
      <c r="D186" s="14" t="s">
        <v>80</v>
      </c>
      <c r="E186" s="14"/>
      <c r="F186" s="14"/>
      <c r="G186" s="15" t="s">
        <v>81</v>
      </c>
      <c r="H186" s="16">
        <v>30000000000</v>
      </c>
      <c r="I186" s="16">
        <v>0</v>
      </c>
      <c r="J186" s="16">
        <v>28950000000</v>
      </c>
      <c r="K186" s="16">
        <v>1050000000</v>
      </c>
      <c r="L186" s="16">
        <v>28949952000</v>
      </c>
      <c r="M186" s="4">
        <f t="shared" si="10"/>
        <v>0.96499840000000003</v>
      </c>
      <c r="N186" s="16">
        <v>28065478087</v>
      </c>
      <c r="O186" s="4">
        <f t="shared" si="11"/>
        <v>0.93551593623333329</v>
      </c>
      <c r="P186" s="16">
        <v>0</v>
      </c>
      <c r="Q186" s="5"/>
    </row>
    <row r="187" spans="1:17" ht="94.5" x14ac:dyDescent="0.25">
      <c r="A187" s="11" t="s">
        <v>55</v>
      </c>
      <c r="B187" s="11" t="s">
        <v>76</v>
      </c>
      <c r="C187" s="11" t="s">
        <v>57</v>
      </c>
      <c r="D187" s="11" t="s">
        <v>80</v>
      </c>
      <c r="E187" s="11" t="s">
        <v>23</v>
      </c>
      <c r="F187" s="11" t="s">
        <v>22</v>
      </c>
      <c r="G187" s="12" t="s">
        <v>243</v>
      </c>
      <c r="H187" s="13">
        <v>26040438247</v>
      </c>
      <c r="I187" s="13">
        <v>0</v>
      </c>
      <c r="J187" s="13">
        <v>26040438247</v>
      </c>
      <c r="K187" s="13">
        <v>0</v>
      </c>
      <c r="L187" s="13">
        <v>26040438247</v>
      </c>
      <c r="M187" s="4">
        <f t="shared" si="10"/>
        <v>1</v>
      </c>
      <c r="N187" s="13">
        <v>26040438247</v>
      </c>
      <c r="O187" s="4">
        <f t="shared" si="11"/>
        <v>1</v>
      </c>
      <c r="P187" s="13">
        <v>0</v>
      </c>
    </row>
    <row r="188" spans="1:17" ht="63" x14ac:dyDescent="0.25">
      <c r="A188" s="11" t="s">
        <v>55</v>
      </c>
      <c r="B188" s="11" t="s">
        <v>76</v>
      </c>
      <c r="C188" s="11" t="s">
        <v>57</v>
      </c>
      <c r="D188" s="11" t="s">
        <v>80</v>
      </c>
      <c r="E188" s="11" t="s">
        <v>23</v>
      </c>
      <c r="F188" s="11" t="s">
        <v>27</v>
      </c>
      <c r="G188" s="12" t="s">
        <v>244</v>
      </c>
      <c r="H188" s="13">
        <v>1100000000</v>
      </c>
      <c r="I188" s="13">
        <v>0</v>
      </c>
      <c r="J188" s="13">
        <v>1100000000</v>
      </c>
      <c r="K188" s="13">
        <v>0</v>
      </c>
      <c r="L188" s="13">
        <v>1099952000</v>
      </c>
      <c r="M188" s="4">
        <f t="shared" si="10"/>
        <v>0.99995636363636364</v>
      </c>
      <c r="N188" s="13">
        <v>335000000</v>
      </c>
      <c r="O188" s="4">
        <f t="shared" si="11"/>
        <v>0.30454545454545456</v>
      </c>
      <c r="P188" s="13">
        <v>0</v>
      </c>
    </row>
    <row r="189" spans="1:17" ht="126" x14ac:dyDescent="0.25">
      <c r="A189" s="11" t="s">
        <v>55</v>
      </c>
      <c r="B189" s="11" t="s">
        <v>76</v>
      </c>
      <c r="C189" s="11" t="s">
        <v>57</v>
      </c>
      <c r="D189" s="11" t="s">
        <v>80</v>
      </c>
      <c r="E189" s="11" t="s">
        <v>23</v>
      </c>
      <c r="F189" s="11" t="s">
        <v>62</v>
      </c>
      <c r="G189" s="12" t="s">
        <v>245</v>
      </c>
      <c r="H189" s="13">
        <v>498007968</v>
      </c>
      <c r="I189" s="13">
        <v>0</v>
      </c>
      <c r="J189" s="13">
        <v>498007968</v>
      </c>
      <c r="K189" s="13">
        <v>0</v>
      </c>
      <c r="L189" s="13">
        <v>498007968</v>
      </c>
      <c r="M189" s="4">
        <f t="shared" si="10"/>
        <v>1</v>
      </c>
      <c r="N189" s="13">
        <v>498007968</v>
      </c>
      <c r="O189" s="4">
        <f t="shared" si="11"/>
        <v>1</v>
      </c>
      <c r="P189" s="13">
        <v>0</v>
      </c>
    </row>
    <row r="190" spans="1:17" ht="94.5" x14ac:dyDescent="0.25">
      <c r="A190" s="11" t="s">
        <v>55</v>
      </c>
      <c r="B190" s="11" t="s">
        <v>76</v>
      </c>
      <c r="C190" s="11" t="s">
        <v>57</v>
      </c>
      <c r="D190" s="11" t="s">
        <v>80</v>
      </c>
      <c r="E190" s="11" t="s">
        <v>23</v>
      </c>
      <c r="F190" s="11" t="s">
        <v>43</v>
      </c>
      <c r="G190" s="12" t="s">
        <v>246</v>
      </c>
      <c r="H190" s="13">
        <v>1992031872</v>
      </c>
      <c r="I190" s="13">
        <v>0</v>
      </c>
      <c r="J190" s="13">
        <v>992031872</v>
      </c>
      <c r="K190" s="13">
        <v>1000000000</v>
      </c>
      <c r="L190" s="13">
        <v>992031872</v>
      </c>
      <c r="M190" s="4">
        <f t="shared" si="10"/>
        <v>0.49799999987148802</v>
      </c>
      <c r="N190" s="13">
        <v>992031872</v>
      </c>
      <c r="O190" s="4">
        <f t="shared" si="11"/>
        <v>0.49799999987148802</v>
      </c>
      <c r="P190" s="13">
        <v>0</v>
      </c>
    </row>
    <row r="191" spans="1:17" ht="63" x14ac:dyDescent="0.25">
      <c r="A191" s="11" t="s">
        <v>55</v>
      </c>
      <c r="B191" s="11" t="s">
        <v>76</v>
      </c>
      <c r="C191" s="11" t="s">
        <v>57</v>
      </c>
      <c r="D191" s="11" t="s">
        <v>80</v>
      </c>
      <c r="E191" s="11" t="s">
        <v>23</v>
      </c>
      <c r="F191" s="11" t="s">
        <v>98</v>
      </c>
      <c r="G191" s="12" t="s">
        <v>247</v>
      </c>
      <c r="H191" s="13">
        <v>250000000</v>
      </c>
      <c r="I191" s="13">
        <v>0</v>
      </c>
      <c r="J191" s="13">
        <v>200000000</v>
      </c>
      <c r="K191" s="13">
        <v>50000000</v>
      </c>
      <c r="L191" s="13">
        <v>200000000</v>
      </c>
      <c r="M191" s="4">
        <f t="shared" si="10"/>
        <v>0.8</v>
      </c>
      <c r="N191" s="13">
        <v>200000000</v>
      </c>
      <c r="O191" s="4">
        <f t="shared" si="11"/>
        <v>0.8</v>
      </c>
      <c r="P191" s="13">
        <v>0</v>
      </c>
    </row>
    <row r="192" spans="1:17" ht="31.5" x14ac:dyDescent="0.25">
      <c r="A192" s="11" t="s">
        <v>55</v>
      </c>
      <c r="B192" s="11" t="s">
        <v>76</v>
      </c>
      <c r="C192" s="11" t="s">
        <v>57</v>
      </c>
      <c r="D192" s="11" t="s">
        <v>80</v>
      </c>
      <c r="E192" s="11" t="s">
        <v>23</v>
      </c>
      <c r="F192" s="11" t="s">
        <v>136</v>
      </c>
      <c r="G192" s="12" t="s">
        <v>248</v>
      </c>
      <c r="H192" s="13">
        <v>119521913</v>
      </c>
      <c r="I192" s="13">
        <v>0</v>
      </c>
      <c r="J192" s="13">
        <v>119521913</v>
      </c>
      <c r="K192" s="13">
        <v>0</v>
      </c>
      <c r="L192" s="13">
        <v>119521913</v>
      </c>
      <c r="M192" s="4">
        <f t="shared" si="10"/>
        <v>1</v>
      </c>
      <c r="N192" s="13">
        <v>0</v>
      </c>
      <c r="O192" s="4">
        <f t="shared" si="11"/>
        <v>0</v>
      </c>
      <c r="P192" s="13">
        <v>0</v>
      </c>
    </row>
    <row r="193" spans="1:17" s="17" customFormat="1" ht="126" x14ac:dyDescent="0.25">
      <c r="A193" s="14" t="s">
        <v>55</v>
      </c>
      <c r="B193" s="14" t="s">
        <v>76</v>
      </c>
      <c r="C193" s="14" t="s">
        <v>57</v>
      </c>
      <c r="D193" s="14" t="s">
        <v>82</v>
      </c>
      <c r="E193" s="14" t="s">
        <v>1</v>
      </c>
      <c r="F193" s="14" t="s">
        <v>1</v>
      </c>
      <c r="G193" s="15" t="s">
        <v>83</v>
      </c>
      <c r="H193" s="16">
        <v>2913700000</v>
      </c>
      <c r="I193" s="16">
        <v>0</v>
      </c>
      <c r="J193" s="16">
        <v>2903680000</v>
      </c>
      <c r="K193" s="16">
        <v>10020000</v>
      </c>
      <c r="L193" s="16">
        <v>64000000</v>
      </c>
      <c r="M193" s="4">
        <f t="shared" si="10"/>
        <v>2.1965198888011805E-2</v>
      </c>
      <c r="N193" s="16">
        <v>0</v>
      </c>
      <c r="O193" s="4">
        <f t="shared" si="11"/>
        <v>0</v>
      </c>
      <c r="P193" s="16">
        <v>0</v>
      </c>
      <c r="Q193" s="5"/>
    </row>
    <row r="194" spans="1:17" ht="63" x14ac:dyDescent="0.25">
      <c r="A194" s="11" t="s">
        <v>55</v>
      </c>
      <c r="B194" s="11" t="s">
        <v>76</v>
      </c>
      <c r="C194" s="11" t="s">
        <v>57</v>
      </c>
      <c r="D194" s="11" t="s">
        <v>82</v>
      </c>
      <c r="E194" s="11" t="s">
        <v>23</v>
      </c>
      <c r="F194" s="11" t="s">
        <v>123</v>
      </c>
      <c r="G194" s="12" t="s">
        <v>249</v>
      </c>
      <c r="H194" s="13">
        <v>2913700000</v>
      </c>
      <c r="I194" s="13">
        <v>0</v>
      </c>
      <c r="J194" s="13">
        <v>2903680000</v>
      </c>
      <c r="K194" s="13">
        <v>10020000</v>
      </c>
      <c r="L194" s="13">
        <v>64000000</v>
      </c>
      <c r="M194" s="4">
        <f t="shared" si="10"/>
        <v>2.1965198888011805E-2</v>
      </c>
      <c r="N194" s="13">
        <v>0</v>
      </c>
      <c r="O194" s="4">
        <f t="shared" si="11"/>
        <v>0</v>
      </c>
      <c r="P194" s="13">
        <v>0</v>
      </c>
    </row>
    <row r="195" spans="1:17" s="17" customFormat="1" ht="126" x14ac:dyDescent="0.25">
      <c r="A195" s="14" t="s">
        <v>55</v>
      </c>
      <c r="B195" s="14" t="s">
        <v>76</v>
      </c>
      <c r="C195" s="14" t="s">
        <v>57</v>
      </c>
      <c r="D195" s="14" t="s">
        <v>82</v>
      </c>
      <c r="E195" s="14" t="s">
        <v>1</v>
      </c>
      <c r="F195" s="14" t="s">
        <v>1</v>
      </c>
      <c r="G195" s="15" t="s">
        <v>83</v>
      </c>
      <c r="H195" s="16">
        <v>5086300000</v>
      </c>
      <c r="I195" s="16">
        <v>0</v>
      </c>
      <c r="J195" s="16">
        <v>4584913867</v>
      </c>
      <c r="K195" s="16">
        <v>501386133</v>
      </c>
      <c r="L195" s="16">
        <v>4017254867</v>
      </c>
      <c r="M195" s="4">
        <f t="shared" si="10"/>
        <v>0.78981870259324072</v>
      </c>
      <c r="N195" s="16">
        <v>690602103</v>
      </c>
      <c r="O195" s="4">
        <f t="shared" si="11"/>
        <v>0.13577691111416942</v>
      </c>
      <c r="P195" s="16">
        <v>681827103</v>
      </c>
      <c r="Q195" s="5"/>
    </row>
    <row r="196" spans="1:17" ht="47.25" x14ac:dyDescent="0.25">
      <c r="A196" s="11" t="s">
        <v>55</v>
      </c>
      <c r="B196" s="11" t="s">
        <v>76</v>
      </c>
      <c r="C196" s="11" t="s">
        <v>57</v>
      </c>
      <c r="D196" s="11" t="s">
        <v>82</v>
      </c>
      <c r="E196" s="11" t="s">
        <v>23</v>
      </c>
      <c r="F196" s="11" t="s">
        <v>22</v>
      </c>
      <c r="G196" s="12" t="s">
        <v>250</v>
      </c>
      <c r="H196" s="13">
        <v>59362550</v>
      </c>
      <c r="I196" s="13">
        <v>0</v>
      </c>
      <c r="J196" s="13">
        <v>59316000</v>
      </c>
      <c r="K196" s="13">
        <v>46550</v>
      </c>
      <c r="L196" s="13">
        <v>59316000</v>
      </c>
      <c r="M196" s="4">
        <f t="shared" si="10"/>
        <v>0.99921583557310123</v>
      </c>
      <c r="N196" s="13">
        <v>24220700</v>
      </c>
      <c r="O196" s="4">
        <f t="shared" si="11"/>
        <v>0.40801313285901636</v>
      </c>
      <c r="P196" s="13">
        <v>24220700</v>
      </c>
    </row>
    <row r="197" spans="1:17" ht="47.25" x14ac:dyDescent="0.25">
      <c r="A197" s="11" t="s">
        <v>55</v>
      </c>
      <c r="B197" s="11" t="s">
        <v>76</v>
      </c>
      <c r="C197" s="11" t="s">
        <v>57</v>
      </c>
      <c r="D197" s="11" t="s">
        <v>82</v>
      </c>
      <c r="E197" s="11" t="s">
        <v>23</v>
      </c>
      <c r="F197" s="11" t="s">
        <v>24</v>
      </c>
      <c r="G197" s="12" t="s">
        <v>251</v>
      </c>
      <c r="H197" s="13">
        <v>30000000</v>
      </c>
      <c r="I197" s="13">
        <v>0</v>
      </c>
      <c r="J197" s="13">
        <v>30000000</v>
      </c>
      <c r="K197" s="13">
        <v>0</v>
      </c>
      <c r="L197" s="13">
        <v>30000000</v>
      </c>
      <c r="M197" s="4">
        <f t="shared" si="10"/>
        <v>1</v>
      </c>
      <c r="N197" s="13">
        <v>30000000</v>
      </c>
      <c r="O197" s="4">
        <f t="shared" si="11"/>
        <v>1</v>
      </c>
      <c r="P197" s="13">
        <v>30000000</v>
      </c>
    </row>
    <row r="198" spans="1:17" ht="78.75" x14ac:dyDescent="0.25">
      <c r="A198" s="11" t="s">
        <v>55</v>
      </c>
      <c r="B198" s="11" t="s">
        <v>76</v>
      </c>
      <c r="C198" s="11" t="s">
        <v>57</v>
      </c>
      <c r="D198" s="11" t="s">
        <v>82</v>
      </c>
      <c r="E198" s="11" t="s">
        <v>23</v>
      </c>
      <c r="F198" s="11" t="s">
        <v>27</v>
      </c>
      <c r="G198" s="12" t="s">
        <v>252</v>
      </c>
      <c r="H198" s="13">
        <v>2600000000</v>
      </c>
      <c r="I198" s="13">
        <v>0</v>
      </c>
      <c r="J198" s="13">
        <v>2590556357</v>
      </c>
      <c r="K198" s="13">
        <v>9443643</v>
      </c>
      <c r="L198" s="13">
        <v>2590556357</v>
      </c>
      <c r="M198" s="4">
        <f t="shared" ref="M198:M261" si="12">+L198/H198</f>
        <v>0.99636782961538461</v>
      </c>
      <c r="N198" s="13">
        <v>187754837</v>
      </c>
      <c r="O198" s="4">
        <f t="shared" ref="O198:O261" si="13">+N198/H198</f>
        <v>7.221339884615384E-2</v>
      </c>
      <c r="P198" s="13">
        <v>187754837</v>
      </c>
    </row>
    <row r="199" spans="1:17" ht="63" x14ac:dyDescent="0.25">
      <c r="A199" s="11" t="s">
        <v>55</v>
      </c>
      <c r="B199" s="11" t="s">
        <v>76</v>
      </c>
      <c r="C199" s="11" t="s">
        <v>57</v>
      </c>
      <c r="D199" s="11" t="s">
        <v>82</v>
      </c>
      <c r="E199" s="11" t="s">
        <v>23</v>
      </c>
      <c r="F199" s="11" t="s">
        <v>62</v>
      </c>
      <c r="G199" s="12" t="s">
        <v>253</v>
      </c>
      <c r="H199" s="13">
        <v>369023904</v>
      </c>
      <c r="I199" s="13">
        <v>0</v>
      </c>
      <c r="J199" s="13">
        <v>362850000</v>
      </c>
      <c r="K199" s="13">
        <v>6173904</v>
      </c>
      <c r="L199" s="13">
        <v>362850000</v>
      </c>
      <c r="M199" s="4">
        <f t="shared" si="12"/>
        <v>0.98326963664662759</v>
      </c>
      <c r="N199" s="13">
        <v>173430000</v>
      </c>
      <c r="O199" s="4">
        <f t="shared" si="13"/>
        <v>0.4699695551429644</v>
      </c>
      <c r="P199" s="13">
        <v>167280000</v>
      </c>
    </row>
    <row r="200" spans="1:17" ht="47.25" x14ac:dyDescent="0.25">
      <c r="A200" s="11" t="s">
        <v>55</v>
      </c>
      <c r="B200" s="11" t="s">
        <v>76</v>
      </c>
      <c r="C200" s="11" t="s">
        <v>57</v>
      </c>
      <c r="D200" s="11" t="s">
        <v>82</v>
      </c>
      <c r="E200" s="11" t="s">
        <v>23</v>
      </c>
      <c r="F200" s="11" t="s">
        <v>43</v>
      </c>
      <c r="G200" s="12" t="s">
        <v>254</v>
      </c>
      <c r="H200" s="13">
        <v>433754980</v>
      </c>
      <c r="I200" s="13">
        <v>0</v>
      </c>
      <c r="J200" s="13">
        <v>433750000</v>
      </c>
      <c r="K200" s="13">
        <v>4980</v>
      </c>
      <c r="L200" s="13">
        <v>0</v>
      </c>
      <c r="M200" s="4">
        <f t="shared" si="12"/>
        <v>0</v>
      </c>
      <c r="N200" s="13">
        <v>0</v>
      </c>
      <c r="O200" s="4">
        <f t="shared" si="13"/>
        <v>0</v>
      </c>
      <c r="P200" s="13">
        <v>0</v>
      </c>
    </row>
    <row r="201" spans="1:17" ht="63" x14ac:dyDescent="0.25">
      <c r="A201" s="11" t="s">
        <v>55</v>
      </c>
      <c r="B201" s="11" t="s">
        <v>76</v>
      </c>
      <c r="C201" s="11" t="s">
        <v>57</v>
      </c>
      <c r="D201" s="11" t="s">
        <v>82</v>
      </c>
      <c r="E201" s="11" t="s">
        <v>23</v>
      </c>
      <c r="F201" s="11" t="s">
        <v>98</v>
      </c>
      <c r="G201" s="12" t="s">
        <v>255</v>
      </c>
      <c r="H201" s="13">
        <v>661862550</v>
      </c>
      <c r="I201" s="13">
        <v>0</v>
      </c>
      <c r="J201" s="13">
        <v>606477000</v>
      </c>
      <c r="K201" s="13">
        <v>55385550</v>
      </c>
      <c r="L201" s="13">
        <v>572568000</v>
      </c>
      <c r="M201" s="4">
        <f t="shared" si="12"/>
        <v>0.86508596082373901</v>
      </c>
      <c r="N201" s="13">
        <v>240734666</v>
      </c>
      <c r="O201" s="4">
        <f t="shared" si="13"/>
        <v>0.36372305095672808</v>
      </c>
      <c r="P201" s="13">
        <v>238109666</v>
      </c>
    </row>
    <row r="202" spans="1:17" ht="63" x14ac:dyDescent="0.25">
      <c r="A202" s="11" t="s">
        <v>55</v>
      </c>
      <c r="B202" s="11" t="s">
        <v>76</v>
      </c>
      <c r="C202" s="11" t="s">
        <v>57</v>
      </c>
      <c r="D202" s="11" t="s">
        <v>82</v>
      </c>
      <c r="E202" s="11" t="s">
        <v>23</v>
      </c>
      <c r="F202" s="11" t="s">
        <v>123</v>
      </c>
      <c r="G202" s="12" t="s">
        <v>249</v>
      </c>
      <c r="H202" s="13">
        <v>130303984</v>
      </c>
      <c r="I202" s="13">
        <v>0</v>
      </c>
      <c r="J202" s="13">
        <v>100000000</v>
      </c>
      <c r="K202" s="13">
        <v>30303984</v>
      </c>
      <c r="L202" s="13">
        <v>0</v>
      </c>
      <c r="M202" s="4">
        <f t="shared" si="12"/>
        <v>0</v>
      </c>
      <c r="N202" s="13">
        <v>0</v>
      </c>
      <c r="O202" s="4">
        <f t="shared" si="13"/>
        <v>0</v>
      </c>
      <c r="P202" s="13">
        <v>0</v>
      </c>
    </row>
    <row r="203" spans="1:17" ht="47.25" x14ac:dyDescent="0.25">
      <c r="A203" s="11" t="s">
        <v>55</v>
      </c>
      <c r="B203" s="11" t="s">
        <v>76</v>
      </c>
      <c r="C203" s="11" t="s">
        <v>57</v>
      </c>
      <c r="D203" s="11" t="s">
        <v>82</v>
      </c>
      <c r="E203" s="11" t="s">
        <v>23</v>
      </c>
      <c r="F203" s="11" t="s">
        <v>136</v>
      </c>
      <c r="G203" s="12" t="s">
        <v>256</v>
      </c>
      <c r="H203" s="13">
        <v>70119522</v>
      </c>
      <c r="I203" s="13">
        <v>0</v>
      </c>
      <c r="J203" s="13">
        <v>70092000</v>
      </c>
      <c r="K203" s="13">
        <v>27522</v>
      </c>
      <c r="L203" s="13">
        <v>70092000</v>
      </c>
      <c r="M203" s="4">
        <f t="shared" si="12"/>
        <v>0.9996074987504906</v>
      </c>
      <c r="N203" s="13">
        <v>34461900</v>
      </c>
      <c r="O203" s="4">
        <f t="shared" si="13"/>
        <v>0.4914736868856579</v>
      </c>
      <c r="P203" s="13">
        <v>34461900</v>
      </c>
    </row>
    <row r="204" spans="1:17" ht="78.75" x14ac:dyDescent="0.25">
      <c r="A204" s="11" t="s">
        <v>55</v>
      </c>
      <c r="B204" s="11" t="s">
        <v>76</v>
      </c>
      <c r="C204" s="11" t="s">
        <v>57</v>
      </c>
      <c r="D204" s="11" t="s">
        <v>82</v>
      </c>
      <c r="E204" s="11" t="s">
        <v>23</v>
      </c>
      <c r="F204" s="11" t="s">
        <v>87</v>
      </c>
      <c r="G204" s="12" t="s">
        <v>257</v>
      </c>
      <c r="H204" s="13">
        <v>700000000</v>
      </c>
      <c r="I204" s="13">
        <v>0</v>
      </c>
      <c r="J204" s="13">
        <v>300000000</v>
      </c>
      <c r="K204" s="13">
        <v>400000000</v>
      </c>
      <c r="L204" s="13">
        <v>300000000</v>
      </c>
      <c r="M204" s="4">
        <f t="shared" si="12"/>
        <v>0.42857142857142855</v>
      </c>
      <c r="N204" s="13">
        <v>0</v>
      </c>
      <c r="O204" s="4">
        <f t="shared" si="13"/>
        <v>0</v>
      </c>
      <c r="P204" s="13">
        <v>0</v>
      </c>
    </row>
    <row r="205" spans="1:17" ht="47.25" x14ac:dyDescent="0.25">
      <c r="A205" s="11" t="s">
        <v>55</v>
      </c>
      <c r="B205" s="11" t="s">
        <v>76</v>
      </c>
      <c r="C205" s="11" t="s">
        <v>57</v>
      </c>
      <c r="D205" s="11" t="s">
        <v>82</v>
      </c>
      <c r="E205" s="11" t="s">
        <v>23</v>
      </c>
      <c r="F205" s="11" t="s">
        <v>64</v>
      </c>
      <c r="G205" s="12" t="s">
        <v>153</v>
      </c>
      <c r="H205" s="13">
        <v>31872510</v>
      </c>
      <c r="I205" s="13">
        <v>0</v>
      </c>
      <c r="J205" s="13">
        <v>31872510</v>
      </c>
      <c r="K205" s="13">
        <v>0</v>
      </c>
      <c r="L205" s="13">
        <v>31872510</v>
      </c>
      <c r="M205" s="4">
        <f t="shared" si="12"/>
        <v>1</v>
      </c>
      <c r="N205" s="13">
        <v>0</v>
      </c>
      <c r="O205" s="4">
        <f t="shared" si="13"/>
        <v>0</v>
      </c>
      <c r="P205" s="13">
        <v>0</v>
      </c>
    </row>
    <row r="206" spans="1:17" s="17" customFormat="1" ht="78.75" x14ac:dyDescent="0.25">
      <c r="A206" s="14" t="s">
        <v>55</v>
      </c>
      <c r="B206" s="14" t="s">
        <v>76</v>
      </c>
      <c r="C206" s="14" t="s">
        <v>57</v>
      </c>
      <c r="D206" s="14" t="s">
        <v>32</v>
      </c>
      <c r="E206" s="14" t="s">
        <v>1</v>
      </c>
      <c r="F206" s="14" t="s">
        <v>1</v>
      </c>
      <c r="G206" s="15" t="s">
        <v>84</v>
      </c>
      <c r="H206" s="16">
        <v>85550000000</v>
      </c>
      <c r="I206" s="16">
        <v>15619931000</v>
      </c>
      <c r="J206" s="16">
        <v>21962953853</v>
      </c>
      <c r="K206" s="16">
        <v>47967115147</v>
      </c>
      <c r="L206" s="16">
        <v>3057953853</v>
      </c>
      <c r="M206" s="4">
        <f t="shared" si="12"/>
        <v>3.5744638842781999E-2</v>
      </c>
      <c r="N206" s="16">
        <v>992878800</v>
      </c>
      <c r="O206" s="4">
        <f t="shared" si="13"/>
        <v>1.1605830508474576E-2</v>
      </c>
      <c r="P206" s="16">
        <v>982462800</v>
      </c>
      <c r="Q206" s="5"/>
    </row>
    <row r="207" spans="1:17" ht="47.25" x14ac:dyDescent="0.25">
      <c r="A207" s="11" t="s">
        <v>55</v>
      </c>
      <c r="B207" s="11" t="s">
        <v>76</v>
      </c>
      <c r="C207" s="11" t="s">
        <v>57</v>
      </c>
      <c r="D207" s="11" t="s">
        <v>32</v>
      </c>
      <c r="E207" s="11" t="s">
        <v>23</v>
      </c>
      <c r="F207" s="11" t="s">
        <v>22</v>
      </c>
      <c r="G207" s="12" t="s">
        <v>258</v>
      </c>
      <c r="H207" s="13">
        <v>10956175299</v>
      </c>
      <c r="I207" s="13">
        <v>0</v>
      </c>
      <c r="J207" s="13">
        <v>4600000000</v>
      </c>
      <c r="K207" s="13">
        <v>6356175299</v>
      </c>
      <c r="L207" s="13">
        <v>0</v>
      </c>
      <c r="M207" s="4">
        <f t="shared" si="12"/>
        <v>0</v>
      </c>
      <c r="N207" s="13">
        <v>0</v>
      </c>
      <c r="O207" s="4">
        <f t="shared" si="13"/>
        <v>0</v>
      </c>
      <c r="P207" s="13">
        <v>0</v>
      </c>
    </row>
    <row r="208" spans="1:17" ht="126" x14ac:dyDescent="0.25">
      <c r="A208" s="11" t="s">
        <v>55</v>
      </c>
      <c r="B208" s="11" t="s">
        <v>76</v>
      </c>
      <c r="C208" s="11" t="s">
        <v>57</v>
      </c>
      <c r="D208" s="11" t="s">
        <v>32</v>
      </c>
      <c r="E208" s="11" t="s">
        <v>23</v>
      </c>
      <c r="F208" s="11" t="s">
        <v>24</v>
      </c>
      <c r="G208" s="12" t="s">
        <v>259</v>
      </c>
      <c r="H208" s="13">
        <v>996015936</v>
      </c>
      <c r="I208" s="13">
        <v>0</v>
      </c>
      <c r="J208" s="13">
        <v>0</v>
      </c>
      <c r="K208" s="13">
        <v>996015936</v>
      </c>
      <c r="L208" s="13">
        <v>0</v>
      </c>
      <c r="M208" s="4">
        <f t="shared" si="12"/>
        <v>0</v>
      </c>
      <c r="N208" s="13">
        <v>0</v>
      </c>
      <c r="O208" s="4">
        <f t="shared" si="13"/>
        <v>0</v>
      </c>
      <c r="P208" s="13">
        <v>0</v>
      </c>
    </row>
    <row r="209" spans="1:17" ht="110.25" x14ac:dyDescent="0.25">
      <c r="A209" s="11" t="s">
        <v>55</v>
      </c>
      <c r="B209" s="11" t="s">
        <v>76</v>
      </c>
      <c r="C209" s="11" t="s">
        <v>57</v>
      </c>
      <c r="D209" s="11" t="s">
        <v>32</v>
      </c>
      <c r="E209" s="11" t="s">
        <v>23</v>
      </c>
      <c r="F209" s="11" t="s">
        <v>27</v>
      </c>
      <c r="G209" s="12" t="s">
        <v>260</v>
      </c>
      <c r="H209" s="13">
        <v>6872509960</v>
      </c>
      <c r="I209" s="13">
        <v>0</v>
      </c>
      <c r="J209" s="13">
        <v>0</v>
      </c>
      <c r="K209" s="13">
        <v>6872509960</v>
      </c>
      <c r="L209" s="13">
        <v>0</v>
      </c>
      <c r="M209" s="4">
        <f t="shared" si="12"/>
        <v>0</v>
      </c>
      <c r="N209" s="13">
        <v>0</v>
      </c>
      <c r="O209" s="4">
        <f t="shared" si="13"/>
        <v>0</v>
      </c>
      <c r="P209" s="13">
        <v>0</v>
      </c>
    </row>
    <row r="210" spans="1:17" ht="78.75" x14ac:dyDescent="0.25">
      <c r="A210" s="11" t="s">
        <v>55</v>
      </c>
      <c r="B210" s="11" t="s">
        <v>76</v>
      </c>
      <c r="C210" s="11" t="s">
        <v>57</v>
      </c>
      <c r="D210" s="11" t="s">
        <v>32</v>
      </c>
      <c r="E210" s="11" t="s">
        <v>23</v>
      </c>
      <c r="F210" s="11" t="s">
        <v>29</v>
      </c>
      <c r="G210" s="12" t="s">
        <v>261</v>
      </c>
      <c r="H210" s="13">
        <v>5976095618</v>
      </c>
      <c r="I210" s="13">
        <v>0</v>
      </c>
      <c r="J210" s="13">
        <v>5976095618</v>
      </c>
      <c r="K210" s="13">
        <v>0</v>
      </c>
      <c r="L210" s="13">
        <v>0</v>
      </c>
      <c r="M210" s="4">
        <f t="shared" si="12"/>
        <v>0</v>
      </c>
      <c r="N210" s="13">
        <v>0</v>
      </c>
      <c r="O210" s="4">
        <f t="shared" si="13"/>
        <v>0</v>
      </c>
      <c r="P210" s="13">
        <v>0</v>
      </c>
    </row>
    <row r="211" spans="1:17" ht="110.25" x14ac:dyDescent="0.25">
      <c r="A211" s="11" t="s">
        <v>55</v>
      </c>
      <c r="B211" s="11" t="s">
        <v>76</v>
      </c>
      <c r="C211" s="11" t="s">
        <v>57</v>
      </c>
      <c r="D211" s="11" t="s">
        <v>32</v>
      </c>
      <c r="E211" s="11" t="s">
        <v>23</v>
      </c>
      <c r="F211" s="11" t="s">
        <v>62</v>
      </c>
      <c r="G211" s="12" t="s">
        <v>262</v>
      </c>
      <c r="H211" s="13">
        <v>19621513944</v>
      </c>
      <c r="I211" s="13">
        <v>0</v>
      </c>
      <c r="J211" s="13">
        <v>5115989433</v>
      </c>
      <c r="K211" s="13">
        <v>14505524511</v>
      </c>
      <c r="L211" s="13">
        <v>279348000</v>
      </c>
      <c r="M211" s="4">
        <f t="shared" si="12"/>
        <v>1.4236821929095891E-2</v>
      </c>
      <c r="N211" s="13">
        <v>117878800</v>
      </c>
      <c r="O211" s="4">
        <f t="shared" si="13"/>
        <v>6.0076302132662796E-3</v>
      </c>
      <c r="P211" s="13">
        <v>107462800</v>
      </c>
    </row>
    <row r="212" spans="1:17" ht="126" x14ac:dyDescent="0.25">
      <c r="A212" s="11" t="s">
        <v>55</v>
      </c>
      <c r="B212" s="11" t="s">
        <v>76</v>
      </c>
      <c r="C212" s="11" t="s">
        <v>57</v>
      </c>
      <c r="D212" s="11" t="s">
        <v>32</v>
      </c>
      <c r="E212" s="11" t="s">
        <v>23</v>
      </c>
      <c r="F212" s="11" t="s">
        <v>43</v>
      </c>
      <c r="G212" s="12" t="s">
        <v>263</v>
      </c>
      <c r="H212" s="13">
        <v>4482071713</v>
      </c>
      <c r="I212" s="13">
        <v>0</v>
      </c>
      <c r="J212" s="13">
        <v>0</v>
      </c>
      <c r="K212" s="13">
        <v>4482071713</v>
      </c>
      <c r="L212" s="13">
        <v>0</v>
      </c>
      <c r="M212" s="4">
        <f t="shared" si="12"/>
        <v>0</v>
      </c>
      <c r="N212" s="13">
        <v>0</v>
      </c>
      <c r="O212" s="4">
        <f t="shared" si="13"/>
        <v>0</v>
      </c>
      <c r="P212" s="13">
        <v>0</v>
      </c>
    </row>
    <row r="213" spans="1:17" ht="31.5" x14ac:dyDescent="0.25">
      <c r="A213" s="11" t="s">
        <v>55</v>
      </c>
      <c r="B213" s="11" t="s">
        <v>76</v>
      </c>
      <c r="C213" s="11" t="s">
        <v>57</v>
      </c>
      <c r="D213" s="11" t="s">
        <v>32</v>
      </c>
      <c r="E213" s="11" t="s">
        <v>23</v>
      </c>
      <c r="F213" s="11" t="s">
        <v>98</v>
      </c>
      <c r="G213" s="12" t="s">
        <v>264</v>
      </c>
      <c r="H213" s="13">
        <v>677359561</v>
      </c>
      <c r="I213" s="13">
        <v>0</v>
      </c>
      <c r="J213" s="13">
        <v>500000000</v>
      </c>
      <c r="K213" s="13">
        <v>177359561</v>
      </c>
      <c r="L213" s="13">
        <v>0</v>
      </c>
      <c r="M213" s="4">
        <f t="shared" si="12"/>
        <v>0</v>
      </c>
      <c r="N213" s="13">
        <v>0</v>
      </c>
      <c r="O213" s="4">
        <f t="shared" si="13"/>
        <v>0</v>
      </c>
      <c r="P213" s="13">
        <v>0</v>
      </c>
    </row>
    <row r="214" spans="1:17" ht="78.75" x14ac:dyDescent="0.25">
      <c r="A214" s="11" t="s">
        <v>55</v>
      </c>
      <c r="B214" s="11" t="s">
        <v>76</v>
      </c>
      <c r="C214" s="11" t="s">
        <v>57</v>
      </c>
      <c r="D214" s="11" t="s">
        <v>32</v>
      </c>
      <c r="E214" s="11" t="s">
        <v>23</v>
      </c>
      <c r="F214" s="11" t="s">
        <v>123</v>
      </c>
      <c r="G214" s="12" t="s">
        <v>265</v>
      </c>
      <c r="H214" s="13">
        <v>8964143426</v>
      </c>
      <c r="I214" s="13">
        <v>0</v>
      </c>
      <c r="J214" s="13">
        <v>0</v>
      </c>
      <c r="K214" s="13">
        <v>8964143426</v>
      </c>
      <c r="L214" s="13">
        <v>0</v>
      </c>
      <c r="M214" s="4">
        <f t="shared" si="12"/>
        <v>0</v>
      </c>
      <c r="N214" s="13">
        <v>0</v>
      </c>
      <c r="O214" s="4">
        <f t="shared" si="13"/>
        <v>0</v>
      </c>
      <c r="P214" s="13">
        <v>0</v>
      </c>
    </row>
    <row r="215" spans="1:17" ht="63" x14ac:dyDescent="0.25">
      <c r="A215" s="11" t="s">
        <v>55</v>
      </c>
      <c r="B215" s="11" t="s">
        <v>76</v>
      </c>
      <c r="C215" s="11" t="s">
        <v>57</v>
      </c>
      <c r="D215" s="11" t="s">
        <v>32</v>
      </c>
      <c r="E215" s="11" t="s">
        <v>23</v>
      </c>
      <c r="F215" s="11" t="s">
        <v>136</v>
      </c>
      <c r="G215" s="12" t="s">
        <v>266</v>
      </c>
      <c r="H215" s="13">
        <v>3984063745</v>
      </c>
      <c r="I215" s="13">
        <v>0</v>
      </c>
      <c r="J215" s="13">
        <v>2500000000</v>
      </c>
      <c r="K215" s="13">
        <v>1484063745</v>
      </c>
      <c r="L215" s="13">
        <v>2500000000</v>
      </c>
      <c r="M215" s="4">
        <f t="shared" si="12"/>
        <v>0.62750000000313755</v>
      </c>
      <c r="N215" s="13">
        <v>875000000</v>
      </c>
      <c r="O215" s="4">
        <f t="shared" si="13"/>
        <v>0.21962500000109814</v>
      </c>
      <c r="P215" s="13">
        <v>875000000</v>
      </c>
    </row>
    <row r="216" spans="1:17" ht="94.5" x14ac:dyDescent="0.25">
      <c r="A216" s="11" t="s">
        <v>55</v>
      </c>
      <c r="B216" s="11" t="s">
        <v>76</v>
      </c>
      <c r="C216" s="11" t="s">
        <v>57</v>
      </c>
      <c r="D216" s="11" t="s">
        <v>32</v>
      </c>
      <c r="E216" s="11" t="s">
        <v>23</v>
      </c>
      <c r="F216" s="11" t="s">
        <v>87</v>
      </c>
      <c r="G216" s="12" t="s">
        <v>267</v>
      </c>
      <c r="H216" s="13">
        <v>1184262949</v>
      </c>
      <c r="I216" s="13">
        <v>0</v>
      </c>
      <c r="J216" s="13">
        <v>1184262949</v>
      </c>
      <c r="K216" s="13">
        <v>0</v>
      </c>
      <c r="L216" s="13">
        <v>0</v>
      </c>
      <c r="M216" s="4">
        <f t="shared" si="12"/>
        <v>0</v>
      </c>
      <c r="N216" s="13">
        <v>0</v>
      </c>
      <c r="O216" s="4">
        <f t="shared" si="13"/>
        <v>0</v>
      </c>
      <c r="P216" s="13">
        <v>0</v>
      </c>
    </row>
    <row r="217" spans="1:17" ht="63" x14ac:dyDescent="0.25">
      <c r="A217" s="11" t="s">
        <v>55</v>
      </c>
      <c r="B217" s="11" t="s">
        <v>76</v>
      </c>
      <c r="C217" s="11" t="s">
        <v>57</v>
      </c>
      <c r="D217" s="11" t="s">
        <v>32</v>
      </c>
      <c r="E217" s="11" t="s">
        <v>23</v>
      </c>
      <c r="F217" s="11" t="s">
        <v>64</v>
      </c>
      <c r="G217" s="12" t="s">
        <v>268</v>
      </c>
      <c r="H217" s="13">
        <v>5937250996</v>
      </c>
      <c r="I217" s="13">
        <v>0</v>
      </c>
      <c r="J217" s="13">
        <v>1808000000</v>
      </c>
      <c r="K217" s="13">
        <v>4129250996</v>
      </c>
      <c r="L217" s="13">
        <v>0</v>
      </c>
      <c r="M217" s="4">
        <f t="shared" si="12"/>
        <v>0</v>
      </c>
      <c r="N217" s="13">
        <v>0</v>
      </c>
      <c r="O217" s="4">
        <f t="shared" si="13"/>
        <v>0</v>
      </c>
      <c r="P217" s="13">
        <v>0</v>
      </c>
    </row>
    <row r="218" spans="1:17" ht="47.25" x14ac:dyDescent="0.25">
      <c r="A218" s="11" t="s">
        <v>55</v>
      </c>
      <c r="B218" s="11" t="s">
        <v>76</v>
      </c>
      <c r="C218" s="11" t="s">
        <v>57</v>
      </c>
      <c r="D218" s="11" t="s">
        <v>32</v>
      </c>
      <c r="E218" s="11" t="s">
        <v>23</v>
      </c>
      <c r="F218" s="11" t="s">
        <v>66</v>
      </c>
      <c r="G218" s="12" t="s">
        <v>153</v>
      </c>
      <c r="H218" s="13">
        <v>278605853</v>
      </c>
      <c r="I218" s="13">
        <v>0</v>
      </c>
      <c r="J218" s="13">
        <v>278605853</v>
      </c>
      <c r="K218" s="13">
        <v>0</v>
      </c>
      <c r="L218" s="13">
        <v>278605853</v>
      </c>
      <c r="M218" s="4">
        <f t="shared" si="12"/>
        <v>1</v>
      </c>
      <c r="N218" s="13">
        <v>0</v>
      </c>
      <c r="O218" s="4">
        <f t="shared" si="13"/>
        <v>0</v>
      </c>
      <c r="P218" s="13">
        <v>0</v>
      </c>
    </row>
    <row r="219" spans="1:17" s="17" customFormat="1" ht="110.25" x14ac:dyDescent="0.25">
      <c r="A219" s="14" t="s">
        <v>55</v>
      </c>
      <c r="B219" s="14" t="s">
        <v>85</v>
      </c>
      <c r="C219" s="14" t="s">
        <v>57</v>
      </c>
      <c r="D219" s="14" t="s">
        <v>22</v>
      </c>
      <c r="E219" s="14"/>
      <c r="F219" s="14"/>
      <c r="G219" s="15" t="s">
        <v>86</v>
      </c>
      <c r="H219" s="16">
        <v>9300000000</v>
      </c>
      <c r="I219" s="16">
        <v>0</v>
      </c>
      <c r="J219" s="16">
        <v>9178589563</v>
      </c>
      <c r="K219" s="16">
        <v>121410437</v>
      </c>
      <c r="L219" s="16">
        <v>9178589563</v>
      </c>
      <c r="M219" s="4">
        <f t="shared" si="12"/>
        <v>0.98694511430107523</v>
      </c>
      <c r="N219" s="16">
        <v>3645572478</v>
      </c>
      <c r="O219" s="4">
        <f t="shared" si="13"/>
        <v>0.39199704064516128</v>
      </c>
      <c r="P219" s="16">
        <v>3166193820</v>
      </c>
      <c r="Q219" s="5"/>
    </row>
    <row r="220" spans="1:17" ht="110.25" x14ac:dyDescent="0.25">
      <c r="A220" s="11" t="s">
        <v>55</v>
      </c>
      <c r="B220" s="11" t="s">
        <v>85</v>
      </c>
      <c r="C220" s="11" t="s">
        <v>57</v>
      </c>
      <c r="D220" s="11" t="s">
        <v>22</v>
      </c>
      <c r="E220" s="11" t="s">
        <v>23</v>
      </c>
      <c r="F220" s="11" t="s">
        <v>22</v>
      </c>
      <c r="G220" s="12" t="s">
        <v>269</v>
      </c>
      <c r="H220" s="13">
        <v>1195219123</v>
      </c>
      <c r="I220" s="13">
        <v>0</v>
      </c>
      <c r="J220" s="13">
        <v>1073824640</v>
      </c>
      <c r="K220" s="13">
        <v>121394483</v>
      </c>
      <c r="L220" s="13">
        <v>1073824640</v>
      </c>
      <c r="M220" s="4">
        <f t="shared" si="12"/>
        <v>0.89843328251367005</v>
      </c>
      <c r="N220" s="13">
        <v>538754473</v>
      </c>
      <c r="O220" s="4">
        <f t="shared" si="13"/>
        <v>0.45075790926748749</v>
      </c>
      <c r="P220" s="13">
        <v>481864401</v>
      </c>
    </row>
    <row r="221" spans="1:17" ht="47.25" x14ac:dyDescent="0.25">
      <c r="A221" s="11" t="s">
        <v>55</v>
      </c>
      <c r="B221" s="11" t="s">
        <v>85</v>
      </c>
      <c r="C221" s="11" t="s">
        <v>57</v>
      </c>
      <c r="D221" s="11" t="s">
        <v>22</v>
      </c>
      <c r="E221" s="11" t="s">
        <v>23</v>
      </c>
      <c r="F221" s="11" t="s">
        <v>24</v>
      </c>
      <c r="G221" s="12" t="s">
        <v>270</v>
      </c>
      <c r="H221" s="13">
        <v>996015936</v>
      </c>
      <c r="I221" s="13">
        <v>0</v>
      </c>
      <c r="J221" s="13">
        <v>996015936</v>
      </c>
      <c r="K221" s="13">
        <v>0</v>
      </c>
      <c r="L221" s="13">
        <v>996015936</v>
      </c>
      <c r="M221" s="4">
        <f t="shared" si="12"/>
        <v>1</v>
      </c>
      <c r="N221" s="13">
        <v>991085988</v>
      </c>
      <c r="O221" s="4">
        <f t="shared" si="13"/>
        <v>0.99505033220673289</v>
      </c>
      <c r="P221" s="13">
        <v>989968940</v>
      </c>
    </row>
    <row r="222" spans="1:17" ht="94.5" x14ac:dyDescent="0.25">
      <c r="A222" s="11" t="s">
        <v>55</v>
      </c>
      <c r="B222" s="11" t="s">
        <v>85</v>
      </c>
      <c r="C222" s="11" t="s">
        <v>57</v>
      </c>
      <c r="D222" s="11" t="s">
        <v>22</v>
      </c>
      <c r="E222" s="11" t="s">
        <v>23</v>
      </c>
      <c r="F222" s="11" t="s">
        <v>27</v>
      </c>
      <c r="G222" s="12" t="s">
        <v>271</v>
      </c>
      <c r="H222" s="13">
        <v>3037848606</v>
      </c>
      <c r="I222" s="13">
        <v>0</v>
      </c>
      <c r="J222" s="13">
        <v>3037848606</v>
      </c>
      <c r="K222" s="13">
        <v>0</v>
      </c>
      <c r="L222" s="13">
        <v>3037848606</v>
      </c>
      <c r="M222" s="4">
        <f t="shared" si="12"/>
        <v>1</v>
      </c>
      <c r="N222" s="13">
        <v>677325256</v>
      </c>
      <c r="O222" s="4">
        <f t="shared" si="13"/>
        <v>0.22296214981293902</v>
      </c>
      <c r="P222" s="13">
        <v>340704206</v>
      </c>
    </row>
    <row r="223" spans="1:17" ht="63" x14ac:dyDescent="0.25">
      <c r="A223" s="11" t="s">
        <v>55</v>
      </c>
      <c r="B223" s="11" t="s">
        <v>85</v>
      </c>
      <c r="C223" s="11" t="s">
        <v>57</v>
      </c>
      <c r="D223" s="11" t="s">
        <v>22</v>
      </c>
      <c r="E223" s="11" t="s">
        <v>23</v>
      </c>
      <c r="F223" s="11" t="s">
        <v>29</v>
      </c>
      <c r="G223" s="12" t="s">
        <v>272</v>
      </c>
      <c r="H223" s="13">
        <v>996015936</v>
      </c>
      <c r="I223" s="13">
        <v>0</v>
      </c>
      <c r="J223" s="13">
        <v>995999982</v>
      </c>
      <c r="K223" s="13">
        <v>15954</v>
      </c>
      <c r="L223" s="13">
        <v>995999982</v>
      </c>
      <c r="M223" s="4">
        <f t="shared" si="12"/>
        <v>0.99998398218399587</v>
      </c>
      <c r="N223" s="13">
        <v>552943819</v>
      </c>
      <c r="O223" s="4">
        <f t="shared" si="13"/>
        <v>0.55515559441811979</v>
      </c>
      <c r="P223" s="13">
        <v>468193331</v>
      </c>
    </row>
    <row r="224" spans="1:17" ht="94.5" x14ac:dyDescent="0.25">
      <c r="A224" s="11" t="s">
        <v>55</v>
      </c>
      <c r="B224" s="11" t="s">
        <v>85</v>
      </c>
      <c r="C224" s="11" t="s">
        <v>57</v>
      </c>
      <c r="D224" s="11" t="s">
        <v>22</v>
      </c>
      <c r="E224" s="11" t="s">
        <v>23</v>
      </c>
      <c r="F224" s="11" t="s">
        <v>62</v>
      </c>
      <c r="G224" s="12" t="s">
        <v>273</v>
      </c>
      <c r="H224" s="13">
        <v>3037848606</v>
      </c>
      <c r="I224" s="13">
        <v>0</v>
      </c>
      <c r="J224" s="13">
        <v>3037848606</v>
      </c>
      <c r="K224" s="13">
        <v>0</v>
      </c>
      <c r="L224" s="13">
        <v>3037848606</v>
      </c>
      <c r="M224" s="4">
        <f t="shared" si="12"/>
        <v>1</v>
      </c>
      <c r="N224" s="13">
        <v>885462942</v>
      </c>
      <c r="O224" s="4">
        <f t="shared" si="13"/>
        <v>0.29147698152275858</v>
      </c>
      <c r="P224" s="13">
        <v>885462942</v>
      </c>
    </row>
    <row r="225" spans="1:17" ht="47.25" x14ac:dyDescent="0.25">
      <c r="A225" s="11" t="s">
        <v>55</v>
      </c>
      <c r="B225" s="11" t="s">
        <v>85</v>
      </c>
      <c r="C225" s="11" t="s">
        <v>57</v>
      </c>
      <c r="D225" s="11" t="s">
        <v>22</v>
      </c>
      <c r="E225" s="11" t="s">
        <v>23</v>
      </c>
      <c r="F225" s="11" t="s">
        <v>123</v>
      </c>
      <c r="G225" s="12" t="s">
        <v>153</v>
      </c>
      <c r="H225" s="13">
        <v>37051793</v>
      </c>
      <c r="I225" s="13">
        <v>0</v>
      </c>
      <c r="J225" s="13">
        <v>37051793</v>
      </c>
      <c r="K225" s="13">
        <v>0</v>
      </c>
      <c r="L225" s="13">
        <v>37051793</v>
      </c>
      <c r="M225" s="4">
        <f t="shared" si="12"/>
        <v>1</v>
      </c>
      <c r="N225" s="13">
        <v>0</v>
      </c>
      <c r="O225" s="4">
        <f t="shared" si="13"/>
        <v>0</v>
      </c>
      <c r="P225" s="13">
        <v>0</v>
      </c>
    </row>
    <row r="226" spans="1:17" s="17" customFormat="1" ht="94.5" x14ac:dyDescent="0.25">
      <c r="A226" s="14" t="s">
        <v>55</v>
      </c>
      <c r="B226" s="14" t="s">
        <v>85</v>
      </c>
      <c r="C226" s="14" t="s">
        <v>57</v>
      </c>
      <c r="D226" s="14" t="s">
        <v>87</v>
      </c>
      <c r="E226" s="14"/>
      <c r="F226" s="14"/>
      <c r="G226" s="15" t="s">
        <v>88</v>
      </c>
      <c r="H226" s="16">
        <v>8000000000</v>
      </c>
      <c r="I226" s="16">
        <v>0</v>
      </c>
      <c r="J226" s="16">
        <v>6436723838</v>
      </c>
      <c r="K226" s="16">
        <v>1563276162</v>
      </c>
      <c r="L226" s="16">
        <v>5605282414</v>
      </c>
      <c r="M226" s="4">
        <f t="shared" si="12"/>
        <v>0.70066030175000005</v>
      </c>
      <c r="N226" s="16">
        <v>1799035609</v>
      </c>
      <c r="O226" s="4">
        <f t="shared" si="13"/>
        <v>0.22487945112499999</v>
      </c>
      <c r="P226" s="16">
        <v>1322865389</v>
      </c>
      <c r="Q226" s="5"/>
    </row>
    <row r="227" spans="1:17" ht="157.5" x14ac:dyDescent="0.25">
      <c r="A227" s="11" t="s">
        <v>55</v>
      </c>
      <c r="B227" s="11" t="s">
        <v>85</v>
      </c>
      <c r="C227" s="11" t="s">
        <v>57</v>
      </c>
      <c r="D227" s="11" t="s">
        <v>87</v>
      </c>
      <c r="E227" s="11" t="s">
        <v>23</v>
      </c>
      <c r="F227" s="11" t="s">
        <v>27</v>
      </c>
      <c r="G227" s="12" t="s">
        <v>274</v>
      </c>
      <c r="H227" s="13">
        <v>1873667077</v>
      </c>
      <c r="I227" s="13">
        <v>0</v>
      </c>
      <c r="J227" s="13">
        <v>1869309575</v>
      </c>
      <c r="K227" s="13">
        <v>4357502</v>
      </c>
      <c r="L227" s="13">
        <v>1550000000</v>
      </c>
      <c r="M227" s="4">
        <f t="shared" si="12"/>
        <v>0.82725475567503926</v>
      </c>
      <c r="N227" s="13">
        <v>387900000</v>
      </c>
      <c r="O227" s="4">
        <f t="shared" si="13"/>
        <v>0.20702717401699855</v>
      </c>
      <c r="P227" s="13">
        <v>0</v>
      </c>
    </row>
    <row r="228" spans="1:17" ht="126" x14ac:dyDescent="0.25">
      <c r="A228" s="11" t="s">
        <v>55</v>
      </c>
      <c r="B228" s="11" t="s">
        <v>85</v>
      </c>
      <c r="C228" s="11" t="s">
        <v>57</v>
      </c>
      <c r="D228" s="11" t="s">
        <v>87</v>
      </c>
      <c r="E228" s="11" t="s">
        <v>23</v>
      </c>
      <c r="F228" s="11" t="s">
        <v>29</v>
      </c>
      <c r="G228" s="12" t="s">
        <v>275</v>
      </c>
      <c r="H228" s="13">
        <v>4228245274</v>
      </c>
      <c r="I228" s="13">
        <v>0</v>
      </c>
      <c r="J228" s="13">
        <v>3698242734</v>
      </c>
      <c r="K228" s="13">
        <v>530002540</v>
      </c>
      <c r="L228" s="13">
        <v>3186110885</v>
      </c>
      <c r="M228" s="4">
        <f t="shared" si="12"/>
        <v>0.75353028940676348</v>
      </c>
      <c r="N228" s="13">
        <v>1292943036</v>
      </c>
      <c r="O228" s="4">
        <f t="shared" si="13"/>
        <v>0.30578714152427855</v>
      </c>
      <c r="P228" s="13">
        <v>1204672816</v>
      </c>
    </row>
    <row r="229" spans="1:17" ht="110.25" x14ac:dyDescent="0.25">
      <c r="A229" s="11" t="s">
        <v>55</v>
      </c>
      <c r="B229" s="11" t="s">
        <v>85</v>
      </c>
      <c r="C229" s="11" t="s">
        <v>57</v>
      </c>
      <c r="D229" s="11" t="s">
        <v>87</v>
      </c>
      <c r="E229" s="11" t="s">
        <v>23</v>
      </c>
      <c r="F229" s="11" t="s">
        <v>43</v>
      </c>
      <c r="G229" s="12" t="s">
        <v>276</v>
      </c>
      <c r="H229" s="13">
        <v>1368207171</v>
      </c>
      <c r="I229" s="13">
        <v>0</v>
      </c>
      <c r="J229" s="13">
        <v>561500000</v>
      </c>
      <c r="K229" s="13">
        <v>806707171</v>
      </c>
      <c r="L229" s="13">
        <v>561500000</v>
      </c>
      <c r="M229" s="4">
        <f t="shared" si="12"/>
        <v>0.41039106642717632</v>
      </c>
      <c r="N229" s="13">
        <v>15137500</v>
      </c>
      <c r="O229" s="4">
        <f t="shared" si="13"/>
        <v>1.1063748473804777E-2</v>
      </c>
      <c r="P229" s="13">
        <v>15137500</v>
      </c>
    </row>
    <row r="230" spans="1:17" ht="31.5" x14ac:dyDescent="0.25">
      <c r="A230" s="11" t="s">
        <v>55</v>
      </c>
      <c r="B230" s="11" t="s">
        <v>85</v>
      </c>
      <c r="C230" s="11" t="s">
        <v>57</v>
      </c>
      <c r="D230" s="11" t="s">
        <v>87</v>
      </c>
      <c r="E230" s="11" t="s">
        <v>23</v>
      </c>
      <c r="F230" s="11" t="s">
        <v>98</v>
      </c>
      <c r="G230" s="12" t="s">
        <v>277</v>
      </c>
      <c r="H230" s="13">
        <v>498007968</v>
      </c>
      <c r="I230" s="13">
        <v>0</v>
      </c>
      <c r="J230" s="13">
        <v>275799019</v>
      </c>
      <c r="K230" s="13">
        <v>222208949</v>
      </c>
      <c r="L230" s="13">
        <v>275799019</v>
      </c>
      <c r="M230" s="4">
        <f t="shared" si="12"/>
        <v>0.55380443029377391</v>
      </c>
      <c r="N230" s="13">
        <v>103055073</v>
      </c>
      <c r="O230" s="4">
        <f t="shared" si="13"/>
        <v>0.20693458663697525</v>
      </c>
      <c r="P230" s="13">
        <v>103055073</v>
      </c>
    </row>
    <row r="231" spans="1:17" ht="47.25" x14ac:dyDescent="0.25">
      <c r="A231" s="11" t="s">
        <v>55</v>
      </c>
      <c r="B231" s="11" t="s">
        <v>85</v>
      </c>
      <c r="C231" s="11" t="s">
        <v>57</v>
      </c>
      <c r="D231" s="11" t="s">
        <v>87</v>
      </c>
      <c r="E231" s="11" t="s">
        <v>23</v>
      </c>
      <c r="F231" s="11" t="s">
        <v>123</v>
      </c>
      <c r="G231" s="12" t="s">
        <v>153</v>
      </c>
      <c r="H231" s="13">
        <v>31872510</v>
      </c>
      <c r="I231" s="13">
        <v>0</v>
      </c>
      <c r="J231" s="13">
        <v>31872510</v>
      </c>
      <c r="K231" s="13">
        <v>0</v>
      </c>
      <c r="L231" s="13">
        <v>31872510</v>
      </c>
      <c r="M231" s="4">
        <f t="shared" si="12"/>
        <v>1</v>
      </c>
      <c r="N231" s="13">
        <v>0</v>
      </c>
      <c r="O231" s="4">
        <f t="shared" si="13"/>
        <v>0</v>
      </c>
      <c r="P231" s="13">
        <v>0</v>
      </c>
    </row>
    <row r="232" spans="1:17" s="17" customFormat="1" ht="126" x14ac:dyDescent="0.25">
      <c r="A232" s="14" t="s">
        <v>55</v>
      </c>
      <c r="B232" s="14" t="s">
        <v>85</v>
      </c>
      <c r="C232" s="14" t="s">
        <v>57</v>
      </c>
      <c r="D232" s="14" t="s">
        <v>66</v>
      </c>
      <c r="E232" s="14"/>
      <c r="F232" s="14"/>
      <c r="G232" s="15" t="s">
        <v>89</v>
      </c>
      <c r="H232" s="16">
        <v>20000000000</v>
      </c>
      <c r="I232" s="16">
        <v>5000000000</v>
      </c>
      <c r="J232" s="16">
        <v>12509960159</v>
      </c>
      <c r="K232" s="16">
        <v>2490039841</v>
      </c>
      <c r="L232" s="16">
        <v>6334661355</v>
      </c>
      <c r="M232" s="4">
        <f t="shared" si="12"/>
        <v>0.31673306774999999</v>
      </c>
      <c r="N232" s="16">
        <v>6274900398</v>
      </c>
      <c r="O232" s="4">
        <f t="shared" si="13"/>
        <v>0.31374501989999998</v>
      </c>
      <c r="P232" s="16">
        <v>0</v>
      </c>
      <c r="Q232" s="5"/>
    </row>
    <row r="233" spans="1:17" ht="47.25" x14ac:dyDescent="0.25">
      <c r="A233" s="11" t="s">
        <v>55</v>
      </c>
      <c r="B233" s="11" t="s">
        <v>85</v>
      </c>
      <c r="C233" s="11" t="s">
        <v>57</v>
      </c>
      <c r="D233" s="11" t="s">
        <v>66</v>
      </c>
      <c r="E233" s="11" t="s">
        <v>23</v>
      </c>
      <c r="F233" s="11" t="s">
        <v>25</v>
      </c>
      <c r="G233" s="12" t="s">
        <v>153</v>
      </c>
      <c r="H233" s="13">
        <v>59760957</v>
      </c>
      <c r="I233" s="13">
        <v>0</v>
      </c>
      <c r="J233" s="13">
        <v>59760957</v>
      </c>
      <c r="K233" s="13">
        <v>0</v>
      </c>
      <c r="L233" s="13">
        <v>59760957</v>
      </c>
      <c r="M233" s="4">
        <f t="shared" si="12"/>
        <v>1</v>
      </c>
      <c r="N233" s="13">
        <v>0</v>
      </c>
      <c r="O233" s="4">
        <f t="shared" si="13"/>
        <v>0</v>
      </c>
      <c r="P233" s="13">
        <v>0</v>
      </c>
    </row>
    <row r="234" spans="1:17" ht="31.5" x14ac:dyDescent="0.25">
      <c r="A234" s="11" t="s">
        <v>55</v>
      </c>
      <c r="B234" s="11" t="s">
        <v>85</v>
      </c>
      <c r="C234" s="11" t="s">
        <v>57</v>
      </c>
      <c r="D234" s="11" t="s">
        <v>66</v>
      </c>
      <c r="E234" s="11" t="s">
        <v>23</v>
      </c>
      <c r="F234" s="11" t="s">
        <v>34</v>
      </c>
      <c r="G234" s="12" t="s">
        <v>278</v>
      </c>
      <c r="H234" s="13">
        <v>1992031872</v>
      </c>
      <c r="I234" s="13">
        <v>0</v>
      </c>
      <c r="J234" s="13">
        <v>1992031872</v>
      </c>
      <c r="K234" s="13">
        <v>0</v>
      </c>
      <c r="L234" s="13">
        <v>1992031872</v>
      </c>
      <c r="M234" s="4">
        <f t="shared" si="12"/>
        <v>1</v>
      </c>
      <c r="N234" s="13">
        <v>1992031872</v>
      </c>
      <c r="O234" s="4">
        <f t="shared" si="13"/>
        <v>1</v>
      </c>
      <c r="P234" s="13">
        <v>0</v>
      </c>
    </row>
    <row r="235" spans="1:17" ht="47.25" x14ac:dyDescent="0.25">
      <c r="A235" s="11" t="s">
        <v>55</v>
      </c>
      <c r="B235" s="11" t="s">
        <v>85</v>
      </c>
      <c r="C235" s="11" t="s">
        <v>57</v>
      </c>
      <c r="D235" s="11" t="s">
        <v>66</v>
      </c>
      <c r="E235" s="11" t="s">
        <v>23</v>
      </c>
      <c r="F235" s="11" t="s">
        <v>72</v>
      </c>
      <c r="G235" s="12" t="s">
        <v>279</v>
      </c>
      <c r="H235" s="13">
        <v>6972111554</v>
      </c>
      <c r="I235" s="13">
        <v>0</v>
      </c>
      <c r="J235" s="13">
        <v>4980079681</v>
      </c>
      <c r="K235" s="13">
        <v>1992031873</v>
      </c>
      <c r="L235" s="13">
        <v>0</v>
      </c>
      <c r="M235" s="4">
        <f t="shared" si="12"/>
        <v>0</v>
      </c>
      <c r="N235" s="13">
        <v>0</v>
      </c>
      <c r="O235" s="4">
        <f t="shared" si="13"/>
        <v>0</v>
      </c>
      <c r="P235" s="13">
        <v>0</v>
      </c>
    </row>
    <row r="236" spans="1:17" ht="31.5" x14ac:dyDescent="0.25">
      <c r="A236" s="11" t="s">
        <v>55</v>
      </c>
      <c r="B236" s="11" t="s">
        <v>85</v>
      </c>
      <c r="C236" s="11" t="s">
        <v>57</v>
      </c>
      <c r="D236" s="11" t="s">
        <v>66</v>
      </c>
      <c r="E236" s="11" t="s">
        <v>23</v>
      </c>
      <c r="F236" s="11" t="s">
        <v>118</v>
      </c>
      <c r="G236" s="12" t="s">
        <v>280</v>
      </c>
      <c r="H236" s="13">
        <v>697211155</v>
      </c>
      <c r="I236" s="13">
        <v>0</v>
      </c>
      <c r="J236" s="13">
        <v>697211155</v>
      </c>
      <c r="K236" s="13">
        <v>0</v>
      </c>
      <c r="L236" s="13">
        <v>697211155</v>
      </c>
      <c r="M236" s="4">
        <f t="shared" si="12"/>
        <v>1</v>
      </c>
      <c r="N236" s="13">
        <v>697211155</v>
      </c>
      <c r="O236" s="4">
        <f t="shared" si="13"/>
        <v>1</v>
      </c>
      <c r="P236" s="13">
        <v>0</v>
      </c>
    </row>
    <row r="237" spans="1:17" ht="47.25" x14ac:dyDescent="0.25">
      <c r="A237" s="11" t="s">
        <v>55</v>
      </c>
      <c r="B237" s="11" t="s">
        <v>85</v>
      </c>
      <c r="C237" s="11" t="s">
        <v>57</v>
      </c>
      <c r="D237" s="11" t="s">
        <v>66</v>
      </c>
      <c r="E237" s="11" t="s">
        <v>23</v>
      </c>
      <c r="F237" s="11" t="s">
        <v>74</v>
      </c>
      <c r="G237" s="12" t="s">
        <v>281</v>
      </c>
      <c r="H237" s="13">
        <v>498007968</v>
      </c>
      <c r="I237" s="13">
        <v>0</v>
      </c>
      <c r="J237" s="13">
        <v>498007968</v>
      </c>
      <c r="K237" s="13">
        <v>0</v>
      </c>
      <c r="L237" s="13">
        <v>0</v>
      </c>
      <c r="M237" s="4">
        <f t="shared" si="12"/>
        <v>0</v>
      </c>
      <c r="N237" s="13">
        <v>0</v>
      </c>
      <c r="O237" s="4">
        <f t="shared" si="13"/>
        <v>0</v>
      </c>
      <c r="P237" s="13">
        <v>0</v>
      </c>
    </row>
    <row r="238" spans="1:17" ht="31.5" x14ac:dyDescent="0.25">
      <c r="A238" s="11" t="s">
        <v>55</v>
      </c>
      <c r="B238" s="11" t="s">
        <v>85</v>
      </c>
      <c r="C238" s="11" t="s">
        <v>57</v>
      </c>
      <c r="D238" s="11" t="s">
        <v>66</v>
      </c>
      <c r="E238" s="11" t="s">
        <v>23</v>
      </c>
      <c r="F238" s="11" t="s">
        <v>282</v>
      </c>
      <c r="G238" s="12" t="s">
        <v>283</v>
      </c>
      <c r="H238" s="13">
        <v>697211155</v>
      </c>
      <c r="I238" s="13">
        <v>0</v>
      </c>
      <c r="J238" s="13">
        <v>697211155</v>
      </c>
      <c r="K238" s="13">
        <v>0</v>
      </c>
      <c r="L238" s="13">
        <v>0</v>
      </c>
      <c r="M238" s="4">
        <f t="shared" si="12"/>
        <v>0</v>
      </c>
      <c r="N238" s="13">
        <v>0</v>
      </c>
      <c r="O238" s="4">
        <f t="shared" si="13"/>
        <v>0</v>
      </c>
      <c r="P238" s="13">
        <v>0</v>
      </c>
    </row>
    <row r="239" spans="1:17" ht="31.5" x14ac:dyDescent="0.25">
      <c r="A239" s="11" t="s">
        <v>55</v>
      </c>
      <c r="B239" s="11" t="s">
        <v>85</v>
      </c>
      <c r="C239" s="11" t="s">
        <v>57</v>
      </c>
      <c r="D239" s="11" t="s">
        <v>66</v>
      </c>
      <c r="E239" s="11" t="s">
        <v>23</v>
      </c>
      <c r="F239" s="11" t="s">
        <v>45</v>
      </c>
      <c r="G239" s="12" t="s">
        <v>284</v>
      </c>
      <c r="H239" s="13">
        <v>498007968</v>
      </c>
      <c r="I239" s="13">
        <v>0</v>
      </c>
      <c r="J239" s="13">
        <v>0</v>
      </c>
      <c r="K239" s="13">
        <v>498007968</v>
      </c>
      <c r="L239" s="13">
        <v>0</v>
      </c>
      <c r="M239" s="4">
        <f t="shared" si="12"/>
        <v>0</v>
      </c>
      <c r="N239" s="13">
        <v>0</v>
      </c>
      <c r="O239" s="4">
        <f t="shared" si="13"/>
        <v>0</v>
      </c>
      <c r="P239" s="13">
        <v>0</v>
      </c>
    </row>
    <row r="240" spans="1:17" ht="63" x14ac:dyDescent="0.25">
      <c r="A240" s="11" t="s">
        <v>55</v>
      </c>
      <c r="B240" s="11" t="s">
        <v>85</v>
      </c>
      <c r="C240" s="11" t="s">
        <v>57</v>
      </c>
      <c r="D240" s="11" t="s">
        <v>66</v>
      </c>
      <c r="E240" s="11" t="s">
        <v>23</v>
      </c>
      <c r="F240" s="11" t="s">
        <v>285</v>
      </c>
      <c r="G240" s="12" t="s">
        <v>286</v>
      </c>
      <c r="H240" s="13">
        <v>3585657371</v>
      </c>
      <c r="I240" s="13">
        <v>0</v>
      </c>
      <c r="J240" s="13">
        <v>3585657371</v>
      </c>
      <c r="K240" s="13">
        <v>0</v>
      </c>
      <c r="L240" s="13">
        <v>3585657371</v>
      </c>
      <c r="M240" s="4">
        <f t="shared" si="12"/>
        <v>1</v>
      </c>
      <c r="N240" s="13">
        <v>3585657371</v>
      </c>
      <c r="O240" s="4">
        <f t="shared" si="13"/>
        <v>1</v>
      </c>
      <c r="P240" s="13">
        <v>0</v>
      </c>
    </row>
    <row r="241" spans="1:17" s="17" customFormat="1" ht="78.75" x14ac:dyDescent="0.25">
      <c r="A241" s="14" t="s">
        <v>55</v>
      </c>
      <c r="B241" s="14" t="s">
        <v>90</v>
      </c>
      <c r="C241" s="14" t="s">
        <v>91</v>
      </c>
      <c r="D241" s="14" t="s">
        <v>22</v>
      </c>
      <c r="E241" s="14" t="s">
        <v>1</v>
      </c>
      <c r="F241" s="14" t="s">
        <v>1</v>
      </c>
      <c r="G241" s="15" t="s">
        <v>92</v>
      </c>
      <c r="H241" s="16">
        <v>3000000000</v>
      </c>
      <c r="I241" s="16">
        <v>0</v>
      </c>
      <c r="J241" s="16">
        <v>2266289758</v>
      </c>
      <c r="K241" s="16">
        <v>733710242</v>
      </c>
      <c r="L241" s="16">
        <v>1250120558</v>
      </c>
      <c r="M241" s="4">
        <f t="shared" si="12"/>
        <v>0.41670685266666668</v>
      </c>
      <c r="N241" s="16">
        <v>317614580</v>
      </c>
      <c r="O241" s="4">
        <f t="shared" si="13"/>
        <v>0.10587152666666666</v>
      </c>
      <c r="P241" s="16">
        <v>315214580</v>
      </c>
      <c r="Q241" s="5"/>
    </row>
    <row r="242" spans="1:17" ht="47.25" x14ac:dyDescent="0.25">
      <c r="A242" s="11" t="s">
        <v>55</v>
      </c>
      <c r="B242" s="11" t="s">
        <v>90</v>
      </c>
      <c r="C242" s="11" t="s">
        <v>91</v>
      </c>
      <c r="D242" s="11" t="s">
        <v>22</v>
      </c>
      <c r="E242" s="11" t="s">
        <v>23</v>
      </c>
      <c r="F242" s="11" t="s">
        <v>22</v>
      </c>
      <c r="G242" s="12" t="s">
        <v>287</v>
      </c>
      <c r="H242" s="13">
        <v>249003984</v>
      </c>
      <c r="I242" s="13">
        <v>0</v>
      </c>
      <c r="J242" s="13">
        <v>220537984</v>
      </c>
      <c r="K242" s="13">
        <v>28466000</v>
      </c>
      <c r="L242" s="13">
        <v>0</v>
      </c>
      <c r="M242" s="4">
        <f t="shared" si="12"/>
        <v>0</v>
      </c>
      <c r="N242" s="13">
        <v>0</v>
      </c>
      <c r="O242" s="4">
        <f t="shared" si="13"/>
        <v>0</v>
      </c>
      <c r="P242" s="13">
        <v>0</v>
      </c>
    </row>
    <row r="243" spans="1:17" ht="31.5" x14ac:dyDescent="0.25">
      <c r="A243" s="11" t="s">
        <v>55</v>
      </c>
      <c r="B243" s="11" t="s">
        <v>90</v>
      </c>
      <c r="C243" s="11" t="s">
        <v>91</v>
      </c>
      <c r="D243" s="11" t="s">
        <v>22</v>
      </c>
      <c r="E243" s="11" t="s">
        <v>23</v>
      </c>
      <c r="F243" s="11" t="s">
        <v>24</v>
      </c>
      <c r="G243" s="12" t="s">
        <v>288</v>
      </c>
      <c r="H243" s="13">
        <v>99601594</v>
      </c>
      <c r="I243" s="13">
        <v>0</v>
      </c>
      <c r="J243" s="13">
        <v>0</v>
      </c>
      <c r="K243" s="13">
        <v>99601594</v>
      </c>
      <c r="L243" s="13">
        <v>0</v>
      </c>
      <c r="M243" s="4">
        <f t="shared" si="12"/>
        <v>0</v>
      </c>
      <c r="N243" s="13">
        <v>0</v>
      </c>
      <c r="O243" s="4">
        <f t="shared" si="13"/>
        <v>0</v>
      </c>
      <c r="P243" s="13">
        <v>0</v>
      </c>
    </row>
    <row r="244" spans="1:17" ht="47.25" x14ac:dyDescent="0.25">
      <c r="A244" s="11" t="s">
        <v>55</v>
      </c>
      <c r="B244" s="11" t="s">
        <v>90</v>
      </c>
      <c r="C244" s="11" t="s">
        <v>91</v>
      </c>
      <c r="D244" s="11" t="s">
        <v>22</v>
      </c>
      <c r="E244" s="11" t="s">
        <v>23</v>
      </c>
      <c r="F244" s="11" t="s">
        <v>29</v>
      </c>
      <c r="G244" s="12" t="s">
        <v>289</v>
      </c>
      <c r="H244" s="13">
        <v>91633466</v>
      </c>
      <c r="I244" s="13">
        <v>0</v>
      </c>
      <c r="J244" s="13">
        <v>80305000</v>
      </c>
      <c r="K244" s="13">
        <v>11328466</v>
      </c>
      <c r="L244" s="13">
        <v>80305000</v>
      </c>
      <c r="M244" s="4">
        <f t="shared" si="12"/>
        <v>0.87637195781724553</v>
      </c>
      <c r="N244" s="13">
        <v>80305000</v>
      </c>
      <c r="O244" s="4">
        <f t="shared" si="13"/>
        <v>0.87637195781724553</v>
      </c>
      <c r="P244" s="13">
        <v>80305000</v>
      </c>
    </row>
    <row r="245" spans="1:17" ht="47.25" x14ac:dyDescent="0.25">
      <c r="A245" s="11" t="s">
        <v>55</v>
      </c>
      <c r="B245" s="11" t="s">
        <v>90</v>
      </c>
      <c r="C245" s="11" t="s">
        <v>91</v>
      </c>
      <c r="D245" s="11" t="s">
        <v>22</v>
      </c>
      <c r="E245" s="11" t="s">
        <v>23</v>
      </c>
      <c r="F245" s="11" t="s">
        <v>62</v>
      </c>
      <c r="G245" s="12" t="s">
        <v>290</v>
      </c>
      <c r="H245" s="13">
        <v>348605578</v>
      </c>
      <c r="I245" s="13">
        <v>0</v>
      </c>
      <c r="J245" s="13">
        <v>266887704</v>
      </c>
      <c r="K245" s="13">
        <v>81717874</v>
      </c>
      <c r="L245" s="13">
        <v>266887704</v>
      </c>
      <c r="M245" s="4">
        <f t="shared" si="12"/>
        <v>0.76558644164896295</v>
      </c>
      <c r="N245" s="13">
        <v>42719788</v>
      </c>
      <c r="O245" s="4">
        <f t="shared" si="13"/>
        <v>0.12254476318218867</v>
      </c>
      <c r="P245" s="13">
        <v>42719788</v>
      </c>
    </row>
    <row r="246" spans="1:17" ht="47.25" x14ac:dyDescent="0.25">
      <c r="A246" s="11" t="s">
        <v>55</v>
      </c>
      <c r="B246" s="11" t="s">
        <v>90</v>
      </c>
      <c r="C246" s="11" t="s">
        <v>91</v>
      </c>
      <c r="D246" s="11" t="s">
        <v>22</v>
      </c>
      <c r="E246" s="11" t="s">
        <v>23</v>
      </c>
      <c r="F246" s="11" t="s">
        <v>43</v>
      </c>
      <c r="G246" s="12" t="s">
        <v>291</v>
      </c>
      <c r="H246" s="13">
        <v>368525896</v>
      </c>
      <c r="I246" s="13">
        <v>0</v>
      </c>
      <c r="J246" s="13">
        <v>310000000</v>
      </c>
      <c r="K246" s="13">
        <v>58525896</v>
      </c>
      <c r="L246" s="13">
        <v>310000000</v>
      </c>
      <c r="M246" s="4">
        <f t="shared" si="12"/>
        <v>0.84118919013495863</v>
      </c>
      <c r="N246" s="13">
        <v>0</v>
      </c>
      <c r="O246" s="4">
        <f t="shared" si="13"/>
        <v>0</v>
      </c>
      <c r="P246" s="13">
        <v>0</v>
      </c>
    </row>
    <row r="247" spans="1:17" ht="78.75" x14ac:dyDescent="0.25">
      <c r="A247" s="11" t="s">
        <v>55</v>
      </c>
      <c r="B247" s="11" t="s">
        <v>90</v>
      </c>
      <c r="C247" s="11" t="s">
        <v>91</v>
      </c>
      <c r="D247" s="11" t="s">
        <v>22</v>
      </c>
      <c r="E247" s="11" t="s">
        <v>23</v>
      </c>
      <c r="F247" s="11" t="s">
        <v>98</v>
      </c>
      <c r="G247" s="12" t="s">
        <v>292</v>
      </c>
      <c r="H247" s="13">
        <v>136454183</v>
      </c>
      <c r="I247" s="13">
        <v>0</v>
      </c>
      <c r="J247" s="13">
        <v>60000000</v>
      </c>
      <c r="K247" s="13">
        <v>76454183</v>
      </c>
      <c r="L247" s="13">
        <v>60000000</v>
      </c>
      <c r="M247" s="4">
        <f t="shared" si="12"/>
        <v>0.43970803005723907</v>
      </c>
      <c r="N247" s="13">
        <v>29500000</v>
      </c>
      <c r="O247" s="4">
        <f t="shared" si="13"/>
        <v>0.21618978144480921</v>
      </c>
      <c r="P247" s="13">
        <v>29500000</v>
      </c>
    </row>
    <row r="248" spans="1:17" ht="63" x14ac:dyDescent="0.25">
      <c r="A248" s="11" t="s">
        <v>55</v>
      </c>
      <c r="B248" s="11" t="s">
        <v>90</v>
      </c>
      <c r="C248" s="11" t="s">
        <v>91</v>
      </c>
      <c r="D248" s="11" t="s">
        <v>22</v>
      </c>
      <c r="E248" s="11" t="s">
        <v>23</v>
      </c>
      <c r="F248" s="11" t="s">
        <v>123</v>
      </c>
      <c r="G248" s="12" t="s">
        <v>293</v>
      </c>
      <c r="H248" s="13">
        <v>51792829</v>
      </c>
      <c r="I248" s="13">
        <v>0</v>
      </c>
      <c r="J248" s="13">
        <v>51792829</v>
      </c>
      <c r="K248" s="13">
        <v>0</v>
      </c>
      <c r="L248" s="13">
        <v>0</v>
      </c>
      <c r="M248" s="4">
        <f t="shared" si="12"/>
        <v>0</v>
      </c>
      <c r="N248" s="13">
        <v>0</v>
      </c>
      <c r="O248" s="4">
        <f t="shared" si="13"/>
        <v>0</v>
      </c>
      <c r="P248" s="13">
        <v>0</v>
      </c>
    </row>
    <row r="249" spans="1:17" ht="47.25" x14ac:dyDescent="0.25">
      <c r="A249" s="11" t="s">
        <v>55</v>
      </c>
      <c r="B249" s="11" t="s">
        <v>90</v>
      </c>
      <c r="C249" s="11" t="s">
        <v>91</v>
      </c>
      <c r="D249" s="11" t="s">
        <v>22</v>
      </c>
      <c r="E249" s="11" t="s">
        <v>23</v>
      </c>
      <c r="F249" s="11" t="s">
        <v>136</v>
      </c>
      <c r="G249" s="12" t="s">
        <v>294</v>
      </c>
      <c r="H249" s="13">
        <v>41832669</v>
      </c>
      <c r="I249" s="13">
        <v>0</v>
      </c>
      <c r="J249" s="13">
        <v>0</v>
      </c>
      <c r="K249" s="13">
        <v>41832669</v>
      </c>
      <c r="L249" s="13">
        <v>0</v>
      </c>
      <c r="M249" s="4">
        <f t="shared" si="12"/>
        <v>0</v>
      </c>
      <c r="N249" s="13">
        <v>0</v>
      </c>
      <c r="O249" s="4">
        <f t="shared" si="13"/>
        <v>0</v>
      </c>
      <c r="P249" s="13">
        <v>0</v>
      </c>
    </row>
    <row r="250" spans="1:17" ht="63" x14ac:dyDescent="0.25">
      <c r="A250" s="11" t="s">
        <v>55</v>
      </c>
      <c r="B250" s="11" t="s">
        <v>90</v>
      </c>
      <c r="C250" s="11" t="s">
        <v>91</v>
      </c>
      <c r="D250" s="11" t="s">
        <v>22</v>
      </c>
      <c r="E250" s="11" t="s">
        <v>23</v>
      </c>
      <c r="F250" s="11" t="s">
        <v>87</v>
      </c>
      <c r="G250" s="12" t="s">
        <v>295</v>
      </c>
      <c r="H250" s="13">
        <v>99601594</v>
      </c>
      <c r="I250" s="13">
        <v>0</v>
      </c>
      <c r="J250" s="13">
        <v>0</v>
      </c>
      <c r="K250" s="13">
        <v>99601594</v>
      </c>
      <c r="L250" s="13">
        <v>0</v>
      </c>
      <c r="M250" s="4">
        <f t="shared" si="12"/>
        <v>0</v>
      </c>
      <c r="N250" s="13">
        <v>0</v>
      </c>
      <c r="O250" s="4">
        <f t="shared" si="13"/>
        <v>0</v>
      </c>
      <c r="P250" s="13">
        <v>0</v>
      </c>
    </row>
    <row r="251" spans="1:17" ht="31.5" x14ac:dyDescent="0.25">
      <c r="A251" s="11" t="s">
        <v>55</v>
      </c>
      <c r="B251" s="11" t="s">
        <v>90</v>
      </c>
      <c r="C251" s="11" t="s">
        <v>91</v>
      </c>
      <c r="D251" s="11" t="s">
        <v>22</v>
      </c>
      <c r="E251" s="11" t="s">
        <v>23</v>
      </c>
      <c r="F251" s="11" t="s">
        <v>64</v>
      </c>
      <c r="G251" s="12" t="s">
        <v>296</v>
      </c>
      <c r="H251" s="13">
        <v>49800797</v>
      </c>
      <c r="I251" s="13">
        <v>0</v>
      </c>
      <c r="J251" s="13">
        <v>46765000</v>
      </c>
      <c r="K251" s="13">
        <v>3035797</v>
      </c>
      <c r="L251" s="13">
        <v>46765000</v>
      </c>
      <c r="M251" s="4">
        <f t="shared" si="12"/>
        <v>0.93904119646920514</v>
      </c>
      <c r="N251" s="13">
        <v>0</v>
      </c>
      <c r="O251" s="4">
        <f t="shared" si="13"/>
        <v>0</v>
      </c>
      <c r="P251" s="13">
        <v>0</v>
      </c>
    </row>
    <row r="252" spans="1:17" ht="78.75" x14ac:dyDescent="0.25">
      <c r="A252" s="11" t="s">
        <v>55</v>
      </c>
      <c r="B252" s="11" t="s">
        <v>90</v>
      </c>
      <c r="C252" s="11" t="s">
        <v>91</v>
      </c>
      <c r="D252" s="11" t="s">
        <v>22</v>
      </c>
      <c r="E252" s="11" t="s">
        <v>23</v>
      </c>
      <c r="F252" s="11" t="s">
        <v>66</v>
      </c>
      <c r="G252" s="12" t="s">
        <v>297</v>
      </c>
      <c r="H252" s="13">
        <v>796812748</v>
      </c>
      <c r="I252" s="13">
        <v>0</v>
      </c>
      <c r="J252" s="13">
        <v>786817112</v>
      </c>
      <c r="K252" s="13">
        <v>9995636</v>
      </c>
      <c r="L252" s="13">
        <v>166730000</v>
      </c>
      <c r="M252" s="4">
        <f t="shared" si="12"/>
        <v>0.20924615026365015</v>
      </c>
      <c r="N252" s="13">
        <v>81979950</v>
      </c>
      <c r="O252" s="4">
        <f t="shared" si="13"/>
        <v>0.1028848373796349</v>
      </c>
      <c r="P252" s="13">
        <v>81979950</v>
      </c>
    </row>
    <row r="253" spans="1:17" ht="63" x14ac:dyDescent="0.25">
      <c r="A253" s="11" t="s">
        <v>55</v>
      </c>
      <c r="B253" s="11" t="s">
        <v>90</v>
      </c>
      <c r="C253" s="11" t="s">
        <v>91</v>
      </c>
      <c r="D253" s="11" t="s">
        <v>22</v>
      </c>
      <c r="E253" s="11" t="s">
        <v>23</v>
      </c>
      <c r="F253" s="11" t="s">
        <v>80</v>
      </c>
      <c r="G253" s="12" t="s">
        <v>298</v>
      </c>
      <c r="H253" s="13">
        <v>84661355</v>
      </c>
      <c r="I253" s="13">
        <v>0</v>
      </c>
      <c r="J253" s="13">
        <v>36377600</v>
      </c>
      <c r="K253" s="13">
        <v>48283755</v>
      </c>
      <c r="L253" s="13">
        <v>36377600</v>
      </c>
      <c r="M253" s="4">
        <f t="shared" si="12"/>
        <v>0.42968364964156314</v>
      </c>
      <c r="N253" s="13">
        <v>0</v>
      </c>
      <c r="O253" s="4">
        <f t="shared" si="13"/>
        <v>0</v>
      </c>
      <c r="P253" s="13">
        <v>0</v>
      </c>
    </row>
    <row r="254" spans="1:17" ht="63" x14ac:dyDescent="0.25">
      <c r="A254" s="11" t="s">
        <v>55</v>
      </c>
      <c r="B254" s="11" t="s">
        <v>90</v>
      </c>
      <c r="C254" s="11" t="s">
        <v>91</v>
      </c>
      <c r="D254" s="11" t="s">
        <v>22</v>
      </c>
      <c r="E254" s="11" t="s">
        <v>23</v>
      </c>
      <c r="F254" s="11" t="s">
        <v>102</v>
      </c>
      <c r="G254" s="12" t="s">
        <v>299</v>
      </c>
      <c r="H254" s="13">
        <v>29880478</v>
      </c>
      <c r="I254" s="13">
        <v>0</v>
      </c>
      <c r="J254" s="13">
        <v>17625521</v>
      </c>
      <c r="K254" s="13">
        <v>12254957</v>
      </c>
      <c r="L254" s="13">
        <v>0</v>
      </c>
      <c r="M254" s="4">
        <f t="shared" si="12"/>
        <v>0</v>
      </c>
      <c r="N254" s="13">
        <v>0</v>
      </c>
      <c r="O254" s="4">
        <f t="shared" si="13"/>
        <v>0</v>
      </c>
      <c r="P254" s="13">
        <v>0</v>
      </c>
    </row>
    <row r="255" spans="1:17" ht="47.25" x14ac:dyDescent="0.25">
      <c r="A255" s="11" t="s">
        <v>55</v>
      </c>
      <c r="B255" s="11" t="s">
        <v>90</v>
      </c>
      <c r="C255" s="11" t="s">
        <v>91</v>
      </c>
      <c r="D255" s="11" t="s">
        <v>22</v>
      </c>
      <c r="E255" s="11" t="s">
        <v>23</v>
      </c>
      <c r="F255" s="11" t="s">
        <v>82</v>
      </c>
      <c r="G255" s="12" t="s">
        <v>300</v>
      </c>
      <c r="H255" s="13">
        <v>129482072</v>
      </c>
      <c r="I255" s="13">
        <v>0</v>
      </c>
      <c r="J255" s="13">
        <v>0</v>
      </c>
      <c r="K255" s="13">
        <v>129482072</v>
      </c>
      <c r="L255" s="13">
        <v>0</v>
      </c>
      <c r="M255" s="4">
        <f t="shared" si="12"/>
        <v>0</v>
      </c>
      <c r="N255" s="13">
        <v>0</v>
      </c>
      <c r="O255" s="4">
        <f t="shared" si="13"/>
        <v>0</v>
      </c>
      <c r="P255" s="13">
        <v>0</v>
      </c>
    </row>
    <row r="256" spans="1:17" ht="78.75" x14ac:dyDescent="0.25">
      <c r="A256" s="11" t="s">
        <v>55</v>
      </c>
      <c r="B256" s="11" t="s">
        <v>90</v>
      </c>
      <c r="C256" s="11" t="s">
        <v>91</v>
      </c>
      <c r="D256" s="11" t="s">
        <v>22</v>
      </c>
      <c r="E256" s="11" t="s">
        <v>23</v>
      </c>
      <c r="F256" s="11" t="s">
        <v>68</v>
      </c>
      <c r="G256" s="12" t="s">
        <v>301</v>
      </c>
      <c r="H256" s="13">
        <v>9960159</v>
      </c>
      <c r="I256" s="13">
        <v>0</v>
      </c>
      <c r="J256" s="13">
        <v>0</v>
      </c>
      <c r="K256" s="13">
        <v>9960159</v>
      </c>
      <c r="L256" s="13">
        <v>0</v>
      </c>
      <c r="M256" s="4">
        <f t="shared" si="12"/>
        <v>0</v>
      </c>
      <c r="N256" s="13">
        <v>0</v>
      </c>
      <c r="O256" s="4">
        <f t="shared" si="13"/>
        <v>0</v>
      </c>
      <c r="P256" s="13">
        <v>0</v>
      </c>
    </row>
    <row r="257" spans="1:17" ht="63" x14ac:dyDescent="0.25">
      <c r="A257" s="11" t="s">
        <v>55</v>
      </c>
      <c r="B257" s="11" t="s">
        <v>90</v>
      </c>
      <c r="C257" s="11" t="s">
        <v>91</v>
      </c>
      <c r="D257" s="11" t="s">
        <v>22</v>
      </c>
      <c r="E257" s="11" t="s">
        <v>23</v>
      </c>
      <c r="F257" s="11" t="s">
        <v>32</v>
      </c>
      <c r="G257" s="12" t="s">
        <v>302</v>
      </c>
      <c r="H257" s="13">
        <v>211155378</v>
      </c>
      <c r="I257" s="13">
        <v>0</v>
      </c>
      <c r="J257" s="13">
        <v>210734792</v>
      </c>
      <c r="K257" s="13">
        <v>420586</v>
      </c>
      <c r="L257" s="13">
        <v>204703062</v>
      </c>
      <c r="M257" s="4">
        <f t="shared" si="12"/>
        <v>0.96944280528815141</v>
      </c>
      <c r="N257" s="13">
        <v>55643175</v>
      </c>
      <c r="O257" s="4">
        <f t="shared" si="13"/>
        <v>0.26351767843677654</v>
      </c>
      <c r="P257" s="13">
        <v>55643175</v>
      </c>
    </row>
    <row r="258" spans="1:17" ht="63" x14ac:dyDescent="0.25">
      <c r="A258" s="11" t="s">
        <v>55</v>
      </c>
      <c r="B258" s="11" t="s">
        <v>90</v>
      </c>
      <c r="C258" s="11" t="s">
        <v>91</v>
      </c>
      <c r="D258" s="11" t="s">
        <v>22</v>
      </c>
      <c r="E258" s="11" t="s">
        <v>23</v>
      </c>
      <c r="F258" s="11" t="s">
        <v>114</v>
      </c>
      <c r="G258" s="12" t="s">
        <v>303</v>
      </c>
      <c r="H258" s="13">
        <v>126494024</v>
      </c>
      <c r="I258" s="13">
        <v>0</v>
      </c>
      <c r="J258" s="13">
        <v>126494024</v>
      </c>
      <c r="K258" s="13">
        <v>0</v>
      </c>
      <c r="L258" s="13">
        <v>26400000</v>
      </c>
      <c r="M258" s="4">
        <f t="shared" si="12"/>
        <v>0.20870551165326198</v>
      </c>
      <c r="N258" s="13">
        <v>11600000</v>
      </c>
      <c r="O258" s="4">
        <f t="shared" si="13"/>
        <v>9.1703936938554498E-2</v>
      </c>
      <c r="P258" s="13">
        <v>9200000</v>
      </c>
    </row>
    <row r="259" spans="1:17" ht="63" x14ac:dyDescent="0.25">
      <c r="A259" s="11" t="s">
        <v>55</v>
      </c>
      <c r="B259" s="11" t="s">
        <v>90</v>
      </c>
      <c r="C259" s="11" t="s">
        <v>91</v>
      </c>
      <c r="D259" s="11" t="s">
        <v>22</v>
      </c>
      <c r="E259" s="11" t="s">
        <v>23</v>
      </c>
      <c r="F259" s="11" t="s">
        <v>185</v>
      </c>
      <c r="G259" s="12" t="s">
        <v>304</v>
      </c>
      <c r="H259" s="13">
        <v>62749004</v>
      </c>
      <c r="I259" s="13">
        <v>0</v>
      </c>
      <c r="J259" s="13">
        <v>40000000</v>
      </c>
      <c r="K259" s="13">
        <v>22749004</v>
      </c>
      <c r="L259" s="13">
        <v>40000000</v>
      </c>
      <c r="M259" s="4">
        <f t="shared" si="12"/>
        <v>0.63746031729842279</v>
      </c>
      <c r="N259" s="13">
        <v>15866667</v>
      </c>
      <c r="O259" s="4">
        <f t="shared" si="13"/>
        <v>0.25285926450721036</v>
      </c>
      <c r="P259" s="13">
        <v>15866667</v>
      </c>
    </row>
    <row r="260" spans="1:17" ht="47.25" x14ac:dyDescent="0.25">
      <c r="A260" s="11" t="s">
        <v>55</v>
      </c>
      <c r="B260" s="11" t="s">
        <v>90</v>
      </c>
      <c r="C260" s="11" t="s">
        <v>91</v>
      </c>
      <c r="D260" s="11" t="s">
        <v>22</v>
      </c>
      <c r="E260" s="11" t="s">
        <v>23</v>
      </c>
      <c r="F260" s="11" t="s">
        <v>25</v>
      </c>
      <c r="G260" s="12" t="s">
        <v>153</v>
      </c>
      <c r="H260" s="13">
        <v>11952192</v>
      </c>
      <c r="I260" s="13">
        <v>0</v>
      </c>
      <c r="J260" s="13">
        <v>11952192</v>
      </c>
      <c r="K260" s="13">
        <v>0</v>
      </c>
      <c r="L260" s="13">
        <v>11952192</v>
      </c>
      <c r="M260" s="4">
        <f t="shared" si="12"/>
        <v>1</v>
      </c>
      <c r="N260" s="13">
        <v>0</v>
      </c>
      <c r="O260" s="4">
        <f t="shared" si="13"/>
        <v>0</v>
      </c>
      <c r="P260" s="13">
        <v>0</v>
      </c>
    </row>
    <row r="261" spans="1:17" s="17" customFormat="1" ht="63" x14ac:dyDescent="0.25">
      <c r="A261" s="14" t="s">
        <v>55</v>
      </c>
      <c r="B261" s="14" t="s">
        <v>93</v>
      </c>
      <c r="C261" s="14" t="s">
        <v>57</v>
      </c>
      <c r="D261" s="14" t="s">
        <v>24</v>
      </c>
      <c r="E261" s="14"/>
      <c r="F261" s="14"/>
      <c r="G261" s="15" t="s">
        <v>94</v>
      </c>
      <c r="H261" s="16">
        <v>10000000000</v>
      </c>
      <c r="I261" s="16">
        <v>0</v>
      </c>
      <c r="J261" s="16">
        <v>8922197401</v>
      </c>
      <c r="K261" s="16">
        <v>1077802599</v>
      </c>
      <c r="L261" s="16">
        <v>8594574422</v>
      </c>
      <c r="M261" s="4">
        <f t="shared" si="12"/>
        <v>0.85945744219999998</v>
      </c>
      <c r="N261" s="16">
        <v>4010711295</v>
      </c>
      <c r="O261" s="4">
        <f t="shared" si="13"/>
        <v>0.40107112950000001</v>
      </c>
      <c r="P261" s="16">
        <v>3831357083</v>
      </c>
      <c r="Q261" s="5"/>
    </row>
    <row r="262" spans="1:17" ht="126" x14ac:dyDescent="0.25">
      <c r="A262" s="11" t="s">
        <v>55</v>
      </c>
      <c r="B262" s="11" t="s">
        <v>93</v>
      </c>
      <c r="C262" s="11" t="s">
        <v>57</v>
      </c>
      <c r="D262" s="11" t="s">
        <v>24</v>
      </c>
      <c r="E262" s="11" t="s">
        <v>23</v>
      </c>
      <c r="F262" s="11" t="s">
        <v>22</v>
      </c>
      <c r="G262" s="12" t="s">
        <v>305</v>
      </c>
      <c r="H262" s="13">
        <v>7171314740</v>
      </c>
      <c r="I262" s="13">
        <v>0</v>
      </c>
      <c r="J262" s="13">
        <v>7004952260</v>
      </c>
      <c r="K262" s="13">
        <v>166362480</v>
      </c>
      <c r="L262" s="13">
        <v>7003358260</v>
      </c>
      <c r="M262" s="4">
        <f t="shared" ref="M262:M316" si="14">+L262/H262</f>
        <v>0.97657940195217263</v>
      </c>
      <c r="N262" s="13">
        <v>2956136256</v>
      </c>
      <c r="O262" s="4">
        <f t="shared" ref="O262:O315" si="15">+N262/H262</f>
        <v>0.41221677797954243</v>
      </c>
      <c r="P262" s="13">
        <v>2850231021</v>
      </c>
    </row>
    <row r="263" spans="1:17" ht="110.25" x14ac:dyDescent="0.25">
      <c r="A263" s="11" t="s">
        <v>55</v>
      </c>
      <c r="B263" s="11" t="s">
        <v>93</v>
      </c>
      <c r="C263" s="11" t="s">
        <v>57</v>
      </c>
      <c r="D263" s="11" t="s">
        <v>24</v>
      </c>
      <c r="E263" s="11" t="s">
        <v>23</v>
      </c>
      <c r="F263" s="11" t="s">
        <v>24</v>
      </c>
      <c r="G263" s="12" t="s">
        <v>306</v>
      </c>
      <c r="H263" s="13">
        <v>1792828685</v>
      </c>
      <c r="I263" s="13">
        <v>0</v>
      </c>
      <c r="J263" s="13">
        <v>1255455166</v>
      </c>
      <c r="K263" s="13">
        <v>537373519</v>
      </c>
      <c r="L263" s="13">
        <v>965410259</v>
      </c>
      <c r="M263" s="4">
        <f t="shared" si="14"/>
        <v>0.53848438898666995</v>
      </c>
      <c r="N263" s="13">
        <v>511592407</v>
      </c>
      <c r="O263" s="4">
        <f t="shared" si="15"/>
        <v>0.28535487594566239</v>
      </c>
      <c r="P263" s="13">
        <v>438143430</v>
      </c>
    </row>
    <row r="264" spans="1:17" ht="141.75" x14ac:dyDescent="0.25">
      <c r="A264" s="11" t="s">
        <v>55</v>
      </c>
      <c r="B264" s="11" t="s">
        <v>93</v>
      </c>
      <c r="C264" s="11" t="s">
        <v>57</v>
      </c>
      <c r="D264" s="11" t="s">
        <v>24</v>
      </c>
      <c r="E264" s="11" t="s">
        <v>23</v>
      </c>
      <c r="F264" s="11" t="s">
        <v>27</v>
      </c>
      <c r="G264" s="12" t="s">
        <v>307</v>
      </c>
      <c r="H264" s="13">
        <v>996015936</v>
      </c>
      <c r="I264" s="13">
        <v>0</v>
      </c>
      <c r="J264" s="13">
        <v>621949336</v>
      </c>
      <c r="K264" s="13">
        <v>374066600</v>
      </c>
      <c r="L264" s="13">
        <v>585965264</v>
      </c>
      <c r="M264" s="4">
        <f t="shared" si="14"/>
        <v>0.58830912520660716</v>
      </c>
      <c r="N264" s="13">
        <v>542982632</v>
      </c>
      <c r="O264" s="4">
        <f t="shared" si="15"/>
        <v>0.54515456266755957</v>
      </c>
      <c r="P264" s="13">
        <v>542982632</v>
      </c>
    </row>
    <row r="265" spans="1:17" ht="47.25" x14ac:dyDescent="0.25">
      <c r="A265" s="11" t="s">
        <v>55</v>
      </c>
      <c r="B265" s="11" t="s">
        <v>93</v>
      </c>
      <c r="C265" s="11" t="s">
        <v>57</v>
      </c>
      <c r="D265" s="11" t="s">
        <v>24</v>
      </c>
      <c r="E265" s="11" t="s">
        <v>23</v>
      </c>
      <c r="F265" s="11" t="s">
        <v>62</v>
      </c>
      <c r="G265" s="12" t="s">
        <v>153</v>
      </c>
      <c r="H265" s="13">
        <v>39840639</v>
      </c>
      <c r="I265" s="13">
        <v>0</v>
      </c>
      <c r="J265" s="13">
        <v>39840639</v>
      </c>
      <c r="K265" s="13">
        <v>0</v>
      </c>
      <c r="L265" s="13">
        <v>39840639</v>
      </c>
      <c r="M265" s="4">
        <f t="shared" si="14"/>
        <v>1</v>
      </c>
      <c r="N265" s="13">
        <v>0</v>
      </c>
      <c r="O265" s="4">
        <f t="shared" si="15"/>
        <v>0</v>
      </c>
      <c r="P265" s="13">
        <v>0</v>
      </c>
    </row>
    <row r="266" spans="1:17" s="17" customFormat="1" ht="110.25" x14ac:dyDescent="0.25">
      <c r="A266" s="14" t="s">
        <v>55</v>
      </c>
      <c r="B266" s="14" t="s">
        <v>93</v>
      </c>
      <c r="C266" s="14" t="s">
        <v>57</v>
      </c>
      <c r="D266" s="14" t="s">
        <v>27</v>
      </c>
      <c r="E266" s="14" t="s">
        <v>1</v>
      </c>
      <c r="F266" s="14" t="s">
        <v>1</v>
      </c>
      <c r="G266" s="15" t="s">
        <v>95</v>
      </c>
      <c r="H266" s="16">
        <v>68000000000</v>
      </c>
      <c r="I266" s="16">
        <v>15000000000</v>
      </c>
      <c r="J266" s="16">
        <v>28096149229</v>
      </c>
      <c r="K266" s="16">
        <v>24903850771</v>
      </c>
      <c r="L266" s="16">
        <v>24393838222</v>
      </c>
      <c r="M266" s="4">
        <f t="shared" si="14"/>
        <v>0.35873291502941179</v>
      </c>
      <c r="N266" s="16">
        <v>7983102973</v>
      </c>
      <c r="O266" s="4">
        <f t="shared" si="15"/>
        <v>0.11739857313235294</v>
      </c>
      <c r="P266" s="16">
        <v>7640788247</v>
      </c>
      <c r="Q266" s="5"/>
    </row>
    <row r="267" spans="1:17" ht="157.5" x14ac:dyDescent="0.25">
      <c r="A267" s="11" t="s">
        <v>55</v>
      </c>
      <c r="B267" s="11" t="s">
        <v>93</v>
      </c>
      <c r="C267" s="11" t="s">
        <v>57</v>
      </c>
      <c r="D267" s="11" t="s">
        <v>27</v>
      </c>
      <c r="E267" s="11" t="s">
        <v>23</v>
      </c>
      <c r="F267" s="11" t="s">
        <v>27</v>
      </c>
      <c r="G267" s="12" t="s">
        <v>308</v>
      </c>
      <c r="H267" s="13">
        <v>13617660671</v>
      </c>
      <c r="I267" s="13">
        <v>0</v>
      </c>
      <c r="J267" s="13">
        <v>2630857027</v>
      </c>
      <c r="K267" s="13">
        <v>10986803644</v>
      </c>
      <c r="L267" s="13">
        <v>2630857027</v>
      </c>
      <c r="M267" s="4">
        <f t="shared" si="14"/>
        <v>0.1931944913712412</v>
      </c>
      <c r="N267" s="13">
        <v>1063178284</v>
      </c>
      <c r="O267" s="4">
        <f t="shared" si="15"/>
        <v>7.8073489249451719E-2</v>
      </c>
      <c r="P267" s="13">
        <v>1063178284</v>
      </c>
    </row>
    <row r="268" spans="1:17" ht="204.75" x14ac:dyDescent="0.25">
      <c r="A268" s="11" t="s">
        <v>55</v>
      </c>
      <c r="B268" s="11" t="s">
        <v>93</v>
      </c>
      <c r="C268" s="11" t="s">
        <v>57</v>
      </c>
      <c r="D268" s="11" t="s">
        <v>27</v>
      </c>
      <c r="E268" s="11" t="s">
        <v>23</v>
      </c>
      <c r="F268" s="11" t="s">
        <v>29</v>
      </c>
      <c r="G268" s="12" t="s">
        <v>309</v>
      </c>
      <c r="H268" s="13">
        <v>500000000</v>
      </c>
      <c r="I268" s="13">
        <v>0</v>
      </c>
      <c r="J268" s="13">
        <v>500000000</v>
      </c>
      <c r="K268" s="13">
        <v>0</v>
      </c>
      <c r="L268" s="13">
        <v>0</v>
      </c>
      <c r="M268" s="4">
        <f t="shared" si="14"/>
        <v>0</v>
      </c>
      <c r="N268" s="13">
        <v>0</v>
      </c>
      <c r="O268" s="4">
        <f t="shared" si="15"/>
        <v>0</v>
      </c>
      <c r="P268" s="13">
        <v>0</v>
      </c>
    </row>
    <row r="269" spans="1:17" ht="204.75" x14ac:dyDescent="0.25">
      <c r="A269" s="11" t="s">
        <v>55</v>
      </c>
      <c r="B269" s="11" t="s">
        <v>93</v>
      </c>
      <c r="C269" s="11" t="s">
        <v>57</v>
      </c>
      <c r="D269" s="11" t="s">
        <v>27</v>
      </c>
      <c r="E269" s="11" t="s">
        <v>23</v>
      </c>
      <c r="F269" s="11" t="s">
        <v>98</v>
      </c>
      <c r="G269" s="12" t="s">
        <v>310</v>
      </c>
      <c r="H269" s="13">
        <v>250000000</v>
      </c>
      <c r="I269" s="13">
        <v>0</v>
      </c>
      <c r="J269" s="13">
        <v>250000000</v>
      </c>
      <c r="K269" s="13">
        <v>0</v>
      </c>
      <c r="L269" s="13">
        <v>125831304</v>
      </c>
      <c r="M269" s="4">
        <f t="shared" si="14"/>
        <v>0.50332521600000002</v>
      </c>
      <c r="N269" s="13">
        <v>61167995</v>
      </c>
      <c r="O269" s="4">
        <f t="shared" si="15"/>
        <v>0.24467198000000001</v>
      </c>
      <c r="P269" s="13">
        <v>61167995</v>
      </c>
    </row>
    <row r="270" spans="1:17" ht="110.25" x14ac:dyDescent="0.25">
      <c r="A270" s="11" t="s">
        <v>55</v>
      </c>
      <c r="B270" s="11" t="s">
        <v>93</v>
      </c>
      <c r="C270" s="11" t="s">
        <v>57</v>
      </c>
      <c r="D270" s="11" t="s">
        <v>27</v>
      </c>
      <c r="E270" s="11" t="s">
        <v>23</v>
      </c>
      <c r="F270" s="11" t="s">
        <v>123</v>
      </c>
      <c r="G270" s="12" t="s">
        <v>311</v>
      </c>
      <c r="H270" s="13">
        <v>30683488271</v>
      </c>
      <c r="I270" s="13">
        <v>0</v>
      </c>
      <c r="J270" s="13">
        <v>20005621381</v>
      </c>
      <c r="K270" s="13">
        <v>10677866890</v>
      </c>
      <c r="L270" s="13">
        <v>18503310374</v>
      </c>
      <c r="M270" s="4">
        <f t="shared" si="14"/>
        <v>0.60303803174452308</v>
      </c>
      <c r="N270" s="13">
        <v>6190795977</v>
      </c>
      <c r="O270" s="4">
        <f t="shared" si="15"/>
        <v>0.20176310862448876</v>
      </c>
      <c r="P270" s="13">
        <v>5848481251</v>
      </c>
    </row>
    <row r="271" spans="1:17" ht="110.25" x14ac:dyDescent="0.25">
      <c r="A271" s="11" t="s">
        <v>55</v>
      </c>
      <c r="B271" s="11" t="s">
        <v>93</v>
      </c>
      <c r="C271" s="11" t="s">
        <v>57</v>
      </c>
      <c r="D271" s="11" t="s">
        <v>27</v>
      </c>
      <c r="E271" s="11" t="s">
        <v>23</v>
      </c>
      <c r="F271" s="11" t="s">
        <v>136</v>
      </c>
      <c r="G271" s="12" t="s">
        <v>312</v>
      </c>
      <c r="H271" s="13">
        <v>979786095</v>
      </c>
      <c r="I271" s="13">
        <v>0</v>
      </c>
      <c r="J271" s="13">
        <v>677287106</v>
      </c>
      <c r="K271" s="13">
        <v>302498989</v>
      </c>
      <c r="L271" s="13">
        <v>677287106</v>
      </c>
      <c r="M271" s="4">
        <f t="shared" si="14"/>
        <v>0.69126017347694657</v>
      </c>
      <c r="N271" s="13">
        <v>264665289</v>
      </c>
      <c r="O271" s="4">
        <f t="shared" si="15"/>
        <v>0.27012558184957708</v>
      </c>
      <c r="P271" s="13">
        <v>264665289</v>
      </c>
    </row>
    <row r="272" spans="1:17" ht="189" x14ac:dyDescent="0.25">
      <c r="A272" s="11" t="s">
        <v>55</v>
      </c>
      <c r="B272" s="11" t="s">
        <v>93</v>
      </c>
      <c r="C272" s="11" t="s">
        <v>57</v>
      </c>
      <c r="D272" s="11" t="s">
        <v>27</v>
      </c>
      <c r="E272" s="11" t="s">
        <v>23</v>
      </c>
      <c r="F272" s="11" t="s">
        <v>64</v>
      </c>
      <c r="G272" s="12" t="s">
        <v>313</v>
      </c>
      <c r="H272" s="13">
        <v>250000000</v>
      </c>
      <c r="I272" s="13">
        <v>0</v>
      </c>
      <c r="J272" s="13">
        <v>249003984</v>
      </c>
      <c r="K272" s="13">
        <v>996016</v>
      </c>
      <c r="L272" s="13">
        <v>249003984</v>
      </c>
      <c r="M272" s="4">
        <f t="shared" si="14"/>
        <v>0.99601593600000005</v>
      </c>
      <c r="N272" s="13">
        <v>99601593</v>
      </c>
      <c r="O272" s="4">
        <f t="shared" si="15"/>
        <v>0.39840637200000001</v>
      </c>
      <c r="P272" s="13">
        <v>99601593</v>
      </c>
    </row>
    <row r="273" spans="1:17" ht="189" x14ac:dyDescent="0.25">
      <c r="A273" s="11" t="s">
        <v>55</v>
      </c>
      <c r="B273" s="11" t="s">
        <v>93</v>
      </c>
      <c r="C273" s="11" t="s">
        <v>57</v>
      </c>
      <c r="D273" s="11" t="s">
        <v>27</v>
      </c>
      <c r="E273" s="11" t="s">
        <v>23</v>
      </c>
      <c r="F273" s="11" t="s">
        <v>66</v>
      </c>
      <c r="G273" s="12" t="s">
        <v>314</v>
      </c>
      <c r="H273" s="13">
        <v>825831304</v>
      </c>
      <c r="I273" s="13">
        <v>0</v>
      </c>
      <c r="J273" s="13">
        <v>825831304</v>
      </c>
      <c r="K273" s="13">
        <v>0</v>
      </c>
      <c r="L273" s="13">
        <v>250000000</v>
      </c>
      <c r="M273" s="4">
        <f t="shared" si="14"/>
        <v>0.30272526457776416</v>
      </c>
      <c r="N273" s="13">
        <v>0</v>
      </c>
      <c r="O273" s="4">
        <f t="shared" si="15"/>
        <v>0</v>
      </c>
      <c r="P273" s="13">
        <v>0</v>
      </c>
    </row>
    <row r="274" spans="1:17" ht="189" x14ac:dyDescent="0.25">
      <c r="A274" s="11" t="s">
        <v>55</v>
      </c>
      <c r="B274" s="11" t="s">
        <v>93</v>
      </c>
      <c r="C274" s="11" t="s">
        <v>57</v>
      </c>
      <c r="D274" s="11" t="s">
        <v>27</v>
      </c>
      <c r="E274" s="11" t="s">
        <v>23</v>
      </c>
      <c r="F274" s="11" t="s">
        <v>80</v>
      </c>
      <c r="G274" s="12" t="s">
        <v>315</v>
      </c>
      <c r="H274" s="13">
        <v>5682078280</v>
      </c>
      <c r="I274" s="13">
        <v>0</v>
      </c>
      <c r="J274" s="13">
        <v>2746393048</v>
      </c>
      <c r="K274" s="13">
        <v>2935685232</v>
      </c>
      <c r="L274" s="13">
        <v>1746393048</v>
      </c>
      <c r="M274" s="4">
        <f t="shared" si="14"/>
        <v>0.30735110675032801</v>
      </c>
      <c r="N274" s="13">
        <v>303693835</v>
      </c>
      <c r="O274" s="4">
        <f t="shared" si="15"/>
        <v>5.3447668271124203E-2</v>
      </c>
      <c r="P274" s="13">
        <v>303693835</v>
      </c>
    </row>
    <row r="275" spans="1:17" ht="31.5" x14ac:dyDescent="0.25">
      <c r="A275" s="11" t="s">
        <v>55</v>
      </c>
      <c r="B275" s="11" t="s">
        <v>93</v>
      </c>
      <c r="C275" s="11" t="s">
        <v>57</v>
      </c>
      <c r="D275" s="11" t="s">
        <v>27</v>
      </c>
      <c r="E275" s="11" t="s">
        <v>23</v>
      </c>
      <c r="F275" s="11" t="s">
        <v>82</v>
      </c>
      <c r="G275" s="12" t="s">
        <v>248</v>
      </c>
      <c r="H275" s="13">
        <v>211155379</v>
      </c>
      <c r="I275" s="13">
        <v>0</v>
      </c>
      <c r="J275" s="13">
        <v>211155379</v>
      </c>
      <c r="K275" s="13">
        <v>0</v>
      </c>
      <c r="L275" s="13">
        <v>211155379</v>
      </c>
      <c r="M275" s="4">
        <f t="shared" si="14"/>
        <v>1</v>
      </c>
      <c r="N275" s="13">
        <v>0</v>
      </c>
      <c r="O275" s="4">
        <f t="shared" si="15"/>
        <v>0</v>
      </c>
      <c r="P275" s="13">
        <v>0</v>
      </c>
    </row>
    <row r="276" spans="1:17" s="17" customFormat="1" ht="94.5" x14ac:dyDescent="0.25">
      <c r="A276" s="14" t="s">
        <v>55</v>
      </c>
      <c r="B276" s="14" t="s">
        <v>93</v>
      </c>
      <c r="C276" s="14" t="s">
        <v>57</v>
      </c>
      <c r="D276" s="14" t="s">
        <v>29</v>
      </c>
      <c r="E276" s="14" t="s">
        <v>1</v>
      </c>
      <c r="F276" s="14" t="s">
        <v>1</v>
      </c>
      <c r="G276" s="15" t="s">
        <v>96</v>
      </c>
      <c r="H276" s="16">
        <v>1000000000</v>
      </c>
      <c r="I276" s="16">
        <v>0</v>
      </c>
      <c r="J276" s="16">
        <v>241048864</v>
      </c>
      <c r="K276" s="16">
        <v>758951136</v>
      </c>
      <c r="L276" s="16">
        <v>220284064</v>
      </c>
      <c r="M276" s="4">
        <f t="shared" si="14"/>
        <v>0.220284064</v>
      </c>
      <c r="N276" s="16">
        <v>97043333</v>
      </c>
      <c r="O276" s="4">
        <f t="shared" si="15"/>
        <v>9.7043332999999996E-2</v>
      </c>
      <c r="P276" s="16">
        <v>97043333</v>
      </c>
      <c r="Q276" s="5"/>
    </row>
    <row r="277" spans="1:17" ht="157.5" x14ac:dyDescent="0.25">
      <c r="A277" s="11" t="s">
        <v>55</v>
      </c>
      <c r="B277" s="11" t="s">
        <v>93</v>
      </c>
      <c r="C277" s="11" t="s">
        <v>57</v>
      </c>
      <c r="D277" s="11" t="s">
        <v>29</v>
      </c>
      <c r="E277" s="11" t="s">
        <v>23</v>
      </c>
      <c r="F277" s="11" t="s">
        <v>136</v>
      </c>
      <c r="G277" s="12" t="s">
        <v>316</v>
      </c>
      <c r="H277" s="13">
        <v>452749004</v>
      </c>
      <c r="I277" s="13">
        <v>0</v>
      </c>
      <c r="J277" s="13">
        <v>20764800</v>
      </c>
      <c r="K277" s="13">
        <v>431984204</v>
      </c>
      <c r="L277" s="13">
        <v>0</v>
      </c>
      <c r="M277" s="4">
        <f t="shared" si="14"/>
        <v>0</v>
      </c>
      <c r="N277" s="13">
        <v>0</v>
      </c>
      <c r="O277" s="4">
        <f t="shared" si="15"/>
        <v>0</v>
      </c>
      <c r="P277" s="13">
        <v>0</v>
      </c>
    </row>
    <row r="278" spans="1:17" ht="173.25" x14ac:dyDescent="0.25">
      <c r="A278" s="11" t="s">
        <v>55</v>
      </c>
      <c r="B278" s="11" t="s">
        <v>93</v>
      </c>
      <c r="C278" s="11" t="s">
        <v>57</v>
      </c>
      <c r="D278" s="11" t="s">
        <v>29</v>
      </c>
      <c r="E278" s="11" t="s">
        <v>23</v>
      </c>
      <c r="F278" s="11" t="s">
        <v>87</v>
      </c>
      <c r="G278" s="12" t="s">
        <v>317</v>
      </c>
      <c r="H278" s="13">
        <v>543266932</v>
      </c>
      <c r="I278" s="13">
        <v>0</v>
      </c>
      <c r="J278" s="13">
        <v>216300000</v>
      </c>
      <c r="K278" s="13">
        <v>326966932</v>
      </c>
      <c r="L278" s="13">
        <v>216300000</v>
      </c>
      <c r="M278" s="4">
        <f t="shared" si="14"/>
        <v>0.39814681744700781</v>
      </c>
      <c r="N278" s="13">
        <v>97043333</v>
      </c>
      <c r="O278" s="4">
        <f t="shared" si="15"/>
        <v>0.17862919180952469</v>
      </c>
      <c r="P278" s="13">
        <v>97043333</v>
      </c>
    </row>
    <row r="279" spans="1:17" ht="47.25" x14ac:dyDescent="0.25">
      <c r="A279" s="11" t="s">
        <v>55</v>
      </c>
      <c r="B279" s="11" t="s">
        <v>93</v>
      </c>
      <c r="C279" s="11" t="s">
        <v>57</v>
      </c>
      <c r="D279" s="11" t="s">
        <v>29</v>
      </c>
      <c r="E279" s="11" t="s">
        <v>23</v>
      </c>
      <c r="F279" s="11" t="s">
        <v>102</v>
      </c>
      <c r="G279" s="12" t="s">
        <v>153</v>
      </c>
      <c r="H279" s="13">
        <v>3984064</v>
      </c>
      <c r="I279" s="13">
        <v>0</v>
      </c>
      <c r="J279" s="13">
        <v>3984064</v>
      </c>
      <c r="K279" s="13">
        <v>0</v>
      </c>
      <c r="L279" s="13">
        <v>3984064</v>
      </c>
      <c r="M279" s="4">
        <f t="shared" si="14"/>
        <v>1</v>
      </c>
      <c r="N279" s="13">
        <v>0</v>
      </c>
      <c r="O279" s="4">
        <f t="shared" si="15"/>
        <v>0</v>
      </c>
      <c r="P279" s="13">
        <v>0</v>
      </c>
    </row>
    <row r="280" spans="1:17" s="17" customFormat="1" ht="78.75" x14ac:dyDescent="0.25">
      <c r="A280" s="14" t="s">
        <v>55</v>
      </c>
      <c r="B280" s="14" t="s">
        <v>93</v>
      </c>
      <c r="C280" s="14" t="s">
        <v>57</v>
      </c>
      <c r="D280" s="14" t="s">
        <v>43</v>
      </c>
      <c r="E280" s="14" t="s">
        <v>1</v>
      </c>
      <c r="F280" s="14" t="s">
        <v>1</v>
      </c>
      <c r="G280" s="15" t="s">
        <v>97</v>
      </c>
      <c r="H280" s="16">
        <v>56878000000</v>
      </c>
      <c r="I280" s="16">
        <v>0</v>
      </c>
      <c r="J280" s="16">
        <v>30616482761</v>
      </c>
      <c r="K280" s="16">
        <v>26261517239</v>
      </c>
      <c r="L280" s="16">
        <v>20665737714</v>
      </c>
      <c r="M280" s="4">
        <f t="shared" si="14"/>
        <v>0.36333446524139384</v>
      </c>
      <c r="N280" s="16">
        <v>6236134853</v>
      </c>
      <c r="O280" s="4">
        <f t="shared" si="15"/>
        <v>0.10964054384823657</v>
      </c>
      <c r="P280" s="16">
        <v>4808839218</v>
      </c>
      <c r="Q280" s="5"/>
    </row>
    <row r="281" spans="1:17" ht="126" x14ac:dyDescent="0.25">
      <c r="A281" s="11" t="s">
        <v>55</v>
      </c>
      <c r="B281" s="11" t="s">
        <v>93</v>
      </c>
      <c r="C281" s="11" t="s">
        <v>57</v>
      </c>
      <c r="D281" s="11" t="s">
        <v>43</v>
      </c>
      <c r="E281" s="11" t="s">
        <v>23</v>
      </c>
      <c r="F281" s="11" t="s">
        <v>22</v>
      </c>
      <c r="G281" s="12" t="s">
        <v>318</v>
      </c>
      <c r="H281" s="13">
        <v>3795000000</v>
      </c>
      <c r="I281" s="13">
        <v>0</v>
      </c>
      <c r="J281" s="13">
        <v>1191073399</v>
      </c>
      <c r="K281" s="13">
        <v>2603926601</v>
      </c>
      <c r="L281" s="13">
        <v>390808604</v>
      </c>
      <c r="M281" s="4">
        <f t="shared" si="14"/>
        <v>0.10297986930171278</v>
      </c>
      <c r="N281" s="13">
        <v>0</v>
      </c>
      <c r="O281" s="4">
        <f t="shared" si="15"/>
        <v>0</v>
      </c>
      <c r="P281" s="13">
        <v>0</v>
      </c>
    </row>
    <row r="282" spans="1:17" ht="78.75" x14ac:dyDescent="0.25">
      <c r="A282" s="11" t="s">
        <v>55</v>
      </c>
      <c r="B282" s="11" t="s">
        <v>93</v>
      </c>
      <c r="C282" s="11" t="s">
        <v>57</v>
      </c>
      <c r="D282" s="11" t="s">
        <v>43</v>
      </c>
      <c r="E282" s="11" t="s">
        <v>23</v>
      </c>
      <c r="F282" s="11" t="s">
        <v>24</v>
      </c>
      <c r="G282" s="12" t="s">
        <v>319</v>
      </c>
      <c r="H282" s="13">
        <v>2535449232</v>
      </c>
      <c r="I282" s="13">
        <v>0</v>
      </c>
      <c r="J282" s="13">
        <v>1491171384</v>
      </c>
      <c r="K282" s="13">
        <v>1044277848</v>
      </c>
      <c r="L282" s="13">
        <v>1491171384</v>
      </c>
      <c r="M282" s="4">
        <f t="shared" si="14"/>
        <v>0.58812906414369093</v>
      </c>
      <c r="N282" s="13">
        <v>633177027</v>
      </c>
      <c r="O282" s="4">
        <f t="shared" si="15"/>
        <v>0.24972972008614844</v>
      </c>
      <c r="P282" s="13">
        <v>604814247</v>
      </c>
    </row>
    <row r="283" spans="1:17" ht="126" x14ac:dyDescent="0.25">
      <c r="A283" s="11" t="s">
        <v>55</v>
      </c>
      <c r="B283" s="11" t="s">
        <v>93</v>
      </c>
      <c r="C283" s="11" t="s">
        <v>57</v>
      </c>
      <c r="D283" s="11" t="s">
        <v>43</v>
      </c>
      <c r="E283" s="11" t="s">
        <v>23</v>
      </c>
      <c r="F283" s="11" t="s">
        <v>27</v>
      </c>
      <c r="G283" s="12" t="s">
        <v>320</v>
      </c>
      <c r="H283" s="13">
        <v>5716555656</v>
      </c>
      <c r="I283" s="13">
        <v>0</v>
      </c>
      <c r="J283" s="13">
        <v>4566555656</v>
      </c>
      <c r="K283" s="13">
        <v>1150000000</v>
      </c>
      <c r="L283" s="13">
        <v>466555656</v>
      </c>
      <c r="M283" s="4">
        <f t="shared" si="14"/>
        <v>8.1614819145565579E-2</v>
      </c>
      <c r="N283" s="13">
        <v>190510227</v>
      </c>
      <c r="O283" s="4">
        <f t="shared" si="15"/>
        <v>3.3326051291050353E-2</v>
      </c>
      <c r="P283" s="13">
        <v>180024285</v>
      </c>
    </row>
    <row r="284" spans="1:17" ht="141.75" x14ac:dyDescent="0.25">
      <c r="A284" s="11" t="s">
        <v>55</v>
      </c>
      <c r="B284" s="11" t="s">
        <v>93</v>
      </c>
      <c r="C284" s="11" t="s">
        <v>57</v>
      </c>
      <c r="D284" s="11" t="s">
        <v>43</v>
      </c>
      <c r="E284" s="11" t="s">
        <v>23</v>
      </c>
      <c r="F284" s="11" t="s">
        <v>29</v>
      </c>
      <c r="G284" s="12" t="s">
        <v>321</v>
      </c>
      <c r="H284" s="13">
        <v>3354518716</v>
      </c>
      <c r="I284" s="13">
        <v>0</v>
      </c>
      <c r="J284" s="13">
        <v>3237529116</v>
      </c>
      <c r="K284" s="13">
        <v>116989600</v>
      </c>
      <c r="L284" s="13">
        <v>2187529116</v>
      </c>
      <c r="M284" s="4">
        <f t="shared" si="14"/>
        <v>0.65211414846671556</v>
      </c>
      <c r="N284" s="13">
        <v>1807907561</v>
      </c>
      <c r="O284" s="4">
        <f t="shared" si="15"/>
        <v>0.53894692922023335</v>
      </c>
      <c r="P284" s="13">
        <v>1807907561</v>
      </c>
    </row>
    <row r="285" spans="1:17" ht="189" x14ac:dyDescent="0.25">
      <c r="A285" s="11" t="s">
        <v>55</v>
      </c>
      <c r="B285" s="11" t="s">
        <v>93</v>
      </c>
      <c r="C285" s="11" t="s">
        <v>57</v>
      </c>
      <c r="D285" s="11" t="s">
        <v>43</v>
      </c>
      <c r="E285" s="11" t="s">
        <v>23</v>
      </c>
      <c r="F285" s="11" t="s">
        <v>62</v>
      </c>
      <c r="G285" s="12" t="s">
        <v>322</v>
      </c>
      <c r="H285" s="13">
        <v>2089061744</v>
      </c>
      <c r="I285" s="13">
        <v>0</v>
      </c>
      <c r="J285" s="13">
        <v>2089061744</v>
      </c>
      <c r="K285" s="13">
        <v>0</v>
      </c>
      <c r="L285" s="13">
        <v>2089061744</v>
      </c>
      <c r="M285" s="4">
        <f t="shared" si="14"/>
        <v>1</v>
      </c>
      <c r="N285" s="13">
        <v>308919485</v>
      </c>
      <c r="O285" s="4">
        <f t="shared" si="15"/>
        <v>0.14787475089582608</v>
      </c>
      <c r="P285" s="13">
        <v>308919485</v>
      </c>
    </row>
    <row r="286" spans="1:17" ht="110.25" x14ac:dyDescent="0.25">
      <c r="A286" s="11" t="s">
        <v>55</v>
      </c>
      <c r="B286" s="11" t="s">
        <v>93</v>
      </c>
      <c r="C286" s="11" t="s">
        <v>57</v>
      </c>
      <c r="D286" s="11" t="s">
        <v>43</v>
      </c>
      <c r="E286" s="11" t="s">
        <v>23</v>
      </c>
      <c r="F286" s="11" t="s">
        <v>43</v>
      </c>
      <c r="G286" s="12" t="s">
        <v>323</v>
      </c>
      <c r="H286" s="13">
        <v>3142837828</v>
      </c>
      <c r="I286" s="13">
        <v>0</v>
      </c>
      <c r="J286" s="13">
        <v>2704944061</v>
      </c>
      <c r="K286" s="13">
        <v>437893767</v>
      </c>
      <c r="L286" s="13">
        <v>1255507453</v>
      </c>
      <c r="M286" s="4">
        <f t="shared" si="14"/>
        <v>0.39948209920807914</v>
      </c>
      <c r="N286" s="13">
        <v>99965981</v>
      </c>
      <c r="O286" s="4">
        <f t="shared" si="15"/>
        <v>3.1807553068563865E-2</v>
      </c>
      <c r="P286" s="13">
        <v>99965981</v>
      </c>
    </row>
    <row r="287" spans="1:17" ht="173.25" x14ac:dyDescent="0.25">
      <c r="A287" s="11" t="s">
        <v>55</v>
      </c>
      <c r="B287" s="11" t="s">
        <v>93</v>
      </c>
      <c r="C287" s="11" t="s">
        <v>57</v>
      </c>
      <c r="D287" s="11" t="s">
        <v>43</v>
      </c>
      <c r="E287" s="11" t="s">
        <v>23</v>
      </c>
      <c r="F287" s="11" t="s">
        <v>98</v>
      </c>
      <c r="G287" s="12" t="s">
        <v>324</v>
      </c>
      <c r="H287" s="13">
        <v>25199901527</v>
      </c>
      <c r="I287" s="13">
        <v>0</v>
      </c>
      <c r="J287" s="13">
        <v>7735939850</v>
      </c>
      <c r="K287" s="13">
        <v>17463961677</v>
      </c>
      <c r="L287" s="13">
        <v>7363377272</v>
      </c>
      <c r="M287" s="4">
        <f t="shared" si="14"/>
        <v>0.2921986526062666</v>
      </c>
      <c r="N287" s="13">
        <v>1394922400</v>
      </c>
      <c r="O287" s="4">
        <f t="shared" si="15"/>
        <v>5.5354279797698198E-2</v>
      </c>
      <c r="P287" s="13">
        <v>1387500588</v>
      </c>
    </row>
    <row r="288" spans="1:17" ht="141.75" x14ac:dyDescent="0.25">
      <c r="A288" s="11" t="s">
        <v>55</v>
      </c>
      <c r="B288" s="11" t="s">
        <v>93</v>
      </c>
      <c r="C288" s="11" t="s">
        <v>57</v>
      </c>
      <c r="D288" s="11" t="s">
        <v>43</v>
      </c>
      <c r="E288" s="11" t="s">
        <v>23</v>
      </c>
      <c r="F288" s="11" t="s">
        <v>123</v>
      </c>
      <c r="G288" s="12" t="s">
        <v>325</v>
      </c>
      <c r="H288" s="13">
        <v>1780545060</v>
      </c>
      <c r="I288" s="13">
        <v>0</v>
      </c>
      <c r="J288" s="13">
        <v>1780545060</v>
      </c>
      <c r="K288" s="13">
        <v>0</v>
      </c>
      <c r="L288" s="13">
        <v>280545060</v>
      </c>
      <c r="M288" s="4">
        <f t="shared" si="14"/>
        <v>0.15756133686389268</v>
      </c>
      <c r="N288" s="13">
        <v>114555900</v>
      </c>
      <c r="O288" s="4">
        <f t="shared" si="15"/>
        <v>6.4337546166902404E-2</v>
      </c>
      <c r="P288" s="13">
        <v>114555900</v>
      </c>
    </row>
    <row r="289" spans="1:17" ht="110.25" x14ac:dyDescent="0.25">
      <c r="A289" s="11" t="s">
        <v>55</v>
      </c>
      <c r="B289" s="11" t="s">
        <v>93</v>
      </c>
      <c r="C289" s="11" t="s">
        <v>57</v>
      </c>
      <c r="D289" s="11" t="s">
        <v>43</v>
      </c>
      <c r="E289" s="11" t="s">
        <v>23</v>
      </c>
      <c r="F289" s="11" t="s">
        <v>136</v>
      </c>
      <c r="G289" s="12" t="s">
        <v>326</v>
      </c>
      <c r="H289" s="13">
        <v>770498992</v>
      </c>
      <c r="I289" s="13">
        <v>0</v>
      </c>
      <c r="J289" s="13">
        <v>770498992</v>
      </c>
      <c r="K289" s="13">
        <v>0</v>
      </c>
      <c r="L289" s="13">
        <v>647551117</v>
      </c>
      <c r="M289" s="4">
        <f t="shared" si="14"/>
        <v>0.84043084251043376</v>
      </c>
      <c r="N289" s="13">
        <v>210959313</v>
      </c>
      <c r="O289" s="4">
        <f t="shared" si="15"/>
        <v>0.27379570277231458</v>
      </c>
      <c r="P289" s="13">
        <v>203537501</v>
      </c>
    </row>
    <row r="290" spans="1:17" ht="110.25" x14ac:dyDescent="0.25">
      <c r="A290" s="11" t="s">
        <v>55</v>
      </c>
      <c r="B290" s="11" t="s">
        <v>93</v>
      </c>
      <c r="C290" s="11" t="s">
        <v>57</v>
      </c>
      <c r="D290" s="11" t="s">
        <v>43</v>
      </c>
      <c r="E290" s="11" t="s">
        <v>23</v>
      </c>
      <c r="F290" s="11" t="s">
        <v>87</v>
      </c>
      <c r="G290" s="12" t="s">
        <v>327</v>
      </c>
      <c r="H290" s="13">
        <v>4312132620</v>
      </c>
      <c r="I290" s="13">
        <v>0</v>
      </c>
      <c r="J290" s="13">
        <v>4052132620</v>
      </c>
      <c r="K290" s="13">
        <v>260000000</v>
      </c>
      <c r="L290" s="13">
        <v>4052131682</v>
      </c>
      <c r="M290" s="4">
        <f t="shared" si="14"/>
        <v>0.9397047908976417</v>
      </c>
      <c r="N290" s="13">
        <v>1394890776</v>
      </c>
      <c r="O290" s="4">
        <f t="shared" si="15"/>
        <v>0.32348049072757878</v>
      </c>
      <c r="P290" s="13">
        <v>21287487</v>
      </c>
    </row>
    <row r="291" spans="1:17" ht="141.75" x14ac:dyDescent="0.25">
      <c r="A291" s="11" t="s">
        <v>55</v>
      </c>
      <c r="B291" s="11" t="s">
        <v>93</v>
      </c>
      <c r="C291" s="11" t="s">
        <v>57</v>
      </c>
      <c r="D291" s="11" t="s">
        <v>43</v>
      </c>
      <c r="E291" s="11" t="s">
        <v>23</v>
      </c>
      <c r="F291" s="11" t="s">
        <v>64</v>
      </c>
      <c r="G291" s="12" t="s">
        <v>328</v>
      </c>
      <c r="H291" s="13">
        <v>2200000000</v>
      </c>
      <c r="I291" s="13">
        <v>0</v>
      </c>
      <c r="J291" s="13">
        <v>555532253</v>
      </c>
      <c r="K291" s="13">
        <v>1644467747</v>
      </c>
      <c r="L291" s="13">
        <v>0</v>
      </c>
      <c r="M291" s="4">
        <f t="shared" si="14"/>
        <v>0</v>
      </c>
      <c r="N291" s="13">
        <v>0</v>
      </c>
      <c r="O291" s="4">
        <f t="shared" si="15"/>
        <v>0</v>
      </c>
      <c r="P291" s="13">
        <v>0</v>
      </c>
    </row>
    <row r="292" spans="1:17" ht="78.75" x14ac:dyDescent="0.25">
      <c r="A292" s="11" t="s">
        <v>55</v>
      </c>
      <c r="B292" s="11" t="s">
        <v>93</v>
      </c>
      <c r="C292" s="11" t="s">
        <v>57</v>
      </c>
      <c r="D292" s="11" t="s">
        <v>43</v>
      </c>
      <c r="E292" s="11" t="s">
        <v>23</v>
      </c>
      <c r="F292" s="11" t="s">
        <v>66</v>
      </c>
      <c r="G292" s="12" t="s">
        <v>329</v>
      </c>
      <c r="H292" s="13">
        <v>1754893047</v>
      </c>
      <c r="I292" s="13">
        <v>0</v>
      </c>
      <c r="J292" s="13">
        <v>214893048</v>
      </c>
      <c r="K292" s="13">
        <v>1539999999</v>
      </c>
      <c r="L292" s="13">
        <v>214893048</v>
      </c>
      <c r="M292" s="4">
        <f t="shared" si="14"/>
        <v>0.12245364375188615</v>
      </c>
      <c r="N292" s="13">
        <v>80326183</v>
      </c>
      <c r="O292" s="4">
        <f t="shared" si="15"/>
        <v>4.5772694317364859E-2</v>
      </c>
      <c r="P292" s="13">
        <v>80326183</v>
      </c>
    </row>
    <row r="293" spans="1:17" ht="47.25" x14ac:dyDescent="0.25">
      <c r="A293" s="11" t="s">
        <v>55</v>
      </c>
      <c r="B293" s="11" t="s">
        <v>93</v>
      </c>
      <c r="C293" s="11" t="s">
        <v>57</v>
      </c>
      <c r="D293" s="11" t="s">
        <v>43</v>
      </c>
      <c r="E293" s="11" t="s">
        <v>23</v>
      </c>
      <c r="F293" s="11" t="s">
        <v>80</v>
      </c>
      <c r="G293" s="12" t="s">
        <v>153</v>
      </c>
      <c r="H293" s="13">
        <v>226605578</v>
      </c>
      <c r="I293" s="13">
        <v>0</v>
      </c>
      <c r="J293" s="13">
        <v>226605578</v>
      </c>
      <c r="K293" s="13">
        <v>0</v>
      </c>
      <c r="L293" s="13">
        <v>226605578</v>
      </c>
      <c r="M293" s="4">
        <f t="shared" si="14"/>
        <v>1</v>
      </c>
      <c r="N293" s="13">
        <v>0</v>
      </c>
      <c r="O293" s="4">
        <f t="shared" si="15"/>
        <v>0</v>
      </c>
      <c r="P293" s="13">
        <v>0</v>
      </c>
    </row>
    <row r="294" spans="1:17" s="17" customFormat="1" ht="78.75" x14ac:dyDescent="0.25">
      <c r="A294" s="14" t="s">
        <v>55</v>
      </c>
      <c r="B294" s="14" t="s">
        <v>93</v>
      </c>
      <c r="C294" s="14" t="s">
        <v>57</v>
      </c>
      <c r="D294" s="14" t="s">
        <v>98</v>
      </c>
      <c r="E294" s="14" t="s">
        <v>1</v>
      </c>
      <c r="F294" s="14" t="s">
        <v>1</v>
      </c>
      <c r="G294" s="15" t="s">
        <v>99</v>
      </c>
      <c r="H294" s="16">
        <v>3000000000</v>
      </c>
      <c r="I294" s="16">
        <v>0</v>
      </c>
      <c r="J294" s="16">
        <v>1274516117</v>
      </c>
      <c r="K294" s="16">
        <v>1725483883</v>
      </c>
      <c r="L294" s="16">
        <v>395783792</v>
      </c>
      <c r="M294" s="4">
        <f t="shared" si="14"/>
        <v>0.13192793066666667</v>
      </c>
      <c r="N294" s="16">
        <v>137402215</v>
      </c>
      <c r="O294" s="4">
        <f t="shared" si="15"/>
        <v>4.5800738333333334E-2</v>
      </c>
      <c r="P294" s="16">
        <v>128006215</v>
      </c>
      <c r="Q294" s="5"/>
    </row>
    <row r="295" spans="1:17" ht="63" x14ac:dyDescent="0.25">
      <c r="A295" s="11" t="s">
        <v>55</v>
      </c>
      <c r="B295" s="11" t="s">
        <v>93</v>
      </c>
      <c r="C295" s="11" t="s">
        <v>57</v>
      </c>
      <c r="D295" s="11" t="s">
        <v>98</v>
      </c>
      <c r="E295" s="11" t="s">
        <v>23</v>
      </c>
      <c r="F295" s="11" t="s">
        <v>22</v>
      </c>
      <c r="G295" s="12" t="s">
        <v>330</v>
      </c>
      <c r="H295" s="13">
        <v>398406375</v>
      </c>
      <c r="I295" s="13">
        <v>0</v>
      </c>
      <c r="J295" s="13">
        <v>100000000</v>
      </c>
      <c r="K295" s="13">
        <v>298406375</v>
      </c>
      <c r="L295" s="13">
        <v>0</v>
      </c>
      <c r="M295" s="4">
        <f t="shared" si="14"/>
        <v>0</v>
      </c>
      <c r="N295" s="13">
        <v>0</v>
      </c>
      <c r="O295" s="4">
        <f t="shared" si="15"/>
        <v>0</v>
      </c>
      <c r="P295" s="13">
        <v>0</v>
      </c>
    </row>
    <row r="296" spans="1:17" ht="78.75" x14ac:dyDescent="0.25">
      <c r="A296" s="11" t="s">
        <v>55</v>
      </c>
      <c r="B296" s="11" t="s">
        <v>93</v>
      </c>
      <c r="C296" s="11" t="s">
        <v>57</v>
      </c>
      <c r="D296" s="11" t="s">
        <v>98</v>
      </c>
      <c r="E296" s="11" t="s">
        <v>23</v>
      </c>
      <c r="F296" s="11" t="s">
        <v>24</v>
      </c>
      <c r="G296" s="12" t="s">
        <v>331</v>
      </c>
      <c r="H296" s="13">
        <v>522908367</v>
      </c>
      <c r="I296" s="13">
        <v>0</v>
      </c>
      <c r="J296" s="13">
        <v>240926600</v>
      </c>
      <c r="K296" s="13">
        <v>281981767</v>
      </c>
      <c r="L296" s="13">
        <v>240926600</v>
      </c>
      <c r="M296" s="4">
        <f t="shared" si="14"/>
        <v>0.46074344035118492</v>
      </c>
      <c r="N296" s="13">
        <v>106323715</v>
      </c>
      <c r="O296" s="4">
        <f t="shared" si="15"/>
        <v>0.2033314471711255</v>
      </c>
      <c r="P296" s="13">
        <v>106323715</v>
      </c>
    </row>
    <row r="297" spans="1:17" ht="78.75" x14ac:dyDescent="0.25">
      <c r="A297" s="11" t="s">
        <v>55</v>
      </c>
      <c r="B297" s="11" t="s">
        <v>93</v>
      </c>
      <c r="C297" s="11" t="s">
        <v>57</v>
      </c>
      <c r="D297" s="11" t="s">
        <v>98</v>
      </c>
      <c r="E297" s="11" t="s">
        <v>23</v>
      </c>
      <c r="F297" s="11" t="s">
        <v>62</v>
      </c>
      <c r="G297" s="12" t="s">
        <v>332</v>
      </c>
      <c r="H297" s="13">
        <v>99601594</v>
      </c>
      <c r="I297" s="13">
        <v>0</v>
      </c>
      <c r="J297" s="13">
        <v>44100000</v>
      </c>
      <c r="K297" s="13">
        <v>55501594</v>
      </c>
      <c r="L297" s="13">
        <v>44100000</v>
      </c>
      <c r="M297" s="4">
        <f t="shared" si="14"/>
        <v>0.44276399833520735</v>
      </c>
      <c r="N297" s="13">
        <v>21682500</v>
      </c>
      <c r="O297" s="4">
        <f t="shared" si="15"/>
        <v>0.21769229918147695</v>
      </c>
      <c r="P297" s="13">
        <v>21682500</v>
      </c>
    </row>
    <row r="298" spans="1:17" ht="63" x14ac:dyDescent="0.25">
      <c r="A298" s="11" t="s">
        <v>55</v>
      </c>
      <c r="B298" s="11" t="s">
        <v>93</v>
      </c>
      <c r="C298" s="11" t="s">
        <v>57</v>
      </c>
      <c r="D298" s="11" t="s">
        <v>98</v>
      </c>
      <c r="E298" s="11" t="s">
        <v>23</v>
      </c>
      <c r="F298" s="11" t="s">
        <v>43</v>
      </c>
      <c r="G298" s="12" t="s">
        <v>333</v>
      </c>
      <c r="H298" s="13">
        <v>498007968</v>
      </c>
      <c r="I298" s="13">
        <v>0</v>
      </c>
      <c r="J298" s="13">
        <v>128316654</v>
      </c>
      <c r="K298" s="13">
        <v>369691314</v>
      </c>
      <c r="L298" s="13">
        <v>73080000</v>
      </c>
      <c r="M298" s="4">
        <f t="shared" si="14"/>
        <v>0.14674464003756663</v>
      </c>
      <c r="N298" s="13">
        <v>9396000</v>
      </c>
      <c r="O298" s="4">
        <f t="shared" si="15"/>
        <v>1.8867168004829994E-2</v>
      </c>
      <c r="P298" s="13">
        <v>0</v>
      </c>
    </row>
    <row r="299" spans="1:17" ht="47.25" x14ac:dyDescent="0.25">
      <c r="A299" s="11" t="s">
        <v>55</v>
      </c>
      <c r="B299" s="11" t="s">
        <v>93</v>
      </c>
      <c r="C299" s="11" t="s">
        <v>57</v>
      </c>
      <c r="D299" s="11" t="s">
        <v>98</v>
      </c>
      <c r="E299" s="11" t="s">
        <v>23</v>
      </c>
      <c r="F299" s="11" t="s">
        <v>98</v>
      </c>
      <c r="G299" s="12" t="s">
        <v>334</v>
      </c>
      <c r="H299" s="13">
        <v>29880478</v>
      </c>
      <c r="I299" s="13">
        <v>0</v>
      </c>
      <c r="J299" s="13">
        <v>29880478</v>
      </c>
      <c r="K299" s="13">
        <v>0</v>
      </c>
      <c r="L299" s="13">
        <v>0</v>
      </c>
      <c r="M299" s="4">
        <f t="shared" si="14"/>
        <v>0</v>
      </c>
      <c r="N299" s="13">
        <v>0</v>
      </c>
      <c r="O299" s="4">
        <f t="shared" si="15"/>
        <v>0</v>
      </c>
      <c r="P299" s="13">
        <v>0</v>
      </c>
    </row>
    <row r="300" spans="1:17" ht="78.75" x14ac:dyDescent="0.25">
      <c r="A300" s="11" t="s">
        <v>55</v>
      </c>
      <c r="B300" s="11" t="s">
        <v>93</v>
      </c>
      <c r="C300" s="11" t="s">
        <v>57</v>
      </c>
      <c r="D300" s="11" t="s">
        <v>98</v>
      </c>
      <c r="E300" s="11" t="s">
        <v>23</v>
      </c>
      <c r="F300" s="11" t="s">
        <v>123</v>
      </c>
      <c r="G300" s="12" t="s">
        <v>335</v>
      </c>
      <c r="H300" s="13">
        <v>149402390</v>
      </c>
      <c r="I300" s="13">
        <v>0</v>
      </c>
      <c r="J300" s="13">
        <v>149402390</v>
      </c>
      <c r="K300" s="13">
        <v>0</v>
      </c>
      <c r="L300" s="13">
        <v>0</v>
      </c>
      <c r="M300" s="4">
        <f t="shared" si="14"/>
        <v>0</v>
      </c>
      <c r="N300" s="13">
        <v>0</v>
      </c>
      <c r="O300" s="4">
        <f t="shared" si="15"/>
        <v>0</v>
      </c>
      <c r="P300" s="13">
        <v>0</v>
      </c>
    </row>
    <row r="301" spans="1:17" ht="78.75" x14ac:dyDescent="0.25">
      <c r="A301" s="11" t="s">
        <v>55</v>
      </c>
      <c r="B301" s="11" t="s">
        <v>93</v>
      </c>
      <c r="C301" s="11" t="s">
        <v>57</v>
      </c>
      <c r="D301" s="11" t="s">
        <v>98</v>
      </c>
      <c r="E301" s="11" t="s">
        <v>23</v>
      </c>
      <c r="F301" s="11" t="s">
        <v>136</v>
      </c>
      <c r="G301" s="12" t="s">
        <v>336</v>
      </c>
      <c r="H301" s="13">
        <v>448207171</v>
      </c>
      <c r="I301" s="13">
        <v>0</v>
      </c>
      <c r="J301" s="13">
        <v>246000000</v>
      </c>
      <c r="K301" s="13">
        <v>202207171</v>
      </c>
      <c r="L301" s="13">
        <v>0</v>
      </c>
      <c r="M301" s="4">
        <f t="shared" si="14"/>
        <v>0</v>
      </c>
      <c r="N301" s="13">
        <v>0</v>
      </c>
      <c r="O301" s="4">
        <f t="shared" si="15"/>
        <v>0</v>
      </c>
      <c r="P301" s="13">
        <v>0</v>
      </c>
    </row>
    <row r="302" spans="1:17" ht="110.25" x14ac:dyDescent="0.25">
      <c r="A302" s="11" t="s">
        <v>55</v>
      </c>
      <c r="B302" s="11" t="s">
        <v>93</v>
      </c>
      <c r="C302" s="11" t="s">
        <v>57</v>
      </c>
      <c r="D302" s="11" t="s">
        <v>98</v>
      </c>
      <c r="E302" s="11" t="s">
        <v>23</v>
      </c>
      <c r="F302" s="11" t="s">
        <v>66</v>
      </c>
      <c r="G302" s="12" t="s">
        <v>337</v>
      </c>
      <c r="H302" s="13">
        <v>149402390</v>
      </c>
      <c r="I302" s="13">
        <v>0</v>
      </c>
      <c r="J302" s="13">
        <v>0</v>
      </c>
      <c r="K302" s="13">
        <v>149402390</v>
      </c>
      <c r="L302" s="13">
        <v>0</v>
      </c>
      <c r="M302" s="4">
        <f t="shared" si="14"/>
        <v>0</v>
      </c>
      <c r="N302" s="13">
        <v>0</v>
      </c>
      <c r="O302" s="4">
        <f t="shared" si="15"/>
        <v>0</v>
      </c>
      <c r="P302" s="13">
        <v>0</v>
      </c>
    </row>
    <row r="303" spans="1:17" ht="63" x14ac:dyDescent="0.25">
      <c r="A303" s="11" t="s">
        <v>55</v>
      </c>
      <c r="B303" s="11" t="s">
        <v>93</v>
      </c>
      <c r="C303" s="11" t="s">
        <v>57</v>
      </c>
      <c r="D303" s="11" t="s">
        <v>98</v>
      </c>
      <c r="E303" s="11" t="s">
        <v>23</v>
      </c>
      <c r="F303" s="11" t="s">
        <v>80</v>
      </c>
      <c r="G303" s="12" t="s">
        <v>338</v>
      </c>
      <c r="H303" s="13">
        <v>14940239</v>
      </c>
      <c r="I303" s="13">
        <v>0</v>
      </c>
      <c r="J303" s="13">
        <v>14057325</v>
      </c>
      <c r="K303" s="13">
        <v>882914</v>
      </c>
      <c r="L303" s="13">
        <v>0</v>
      </c>
      <c r="M303" s="4">
        <f t="shared" si="14"/>
        <v>0</v>
      </c>
      <c r="N303" s="13">
        <v>0</v>
      </c>
      <c r="O303" s="4">
        <f t="shared" si="15"/>
        <v>0</v>
      </c>
      <c r="P303" s="13">
        <v>0</v>
      </c>
    </row>
    <row r="304" spans="1:17" ht="47.25" x14ac:dyDescent="0.25">
      <c r="A304" s="11" t="s">
        <v>55</v>
      </c>
      <c r="B304" s="11" t="s">
        <v>93</v>
      </c>
      <c r="C304" s="11" t="s">
        <v>57</v>
      </c>
      <c r="D304" s="11" t="s">
        <v>98</v>
      </c>
      <c r="E304" s="11" t="s">
        <v>23</v>
      </c>
      <c r="F304" s="11" t="s">
        <v>102</v>
      </c>
      <c r="G304" s="12" t="s">
        <v>339</v>
      </c>
      <c r="H304" s="13">
        <v>298804780</v>
      </c>
      <c r="I304" s="13">
        <v>0</v>
      </c>
      <c r="J304" s="13">
        <v>80000000</v>
      </c>
      <c r="K304" s="13">
        <v>218804780</v>
      </c>
      <c r="L304" s="13">
        <v>25725000</v>
      </c>
      <c r="M304" s="4">
        <f t="shared" si="14"/>
        <v>8.6093000252539464E-2</v>
      </c>
      <c r="N304" s="13">
        <v>0</v>
      </c>
      <c r="O304" s="4">
        <f t="shared" si="15"/>
        <v>0</v>
      </c>
      <c r="P304" s="13">
        <v>0</v>
      </c>
    </row>
    <row r="305" spans="1:17" ht="94.5" x14ac:dyDescent="0.25">
      <c r="A305" s="11" t="s">
        <v>55</v>
      </c>
      <c r="B305" s="11" t="s">
        <v>93</v>
      </c>
      <c r="C305" s="11" t="s">
        <v>57</v>
      </c>
      <c r="D305" s="11" t="s">
        <v>98</v>
      </c>
      <c r="E305" s="11" t="s">
        <v>23</v>
      </c>
      <c r="F305" s="11" t="s">
        <v>82</v>
      </c>
      <c r="G305" s="12" t="s">
        <v>340</v>
      </c>
      <c r="H305" s="13">
        <v>348605578</v>
      </c>
      <c r="I305" s="13">
        <v>0</v>
      </c>
      <c r="J305" s="13">
        <v>200000000</v>
      </c>
      <c r="K305" s="13">
        <v>148605578</v>
      </c>
      <c r="L305" s="13">
        <v>0</v>
      </c>
      <c r="M305" s="4">
        <f t="shared" si="14"/>
        <v>0</v>
      </c>
      <c r="N305" s="13">
        <v>0</v>
      </c>
      <c r="O305" s="4">
        <f t="shared" si="15"/>
        <v>0</v>
      </c>
      <c r="P305" s="13">
        <v>0</v>
      </c>
    </row>
    <row r="306" spans="1:17" ht="47.25" x14ac:dyDescent="0.25">
      <c r="A306" s="11" t="s">
        <v>55</v>
      </c>
      <c r="B306" s="11" t="s">
        <v>93</v>
      </c>
      <c r="C306" s="11" t="s">
        <v>57</v>
      </c>
      <c r="D306" s="11" t="s">
        <v>98</v>
      </c>
      <c r="E306" s="11" t="s">
        <v>23</v>
      </c>
      <c r="F306" s="11" t="s">
        <v>68</v>
      </c>
      <c r="G306" s="12" t="s">
        <v>341</v>
      </c>
      <c r="H306" s="13">
        <v>29880478</v>
      </c>
      <c r="I306" s="13">
        <v>0</v>
      </c>
      <c r="J306" s="13">
        <v>29880478</v>
      </c>
      <c r="K306" s="13">
        <v>0</v>
      </c>
      <c r="L306" s="13">
        <v>0</v>
      </c>
      <c r="M306" s="4">
        <f t="shared" si="14"/>
        <v>0</v>
      </c>
      <c r="N306" s="13">
        <v>0</v>
      </c>
      <c r="O306" s="4">
        <f t="shared" si="15"/>
        <v>0</v>
      </c>
      <c r="P306" s="13">
        <v>0</v>
      </c>
    </row>
    <row r="307" spans="1:17" ht="47.25" x14ac:dyDescent="0.25">
      <c r="A307" s="11" t="s">
        <v>55</v>
      </c>
      <c r="B307" s="11" t="s">
        <v>93</v>
      </c>
      <c r="C307" s="11" t="s">
        <v>57</v>
      </c>
      <c r="D307" s="11" t="s">
        <v>98</v>
      </c>
      <c r="E307" s="11" t="s">
        <v>23</v>
      </c>
      <c r="F307" s="11" t="s">
        <v>32</v>
      </c>
      <c r="G307" s="12" t="s">
        <v>153</v>
      </c>
      <c r="H307" s="13">
        <v>11952192</v>
      </c>
      <c r="I307" s="13">
        <v>0</v>
      </c>
      <c r="J307" s="13">
        <v>11952192</v>
      </c>
      <c r="K307" s="13">
        <v>0</v>
      </c>
      <c r="L307" s="13">
        <v>11952192</v>
      </c>
      <c r="M307" s="4">
        <f t="shared" si="14"/>
        <v>1</v>
      </c>
      <c r="N307" s="13">
        <v>0</v>
      </c>
      <c r="O307" s="4">
        <f t="shared" si="15"/>
        <v>0</v>
      </c>
      <c r="P307" s="13">
        <v>0</v>
      </c>
    </row>
    <row r="308" spans="1:17" s="17" customFormat="1" ht="47.25" x14ac:dyDescent="0.25">
      <c r="A308" s="14" t="s">
        <v>55</v>
      </c>
      <c r="B308" s="14" t="s">
        <v>93</v>
      </c>
      <c r="C308" s="14" t="s">
        <v>100</v>
      </c>
      <c r="D308" s="14" t="s">
        <v>24</v>
      </c>
      <c r="E308" s="14"/>
      <c r="F308" s="14"/>
      <c r="G308" s="15" t="s">
        <v>101</v>
      </c>
      <c r="H308" s="16">
        <v>15000000000</v>
      </c>
      <c r="I308" s="16">
        <v>0</v>
      </c>
      <c r="J308" s="16">
        <v>7559760957</v>
      </c>
      <c r="K308" s="16">
        <v>7440239043</v>
      </c>
      <c r="L308" s="16">
        <v>7559760957</v>
      </c>
      <c r="M308" s="4">
        <f t="shared" si="14"/>
        <v>0.50398406380000005</v>
      </c>
      <c r="N308" s="16">
        <v>3750000000</v>
      </c>
      <c r="O308" s="4">
        <f t="shared" si="15"/>
        <v>0.25</v>
      </c>
      <c r="P308" s="16">
        <v>3750000000</v>
      </c>
      <c r="Q308" s="5"/>
    </row>
    <row r="309" spans="1:17" ht="47.25" x14ac:dyDescent="0.25">
      <c r="A309" s="11" t="s">
        <v>55</v>
      </c>
      <c r="B309" s="11" t="s">
        <v>93</v>
      </c>
      <c r="C309" s="11" t="s">
        <v>100</v>
      </c>
      <c r="D309" s="11" t="s">
        <v>24</v>
      </c>
      <c r="E309" s="11" t="s">
        <v>23</v>
      </c>
      <c r="F309" s="11" t="s">
        <v>22</v>
      </c>
      <c r="G309" s="12" t="s">
        <v>342</v>
      </c>
      <c r="H309" s="13">
        <v>3486055777</v>
      </c>
      <c r="I309" s="13">
        <v>0</v>
      </c>
      <c r="J309" s="13">
        <v>1750000000</v>
      </c>
      <c r="K309" s="13">
        <v>1736055777</v>
      </c>
      <c r="L309" s="13">
        <v>1750000000</v>
      </c>
      <c r="M309" s="4">
        <f t="shared" si="14"/>
        <v>0.50199999998450973</v>
      </c>
      <c r="N309" s="13">
        <v>875000000</v>
      </c>
      <c r="O309" s="4">
        <f t="shared" si="15"/>
        <v>0.25099999999225486</v>
      </c>
      <c r="P309" s="13">
        <v>875000000</v>
      </c>
    </row>
    <row r="310" spans="1:17" ht="47.25" x14ac:dyDescent="0.25">
      <c r="A310" s="11" t="s">
        <v>55</v>
      </c>
      <c r="B310" s="11" t="s">
        <v>93</v>
      </c>
      <c r="C310" s="11" t="s">
        <v>100</v>
      </c>
      <c r="D310" s="11" t="s">
        <v>24</v>
      </c>
      <c r="E310" s="11" t="s">
        <v>23</v>
      </c>
      <c r="F310" s="11" t="s">
        <v>24</v>
      </c>
      <c r="G310" s="12" t="s">
        <v>343</v>
      </c>
      <c r="H310" s="13">
        <v>5478087649</v>
      </c>
      <c r="I310" s="13">
        <v>0</v>
      </c>
      <c r="J310" s="13">
        <v>2750000000</v>
      </c>
      <c r="K310" s="13">
        <v>2728087649</v>
      </c>
      <c r="L310" s="13">
        <v>2750000000</v>
      </c>
      <c r="M310" s="4">
        <f t="shared" si="14"/>
        <v>0.50200000003687417</v>
      </c>
      <c r="N310" s="13">
        <v>1375000000</v>
      </c>
      <c r="O310" s="4">
        <f t="shared" si="15"/>
        <v>0.25100000001843709</v>
      </c>
      <c r="P310" s="13">
        <v>1375000000</v>
      </c>
    </row>
    <row r="311" spans="1:17" ht="31.5" x14ac:dyDescent="0.25">
      <c r="A311" s="11" t="s">
        <v>55</v>
      </c>
      <c r="B311" s="11" t="s">
        <v>93</v>
      </c>
      <c r="C311" s="11" t="s">
        <v>100</v>
      </c>
      <c r="D311" s="11" t="s">
        <v>24</v>
      </c>
      <c r="E311" s="11" t="s">
        <v>23</v>
      </c>
      <c r="F311" s="11" t="s">
        <v>27</v>
      </c>
      <c r="G311" s="12" t="s">
        <v>344</v>
      </c>
      <c r="H311" s="13">
        <v>186752988</v>
      </c>
      <c r="I311" s="13">
        <v>0</v>
      </c>
      <c r="J311" s="13">
        <v>93750000</v>
      </c>
      <c r="K311" s="13">
        <v>93002988</v>
      </c>
      <c r="L311" s="13">
        <v>93750000</v>
      </c>
      <c r="M311" s="4">
        <f t="shared" si="14"/>
        <v>0.50200000012851198</v>
      </c>
      <c r="N311" s="13">
        <v>46875000</v>
      </c>
      <c r="O311" s="4">
        <f t="shared" si="15"/>
        <v>0.25100000006425599</v>
      </c>
      <c r="P311" s="13">
        <v>46875000</v>
      </c>
    </row>
    <row r="312" spans="1:17" ht="18.75" x14ac:dyDescent="0.25">
      <c r="A312" s="11" t="s">
        <v>55</v>
      </c>
      <c r="B312" s="11" t="s">
        <v>93</v>
      </c>
      <c r="C312" s="11" t="s">
        <v>100</v>
      </c>
      <c r="D312" s="11" t="s">
        <v>24</v>
      </c>
      <c r="E312" s="11" t="s">
        <v>23</v>
      </c>
      <c r="F312" s="11" t="s">
        <v>29</v>
      </c>
      <c r="G312" s="12" t="s">
        <v>345</v>
      </c>
      <c r="H312" s="13">
        <v>5341135458</v>
      </c>
      <c r="I312" s="13">
        <v>0</v>
      </c>
      <c r="J312" s="13">
        <v>2681250000</v>
      </c>
      <c r="K312" s="13">
        <v>2659885458</v>
      </c>
      <c r="L312" s="13">
        <v>2681250000</v>
      </c>
      <c r="M312" s="4">
        <f t="shared" si="14"/>
        <v>0.50200000001572698</v>
      </c>
      <c r="N312" s="13">
        <v>1340625000</v>
      </c>
      <c r="O312" s="4">
        <f t="shared" si="15"/>
        <v>0.25100000000786349</v>
      </c>
      <c r="P312" s="13">
        <v>1340625000</v>
      </c>
    </row>
    <row r="313" spans="1:17" ht="47.25" x14ac:dyDescent="0.25">
      <c r="A313" s="11" t="s">
        <v>55</v>
      </c>
      <c r="B313" s="11" t="s">
        <v>93</v>
      </c>
      <c r="C313" s="11" t="s">
        <v>100</v>
      </c>
      <c r="D313" s="11" t="s">
        <v>24</v>
      </c>
      <c r="E313" s="11" t="s">
        <v>23</v>
      </c>
      <c r="F313" s="11" t="s">
        <v>43</v>
      </c>
      <c r="G313" s="12" t="s">
        <v>346</v>
      </c>
      <c r="H313" s="13">
        <v>448207171</v>
      </c>
      <c r="I313" s="13">
        <v>0</v>
      </c>
      <c r="J313" s="13">
        <v>225000000</v>
      </c>
      <c r="K313" s="13">
        <v>223207171</v>
      </c>
      <c r="L313" s="13">
        <v>225000000</v>
      </c>
      <c r="M313" s="4">
        <f t="shared" si="14"/>
        <v>0.50200000035251557</v>
      </c>
      <c r="N313" s="13">
        <v>112500000</v>
      </c>
      <c r="O313" s="4">
        <f t="shared" si="15"/>
        <v>0.25100000017625779</v>
      </c>
      <c r="P313" s="13">
        <v>112500000</v>
      </c>
    </row>
    <row r="314" spans="1:17" ht="47.25" x14ac:dyDescent="0.25">
      <c r="A314" s="11" t="s">
        <v>55</v>
      </c>
      <c r="B314" s="11" t="s">
        <v>93</v>
      </c>
      <c r="C314" s="11" t="s">
        <v>100</v>
      </c>
      <c r="D314" s="11" t="s">
        <v>24</v>
      </c>
      <c r="E314" s="11" t="s">
        <v>23</v>
      </c>
      <c r="F314" s="11" t="s">
        <v>98</v>
      </c>
      <c r="G314" s="12" t="s">
        <v>153</v>
      </c>
      <c r="H314" s="13">
        <v>59760957</v>
      </c>
      <c r="I314" s="13">
        <v>0</v>
      </c>
      <c r="J314" s="13">
        <v>59760957</v>
      </c>
      <c r="K314" s="13">
        <v>0</v>
      </c>
      <c r="L314" s="13">
        <v>59760957</v>
      </c>
      <c r="M314" s="4">
        <f t="shared" si="14"/>
        <v>1</v>
      </c>
      <c r="N314" s="13">
        <v>0</v>
      </c>
      <c r="O314" s="4">
        <f t="shared" si="15"/>
        <v>0</v>
      </c>
      <c r="P314" s="13">
        <v>0</v>
      </c>
    </row>
    <row r="315" spans="1:17" ht="18.75" x14ac:dyDescent="0.25">
      <c r="A315" s="11" t="s">
        <v>1</v>
      </c>
      <c r="B315" s="11" t="s">
        <v>1</v>
      </c>
      <c r="C315" s="11" t="s">
        <v>1</v>
      </c>
      <c r="D315" s="11" t="s">
        <v>1</v>
      </c>
      <c r="E315" s="11" t="s">
        <v>1</v>
      </c>
      <c r="F315" s="11" t="s">
        <v>1</v>
      </c>
      <c r="G315" s="12" t="s">
        <v>1</v>
      </c>
      <c r="H315" s="13">
        <v>1557084392000</v>
      </c>
      <c r="I315" s="13">
        <v>130719931000</v>
      </c>
      <c r="J315" s="13">
        <v>1147383031557</v>
      </c>
      <c r="K315" s="13">
        <v>278981429443</v>
      </c>
      <c r="L315" s="13">
        <v>1011501289752</v>
      </c>
      <c r="M315" s="4">
        <f t="shared" si="14"/>
        <v>0.64961237486477863</v>
      </c>
      <c r="N315" s="13">
        <v>615488825857.83997</v>
      </c>
      <c r="O315" s="4">
        <f t="shared" si="15"/>
        <v>0.39528289476158335</v>
      </c>
      <c r="P315" s="13">
        <v>364496358162.84003</v>
      </c>
    </row>
    <row r="316" spans="1:17" ht="0" hidden="1" customHeight="1" x14ac:dyDescent="0.25">
      <c r="M316" s="4" t="e">
        <f t="shared" si="14"/>
        <v>#DIV/0!</v>
      </c>
      <c r="O316" s="4"/>
    </row>
    <row r="317" spans="1:17" ht="13.5" customHeight="1" x14ac:dyDescent="0.25">
      <c r="H317" s="9"/>
      <c r="I317" s="9"/>
      <c r="J317" s="9"/>
      <c r="K317" s="9"/>
      <c r="L317" s="9"/>
      <c r="M317" s="9"/>
      <c r="N317" s="9"/>
      <c r="O317" s="9"/>
      <c r="P317" s="9"/>
    </row>
    <row r="318" spans="1:17" x14ac:dyDescent="0.25">
      <c r="H318" s="9"/>
      <c r="I318" s="9"/>
      <c r="J318" s="9"/>
      <c r="K318" s="9"/>
      <c r="L318" s="9"/>
      <c r="M318" s="9"/>
      <c r="N318" s="9"/>
      <c r="O318" s="9"/>
      <c r="P318" s="9"/>
    </row>
  </sheetData>
  <mergeCells count="1">
    <mergeCell ref="I2:P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 Felipe Jimenez Cortez</cp:lastModifiedBy>
  <dcterms:modified xsi:type="dcterms:W3CDTF">2015-07-02T15:25:02Z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