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rtunduaga\Documents\PLANES DE MEJORAMIENTO\"/>
    </mc:Choice>
  </mc:AlternateContent>
  <bookViews>
    <workbookView xWindow="0" yWindow="0" windowWidth="20490" windowHeight="7155"/>
  </bookViews>
  <sheets>
    <sheet name="PM MINTIC VIG 2014" sheetId="3" r:id="rId1"/>
    <sheet name="PM FONDO VIG 2014" sheetId="2" r:id="rId2"/>
  </sheets>
  <definedNames>
    <definedName name="_xlnm._FilterDatabase" localSheetId="1" hidden="1">'PM FONDO VIG 2014'!$A$9:$CO$168</definedName>
    <definedName name="_xlnm._FilterDatabase" localSheetId="0" hidden="1">'PM MINTIC VIG 2014'!$A$9:$Q$94</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 i="3" l="1"/>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K10" i="3"/>
  <c r="N10" i="3"/>
  <c r="O10" i="3"/>
  <c r="K11" i="3"/>
  <c r="N11" i="3"/>
  <c r="O11" i="3"/>
  <c r="K12" i="3"/>
  <c r="N12" i="3"/>
  <c r="O12" i="3"/>
  <c r="K13" i="3"/>
  <c r="N13" i="3"/>
  <c r="O13" i="3"/>
  <c r="K14" i="3"/>
  <c r="N14" i="3"/>
  <c r="O14" i="3"/>
  <c r="K15" i="3"/>
  <c r="N15" i="3"/>
  <c r="O15" i="3"/>
  <c r="K16" i="3"/>
  <c r="N16" i="3"/>
  <c r="O16" i="3"/>
  <c r="K17" i="3"/>
  <c r="N17" i="3"/>
  <c r="O17" i="3"/>
  <c r="K18" i="3"/>
  <c r="N18" i="3"/>
  <c r="O18" i="3"/>
  <c r="K19" i="3"/>
  <c r="N19" i="3"/>
  <c r="O19" i="3"/>
  <c r="K20" i="3"/>
  <c r="N20" i="3"/>
  <c r="O20" i="3"/>
  <c r="O21" i="3"/>
  <c r="K22" i="3"/>
  <c r="N22" i="3"/>
  <c r="O22" i="3"/>
  <c r="O23" i="3"/>
  <c r="K24" i="3"/>
  <c r="N24" i="3"/>
  <c r="O24" i="3"/>
  <c r="K25" i="3"/>
  <c r="N25" i="3"/>
  <c r="O25" i="3"/>
  <c r="K26" i="3"/>
  <c r="N26" i="3"/>
  <c r="O26" i="3"/>
  <c r="K27" i="3"/>
  <c r="N27" i="3"/>
  <c r="O27" i="3"/>
  <c r="K28" i="3"/>
  <c r="N28" i="3"/>
  <c r="O28" i="3"/>
  <c r="K29" i="3"/>
  <c r="N29" i="3"/>
  <c r="O29" i="3"/>
  <c r="K30" i="3"/>
  <c r="N30" i="3"/>
  <c r="O30" i="3"/>
  <c r="O31" i="3"/>
  <c r="O32" i="3"/>
  <c r="K33" i="3"/>
  <c r="N33" i="3"/>
  <c r="O33" i="3"/>
  <c r="O34" i="3"/>
  <c r="O35" i="3"/>
  <c r="O36" i="3"/>
  <c r="K37" i="3"/>
  <c r="N37" i="3"/>
  <c r="O37" i="3"/>
  <c r="K38" i="3"/>
  <c r="N38" i="3"/>
  <c r="O38" i="3"/>
  <c r="O39" i="3"/>
  <c r="O40" i="3"/>
  <c r="K41" i="3"/>
  <c r="N41" i="3"/>
  <c r="O41" i="3"/>
  <c r="K42" i="3"/>
  <c r="N42" i="3"/>
  <c r="O42" i="3"/>
  <c r="K43" i="3"/>
  <c r="N43" i="3"/>
  <c r="O43" i="3"/>
  <c r="O44" i="3"/>
  <c r="O45" i="3"/>
  <c r="O46" i="3"/>
  <c r="K47" i="3"/>
  <c r="N47" i="3"/>
  <c r="O47" i="3"/>
  <c r="O48" i="3"/>
  <c r="K49" i="3"/>
  <c r="N49" i="3"/>
  <c r="O49" i="3"/>
  <c r="O50" i="3"/>
  <c r="K51" i="3"/>
  <c r="N51" i="3"/>
  <c r="O51" i="3"/>
  <c r="O52" i="3"/>
  <c r="O53" i="3"/>
  <c r="K54" i="3"/>
  <c r="N54" i="3"/>
  <c r="O54" i="3"/>
  <c r="O55" i="3"/>
  <c r="O56" i="3"/>
  <c r="O57" i="3"/>
  <c r="K58" i="3"/>
  <c r="N58" i="3"/>
  <c r="O58" i="3"/>
  <c r="K59" i="3"/>
  <c r="N59" i="3"/>
  <c r="O59" i="3"/>
  <c r="K60" i="3"/>
  <c r="N60" i="3"/>
  <c r="O60" i="3"/>
  <c r="K61" i="3"/>
  <c r="N61" i="3"/>
  <c r="O61" i="3"/>
  <c r="K62" i="3"/>
  <c r="N62" i="3"/>
  <c r="O62" i="3"/>
  <c r="O63" i="3"/>
  <c r="K64" i="3"/>
  <c r="N64" i="3"/>
  <c r="O64" i="3"/>
  <c r="K65" i="3"/>
  <c r="N65" i="3"/>
  <c r="O65" i="3"/>
  <c r="O66" i="3"/>
  <c r="O67" i="3"/>
  <c r="O68" i="3"/>
  <c r="K69" i="3"/>
  <c r="N69" i="3"/>
  <c r="O69" i="3"/>
  <c r="K70" i="3"/>
  <c r="N70" i="3"/>
  <c r="O70" i="3"/>
  <c r="K71" i="3"/>
  <c r="N71" i="3"/>
  <c r="O71" i="3"/>
  <c r="O72" i="3"/>
  <c r="K73" i="3"/>
  <c r="N73" i="3"/>
  <c r="O73" i="3"/>
  <c r="O74" i="3"/>
  <c r="K75" i="3"/>
  <c r="N75" i="3"/>
  <c r="O75" i="3"/>
  <c r="K76" i="3"/>
  <c r="N76" i="3"/>
  <c r="O76" i="3"/>
  <c r="O77" i="3"/>
  <c r="K78" i="3"/>
  <c r="N78" i="3"/>
  <c r="O78" i="3"/>
  <c r="K79" i="3"/>
  <c r="N79" i="3"/>
  <c r="O79" i="3"/>
  <c r="O80" i="3"/>
  <c r="O81" i="3"/>
  <c r="K82" i="3"/>
  <c r="N82" i="3"/>
  <c r="O82" i="3"/>
  <c r="K83" i="3"/>
  <c r="N83" i="3"/>
  <c r="O83" i="3"/>
  <c r="O84" i="3"/>
  <c r="O85" i="3"/>
  <c r="O86" i="3"/>
  <c r="O87" i="3"/>
  <c r="K88" i="3"/>
  <c r="N88" i="3"/>
  <c r="O88" i="3"/>
  <c r="K89" i="3"/>
  <c r="N89" i="3"/>
  <c r="O89" i="3"/>
  <c r="K90" i="3"/>
  <c r="N90" i="3"/>
  <c r="O90" i="3"/>
  <c r="K91" i="3"/>
  <c r="N91" i="3"/>
  <c r="O91" i="3"/>
  <c r="K92" i="3"/>
  <c r="N92" i="3"/>
  <c r="O92" i="3"/>
  <c r="O93" i="3"/>
  <c r="P10" i="3"/>
  <c r="P11" i="3"/>
  <c r="P12" i="3"/>
  <c r="P13" i="3"/>
  <c r="P14" i="3"/>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K21" i="3"/>
  <c r="K23" i="3"/>
  <c r="K31" i="3"/>
  <c r="K32" i="3"/>
  <c r="K34" i="3"/>
  <c r="K35" i="3"/>
  <c r="K36" i="3"/>
  <c r="K39" i="3"/>
  <c r="K40" i="3"/>
  <c r="K44" i="3"/>
  <c r="K45" i="3"/>
  <c r="K46" i="3"/>
  <c r="K48" i="3"/>
  <c r="K50" i="3"/>
  <c r="K52" i="3"/>
  <c r="K53" i="3"/>
  <c r="K55" i="3"/>
  <c r="K56" i="3"/>
  <c r="K57" i="3"/>
  <c r="K63" i="3"/>
  <c r="K66" i="3"/>
  <c r="K67" i="3"/>
  <c r="K68" i="3"/>
  <c r="K72" i="3"/>
  <c r="K74" i="3"/>
  <c r="K77" i="3"/>
  <c r="K80" i="3"/>
  <c r="K81" i="3"/>
  <c r="K84" i="3"/>
  <c r="K85" i="3"/>
  <c r="K86" i="3"/>
  <c r="K87" i="3"/>
  <c r="K93" i="3"/>
  <c r="N21" i="3"/>
  <c r="N23" i="3"/>
  <c r="N31" i="3"/>
  <c r="N32" i="3"/>
  <c r="N34" i="3"/>
  <c r="N35" i="3"/>
  <c r="N36" i="3"/>
  <c r="N39" i="3"/>
  <c r="N40" i="3"/>
  <c r="N44" i="3"/>
  <c r="N45" i="3"/>
  <c r="N46" i="3"/>
  <c r="N48" i="3"/>
  <c r="N50" i="3"/>
  <c r="N52" i="3"/>
  <c r="N53" i="3"/>
  <c r="N55" i="3"/>
  <c r="N56" i="3"/>
  <c r="N57" i="3"/>
  <c r="N63" i="3"/>
  <c r="N66" i="3"/>
  <c r="N67" i="3"/>
  <c r="N68" i="3"/>
  <c r="N72" i="3"/>
  <c r="N74" i="3"/>
  <c r="N77" i="3"/>
  <c r="N80" i="3"/>
  <c r="N81" i="3"/>
  <c r="N84" i="3"/>
  <c r="N85" i="3"/>
  <c r="N86" i="3"/>
  <c r="N87" i="3"/>
  <c r="N93" i="3"/>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N10" i="2"/>
  <c r="J11" i="2"/>
  <c r="M11" i="2"/>
  <c r="N11" i="2"/>
  <c r="J12" i="2"/>
  <c r="M12" i="2"/>
  <c r="N12" i="2"/>
  <c r="N13" i="2"/>
  <c r="N14" i="2"/>
  <c r="J15" i="2"/>
  <c r="M15" i="2"/>
  <c r="N15" i="2"/>
  <c r="J16" i="2"/>
  <c r="M16" i="2"/>
  <c r="N16" i="2"/>
  <c r="N17" i="2"/>
  <c r="J18" i="2"/>
  <c r="M18" i="2"/>
  <c r="N18" i="2"/>
  <c r="J19" i="2"/>
  <c r="M19" i="2"/>
  <c r="N19" i="2"/>
  <c r="J20" i="2"/>
  <c r="M20" i="2"/>
  <c r="N20" i="2"/>
  <c r="N21" i="2"/>
  <c r="N22" i="2"/>
  <c r="J23" i="2"/>
  <c r="M23" i="2"/>
  <c r="N23" i="2"/>
  <c r="J24" i="2"/>
  <c r="M24" i="2"/>
  <c r="N24" i="2"/>
  <c r="J25" i="2"/>
  <c r="M25" i="2"/>
  <c r="N25" i="2"/>
  <c r="N26" i="2"/>
  <c r="N27" i="2"/>
  <c r="J28" i="2"/>
  <c r="M28" i="2"/>
  <c r="N28" i="2"/>
  <c r="J29" i="2"/>
  <c r="M29" i="2"/>
  <c r="N29" i="2"/>
  <c r="N30" i="2"/>
  <c r="N31" i="2"/>
  <c r="J32" i="2"/>
  <c r="M32" i="2"/>
  <c r="N32" i="2"/>
  <c r="J33" i="2"/>
  <c r="M33" i="2"/>
  <c r="N33" i="2"/>
  <c r="J34" i="2"/>
  <c r="M34" i="2"/>
  <c r="N34" i="2"/>
  <c r="J35" i="2"/>
  <c r="M35" i="2"/>
  <c r="N35" i="2"/>
  <c r="J36" i="2"/>
  <c r="M36" i="2"/>
  <c r="N36" i="2"/>
  <c r="J37" i="2"/>
  <c r="M37" i="2"/>
  <c r="N37" i="2"/>
  <c r="J38" i="2"/>
  <c r="M38" i="2"/>
  <c r="N38" i="2"/>
  <c r="J39" i="2"/>
  <c r="M39" i="2"/>
  <c r="N39" i="2"/>
  <c r="J40" i="2"/>
  <c r="M40" i="2"/>
  <c r="N40" i="2"/>
  <c r="J41" i="2"/>
  <c r="M41" i="2"/>
  <c r="N41" i="2"/>
  <c r="N42" i="2"/>
  <c r="N43" i="2"/>
  <c r="N44" i="2"/>
  <c r="J45" i="2"/>
  <c r="M45" i="2"/>
  <c r="N45" i="2"/>
  <c r="J46" i="2"/>
  <c r="M46" i="2"/>
  <c r="N46" i="2"/>
  <c r="J47" i="2"/>
  <c r="M47" i="2"/>
  <c r="N47" i="2"/>
  <c r="J48" i="2"/>
  <c r="M48" i="2"/>
  <c r="N48" i="2"/>
  <c r="J49" i="2"/>
  <c r="M49" i="2"/>
  <c r="N49" i="2"/>
  <c r="J50" i="2"/>
  <c r="M50" i="2"/>
  <c r="N50" i="2"/>
  <c r="J51" i="2"/>
  <c r="M51" i="2"/>
  <c r="N51" i="2"/>
  <c r="N52" i="2"/>
  <c r="N53" i="2"/>
  <c r="N54" i="2"/>
  <c r="N55" i="2"/>
  <c r="N56" i="2"/>
  <c r="N57" i="2"/>
  <c r="J58" i="2"/>
  <c r="M58" i="2"/>
  <c r="N58" i="2"/>
  <c r="N59" i="2"/>
  <c r="J60" i="2"/>
  <c r="M60" i="2"/>
  <c r="N60" i="2"/>
  <c r="J61" i="2"/>
  <c r="M61" i="2"/>
  <c r="N61" i="2"/>
  <c r="J62" i="2"/>
  <c r="M62" i="2"/>
  <c r="N62" i="2"/>
  <c r="J63" i="2"/>
  <c r="M63" i="2"/>
  <c r="N63" i="2"/>
  <c r="J64" i="2"/>
  <c r="M64" i="2"/>
  <c r="N64" i="2"/>
  <c r="N65" i="2"/>
  <c r="J66" i="2"/>
  <c r="M66" i="2"/>
  <c r="N66" i="2"/>
  <c r="J67" i="2"/>
  <c r="M67" i="2"/>
  <c r="N67" i="2"/>
  <c r="J68" i="2"/>
  <c r="M68" i="2"/>
  <c r="N68" i="2"/>
  <c r="J69" i="2"/>
  <c r="M69" i="2"/>
  <c r="N69" i="2"/>
  <c r="N70" i="2"/>
  <c r="N71" i="2"/>
  <c r="N72" i="2"/>
  <c r="N73" i="2"/>
  <c r="J74" i="2"/>
  <c r="M74" i="2"/>
  <c r="N74" i="2"/>
  <c r="J75" i="2"/>
  <c r="M75" i="2"/>
  <c r="N75" i="2"/>
  <c r="J76" i="2"/>
  <c r="M76" i="2"/>
  <c r="N76" i="2"/>
  <c r="J77" i="2"/>
  <c r="M77" i="2"/>
  <c r="N77" i="2"/>
  <c r="J78" i="2"/>
  <c r="M78" i="2"/>
  <c r="N78" i="2"/>
  <c r="J79" i="2"/>
  <c r="M79" i="2"/>
  <c r="N79" i="2"/>
  <c r="J80" i="2"/>
  <c r="M80" i="2"/>
  <c r="N80" i="2"/>
  <c r="J81" i="2"/>
  <c r="M81" i="2"/>
  <c r="N81" i="2"/>
  <c r="J82" i="2"/>
  <c r="M82" i="2"/>
  <c r="N82" i="2"/>
  <c r="J83" i="2"/>
  <c r="M83" i="2"/>
  <c r="N83" i="2"/>
  <c r="J84" i="2"/>
  <c r="M84" i="2"/>
  <c r="N84" i="2"/>
  <c r="J85" i="2"/>
  <c r="M85" i="2"/>
  <c r="N85" i="2"/>
  <c r="J86" i="2"/>
  <c r="M86" i="2"/>
  <c r="N86" i="2"/>
  <c r="J87" i="2"/>
  <c r="M87" i="2"/>
  <c r="N87" i="2"/>
  <c r="N88" i="2"/>
  <c r="J89" i="2"/>
  <c r="M89" i="2"/>
  <c r="N89" i="2"/>
  <c r="N90" i="2"/>
  <c r="J91" i="2"/>
  <c r="M91" i="2"/>
  <c r="N91" i="2"/>
  <c r="J92" i="2"/>
  <c r="M92" i="2"/>
  <c r="N92" i="2"/>
  <c r="J93" i="2"/>
  <c r="M93" i="2"/>
  <c r="N93" i="2"/>
  <c r="J94" i="2"/>
  <c r="M94" i="2"/>
  <c r="N94" i="2"/>
  <c r="J95" i="2"/>
  <c r="M95" i="2"/>
  <c r="N95" i="2"/>
  <c r="J96" i="2"/>
  <c r="M96" i="2"/>
  <c r="N96" i="2"/>
  <c r="J97" i="2"/>
  <c r="M97" i="2"/>
  <c r="N97" i="2"/>
  <c r="J98" i="2"/>
  <c r="M98" i="2"/>
  <c r="N98" i="2"/>
  <c r="J99" i="2"/>
  <c r="M99" i="2"/>
  <c r="N99" i="2"/>
  <c r="J100" i="2"/>
  <c r="M100" i="2"/>
  <c r="N100" i="2"/>
  <c r="N101" i="2"/>
  <c r="N102" i="2"/>
  <c r="N103" i="2"/>
  <c r="N104" i="2"/>
  <c r="N105" i="2"/>
  <c r="N106" i="2"/>
  <c r="J107" i="2"/>
  <c r="M107" i="2"/>
  <c r="N107" i="2"/>
  <c r="J108" i="2"/>
  <c r="M108" i="2"/>
  <c r="N108" i="2"/>
  <c r="N109" i="2"/>
  <c r="J110" i="2"/>
  <c r="M110" i="2"/>
  <c r="N110" i="2"/>
  <c r="J111" i="2"/>
  <c r="M111" i="2"/>
  <c r="N111" i="2"/>
  <c r="J112" i="2"/>
  <c r="M112" i="2"/>
  <c r="N112" i="2"/>
  <c r="J113" i="2"/>
  <c r="M113" i="2"/>
  <c r="N113" i="2"/>
  <c r="J114" i="2"/>
  <c r="M114" i="2"/>
  <c r="N114" i="2"/>
  <c r="J115" i="2"/>
  <c r="M115" i="2"/>
  <c r="N115" i="2"/>
  <c r="J116" i="2"/>
  <c r="M116" i="2"/>
  <c r="N116" i="2"/>
  <c r="J117" i="2"/>
  <c r="M117" i="2"/>
  <c r="N117" i="2"/>
  <c r="J118" i="2"/>
  <c r="M118" i="2"/>
  <c r="N118" i="2"/>
  <c r="J119" i="2"/>
  <c r="M119" i="2"/>
  <c r="N119" i="2"/>
  <c r="J120" i="2"/>
  <c r="M120" i="2"/>
  <c r="N120" i="2"/>
  <c r="N121" i="2"/>
  <c r="J122" i="2"/>
  <c r="M122" i="2"/>
  <c r="N122" i="2"/>
  <c r="J123" i="2"/>
  <c r="M123" i="2"/>
  <c r="N123" i="2"/>
  <c r="N124" i="2"/>
  <c r="J125" i="2"/>
  <c r="M125" i="2"/>
  <c r="N125" i="2"/>
  <c r="J126" i="2"/>
  <c r="M126" i="2"/>
  <c r="N126" i="2"/>
  <c r="N127" i="2"/>
  <c r="N128" i="2"/>
  <c r="N129" i="2"/>
  <c r="N130" i="2"/>
  <c r="N131" i="2"/>
  <c r="J132" i="2"/>
  <c r="M132" i="2"/>
  <c r="N132" i="2"/>
  <c r="J133" i="2"/>
  <c r="M133" i="2"/>
  <c r="N133" i="2"/>
  <c r="J134" i="2"/>
  <c r="M134" i="2"/>
  <c r="N134" i="2"/>
  <c r="N135" i="2"/>
  <c r="J136" i="2"/>
  <c r="M136" i="2"/>
  <c r="N136" i="2"/>
  <c r="J137" i="2"/>
  <c r="M137" i="2"/>
  <c r="N137" i="2"/>
  <c r="J138" i="2"/>
  <c r="M138" i="2"/>
  <c r="N138" i="2"/>
  <c r="J139" i="2"/>
  <c r="M139" i="2"/>
  <c r="N139" i="2"/>
  <c r="N140" i="2"/>
  <c r="J141" i="2"/>
  <c r="M141" i="2"/>
  <c r="N141" i="2"/>
  <c r="J142" i="2"/>
  <c r="M142" i="2"/>
  <c r="N142" i="2"/>
  <c r="J143" i="2"/>
  <c r="M143" i="2"/>
  <c r="N143" i="2"/>
  <c r="N144" i="2"/>
  <c r="N145" i="2"/>
  <c r="J146" i="2"/>
  <c r="M146" i="2"/>
  <c r="N146" i="2"/>
  <c r="J147" i="2"/>
  <c r="M147" i="2"/>
  <c r="N147" i="2"/>
  <c r="J148" i="2"/>
  <c r="M148" i="2"/>
  <c r="N148" i="2"/>
  <c r="J149" i="2"/>
  <c r="M149" i="2"/>
  <c r="N149" i="2"/>
  <c r="J150" i="2"/>
  <c r="M150" i="2"/>
  <c r="N150" i="2"/>
  <c r="J151" i="2"/>
  <c r="M151" i="2"/>
  <c r="N151" i="2"/>
  <c r="J152" i="2"/>
  <c r="M152" i="2"/>
  <c r="N152" i="2"/>
  <c r="J153" i="2"/>
  <c r="M153" i="2"/>
  <c r="N153" i="2"/>
  <c r="J154" i="2"/>
  <c r="M154" i="2"/>
  <c r="N154" i="2"/>
  <c r="J155" i="2"/>
  <c r="M155" i="2"/>
  <c r="N155" i="2"/>
  <c r="J156" i="2"/>
  <c r="M156" i="2"/>
  <c r="N156" i="2"/>
  <c r="J157" i="2"/>
  <c r="M157" i="2"/>
  <c r="N157" i="2"/>
  <c r="J158" i="2"/>
  <c r="M158" i="2"/>
  <c r="N158" i="2"/>
  <c r="J159" i="2"/>
  <c r="M159" i="2"/>
  <c r="N159" i="2"/>
  <c r="J160" i="2"/>
  <c r="M160" i="2"/>
  <c r="N160" i="2"/>
  <c r="N161" i="2"/>
  <c r="N162" i="2"/>
  <c r="N163" i="2"/>
  <c r="N164" i="2"/>
  <c r="N165"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J10" i="2"/>
  <c r="J13" i="2"/>
  <c r="J14" i="2"/>
  <c r="J17" i="2"/>
  <c r="J21" i="2"/>
  <c r="J22" i="2"/>
  <c r="J26" i="2"/>
  <c r="J27" i="2"/>
  <c r="J30" i="2"/>
  <c r="J31" i="2"/>
  <c r="J42" i="2"/>
  <c r="J43" i="2"/>
  <c r="J44" i="2"/>
  <c r="J52" i="2"/>
  <c r="J53" i="2"/>
  <c r="J54" i="2"/>
  <c r="J55" i="2"/>
  <c r="J56" i="2"/>
  <c r="J57" i="2"/>
  <c r="J59" i="2"/>
  <c r="J65" i="2"/>
  <c r="J70" i="2"/>
  <c r="J71" i="2"/>
  <c r="J72" i="2"/>
  <c r="J73" i="2"/>
  <c r="J88" i="2"/>
  <c r="J90" i="2"/>
  <c r="J101" i="2"/>
  <c r="J102" i="2"/>
  <c r="J103" i="2"/>
  <c r="J104" i="2"/>
  <c r="J105" i="2"/>
  <c r="J106" i="2"/>
  <c r="J109" i="2"/>
  <c r="J121" i="2"/>
  <c r="J124" i="2"/>
  <c r="J127" i="2"/>
  <c r="J128" i="2"/>
  <c r="J129" i="2"/>
  <c r="J130" i="2"/>
  <c r="J131" i="2"/>
  <c r="J135" i="2"/>
  <c r="J140" i="2"/>
  <c r="J144" i="2"/>
  <c r="J145" i="2"/>
  <c r="J161" i="2"/>
  <c r="J162" i="2"/>
  <c r="J163" i="2"/>
  <c r="J164" i="2"/>
  <c r="J165" i="2"/>
  <c r="J166" i="2"/>
  <c r="J167" i="2"/>
  <c r="M10" i="2"/>
  <c r="M13" i="2"/>
  <c r="M14" i="2"/>
  <c r="M17" i="2"/>
  <c r="M21" i="2"/>
  <c r="M22" i="2"/>
  <c r="M26" i="2"/>
  <c r="M27" i="2"/>
  <c r="M30" i="2"/>
  <c r="M31" i="2"/>
  <c r="M42" i="2"/>
  <c r="M43" i="2"/>
  <c r="M44" i="2"/>
  <c r="M52" i="2"/>
  <c r="M53" i="2"/>
  <c r="M54" i="2"/>
  <c r="M55" i="2"/>
  <c r="M56" i="2"/>
  <c r="M57" i="2"/>
  <c r="M59" i="2"/>
  <c r="M65" i="2"/>
  <c r="M70" i="2"/>
  <c r="M71" i="2"/>
  <c r="M72" i="2"/>
  <c r="M73" i="2"/>
  <c r="M88" i="2"/>
  <c r="M90" i="2"/>
  <c r="M101" i="2"/>
  <c r="M102" i="2"/>
  <c r="M103" i="2"/>
  <c r="M104" i="2"/>
  <c r="M105" i="2"/>
  <c r="M106" i="2"/>
  <c r="M109" i="2"/>
  <c r="M121" i="2"/>
  <c r="M124" i="2"/>
  <c r="M127" i="2"/>
  <c r="M128" i="2"/>
  <c r="M129" i="2"/>
  <c r="M130" i="2"/>
  <c r="M131" i="2"/>
  <c r="M135" i="2"/>
  <c r="M140" i="2"/>
  <c r="M144" i="2"/>
  <c r="M145" i="2"/>
  <c r="M161" i="2"/>
  <c r="M162" i="2"/>
  <c r="M163" i="2"/>
  <c r="M164" i="2"/>
  <c r="M165" i="2"/>
  <c r="O167" i="2"/>
  <c r="N167" i="2"/>
  <c r="M167" i="2"/>
  <c r="O166" i="2"/>
  <c r="N166" i="2"/>
  <c r="M166" i="2"/>
</calcChain>
</file>

<file path=xl/comments1.xml><?xml version="1.0" encoding="utf-8"?>
<comments xmlns="http://schemas.openxmlformats.org/spreadsheetml/2006/main">
  <authors>
    <author>Andres Araujo</author>
  </authors>
  <commentList>
    <comment ref="C39" authorId="0" shapeId="0">
      <text>
        <r>
          <rPr>
            <b/>
            <sz val="9"/>
            <color indexed="81"/>
            <rFont val="Calibri"/>
            <family val="2"/>
          </rPr>
          <t>Andres Araujo:</t>
        </r>
        <r>
          <rPr>
            <sz val="9"/>
            <color indexed="81"/>
            <rFont val="Calibri"/>
            <family val="2"/>
          </rPr>
          <t xml:space="preserve">
borrar "no compartimos …."</t>
        </r>
      </text>
    </comment>
    <comment ref="D119" authorId="0" shapeId="0">
      <text>
        <r>
          <rPr>
            <b/>
            <sz val="9"/>
            <color indexed="81"/>
            <rFont val="Calibri"/>
            <family val="2"/>
          </rPr>
          <t>Andres Araujo:</t>
        </r>
        <r>
          <rPr>
            <sz val="9"/>
            <color indexed="81"/>
            <rFont val="Calibri"/>
            <family val="2"/>
          </rPr>
          <t xml:space="preserve">
creo que no esta clara la meta frente a la descripción, en uno es continuar y en la otra dice crear formato.</t>
        </r>
      </text>
    </comment>
  </commentList>
</comments>
</file>

<file path=xl/sharedStrings.xml><?xml version="1.0" encoding="utf-8"?>
<sst xmlns="http://schemas.openxmlformats.org/spreadsheetml/2006/main" count="1825" uniqueCount="1064">
  <si>
    <t>FORMATO No 1</t>
  </si>
  <si>
    <t xml:space="preserve"> INFORMACIÓN SOBRE LOS PLANES DE MEJORAMIENTO </t>
  </si>
  <si>
    <t xml:space="preserve">Informe presentado a la Contraloría General de la República </t>
  </si>
  <si>
    <t>PLAN DE  MEJORAMIENTO</t>
  </si>
  <si>
    <t xml:space="preserve">Entidad: </t>
  </si>
  <si>
    <t>Fecha de Suscripción:</t>
  </si>
  <si>
    <t>FECHA DE AVANCE:</t>
  </si>
  <si>
    <t xml:space="preserve">Numero consecutivo del hallazgo </t>
  </si>
  <si>
    <t>Descripción hallazgo</t>
  </si>
  <si>
    <t>Causa del Hallazgo</t>
  </si>
  <si>
    <t>Acción de mejoramiento</t>
  </si>
  <si>
    <t>Descripción de las Metas</t>
  </si>
  <si>
    <t>Denominación de la Unidad de medida de la Meta</t>
  </si>
  <si>
    <t>Unidad de Medida de la Meta</t>
  </si>
  <si>
    <t>Fecha iniciación Metas, según formato DD/MM/AÑO</t>
  </si>
  <si>
    <t>Fecha terminación</t>
  </si>
  <si>
    <t>Plazo en semanas de las Meta; no anotar nada, ya que el aplicativo lo calcula</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</si>
  <si>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</si>
  <si>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</si>
  <si>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</si>
  <si>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</si>
  <si>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</si>
  <si>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Área Responsable</t>
  </si>
  <si>
    <t>H1ADF</t>
  </si>
  <si>
    <t>Pago de mayores valores por concepto de impuesto predial, correspondiente a las vigencias 2012, 2013 y 2014, predio manga del Alto Medellín.</t>
  </si>
  <si>
    <t>Falta de control y seguimiento en la administración de los bienes inmuebles de la Entidad. La Entidad no ha definido los lineamientos necesarios para garantizar el adecuado control en la administración de sus bienes inmuebles. Falta de cumplimiento de las funciones asignadas a los cargos responsables de administrar y controlar los bienes inmuebles de propiedad de la Entidad.</t>
  </si>
  <si>
    <t>Fortalecer acciones de control sobre los bienes inmuebles de propiedad del Mintic</t>
  </si>
  <si>
    <t xml:space="preserve">Con el propósito de dar oportunidad en el pago de las obligaciones tributarias frente a los inmuebles registrados en  los Estados financieros,  en el primer mes de cada año el Grupo de Administración de Bienes remitirá al Grupo de Gestión de Servicios Administrativos el listado de bienes inmuebles. Esta acción hará parte del procedimiento de inmuebles en el MIG.  </t>
  </si>
  <si>
    <t>Oficio remisorio</t>
  </si>
  <si>
    <t>Subdirección Administrativa
Grupo Administración de Bienes 
Grupo de Gestión de Servicios Administrativos</t>
  </si>
  <si>
    <t>Adelantar  la formulación de lineamientos para  el control en la administración de los bienes inmuebles de la Entidad, a través del Manual de Administración de Bienes</t>
  </si>
  <si>
    <t>El Manual de Administración de Bienes incluirá lineamientos tendientes al control en la administración de bienes inmuebles, en lo referente a identificación, destinación, actualización y cumplimiento de las obligaciones tributarias asociadas a los mismos.</t>
  </si>
  <si>
    <t xml:space="preserve">Manual de administración de Bienes </t>
  </si>
  <si>
    <t>Subdirección Administrativa
Grupo Administración de Bienes 
Comité de Bienes</t>
  </si>
  <si>
    <t>Falta de control y seguimiento en la administración de los bienes inmuebles de la Entidad.
La Entidad no ha definido los lineamientos necesarios para garantizar el adecuado control en la administración de sus bienes inmuebles. Falta de cumplimiento de las funciones asignadas a los cargos responsables de administrar y controlar los bienes inmuebles de propiedad de la Entidad.</t>
  </si>
  <si>
    <t>Adelantar la formulación de un procedimiento para  el control en la administración de bienes inmuebles en la Entidad.</t>
  </si>
  <si>
    <t xml:space="preserve">En el procedimiento se formularán lineamientos tendientes al control en la administración de bienes inmuebles, en lo referente a identificación, destinación, actualización y cumplimiento de las obligaciones tributarias asociadas a los mismos. </t>
  </si>
  <si>
    <t>Procedimiento</t>
  </si>
  <si>
    <t xml:space="preserve">Subdirección Administrativa
Grupo Administración de Bienes 
</t>
  </si>
  <si>
    <t xml:space="preserve">Fortalecer el control y seguimiento creando una hoja de vida de cada inmueble. </t>
  </si>
  <si>
    <t xml:space="preserve">Para el apoyo en el seguimiento y control se creará una hoja de vida digital del inmueble que permita facilitar tanto su identificación como su  estado, la cual se actualizará periódicamente. </t>
  </si>
  <si>
    <t xml:space="preserve">Hoja de vida inmueble </t>
  </si>
  <si>
    <t>H2AD-IP</t>
  </si>
  <si>
    <t>Destinación actual del Predio Manga del Alto (Medellín)</t>
  </si>
  <si>
    <t>adelantar las actuaciones  ante las instancias administrativas de Medellín para identificar y determinar las áreas y linderos del predio Manga del Alto con el fin de que se inicie por parte de la Oficina Asesora Jurídica  las acciones judiciales a que haya lugar tendientes a su recuperación</t>
  </si>
  <si>
    <t>Adelantar las actuaciones administrativas para la aclaración de áreas y linderos del inmueble y posteriormente se solicitará a la Oficina Asesora Jurídica el inicio de acciones judiciales tendientes a la recuperación del predio, para lo cual el Grupo Administración de Bienes presentará ante el Comité de Conciliación y Defensa Judicial, la propuesta tendiente al inicio de las actuaciones administrativas y judiciales a que haya lugar, para su aprobación.</t>
  </si>
  <si>
    <t>Informe de las actuaciones adelantadas</t>
  </si>
  <si>
    <t>Subdirección Administrativa
Grupo Administración de Bienes Oficina Asesora Jurídica</t>
  </si>
  <si>
    <t>Incluir en el Manual de Administración de Bienes lineamientos tendientes al control en la administración de bienes inmuebles, en lo referente a identificación, destinación, actualización y cumplimiento de las obligaciones tributarias asociadas a los mismos.</t>
  </si>
  <si>
    <t>Subdirección Administrativa
Grupo Administración de Bienes y Comité de Bienes</t>
  </si>
  <si>
    <t xml:space="preserve">formular en el procedimiento los lineamientos tendientes al control en la administración de bienes inmuebles, en lo referente a identificación, destinación, actualización y cumplimiento de las obligaciones tributarias asociadas a los mismos. </t>
  </si>
  <si>
    <t xml:space="preserve">Subdirección Administrativa
Grupo de Administración de Bienes </t>
  </si>
  <si>
    <t>H3AD</t>
  </si>
  <si>
    <t>Identificación y destinación de bienes de propiedad del MINTIC.</t>
  </si>
  <si>
    <t>Adelantar las actuaciones  ante las instancias administrativas de Ariguaní para la identificación de los predios El Difícil 1 y 2 con el fin de que se inicie por parte de la Oficina Asesora Jurídica  las acciones judiciales a que haya lugar tendientes a la definición de su titularidad y recuperación.</t>
  </si>
  <si>
    <t xml:space="preserve">Teniendo en cuenta que el Ministerio TIC es propietario de unos derechos herenciales,  una vez se adelanten las  actuaciones administrativas para la identificación del predio se solicitará a la Oficina Asesora Jurídica el inicio de las acciones judiciales tendientes a la definición de titularidad y recuperación del predio, para lo cual el Grupo  Administración de Bienes presentará ante el Comité de Conciliación y Defensa Judicial, la propuesta tendiente al inicio de las actuaciones administrativas y judiciales a que haya lugar, para su aprobación. </t>
  </si>
  <si>
    <t>Subdirección Administrativa
Grupo Administración de Bienes y Oficina Asesora Jurídica</t>
  </si>
  <si>
    <t>Manual de administración de Bienes</t>
  </si>
  <si>
    <t>H4A</t>
  </si>
  <si>
    <t>Proyecto de expansión de la Red Nacional de Fibra Óptica - PFO y Proyecto Vive Digital Regional  VDR</t>
  </si>
  <si>
    <t>Ausencia de indicadores que permitan evaluar la efectividad e impacto de estos proyectos</t>
  </si>
  <si>
    <t>Enviar comunicados al Departamento Nacional de Planeación para que incluya los proyectos que desarrolla el Mintic en la agenda de evaluación de política del año 2016 y a la Oficina Internacional del Ministerio TIC para buscar fuentes alternativas de financiamiento ante organismos multilaterales que dispongan de recursos para hacer evaluaciones de impacto de los proyectos del Ministerio</t>
  </si>
  <si>
    <t>Comunicados al DNP y a la Oficina Internacional</t>
  </si>
  <si>
    <t>Comunicados</t>
  </si>
  <si>
    <t>Lidera: Oficina Asesora de Planeación 
Participan: Dirección de Promoción, Dirección de Conectividad</t>
  </si>
  <si>
    <t>Incorporar en el estudio de medición de brecha digital un acápite bajo el cual se estructuren los lineamientos que guíen el diseño de acciones que permitan evidenciar el impacto del portafolio de proyectos de inversión del plan vive digital</t>
  </si>
  <si>
    <t>Capítulo en estudio de medición de brecha digital</t>
  </si>
  <si>
    <t>Capitulo</t>
  </si>
  <si>
    <t>Incluir dentro del proceso de contratación de interventoría de los proyectos, la obligación de entregar un informe de efectividad e impacto que permita evidenciar si la totalidad del proyecto se cumplió, entidades beneficiadas, municipios que entraron en operación, entre otros</t>
  </si>
  <si>
    <t>Informe de efectividad e impacto</t>
  </si>
  <si>
    <t>Informes</t>
  </si>
  <si>
    <t>H5A</t>
  </si>
  <si>
    <t>Falencias en el ejercicio de programación presupuestal de gastos de funcionamiento e inversión, asociadas a una inadecuada identificación y cuantificación de las necesidades con cargo a cada rubro.</t>
  </si>
  <si>
    <t>Inadecuada identificación de las necesidades de presupuesto de inversión</t>
  </si>
  <si>
    <t xml:space="preserve">Directriz que solicite a los ejecutores de los rubros y proyectos el desarrollo de un proceso de programación presupuestal de gastos acorde con las necesidades de la Entidad, desde el punto de vista operativo, legal, alineado con el Plan Nacional de Desarrollo y el Plan Vive Digital. Dicho proceso será el definitivo después de las negociaciones en el Comité de Marco de Gastos de Mediano Plazo con Min-Hacienda y DNP (presupuesto solicitado frente al cupo otorgado por el Gobierno Nal.) y posteriormente la aprobación definitiva de la Alta Dirección, la cual se puede dar inclusive 15 días antes de aprobada la Ley de presupuesto.
Adicionalmente; la directriz indicará las circunstancias contingentes, de optimización y priorización de recursos que justifiquen una solicitud de modificación al presupuesto programado
</t>
  </si>
  <si>
    <t>Proyección Socialización  e  Implementación de la directriz</t>
  </si>
  <si>
    <t>Directriz</t>
  </si>
  <si>
    <t xml:space="preserve"> Lideran: Oficina Asesora de Planeación  y Subdirección Financiera
Participan:                                              Áreas involucradas en el proceso</t>
  </si>
  <si>
    <t>H6A</t>
  </si>
  <si>
    <t>Modificaciones presupuestales derivadas de una inadecuada programación presupuestal de gastos, para la vigencia 2014.</t>
  </si>
  <si>
    <t xml:space="preserve">Inadecuada programación presupuestal de gastos </t>
  </si>
  <si>
    <t>En la directriz anterior se incluirán los casos excepcionales en los cuales se aceptaran las solicitudes de modificación para el presupuesto aprobado (etapa de ejecución)</t>
  </si>
  <si>
    <t>Proyección Socialización e  Implementación de la directriz</t>
  </si>
  <si>
    <t xml:space="preserve"> Lidera: Oficina Asesora de Planeación y la Subdirección Financiera
Participan: Subdirección Financiera
Áreas participantes en el proceso</t>
  </si>
  <si>
    <t>H7A</t>
  </si>
  <si>
    <t>Trámite de levantamiento de leyenda, "previo concepto DGPPN" en el rubro A-3-6-3-26,presentando como justificación necesidades inexistentes o sobre-dimensionadas.</t>
  </si>
  <si>
    <t>Trámite de levantamiento de "leyenda previo concepto DGPPN"  del rubro A-3-6-3-26 lo que reitera la inadecuada identificación y cuantificación de prioridades de gasto.</t>
  </si>
  <si>
    <t>Fortalecer el ejercicio de programación presupuestal acorde a las necesidades reales y capacidad de ejecución; que los traslados o modificaciones presupuestales que surjan obedezcan a situaciones contingentes, de fuerza mayor o por disposición legal o similares.                       Adicionalmente en el proceso no se programará el rubro con la restricción presupuestal; todas las necesidades será con cargo a su correspondiente rubro presupuestal.</t>
  </si>
  <si>
    <t>Inclusión modificación en el  procedimiento  del anteproyecto de gastos de funcionamiento</t>
  </si>
  <si>
    <t xml:space="preserve">Procedimiento de la programación presupuestal de Gastos de Funcionamiento modificado </t>
  </si>
  <si>
    <t>H8A</t>
  </si>
  <si>
    <t>Compromisos presupuestales no ejecutados  a pesar de haberse desembolsado los recursos.</t>
  </si>
  <si>
    <t xml:space="preserve">Debilidad en el seguimiento y control en la ejecución presupuestal de los convenios con recursos en Fiducias. </t>
  </si>
  <si>
    <t>Creación de equipos articuladores para el fortalecimiento, acompañamiento y seguimiento a los convenios con fiducias y a través de estos equipos integrados por: Aliado estratégico, Fiducia, subdirección Financiera Oficina para la Gestión de Ingresos del Fondo y la Dirección o la Iniciativa Técnica se pretende lograr las siguientes dos metas:</t>
  </si>
  <si>
    <t xml:space="preserve">Fortalecer y acompañar a través de recomendaciones, mejoras a la planeación y ejecución presupuestal y contractual. </t>
  </si>
  <si>
    <t>Reuniones trimestrales con acta</t>
  </si>
  <si>
    <t xml:space="preserve"> Lidera: Oficina de Ingresos del Fondo
Participan: Subdirección Financiera
Áreas involucradas en el proceso</t>
  </si>
  <si>
    <t xml:space="preserve">Establecer punto de control y monitoreo a través del seguimiento trimestral a los convenios con fiducias por pate de los equipos conformados. </t>
  </si>
  <si>
    <t>Actas de reunión trimestrales</t>
  </si>
  <si>
    <t>H9A</t>
  </si>
  <si>
    <t>Vigencias futuras cuyo objeto no se ejecutó en cada una de las vigencias autorizadas.</t>
  </si>
  <si>
    <t>El esquema pactado para la amortización del anticipo y para cada uno de los desembolsos convenidos, conllevaron a una deficiente ejecución presupuestal, por cuanto los pagos se pactaron contra entrega de actividades que no muestran un avance en la ejecución y cumplimientos del objeto contractual tendiente a la satisfacción de una necesidad existente en la comunidad, desatendiendo así el fin de la apropiación presupuestal</t>
  </si>
  <si>
    <t xml:space="preserve">Realizar seguimiento detallado a  la ejecución financiera de acuerdo a la vigencia de los recursos donde se evidencie el cumplimiento del principio de anualidad presupuestal
</t>
  </si>
  <si>
    <t>Remitir a FONADE un comunicado en el que se solicite remitir el detalle de la ejecución de la contratación derivada en el marco de los Convenios y/o Contratos vigentes.</t>
  </si>
  <si>
    <t>Comunicado a FONADE</t>
  </si>
  <si>
    <t>Dirección de Conectividad</t>
  </si>
  <si>
    <t>En las minutas de próximos Contratos y/o Convenios que se suscriban con FONADE se incluirá como una obligación de FONADE la presentación de un informe trimestral que detalle de la ejecución financiera de la contratación derivada.</t>
  </si>
  <si>
    <t xml:space="preserve">Minuta del Contrato </t>
  </si>
  <si>
    <t xml:space="preserve">Reuniones de seguimiento trimestral a la ejecución financiera de los convenios vigentes y próximos que se suscriban con FONADE
</t>
  </si>
  <si>
    <t>H10A</t>
  </si>
  <si>
    <t>Vigencias futuras autorizadas en años anteriores y no utilizadas</t>
  </si>
  <si>
    <t>La labor de supervisión no es rigurosa ni eficiente, en la medida en que se ampara en un periodo de ejecución contractual superior a una vigencia; convirtiéndose  en permisiva por no exigir el cumplimiento del propósito del gasto autorizado para cada anualidad, avalando tácticamente que el cumplimiento de objetos contractuales, se posponga en el tiempo hasta la  última vigencia autorizada; llegando incluso a tramitar nuevas autorizaciones, cuando se vencen los plazos de las otorgadas inicialmente y no se ha recibido los bienes de servicios pactados.</t>
  </si>
  <si>
    <t>Realizar seguimiento detallado a  la ejecución financiera de acuerdo a la vigencia de los recursos donde se evidencie el cumplimiento del principio de anualidad presupuestal</t>
  </si>
  <si>
    <t xml:space="preserve">Reuniones de seguimiento trimestral a la ejecución financiera de los convenios vigentes y próximos que se suscriban con FONADE. Esta actividad se incluirán dentro del Manual de seguimiento a los proyectos.
</t>
  </si>
  <si>
    <t>H11A</t>
  </si>
  <si>
    <t>Debilidades en la gestión del Programa Anual Mensualizado de caja -PAC</t>
  </si>
  <si>
    <t>La entidad no aplicó mecanismos de control, que garantizaran que la gestión adelantada por los supervisores se ejecutara teniendo en cuenta este instrumento de planificación</t>
  </si>
  <si>
    <t>Para ejercer un mayor control sobre lo proyectado a requerirse en PAC para cada uno de los meses, se realizara previo al cierre mensual de PAC por el sistema SIIF, el proceso de aplazamiento de los recursos no ejecutados por cada grupo de PAC y se notificara a la oficina de gestión de ingresos quienes ejercen el seguimiento a la ejecución contractual y a la oficina de planeación.
El PAC acorde con lo establecido en la norma, es un instrumento con el cual los establecimientos públicos establecen los montos máximos de pagos con recursos propios.
El Fondo TIC a través de la Oficina de Planeación presenta anualmente un cronograma de desembolsos con el fin de consolidar por parte de la Tesorería el PAC de la vigencia el cual es aprobado mediante Resolución.</t>
  </si>
  <si>
    <t>Acto administrativo que autorice los procesos de aplazamiento o anticipo de PAC de los rubros de Funcionamiento y de Inversión  para la  vigencia actual, de los montos inicialmente autorizados mediante acto administrativo por la Representante Legal, para que  la tesorería como consecuencia de solicitud directa de los ejecutores o por análisis del comportamiento de ejecución de pagos, pueda realizar los tramites correspondientes dentro del sistema SIIF.</t>
  </si>
  <si>
    <t>resolución</t>
  </si>
  <si>
    <t>Subdirección Financiera
Coordinación de Tesorería</t>
  </si>
  <si>
    <t>Actualizar el procedimiento de PAC Fondo, incluyendo dentro del mismo los tramites necesarios para el proceso de aplazamiento o anticipo de PAC.</t>
  </si>
  <si>
    <t>Diseñar formato para solicitud de anticipo de PAC</t>
  </si>
  <si>
    <t>formato</t>
  </si>
  <si>
    <t>Lidera: Subdirección Financiera
Participan: Coordinación de Tesorería
Oficina Asesora de Planeación
 Oficina Gestión de Ingresos</t>
  </si>
  <si>
    <t>Aplicando el procedimiento PAC FONDO y lo establecido en la Administración del SIIF Nación, la Coordinación de Tesorería recibirá vía correo electrónico, las solicitudes  presentadas por  los  supervisores, quien realizará  la evaluación de pertinencia de los mismos y ejecutará los procesos de anticipos de PAC en el sistema SIIF para lo cual se deberá tener en cuenta la liquidez de recursos.  Las solicitudes para evaluación por parte de la Coordinación de Tesorería,  deberán contar con el visto bueno de la Oficina para la Gestión de Ingresos así como el titular de la ficha de inversión</t>
  </si>
  <si>
    <t>Reporte PAC</t>
  </si>
  <si>
    <t>H12A</t>
  </si>
  <si>
    <t>Gestión extemporánea del presupuesto por parte de los líderes de los proyectos</t>
  </si>
  <si>
    <t>Se encontró que transcurrieron más de 180 días entre la expedición del certificado de disponibilidad presupuestal y la suscripción del registro presupuestal de algunos contratos</t>
  </si>
  <si>
    <t>Establecimiento de acuerdos de niveles de servicio para el trámite de los procesos contractuales a través de circular a los directores de las áreas responsables; este parámetro será tenido en cuenta para definir los términos de vigencia de los CDP por parte de la Subdirección Financiera</t>
  </si>
  <si>
    <t>Circular expedida para los Responsables de los procesos</t>
  </si>
  <si>
    <t>Circular expedida</t>
  </si>
  <si>
    <t xml:space="preserve">Lidera: Grupo de Contratación
Participa: Subdirección Financiera, </t>
  </si>
  <si>
    <t>A los CDP que superen la vigencia establecida en los acuerdos de servicio, les será declarada su caducidad</t>
  </si>
  <si>
    <t>Colocar una vigencia al CDP alineado al acuerdo de nivel de servicio</t>
  </si>
  <si>
    <t>Vigencia CDP</t>
  </si>
  <si>
    <t>H13AD</t>
  </si>
  <si>
    <t>Figura del "Contrato de Aporte"</t>
  </si>
  <si>
    <t xml:space="preserve">El clausulado respecto a la restitución de los recursos remanentes, estipula como beneficiario al contratista; sin hacer alusión a que el reintegro de los saldos que existan en las fiducias, una vez terminada la ejecución y recibido a satisfacción el objeto contratado, y que no hayan sido destinados a la ejecución de los proyectos TIC; se haga a favor del Estado en cabeza del FONTIC, lo que pueda elegir a vulnerar lo establecido en el Decreto 4836 de 2011 sobre la ejecución de compromisos presupuestales y permitir que el contratista se apropie de estos recursos.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</si>
  <si>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Continuar incluyendo en los nuevos Contratos de aporte y de fiducia una cláusula que exija al contratista que los recursos de aporte entregados por el Estado sean destinados de forma exclusiva para la ejecución del proyecto, en aras de lograr el cumplimiento del objeto contractual; así como la exigencia de los requisitos para desembolsos y utilizaciones de los recursos de aporte.</t>
  </si>
  <si>
    <t>Modelo de minuta de contratos de aporte.
Modelo de minuta de contrato de fiducia.</t>
  </si>
  <si>
    <t>Modelos de Minuta</t>
  </si>
  <si>
    <t>H14AD-IP</t>
  </si>
  <si>
    <t xml:space="preserve">Recursos Públicos entregados a terceros sin verse representados en contraprestaciones o beneficios para FONTIC </t>
  </si>
  <si>
    <t xml:space="preserve">Se restituyeron recursos al contratista por valor de $9.352,4 millones; por los cuales el FONTIC, al parecer no recibió contraprestaciones o beneficios que reflejarán la inversión real de dichos recursos públicos.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</si>
  <si>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H15A</t>
  </si>
  <si>
    <t>Recursos Públicos no ejecutados en contratos de aporte, que se encuentran en riesgo de ser entregados a terceros sin estar representados en contraprestación alguna.</t>
  </si>
  <si>
    <t>Falencia en la labor de supervisión e interventoría, específicamente a lo relacionado con el uso de los recursos que FONTIC entrega a particulares, de conformidad con lo pactado en los contratos de aporte; debilidad en los controles definidos por la entidad para garantizar que los dineros entregados y no utilizados en la ejecución de los contratos, sean reintegrados a la Nación; y falta de análisis riguroso de los estudios y justificaciones que permitan definir el valor de las adiciones, de acuerdo con las nuevas obligaciones asignadas a los contratistas.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t>
  </si>
  <si>
    <t xml:space="preserve">Contar con un informe de la Interventoría que evidencie que el anticipo del Contrato 437 de 2011 ha sido ejecutado y amortizado en su totalidad </t>
  </si>
  <si>
    <t xml:space="preserve">Informe de ejecución de los aportes del  anticipo, presentado por la Interventoría </t>
  </si>
  <si>
    <t>Informe de ejecución de los aportes del anticipo</t>
  </si>
  <si>
    <t>Contar con un informe de la Interventoría que evidencie la ejecución de los recursos desembolsados que corresponden a los aportes adicionados a través del Otrosí No. 1 del Contrato 437 de 2011.</t>
  </si>
  <si>
    <t>Informe financiero sobre los aportes correspondientes al Otrosí No 1</t>
  </si>
  <si>
    <t>Informe</t>
  </si>
  <si>
    <t>H16AD</t>
  </si>
  <si>
    <t>Planeación y ejecución del Contrato 876-2013</t>
  </si>
  <si>
    <t xml:space="preserve">El hecho de no contar con el personal idóneo y suficiente para el desarrollo de la ejecución contractual, se generó por debilidades en la etapa de planeación del contrato; toda vez que este requisito y su verificación, no quedaron definidos y comprobados rigurosamente; sin que se tuviera en cuenta que las empresas integrantes de la UT se encuentran vinculadas contractualmente con la entidad, para desarrollar otros proyectos de conectividad que requieren de personal con calidades y capacidades equivalentes.
No compartimos lo señalado por el ente de control y se reitera lo señalado en la respuesta dada  por la Dirección de Conectividad mediante el  registro No. 834523 del 15 de julio de 2015. Sin embargo, teniendo en cuenta que todas las actividades son objeto de mejora, se propone la presente acción.
</t>
  </si>
  <si>
    <t>Incluir en la carta de presentación del proponente, que conoce el mercado y que contará con la mano de obra que requiere para ejecutar el contrato en caso de ser adjudicatario.</t>
  </si>
  <si>
    <t>Modelo de carta de presentación de futuros proyectos de selección</t>
  </si>
  <si>
    <t>Modelo de carta de presentación</t>
  </si>
  <si>
    <t>H17AD</t>
  </si>
  <si>
    <t>Debilidades en la planeación contractual de la entidad.</t>
  </si>
  <si>
    <t xml:space="preserve">Se detectó que no existe un seguimiento efectivo a la planeación contractual de las dependencias por parte del Fontic y el Mintic </t>
  </si>
  <si>
    <t>Conformar un comité de seguimiento al cumplimiento del Plan Anual de Adquisiciones, con participación al menos de la Oficina Asesora de Planeación, la Oficina para la Gestión de ingresos del Fondo TIC, la subdirección financiera, la Subdirección Administrativa y el Grupo de Contratación.</t>
  </si>
  <si>
    <t>Conformación del comité</t>
  </si>
  <si>
    <t>Acto de conformación del comité</t>
  </si>
  <si>
    <t>Lidera: Grupo de Contratación
Participa: Contenidos Digitales</t>
  </si>
  <si>
    <t xml:space="preserve">Se detectó que no existe un seguimiento efectivo a la planeación contractual de las depencias por parte del Fontic y el Mintic </t>
  </si>
  <si>
    <t xml:space="preserve">Actualización de los procedimientos precontractuales fortaleciendo los puntos de control </t>
  </si>
  <si>
    <t xml:space="preserve">Actualización de los procedimientos precontractuales </t>
  </si>
  <si>
    <t>Procedimientos actualizados</t>
  </si>
  <si>
    <t>Grupo de Contratación</t>
  </si>
  <si>
    <t xml:space="preserve">  De acuerdo con la verificación física realizada a los expedientes contractuales objeto de la muestra, con relación a la identificación, tipificación y asignación del riesgo, se observó que en algunos contratos no se realiza este ejercicio por considerar que no existe riesgo algunos en la relación contractual, y en otros, no se contemplan todos los elementos que debe contener la matriz de riesgos previsibles de acuerdo con el artículo 4 de la ley 1150 de 2007, y demás normas que deberían ser objeto de este análisis.</t>
  </si>
  <si>
    <t xml:space="preserve">Creación de formato e inclusión del mismo en la hoja de ruta </t>
  </si>
  <si>
    <t>Creación del formato "Identificación, tipificación y asignación del riesgo" .</t>
  </si>
  <si>
    <t>formato "Identificación, tipificación y asignación del riesgo" que hará parte integral al estudio previo</t>
  </si>
  <si>
    <t>H18AD</t>
  </si>
  <si>
    <t>Respaldo presupuestal del contrato 396 de 2011.</t>
  </si>
  <si>
    <t>Los hechos descritos ocasionan que FONTIC deba disponer de su presupuesto en la vigencia en que incurrió en el pago de compromisos adquiridos en años anteriores; así mismo, la entidad correo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la instancia de conciliación para dar solución a estas situaciones.</t>
  </si>
  <si>
    <t>Cada uno de los responsables de las fichas de inversión pertenecientes a la Dirección de Industria de Comunicaciones realizara una verificación en conjunto con los supervisores del estado actual de ejecución de los contratos y/o convenios a fin de determinar a tiempo sobre la necesidad y conveniencia de efectuar adiciones, modificaciones o prórrogas a los mismos,  propendiendo por el cumplimiento a cabalidad del objeto contratado y en cumplimiento de las disposiciones presupuestales vigentes, cuando se requiera garantizar la disponibilidad de recursos adicionales para la ejecución</t>
  </si>
  <si>
    <t>1. Acta de verificación por parte de los responsables de las fichas de inversión y supervisores de contratos y/o convenios de la Dirección de Industria de Comunicaciones.</t>
  </si>
  <si>
    <t>Acta</t>
  </si>
  <si>
    <t xml:space="preserve">
Dirección de industria de comunicaciones
subdirección para la industria de comunicaciones
subdirección de radiodifusión sonora
subdirección de asuntos postales
</t>
  </si>
  <si>
    <t>H19AD</t>
  </si>
  <si>
    <t>Adición al contrato 441 de 2011 sin amparo presupuestal</t>
  </si>
  <si>
    <t xml:space="preserve">La entidad presenta inobservancia de las disposiciones presupuestales vigentes, especialmente las que tratan del recibo de bienes o servicios en vigencias siguientes a aquella en la que se suscribe el compromiso. Así mismo, a debilidades en la supervisión contractual, ya que esta es la instancia para cumplir con los compromisos pactados. De otra parte, se observa falta de articulación entre el supervisor y el área financiera, quien debe impartir asesoría sobre la posible pérdida de aprobación al final de la vigencia. </t>
  </si>
  <si>
    <t>Adelantar acciones que se requieran para  la  liquidación al Contrato 441 de  2011</t>
  </si>
  <si>
    <t xml:space="preserve">El Grupo de Gestión de Servicios Administrativo adelantara acciones tendientes a  efectuar el proceso de conciliación y el trámite respectivo que permita la liquidación del contrato. </t>
  </si>
  <si>
    <t xml:space="preserve">Acta de liquidación con soportes </t>
  </si>
  <si>
    <t>Lidera: Subdirección Administrativa
Participa: Grupo de Gestión de Servicios Administrativos 
 Oficina Asesora Jurídica y
Subdirección Financiera</t>
  </si>
  <si>
    <t xml:space="preserve">En aras de fortalecer la supervisión contractual la coordinadora del Grupo de Gestión de Servicios Administrativos realizará el módulo de Supervisión de Contratos de la Universidad Corporativa. </t>
  </si>
  <si>
    <t xml:space="preserve">El fortalecimiento de capacidades se genera con base en las temáticas que incluye el módulo de supervisión de contratos tales como,  proceso de supervisión, formatos, tipos de contratos, liquidación y normatividad relacionada. </t>
  </si>
  <si>
    <t>Reporte que evidencia participación</t>
  </si>
  <si>
    <t xml:space="preserve">Lidera: Subdirección Administrativa
Participa:  Grupo de Gestión de Servicios Administrativos </t>
  </si>
  <si>
    <t>H20AD</t>
  </si>
  <si>
    <t>Calidad y oportunidad de la herramienta de supervisión contractual</t>
  </si>
  <si>
    <t>Falta de oportunidad, de calidad, de periodicidad y de soportes por parte de los supervisores, en el diligenciamiento y trámite del formato "Informe Mensual de Ejecución de Convenios y/o Contratos", afectándose el cumplimiento de requisitos establecidos en la Ley 1474 de 2011, el manual de contratación y el procedimiento de supervisión e interventoría.</t>
  </si>
  <si>
    <t>Actualización y ajuste al formato "Informe mensual de ejecución del contrato o convenio"</t>
  </si>
  <si>
    <t>Disponer de un documento en el que se refleje el seguimiento de los cinco elementos del artículo 83 de la Ley 1474 de 2011</t>
  </si>
  <si>
    <t>Formato actualizado, ajustado y legalizado en el MIG</t>
  </si>
  <si>
    <t>Lidera: Oficina Para la Gestión de Ingresos Fondo y Grupo de Contratación</t>
  </si>
  <si>
    <t>Socializar a los supervisores los ajustes al formato para que sea implementado a partir del mes de enero de 2016</t>
  </si>
  <si>
    <t>Circular</t>
  </si>
  <si>
    <t>Establecimiento de un punto de control para monitorear el adecuado cumplimiento de las responsabilidades del supervisor</t>
  </si>
  <si>
    <t>Verificar el seguimiento  técnico, administrativo, financiero, contable y jurídico sobre el cumplimiento del objeto del contrato, que es ejercido por el supervisor. Se hará periódicamente a al menos el 95% de los contratos</t>
  </si>
  <si>
    <t xml:space="preserve">Monitoreo de la gestión contractual, a través de los informes mensuales </t>
  </si>
  <si>
    <t>H21A</t>
  </si>
  <si>
    <t>Oportunidad de la comunicación de las funciones de supervisión y carga de los supervisores.</t>
  </si>
  <si>
    <t xml:space="preserve">Se observó que la comunicación de designación de supervisión no cuenta con fecha  </t>
  </si>
  <si>
    <t xml:space="preserve">Actualización del procedimiento contractual modificando la oportunidad de la elaboración de la comunicación de designación. Se realizará inmediatamente se numere el contrato </t>
  </si>
  <si>
    <t>Procedimiento actualizado</t>
  </si>
  <si>
    <t>Un procedimiento actualizado</t>
  </si>
  <si>
    <t>Se observó concentración significativa de asignaciones en número y valor de contratos sobre un mismo funcionario</t>
  </si>
  <si>
    <t>Generación de alertas trimestrales  a los ordenadores del gasto sobre número de contratos a supervisar por funcionario</t>
  </si>
  <si>
    <t>2 informes de alertas realizadas a los ordenadores de gasto</t>
  </si>
  <si>
    <t xml:space="preserve">Estructuración de un proceso de contratación de personas naturales o jurídicas que realicen apoyo a la supervisión </t>
  </si>
  <si>
    <t xml:space="preserve">Proceso de selección </t>
  </si>
  <si>
    <t>Proceso de selección realizado</t>
  </si>
  <si>
    <t>H22A</t>
  </si>
  <si>
    <t>Herramientas para determinar el monto de la remuneración en los contratos de servicios profesionales calificados como personas naturales.</t>
  </si>
  <si>
    <t xml:space="preserve">Se observó que no existe parámetro para  la determinación de los honorarios en los contratos de prestación de servicios profesionales  </t>
  </si>
  <si>
    <t xml:space="preserve">Capacitación a los supervisores sobre la construcción de estudios de mercado para la contratación de prestación de servicios profesionales y apoyo a la gestión </t>
  </si>
  <si>
    <t xml:space="preserve">Desarrollo de una capacitación </t>
  </si>
  <si>
    <t xml:space="preserve">Capacitación </t>
  </si>
  <si>
    <t>Socialización del banco de costos unitarios</t>
  </si>
  <si>
    <t xml:space="preserve">Actividad de socialización </t>
  </si>
  <si>
    <t xml:space="preserve">Socialización </t>
  </si>
  <si>
    <t>H23AD</t>
  </si>
  <si>
    <t>Oportunidad de la incorporación de los actos administrativos en el SECOP</t>
  </si>
  <si>
    <t>Se estableció  que algunos documentos contractuales no han sido efecto de publicación en el SECOP.</t>
  </si>
  <si>
    <t xml:space="preserve">Procedimiento actualizado </t>
  </si>
  <si>
    <t xml:space="preserve">Contratación de personal dedicado a la publicación en el SECOP y a su seguimiento </t>
  </si>
  <si>
    <t xml:space="preserve">Contratación realizada </t>
  </si>
  <si>
    <t>Contrato</t>
  </si>
  <si>
    <t>Se estableció  que los expedientes contractuales no cuentan con algunos soportes obligatorios para la suscripción de los contratos, lo mismo que para las liquidaciones de los contratos.</t>
  </si>
  <si>
    <t xml:space="preserve">Creación del formato "Certificación de idoneidad y verificación documental", suscrita por el jefe del área,  el coordinador del grupo de contratación y el abogado encargado del proceso. </t>
  </si>
  <si>
    <t xml:space="preserve">Creación de formato </t>
  </si>
  <si>
    <t xml:space="preserve">Un formato creado </t>
  </si>
  <si>
    <t>H24AD</t>
  </si>
  <si>
    <t>Verificación de la documentación para la contratación y liquidación contractual.</t>
  </si>
  <si>
    <t xml:space="preserve">Actualización del procedimiento postcontractual incluyendo el envío por parte del Grupo de Contratación  de una comunicación por correo electrónico al supervisor, previa terminación del contrato, con el fin de informarle los documentos necesarios para iniciar la liquidación. </t>
  </si>
  <si>
    <t>Creación del formato "Listado de documentos requeridos para la liquidación de los contratos"</t>
  </si>
  <si>
    <t>H25AD</t>
  </si>
  <si>
    <t>Títulos de Depósito Judicial constituidos dentro de procesos de cobro coactivo, sin aplicar a 31 de diciembre de 2014.</t>
  </si>
  <si>
    <t>Al 31 de diciembre de 2014, se encontraban 32 títulos que corresponden a 16 operadores ejecutados sin aplicar.</t>
  </si>
  <si>
    <t xml:space="preserve">Emitir los actos administrativos pendientes para aplicar los títulos y/o remitirlos al tesoro nacional </t>
  </si>
  <si>
    <t>Consolidado y determinación de cuales procesos están terminados y que pasado un año no han sido reclamados por los contribuyentes para que ingresen al Tesoro Nacional o de aquellos que no ha sido posible ubicar al titular.</t>
  </si>
  <si>
    <t>identificación de actos administrativos</t>
  </si>
  <si>
    <t>Oficina Asesora Jurídica 
Cobro Coactivo</t>
  </si>
  <si>
    <t>H26A</t>
  </si>
  <si>
    <t>Proceso de Cobro Coactivo Nos. 187 y 708 adelantados en contra de un operador de servicio postal.</t>
  </si>
  <si>
    <t>Falta de control y verificación en el seguimiento al agotamiento de cada una de las etapas de los procesos de cobro coactivo, como consecuencia de ello , la entidad puede verse en riesgo de no recuperar el valor perseguido</t>
  </si>
  <si>
    <t xml:space="preserve">Diseño del Flujograma del proceso de cobro coactivo como medida de control </t>
  </si>
  <si>
    <t>Socialización del flujograma y aplicación en cada uno de los procesos coactivos</t>
  </si>
  <si>
    <t>Flujograma</t>
  </si>
  <si>
    <t>implementación del flujograma</t>
  </si>
  <si>
    <t>Integración de flujograma en el Modelo Integrado de Gestión con el apoyo de la oficina de Planeación y Estudios Sectoriales.</t>
  </si>
  <si>
    <t>visualización del flujograma en el MIG</t>
  </si>
  <si>
    <t>H27AD</t>
  </si>
  <si>
    <t>Base de gestión de los procesos de cobro coactivo</t>
  </si>
  <si>
    <t>analizada la base de datos de cobro coactivo, se estableció que la información no reúne las calidades mínimas que permitan gestionar de manera adecuada y priorizar los procesos de cobro coactivo de acuerdo con sus fechas de notificación, valores y estado actuales</t>
  </si>
  <si>
    <t xml:space="preserve">(i)Suprimir el uso de la base de datos en Excel con la que actualmente trabaja CISA y  en su  reemplazo, implementar el aplicativo / software desarrollado por la oficina de Tecnologías de la Información y Fontic estipulada dentro del contrato de trazabilidad, en el cual están incluidos los procesos de cobro desde la expedición del título ejecutivo y empezar la complementación diaria (en tiempo real) con cada una de las actuaciones (actos  administrativos/autos) que surjan dentro de los procesos. </t>
  </si>
  <si>
    <t xml:space="preserve">alimentación en el  software del Mintic de cada uno de las actuaciones realizadas diariamente dentro del proceso de cobro coactivo </t>
  </si>
  <si>
    <t>informes mensuales de los estado del los procesos incluidos en el aplicativo</t>
  </si>
  <si>
    <t>H28AD</t>
  </si>
  <si>
    <t>Oportunidad y celeridad en el agotamiento de las etapas procesales en cobro coactivo.</t>
  </si>
  <si>
    <t>La oportunidad y celeridad en la gestión y agotamiento de cada una de las etapas en los procesos de cobro coactivo, es inadecuada encontrándose las siguientes situaciones: (i) pueden transcurrir incluso años entre la ocurrencia de uno y otro trámite; (ii) las entidad no presenta avances más allá de la etapa de perfeccionamiento del embargo; (iii) no intervención en los procesos liquidatarios</t>
  </si>
  <si>
    <t>Implementación del aplicativo y/o software desarrollado en el contrato de trazabilidad</t>
  </si>
  <si>
    <t>Contar con una  herramienta que contenga todas las etapas del procedimiento de cobro coactivo</t>
  </si>
  <si>
    <t>Aplicativo de Gestión de Cobro</t>
  </si>
  <si>
    <t xml:space="preserve">Contratación de un abogado para que represente a la entidad en los procesos liquidatarios en la Supe financiera; </t>
  </si>
  <si>
    <t>Contar con más y mejor información y un efectivo control de los procesos. Dar información cierta y oportuna al abogado contratado para intervenir en los procesos liquidatarios, depurar la cartera.</t>
  </si>
  <si>
    <t xml:space="preserve">Reporte mensual de los procesos(Reorganización, liquidación judicial, reestructuración) en los que el ministerio se hace parte. </t>
  </si>
  <si>
    <t>Elaboración de fichas de los procesos prescritos y/o remisibilidades.</t>
  </si>
  <si>
    <t>Depuración de cartera a través de la figura jurídica establecida como Prescripción de oficio y/o Remisibilidad de obligaciones</t>
  </si>
  <si>
    <t>Acta del comité  de sostenibilidad contable</t>
  </si>
  <si>
    <t>H29A</t>
  </si>
  <si>
    <t>Herramientas administrativas de apoyo para la liquidación de embargos y estados de cuenta soporte en la terminación de los procesos administrativos de cobro coactivo.</t>
  </si>
  <si>
    <t>Debilidades y ausencias de las herramientas claves en el desarrollo y trámite de dos etapas del proceso: (i) liquidación y limites de los embargos, no existe herramienta para calcular el monto y limite. (ii) documentos base de terminación de proceso carece del certeza absoluta del pago</t>
  </si>
  <si>
    <t xml:space="preserve">Elaboración de un instructivo que defina la metodología para la liquidación y los topes de los embargos de conformidad con el Estatuto Tributario </t>
  </si>
  <si>
    <t>Incluir en el Instructivo la debida liquidación de los montos de los embargos, y soportes de terminación de pago que cumplan con todo lo exigido</t>
  </si>
  <si>
    <t>instructivo-certificado</t>
  </si>
  <si>
    <t>Socialización del instructivo,  a los partes interesadas.</t>
  </si>
  <si>
    <t>Socialización  del Instructivo</t>
  </si>
  <si>
    <t>Mejoramiento del aplicativo de cobro coactivo en aras de que el mismo expida un certificado base de terminación del proceso que contenga todo el historial de la obligación con firma digital del funcionario competente. Mientras la oficina TI desarrolla dicha herramienta, el documento soporte de terminación estará integrado por el FUR, el pantallazo que arroja el aplicativo, y las notas de aplicación de saldos.</t>
  </si>
  <si>
    <t>Documento soporte que  cumplan con todo lo exigido para la terminación de procesos</t>
  </si>
  <si>
    <t>certificado de pago</t>
  </si>
  <si>
    <t>H30AD</t>
  </si>
  <si>
    <t>Proceso de Cobro Coactivo 311 de 2011.</t>
  </si>
  <si>
    <t xml:space="preserve">Falta de control en la calidad de la información consignada en  los actos administrativos expedidos en la instancia de cobro coactivo </t>
  </si>
  <si>
    <t>Control en la calidad de la información contenida en los actos administrativos, diariamente emitidos, implementando lo establecido en el Manual de Cobro Coactivo y los documentos físicos de cada una de las carpetas</t>
  </si>
  <si>
    <t>lograr que los actos administrativos sean expedidos de conformidad con el Manual de Cobro Coactivo y la normatividad aplicable</t>
  </si>
  <si>
    <t>reporte del control de gestión</t>
  </si>
  <si>
    <t>H31A</t>
  </si>
  <si>
    <t>Metas y cobertura Convenio</t>
  </si>
  <si>
    <t>No se evidenció el acceso y aprovechamiento de las entidades del Estado en forma masiva a los diferentes servicios provistos por la IG.</t>
  </si>
  <si>
    <t>Definir una estrategia de comunicación que permita la difusión y promoción del  portafolio de servicios del Viceministerio TI  en las entidades del orden nacional y territorial.</t>
  </si>
  <si>
    <t>Definir estrategia de comunicación de la oferta de productos y servicios del Viceministerio TI</t>
  </si>
  <si>
    <t>Estrategia de comunicación definida</t>
  </si>
  <si>
    <t>Dirección de Gobierno en Línea</t>
  </si>
  <si>
    <t>H32A</t>
  </si>
  <si>
    <t>Gestión de convenios de adhesión</t>
  </si>
  <si>
    <t>Debilidad en los mecanismos de seguimiento a la gestión de los convenios de adhesión.</t>
  </si>
  <si>
    <t>Fortalecer los mecanismos de seguimiento a la gestión de convenios de adhesión o derivados, en el caso que ésta figura aplique como parte de la ejecución de convenios, a fin de lograr tiempos oportunos en dicha gestión.</t>
  </si>
  <si>
    <t>Definir un protocolo  para gestionar convenios de adhesión o derivados.</t>
  </si>
  <si>
    <t>Protocolo de gestión</t>
  </si>
  <si>
    <t>H33A</t>
  </si>
  <si>
    <t>Dificultades en el reporte de  consumo de servicios por parte de las entidades</t>
  </si>
  <si>
    <t>Debilidad en los mecanismos de seguimiento al consumo de los servicios provistos por la IG y por ende afectación de la efectividad de las acciones correctivas tomadas frente a la verificación del cumplimiento de obligaciones del operador, a cargo de FONADE.</t>
  </si>
  <si>
    <t>Fortalecer el esquema de seguimiento y control que asegure el seguimiento administrativo, técnico, jurídico y financiero de la ejecución de los convenios que se suscriban, atendiendo su naturaleza jurídica.</t>
  </si>
  <si>
    <t>Analizar y mejorar el (los) procedimiento(s) para el seguimiento administrativo, técnico, jurídico y financiero de la ejecución de convenios.</t>
  </si>
  <si>
    <t>Procedimiento(s) de seguimiento y control de convenios, mejorado(s)</t>
  </si>
  <si>
    <t>H34A</t>
  </si>
  <si>
    <t xml:space="preserve">Aplicación sanción operador </t>
  </si>
  <si>
    <t>No se evidenció la aplicación de sanciones al operador, por parte de FONTIC y FONADE</t>
  </si>
  <si>
    <t>H35A</t>
  </si>
  <si>
    <t xml:space="preserve">Materialización de riesgos en la operación de la Intranet Gubernamental </t>
  </si>
  <si>
    <t>Se evidenció la materialización de riesgos en la operación de la IG</t>
  </si>
  <si>
    <t>H36A</t>
  </si>
  <si>
    <t>Reuniones del Comité Operativo</t>
  </si>
  <si>
    <t>Definición del alcance del Comité Operativo, dado que no se requería la periodicidad de reuniones definida para los perfiles que lo conformaron ni por la toma de decisiones ni por la disponibilidad de los integrantes.</t>
  </si>
  <si>
    <t>Fortalecer la estructuración y periodicidad de reuniones de los Comités Directivos, o los que hagan sus veces, a fin de asegurar la correcta gestión de aquellas situaciones que la supervisión les reporte y en general, de las funciones que les son encomendadas.</t>
  </si>
  <si>
    <t xml:space="preserve">Actualizar el (los) procedimiento(s) para el seguimiento administrativo, técnico, jurídico y financiero de la ejecución de convenios, donde apliquen acciones de mejoramiento resultado del análisis que se realice a dichos procedimientos. </t>
  </si>
  <si>
    <t>H37A</t>
  </si>
  <si>
    <t>Resultado de visitas</t>
  </si>
  <si>
    <t>Formular la estrategia de comunicación de la oferta de productos y servicios del Viceministerio TI</t>
  </si>
  <si>
    <t>H38AD</t>
  </si>
  <si>
    <t>Documentación del desarrollo del convenio 210060 - 458/2010.</t>
  </si>
  <si>
    <t>Documentación del Convenio FONADE 210060-458/2010 publicada</t>
  </si>
  <si>
    <t>Soporte de publicación</t>
  </si>
  <si>
    <t xml:space="preserve">Soporte de publicación </t>
  </si>
  <si>
    <t>Como medida de autocontrol para las áreas misionales, establecer acciones de monitoreo para asegurar que se está llevando a cabo de forma oportuna y eficaz la Gestión de Información de los contratos y/o convenios a cargo.</t>
  </si>
  <si>
    <t>Definir un procedimiento interno que facilite el monitoreo para asegurar que se está llevando a cabo de forma oportuna y eficaz la Gestión de Información de los contratos y/o convenios a cargo.</t>
  </si>
  <si>
    <t>Procedimiento interno</t>
  </si>
  <si>
    <t>Desconocimiento por parte de los funcionarios del MINTIC del tramite de actualización de los expedientes y por parte de los supervisores, desconocimiento de la importancia de enviar la documentación que surge de la ejecución del contrato en el momento en que se genera.</t>
  </si>
  <si>
    <t>1. Elaboración, socialización y publicación en el MIG del procedimiento de entrega de documentos al archivo de gestión.</t>
  </si>
  <si>
    <t>Creación del procedimiento de entrega de documentos al archivo, incluyendo la anotación de la observación en el caso de que al momento de la devolución del expediente se evidencia alguna inconsistencia dentro del mismo, con el fin de general la alerta.</t>
  </si>
  <si>
    <t xml:space="preserve">Procedimiento </t>
  </si>
  <si>
    <t xml:space="preserve">Subdirección Administrativa 
Grupo de Gestión de la Información  </t>
  </si>
  <si>
    <t xml:space="preserve">2. Capacitación a los supervisores en los temas relacionados con el envío de documentos suportes de la ejecución del contrato al archivo y seguimiento a la correspondencia que se emita durante la misma ejecución. </t>
  </si>
  <si>
    <t xml:space="preserve">Se realizan actividades de capacitación a los supervisores en los temas relacionados con el envío de documentos suportes de la ejecución del contrato al archivo y seguimiento a la correspondencia que se emita durante la misma ejecución. </t>
  </si>
  <si>
    <t xml:space="preserve">Listado de asistencia a capacitaciones </t>
  </si>
  <si>
    <t>Subdirección Administrativa 
Grupo de Gestión de la Información -  GEL y Coordinación de Contratación.</t>
  </si>
  <si>
    <t>H39A</t>
  </si>
  <si>
    <t>Debilidades en el cambio modelo a Acuerdos Marco de Precios -AMP</t>
  </si>
  <si>
    <t>Analizar y mejorar el esquema de seguimiento administrativo, técnico, jurídico y financiero de la ejecución de convenios.</t>
  </si>
  <si>
    <t>H40A</t>
  </si>
  <si>
    <t>Entidades usuarias de los servicios de la Intranet Gubernamental vs Índice GEL 2014.</t>
  </si>
  <si>
    <t>Esquema de medición del avance de la estrategia de GEL en las entidades vs. Su participación en el uso de servicios de la IG</t>
  </si>
  <si>
    <t>Definir un modelo de medición de impacto de la estrategia de Gobierno en línea de acuerdo con estándares internacionales.</t>
  </si>
  <si>
    <t>Definir un modelo centrado en la identificación de mejoras en la relación Estado-ciudadano y el aporte de la estrategia a la gobernabilidad y el desarrollo sostenible, tanto en el nivel nacional como el territorial</t>
  </si>
  <si>
    <t>H41A</t>
  </si>
  <si>
    <t>Proyecto Nacional de Fibra Óptica - Contrato 437 de 2011 prestación del servicio.</t>
  </si>
  <si>
    <t xml:space="preserve">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</si>
  <si>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Solicitar a la Interventoría la presentación de un Informe de la calidad del servicio de conectividad prestado a las instituciones públicas, el cual debe contener información sobre: 1.Seguimiento a las quejas presentadas por los usuarios y tiempo de solución de las mismas 2. Análisis de fallas reincidentes y solicitud de plan de mejoramiento al operador 3. Validación de las bases de datos de los beneficiarios.</t>
  </si>
  <si>
    <t>Informe Mensual de la Calidad del Servicio prestado a las Instituciones Públicas</t>
  </si>
  <si>
    <t xml:space="preserve">Informe Mensual </t>
  </si>
  <si>
    <t>H42A</t>
  </si>
  <si>
    <t>Monitoreo y Sistema de Información</t>
  </si>
  <si>
    <t>Debilidades en el proceso de seguimiento y ejecución contractual e implica limitaciones para supervisar el desarrollo del contrato y llevar a cabo una gerencia adecuada del proyectos.</t>
  </si>
  <si>
    <t>Solicitar al Interventor un Informe respecto al cumplimiento de los requisitos del Sistema de Información del contratista, que  contenga evidencias de cada uno de los aspectos señalados en el anexo técnico</t>
  </si>
  <si>
    <t>Informe de Interventoría respecto al cumplimiento de los requisitos del Sistema de Información del contratista</t>
  </si>
  <si>
    <t>Informe de Interventoría</t>
  </si>
  <si>
    <t>H43A</t>
  </si>
  <si>
    <t>Convenios 099/228-2011 y 199/772-2012</t>
  </si>
  <si>
    <t>Ampliación de los plazos en la ejecución de los convenios</t>
  </si>
  <si>
    <t>Creación de equipos articuladores para el fortalecimiento, acompañamiento y seguimiento a los convenios con fiducias y a través de estos equipos integrados por: Aliado estratégico, Fiducia, subdirección Financiera Oficina para la Gestión de Ingresos del Fondo y la Dirección o la Iniciativa Técnica.</t>
  </si>
  <si>
    <t xml:space="preserve">Contar con equipos de fortalecimiento y seguimiento.
</t>
  </si>
  <si>
    <t xml:space="preserve">Documento - Creación del Equipo con aliados
</t>
  </si>
  <si>
    <t>Lidera: Dirección de Promoción 
Participa: Vive labs</t>
  </si>
  <si>
    <t>Para garantizar el tiempo de ejecución de los proyectos regionales inicialmente previstos  se adelantarán reuniones de seguimiento en donde se harán presentes supervisores (MinTIC y Colciencias), fiduciaria y ejecutor para garantizar la adecuada y oportuna ejecución de los proyectos, así como la agilidad en la toma de decisiones.</t>
  </si>
  <si>
    <t>Adelantar reuniones de Seguimiento con los supervisores de MinTIC y Colciencias</t>
  </si>
  <si>
    <t>Actas de reuniones con acciones puntuales para la ejecución.</t>
  </si>
  <si>
    <t>Convenios 099/228-2011 y 199/772-2013</t>
  </si>
  <si>
    <t>Se establecerán jornadas de legalización con el equipo interventor y ejecutor buscando celeridad en la ejecución financiera.</t>
  </si>
  <si>
    <t>Jornadas de legalización con el fin de facilitar los trámites ante el Fondo TIC.</t>
  </si>
  <si>
    <t xml:space="preserve">Jornadas de legalización.
</t>
  </si>
  <si>
    <t>Convenios 099/228-2011 y 199/772-2014</t>
  </si>
  <si>
    <t>Se fortalecerá el acompañamiento técnico, jurídico y financiero con el objetivo de garantizar la adecuada y oportuna ejecución de los recursos.</t>
  </si>
  <si>
    <t>Fortalecimiento del equipo técnico asesor que permita el avance en la ejecución.</t>
  </si>
  <si>
    <t xml:space="preserve">Actas de asesoría técnica </t>
  </si>
  <si>
    <t>H44A</t>
  </si>
  <si>
    <t>Ejecución de recursos Convenios y Contratos</t>
  </si>
  <si>
    <t>Presuntas debilidades en la planeación</t>
  </si>
  <si>
    <t>Fortalecer el proceso de ejecución para mejorar la eficiencia</t>
  </si>
  <si>
    <t>Jornadas de legalización con el fin de mejorar la ejecución presupuestal de los convenios.</t>
  </si>
  <si>
    <t>Resumen ejecutivo de la jornada de legalización</t>
  </si>
  <si>
    <t>Lidera: Dirección de Promoción 
Participa: Vive labs, GEL y Conectividad</t>
  </si>
  <si>
    <t>H45A</t>
  </si>
  <si>
    <t>Estado de los Convenios Interadministrativos.</t>
  </si>
  <si>
    <t>Demoras en la ejecución de los convenios</t>
  </si>
  <si>
    <t>Contar con equipos de fortalecimiento y seguimiento.</t>
  </si>
  <si>
    <t>Creación del Equipo con aliados</t>
  </si>
  <si>
    <t xml:space="preserve">Lidera: Dirección de Promoción 
Participa: Vive labs, GEL  </t>
  </si>
  <si>
    <t xml:space="preserve">Para garantizar el tiempo de ejecución de los proyectos regionales inicialmente previstos  se adelantarán reuniones de seguimiento en donde se harán presentes supervisores (MinTIC y Colciencias), fiduciaria y ejecutor para garantizar la adecuada y oportuna ejecución de los proyectos, así como la agilidad en la toma de decisiones.
</t>
  </si>
  <si>
    <t xml:space="preserve">Se establecerán jornadas de legalización con el equipo interventor y ejecutor buscando celeridad en la ejecución financiera.
</t>
  </si>
  <si>
    <t xml:space="preserve">Jornadas de legalización.
</t>
  </si>
  <si>
    <t xml:space="preserve">Se fortalecerá el acompañamiento técnico, jurídico y financiero con el objetivo de garantizar la adecuada y oportuna ejecución de los recursos.
</t>
  </si>
  <si>
    <t xml:space="preserve">Fortalecimiento del equipo técnico asesor que permita el avance en la ejecución.
</t>
  </si>
  <si>
    <t xml:space="preserve">Se solicitará a la Interventoría de los proyectos VDR la implementación de un sistema de información que permita verificar en tiempo real el estado de los proyectos.
</t>
  </si>
  <si>
    <t>Implementación de herramienta de monitoreo que permita en tiempo real identificar el estado para generar acciones de choque.</t>
  </si>
  <si>
    <t xml:space="preserve">Herramienta de monitoreo
</t>
  </si>
  <si>
    <t>Se establecerá un comité articulador de la alianza MinTIC - Colciencias, con el fin de mejorar los procedimientos interinstitucionales teniendo como insumo la información obtenida periódicamente en la evaluación de impacto de los proyectos regionales.</t>
  </si>
  <si>
    <t>Optimización de los procedimientos para lograr celeridad en la ejecución de los convenios.</t>
  </si>
  <si>
    <t>Documento con nuevos procedimientos</t>
  </si>
  <si>
    <t>H46A</t>
  </si>
  <si>
    <t>Seguimiento gestión convenio 435 de 2014.</t>
  </si>
  <si>
    <t xml:space="preserve">Se formularán proyectos tipo con determinados focos con el objetivo de contar con la estandarización la solución a las problemáticas y así facilitar la participación a menores costos y tiempos.
</t>
  </si>
  <si>
    <t xml:space="preserve">Creación de formato con proyectos tipo
</t>
  </si>
  <si>
    <t xml:space="preserve">Formato de nuevos proyectos
</t>
  </si>
  <si>
    <t>Creación de formato con proyectos tipo</t>
  </si>
  <si>
    <t>Formato de nuevos proyectos</t>
  </si>
  <si>
    <t xml:space="preserve">Al inicio de cada nuevo convenio se dará una capacitación al aliado con el objetivo de reducir los periodos de curva de aprendizaje e identificar los hitos y metas de cada convenio.
</t>
  </si>
  <si>
    <t>Capacitaciones para la ejecución de convenios.</t>
  </si>
  <si>
    <t xml:space="preserve">
Actas de capacitación cada inicio de convenio</t>
  </si>
  <si>
    <t>Generar convocatorias con criterios objetivos de participación que permitan identificar las fechas de inicio, contrapartidas, obligaciones y cierre. Lo anterior con el fin de socializar los proyectos viabilizados, concertar el interés de participación de los entes territoriales y la oportunidad en el giro de los mismos y de esta manera lograr la pronta ejecución de los recursos.</t>
  </si>
  <si>
    <t>Convocatorias con plazos establecidos</t>
  </si>
  <si>
    <t>Publicaciones de convocatorias</t>
  </si>
  <si>
    <t>H47A</t>
  </si>
  <si>
    <t>Supervisión Convenio 435 de 2014</t>
  </si>
  <si>
    <t>Debilidades en la presentación de los informes de supervisión</t>
  </si>
  <si>
    <t xml:space="preserve">Modificación del alcance del informe de supervisión de tal manera que permita dar a conocer claramente los avances de ejecución.
</t>
  </si>
  <si>
    <t>Nuevo formato para informe de supervisión</t>
  </si>
  <si>
    <t xml:space="preserve">Formato
</t>
  </si>
  <si>
    <t>Dirección de Promoción
Dirección de Gobierno en Línea</t>
  </si>
  <si>
    <t>Designar bajo criterios de capacidad técnica y de tiempo los supervisores de cada convenio</t>
  </si>
  <si>
    <t>Evaluación previa a la designación de supervisor</t>
  </si>
  <si>
    <t>Evaluación</t>
  </si>
  <si>
    <t>H48A</t>
  </si>
  <si>
    <t>Expectativa de negocios.</t>
  </si>
  <si>
    <t xml:space="preserve">Presuntas debilidades en el seguimiento de las actividades y desarrollo de la temática convenio. </t>
  </si>
  <si>
    <t>Fortalecer el proceso de seguimiento y reporte de la información de las empresas participantes en eventos nacionales e internacionales.</t>
  </si>
  <si>
    <t>Exigir un informe detallado a las empresas que participen en los diferentes eventos del sector de software, TI, contenidos y aplicaciones digitales.</t>
  </si>
  <si>
    <t>Eventos efectuados Vs empresas participantes y número de informes</t>
  </si>
  <si>
    <t>Lidera: Contenidos Digitales y Dirección de Fortalecimiento a la Industria de TI</t>
  </si>
  <si>
    <t>H49A</t>
  </si>
  <si>
    <t>Implementación de 298 PVD Plus</t>
  </si>
  <si>
    <t>Incumplimiento por parte de los entes territoriales, de disponer en forma oportuna de las instalaciones donde iban a operar los PVD, debidamente adecuadas, garantizando condiciones de acceso para personas en condición de discapacidad, contar con el servicio de conectividad, contar con un aliado de apropiación y contar con el administrador de PVD.</t>
  </si>
  <si>
    <t>Remitir a las entidades territoriales que han presentado incumplimiento en sus obligaciones, un comunicado reiterando su responsabilidad frente a las distintas obligaciones que han asumido en el marco de los Convenios suscritos, so pena de poner en conocimiento de los entes de control los presuntos incumplimientos.</t>
  </si>
  <si>
    <t>Consolidado de comunicados enviados a entidades territoriales que presenten presuntos incumplimientos en sus obligaciones contractuales.</t>
  </si>
  <si>
    <t>Consolidado de comunicados</t>
  </si>
  <si>
    <t>H50AD</t>
  </si>
  <si>
    <t>Actividad 8 del Procedimiento de Representación Judicial o Extrajudicial y debilidades en la calidad de la información de la base de datos de defensa judicial.</t>
  </si>
  <si>
    <t xml:space="preserve">Se encontraron inconsistencias respecto del estado de cada proceso judicial que figura en la base de datos que maneja la Oficina Asesora jurídica con relación al estado del proceso que reportan los abogados en la  ficha de seguimiento y control  y la información que   reposa en el expediente físico que maneja la Entidad en sus archivos. </t>
  </si>
  <si>
    <t xml:space="preserve">Incorporar dentro del proceso de representación judicial  o extrajudicial GJU-TIC-PR-001, publicado en el MIG,  la realización de un chequeo  o auditoria,  tendiente a que la Oficina Asesora Jurídica a través de los  profesionales que designe el Jefe de la dependencia, realice una visita de campo cada seis (6) meses a los despachos judiciales ubicados dentro y fuera de la ciudad de Bogotá D.C. donde se adelanten procesos donde actúe el Ministerio/Fondo TIC, para efectos de verificar los informes del estado de los reportan los apoderados de la Entidad y posteriormente dicha información pueda incorporarse en la base de datos y la misma se refleje en la ficha de seguimiento y control  que se incorpora en la carpeta física de cada proceso. Lo anterior, permitirá que la base de datos, la ficha de seguimiento y control y la carpeta física, puedan reflejar con certeza la realidad del estado procesal. </t>
  </si>
  <si>
    <t xml:space="preserve">Que la base de datos que maneja la Oficina Asesora Jurídica sobre el estado de los procesos judiciales donde actúa el Ministerio/Fondo TIC, refleje con certeza la realidad del estado procesal y ésta información coincida con lo reportado en la ficha de seguimiento y control que reportan los abogados, la cual se incorpora en la carpeta física de cada proceso. </t>
  </si>
  <si>
    <t xml:space="preserve">Base de Datos Actualizada cada seis (6) meses con base en chequeo o auditoria.   </t>
  </si>
  <si>
    <t xml:space="preserve">Oficina Asesora Jurídica 
</t>
  </si>
  <si>
    <t>H51A</t>
  </si>
  <si>
    <t>Multas</t>
  </si>
  <si>
    <t>Continúan presentándose falencias que afectan la oportunidad con la que deben comunicarse los actos administrativos a la Coordinación de Facturación y Cartera (SIC)</t>
  </si>
  <si>
    <t>Evaluar a partir de los informes generados por el Módulo de Notificaciones, aquellas situaciones que afectan los tiempos para notificar y ejecutoriar en oportunidad los actos administrativos, realizando  sesiones de trabajo con representantes de las diferentes áreas para hacer los ajustes necesarios.</t>
  </si>
  <si>
    <t xml:space="preserve">Establecer sesiones de trabajo para el análisis y toma de decisión sobre informes </t>
  </si>
  <si>
    <t>Sesiones de trabajo</t>
  </si>
  <si>
    <t>Lidera: Dirección de Vigilancia y Control
Participa: Secretaría General, Grupo de Notificaciones, Oficina de Tecnologías de la Información, Coordinación Grupo de Cartera, Dirección de Comunicaciones.</t>
  </si>
  <si>
    <t xml:space="preserve">Establecer en el Procedimiento AGI-TIC-PR-002 Notificaciones puntos de control y establecimiento de tiempos, que permita verificar la asociación y oportunidad de la información entre las diferentes áreas, con el  fin de mejorar la oportunidad con que se notifican y se realiza la ejecutoria de los actos administrativos. </t>
  </si>
  <si>
    <t>Modificación procedimiento AGI-TIC-PR-002</t>
  </si>
  <si>
    <t>Modificación</t>
  </si>
  <si>
    <t xml:space="preserve">Implementar en el aplicativo Módulo de Notificaciones del MinTIC una opción que relacione posibles inconsistencias de la información cargada, generando el respectivo aviso al área competente para que se tomen las acciones pertinentes y sean corregidas de manera oportuna. </t>
  </si>
  <si>
    <t>Implementación de herramienta en aplicativo</t>
  </si>
  <si>
    <t>Implementación de herramienta</t>
  </si>
  <si>
    <t>Integrar la información que reposa en el aplicativo SIPOST de 4-72 y el Módulo de Notificaciones del MINTIC, que permita relacionar los datos correspondientes a la prueba de entrega de los actos administrativos de manera automática.</t>
  </si>
  <si>
    <t>Integración de la información</t>
  </si>
  <si>
    <t>Integración de aplicativos</t>
  </si>
  <si>
    <t>Aprovisionar al Grupo de Notificaciones con equipos escáner de última generación, que permita realizar la digitalización de documentos para que de manera oportuna conformen el compendio digital necesario como entrada al proceso de Gestión Integral del Cobro.</t>
  </si>
  <si>
    <t>Aprovisionamiento de escáner</t>
  </si>
  <si>
    <t>Número de escáner</t>
  </si>
  <si>
    <t>Desarrollar en el aplicativo PLUS una herramienta que genere "alarmas" sobre los cambios generados por la acción realizada en los actos administrativos, permitiendo así determinar que la actuación administrativa se encuentra en un nuevo estado y disponible para ejercer sobre ella una nueva actividad.</t>
  </si>
  <si>
    <t>Implementación de alarmas informativas en el Módulo de Notificaciones y PLUS</t>
  </si>
  <si>
    <t>H52A</t>
  </si>
  <si>
    <t>Ingresos derivados de sanciones impuestas y recaudadas en la vigencia 2014, cuya causación no fue oportuna.</t>
  </si>
  <si>
    <t>Se presentan falencias q afectan la oportunidad con la que deben causarse las obligaciones producto de multas o sanciones.</t>
  </si>
  <si>
    <t>Evaluar a partir de los informes generados por el Módulo de Notificaciones, la oportunidad en: la  ejecutoria de los actos administrativos, el aseguramiento y bloqueo de los mismos en la herramienta correspondiente y la comunicación de estas actuaciones a la Subdirección Financiera para la causación y cobro, realizando  sesiones de trabajo con representantes de las diferentes áreas para hacer los ajustes necesarios.</t>
  </si>
  <si>
    <t xml:space="preserve">Lidera: Oficina Para la Gestión de Ingresos del Fondo                            Participa: Secretaría General, Grupo de Notificaciones, Dirección de Vigilancia y Control, Coordinación Grupo de Cartera.
</t>
  </si>
  <si>
    <t>Se presentan falencias que afectan la oportunidad con la que deben causarse las obligaciones producto de multas o sanciones.</t>
  </si>
  <si>
    <r>
      <t>Establecer en el</t>
    </r>
    <r>
      <rPr>
        <b/>
        <sz val="11"/>
        <rFont val="Arial"/>
        <family val="2"/>
      </rPr>
      <t xml:space="preserve"> Procedimiento de Gestión Integral de Cobro </t>
    </r>
    <r>
      <rPr>
        <sz val="11"/>
        <rFont val="Arial"/>
        <family val="2"/>
      </rPr>
      <t>términos  que permitan verificar la oportunidad de envío de la información entre las diferentes áreas, con el fin de mejorar la oportunidad con que se inicia el procedimiento de gestión integral de cobro.</t>
    </r>
  </si>
  <si>
    <t xml:space="preserve">Modificación procedimiento </t>
  </si>
  <si>
    <t>H53A</t>
  </si>
  <si>
    <t>Iniciación inoportuna del procedimiento de cobro persuasivo</t>
  </si>
  <si>
    <t xml:space="preserve">Las comunicaciones para persuadir el pago, no se remitieron a los operadores en los plazos establecidos en el procedimiento de gestión integral de cobro, denotándose que los controles implementados por la entidad no son efectivos. </t>
  </si>
  <si>
    <t>Control de cambio 2015-15 Plantilla HTML para alarmas, que se va a encargar de mejorar la presentación de la alarma con la posibilidad de enviar la comunicación electrónica en formato HTML. Una vez generada la alarma, se producirá un reporte de los operadores que presentan obligaciones en mora y se enviará de manera masiva el cobro persuasivo.</t>
  </si>
  <si>
    <t>Alarma y reporte en SER.</t>
  </si>
  <si>
    <t>Oficina de TI y Subdirección Financiera</t>
  </si>
  <si>
    <t>H54A</t>
  </si>
  <si>
    <t>Incumplimiento en el pago de avances y anticipos entregados - contratos.</t>
  </si>
  <si>
    <t>Falta de planeación en el cronograma para el primer desembolso a título de anticipo debido a que no se tuvo en cuenta el tiempo de las actividades del contratista ni la revisión de las mismas por parte de la supervisión, lo que puede conllevar a materializar el riesgo de pago de intereses moratorios. No compartimos lo señalado por el ente de control y se reitera lo señalado en la respuesta dada mediante el registro No. 834523 del 15 de julio de 2015, sin embargo y teniendo en cuenta que todas las actividades son objeto de mejora, presentamos la siguiente acción.</t>
  </si>
  <si>
    <t>Continuar ejerciendo el control y seguimiento frente a las condiciones y requisitos exigidos para cada uno de los desembolsos que se anexan al oficio dirigido a la Subdirección Financiera para realizar el desembolso.</t>
  </si>
  <si>
    <t>Formato de verificación interno de la supervisión que dé cuenta de los soportes documentales requeridos para cada desembolso</t>
  </si>
  <si>
    <t>Formato</t>
  </si>
  <si>
    <t>H55A</t>
  </si>
  <si>
    <t>Falencias en el control y seguimiento al procedimiento de legalización de los valores entregados por concepto de avances y anticipos de viáticos.</t>
  </si>
  <si>
    <t xml:space="preserve">La entidad presenta falencias  en el control y seguimiento al procedimiento de legalización de los valor entregados a los funcionarios por concepto de avances y anticipos de viáticos; hecho evidenciado en la totalidad de la muestra seleccionada, correspondiente a las resoluciones de otorgamiento de avances por concepto de viáticos; en la que se observo que los funcionarios comisionados no cumplieron los plazos de legalización establecidos en cada uno de los actos administrativos. </t>
  </si>
  <si>
    <t xml:space="preserve">Realizar acciones que fomenten oportunidad en el trámite de legalización de valores entregados por concepto de viáticos. </t>
  </si>
  <si>
    <t xml:space="preserve">El ordenador del gasto emitirá una comunicación tendiente a generar una directriz sobre la oportunidad en la  legalización de viáticos en la entidad. </t>
  </si>
  <si>
    <t xml:space="preserve">Oficio remisorio </t>
  </si>
  <si>
    <t xml:space="preserve">Subdirección Administrativa y de Gestión  
Secretaria General </t>
  </si>
  <si>
    <t xml:space="preserve">Establecer una herramienta que sirva para controlar y hacer seguimiento a  las comisiones y gastos de desplazamiento otorgadas. </t>
  </si>
  <si>
    <t xml:space="preserve">La Coordinación de  Gestión de Servicios Administrativos y la Oficina de TI del MinTIC desarrollaron conjuntamente acciones para realizar un plan piloto de un aplicativo para la gestión de viáticos en la entidad, cuyo propósito es facilitar el control y seguimiento  sobre este proceso. 
Una vez  ajustado o mejorado de acuerdo a las necesidades de la entidad se llevará a cabo su implementación.  
</t>
  </si>
  <si>
    <t xml:space="preserve">Aplicativo de Viáticos </t>
  </si>
  <si>
    <t>Oficina de TI, Grupo de Gestión de Servicios Administrativos y Subdirección Financiera</t>
  </si>
  <si>
    <t>H56A</t>
  </si>
  <si>
    <t>Actos administrativos no informados para inicio de cobro de cartera</t>
  </si>
  <si>
    <t>falta de oportunidad en el reporte de los actos administrativos por parte de la subdirección para la industria de comunicaciones, así como , al procedimiento tardío de notificación y bloqueo de las resoluciones por el área encargada</t>
  </si>
  <si>
    <t xml:space="preserve">Actualizar el procedimiento de gestión integral de cobro donde se especifiquen las actividades  relacionadas con las resoluciones que generan cobro </t>
  </si>
  <si>
    <t>Procedimiento gestión  integral de cobro</t>
  </si>
  <si>
    <t xml:space="preserve">Dirección de Industria de Comunicaciones
Subdirección para la industria de comunicaciones
Subdirección Financiera </t>
  </si>
  <si>
    <t>Crear un procedimiento que permita determinar de manera adecuada el cargue de datos en la Base de Datos Única y el uso de la herramienta PLUS</t>
  </si>
  <si>
    <t>Procedimiento Cargue de Información en el sistema PLUS</t>
  </si>
  <si>
    <t>Dirección de Industria de Comunicaciones
Subdirección para la industria de comunicaciones</t>
  </si>
  <si>
    <t>Implementación de las modificaciones que se deben ajustar con respecto al concepto jurídico emitido por la Oficina Asesora Jurídica relacionado con los actos administrativos en estado “Con Recurso” y la nueva parametrización del módulo de resoluciones de PLUS.</t>
  </si>
  <si>
    <t>Documento de escenarios propuestos para resoluciones con recursos de acuerdo al concepto jurídico emitido por la Oficina Asesora Jurídica del MinTIC e implementación de nueva parametrización del módulo de resoluciones con aplicabilidad de cobro</t>
  </si>
  <si>
    <t>Documento</t>
  </si>
  <si>
    <t>Dirección de Industria de Comunicaciones
Subdirección para la industria de comunicaciones
Oficina de TI</t>
  </si>
  <si>
    <t>La Subdirección para la Industria de Comunicaciones realizará corte semanal de todos los actos administrativos que generan cobro y  por medio de correo electrónico se enviará al Grupo de Facturación y Cartera para conocimiento</t>
  </si>
  <si>
    <t>Trazabilidad por correo electrónico de las resoluciones que generan cobro</t>
  </si>
  <si>
    <t>Correos electrónicos</t>
  </si>
  <si>
    <t xml:space="preserve">
Subdirección para la Industria de Comunicaciones</t>
  </si>
  <si>
    <t>H57A</t>
  </si>
  <si>
    <t>Recursos entregados en Administración cuyo saldo presenta inconsistencias al cierre de la vigencia 2014.</t>
  </si>
  <si>
    <t xml:space="preserve">Debilidades en el proceso, para  el manejo de recursos entregados en administración a terceros, generando: la subestimación de ingresos por rendimientos financieros, la sobrestimación de los recursos entregados en administración que no fueron amortizados y la sobrestimación de los gastos. </t>
  </si>
  <si>
    <t xml:space="preserve">Aplicar el concepto emitido por la Contaduría General de la Nación al convenio 348-2014 de RTVC </t>
  </si>
  <si>
    <t xml:space="preserve">Reclasificación de las partidas que se llevaron al gasto y según el concepto CGN corresponden al  activo 
</t>
  </si>
  <si>
    <t xml:space="preserve">Documento </t>
  </si>
  <si>
    <t>Subdirección Financiera</t>
  </si>
  <si>
    <t>Debilidades en el proceso, para  la legalización de recursos entregados en administración, y en la conciliación con los administradores de los recursos</t>
  </si>
  <si>
    <t>Fortalecer puntos de control a través de conciliaciones tripartitas, (Supervisor, Área Financiera y Administrador de los Recursos) bimestralmente, para el seguimiento en la oportunidad de legalización de la ejecución real de los recursos entregados.</t>
  </si>
  <si>
    <t xml:space="preserve">Realizar mesas de trabajo trimestrales con (Supervisor, Área Financiera, Oficina para la Gestión de Ingresos del Fondo y Administrador de los Recursos) para validar los saldos de ejecución contractual.
</t>
  </si>
  <si>
    <t>Acta de reunión</t>
  </si>
  <si>
    <t>Lidera: Oficina de Ingresos del Fondo
Participa: Subdirección Financiera, Contratación, Supervisores</t>
  </si>
  <si>
    <t>Fortalecer puntos de control, estableciendo como  obligación contractual la presentación de la legalización de ejecución de los recursos, previo al siguiente desembolso, teniendo en cuenta los resultados derivados de la conciliación tripartita.</t>
  </si>
  <si>
    <t xml:space="preserve">Incluir en las obligaciones contractuales, la oportuna legalización de los recursos entregados en administración, así como la presentación de  legalización de ejecución de recursos, previo al siguiente desembolso (en los que aplique) </t>
  </si>
  <si>
    <t>Modelo de contrato</t>
  </si>
  <si>
    <t>Lidera: Oficina de Ingresos del Fondo Participa: Subdirección Financiera, Contratación, Supervisores</t>
  </si>
  <si>
    <t>H58A</t>
  </si>
  <si>
    <t>Derechos de fideicomiso sin actualizar, de acuerdo con la ejecución de los recursos.</t>
  </si>
  <si>
    <t>No se causaron rendimientos financieros, no se registró la ejecución contractual de algunos convenios por no informar a financiera, no se realizó proceso de conciliación con los administradores de recursos, subestimación de ingresos por rendimientos financieros y sobreestimación de los derechos en fideicomiso que no fueron amortizados, subestimación de los gastos por no registrarse la ejecución real de los recursos.</t>
  </si>
  <si>
    <t xml:space="preserve">Fortalecer puntos de control a través de comunicaciones a los administradores de los recursos, e integración de mesas de trabajo con los mismos </t>
  </si>
  <si>
    <t xml:space="preserve">Elaborar comunicaciones dirigida a los administradores de recursos trimestralmente, con copia a los supervisores y jefes de la dependencia donde se informe el saldo adeudado por ellos.
</t>
  </si>
  <si>
    <t xml:space="preserve">Realizar reuniones trimestrales con (Supervisor, Área Financiera, Oficina de Ingresos del Fondo y Administrador de los Recursos) para validar los saldos de ejecución contractual. </t>
  </si>
  <si>
    <t>Oficina de Ingresos del Fondo, Subdirección Financiera, Supervisores</t>
  </si>
  <si>
    <t xml:space="preserve">Incluir en las obligaciones contractuales la oportuna legalización de los recursos entregados en administración. </t>
  </si>
  <si>
    <t>Oficina de Ingresos del Fondo, Subdirección Financiera, Contratación, Supervisores</t>
  </si>
  <si>
    <t>H59A</t>
  </si>
  <si>
    <t>Recursos entregados a terceros, para el desarrollo de contratos y/o convenios a largo plazo, reconocidos como gastos de la vigencia.</t>
  </si>
  <si>
    <t>Recursos entregados a terceros cuyo registro contable se efectuó en el gasto, sin que esta situación obedezca a la realidad contable, trayendo como consecuencia la subestimación de los activos y la sobreestimación de los gastos de la vigencia en dicha cuantía, contribuyendo a incrementar la pérdida o déficit del ejercicio.</t>
  </si>
  <si>
    <t>Ratificar la aplicación del tratamiento contable sobre la entrega de recursos a través de contratos de fomento.</t>
  </si>
  <si>
    <t>1)Solicitar concepto a la Contaduría General de la Nación, sobre la dinámica contable de los recursos entregados a través de la modalidad de contratos de fomento</t>
  </si>
  <si>
    <t>2) Aplicar en lo pertinente, el resultado del concepto solicitado</t>
  </si>
  <si>
    <t>H60A</t>
  </si>
  <si>
    <t>Bienes no reconocidos como Propiedad, planta y Equipo, originados en convenios.</t>
  </si>
  <si>
    <t xml:space="preserve">Inadecuado análisis de los movimientos contables históricos asociados a convenios suscritos con RTVC por valor de $ 15.871,57 millones. </t>
  </si>
  <si>
    <t xml:space="preserve">Evidenciar las acciones que se realizaron para el reconocimiento en la cuenta de propiedad, planta y equipo de los convenios suscritos con RTVC por valor $15.817,57 millones. </t>
  </si>
  <si>
    <t xml:space="preserve">La coordinación del Grupo de Administración de Bienes remitirá a Control Interno los soportes del registro en los estados contables de la entidad. </t>
  </si>
  <si>
    <t xml:space="preserve">Reporte que incluye anexos  </t>
  </si>
  <si>
    <t>Subdirección Administrativa
Grupo de Administración de Bienes</t>
  </si>
  <si>
    <t>H61A</t>
  </si>
  <si>
    <t>Bienes no reconocidos como Propiedad, planta y Equipo, derivados de la infraestructura de red instalada por operadores.</t>
  </si>
  <si>
    <t>Lo anterior, debido a que no se ha tenido en cuenta el estudio de valoración de instalación de infraestructura de algunas carreteras de Colombia; realizado por Unión Temporal CTDI – Precoom, según el cual, dicha infraestructura representa activos de propiedad del FONTIC. El reconocimiento de estos activos, debe realizarse independientemente del momento en que los mismos sean revertidos a la Entidad, ya sea en especie o su equivalente en efectivo.</t>
  </si>
  <si>
    <t>Se reitera, que la liquidación de los contratos no se hace de manera unilateral, sino conjuntamente con los concesionarios de TMC, tal y como se ha venido haciendo desde la terminación  de los contratos.</t>
  </si>
  <si>
    <t>Liquidar los contratos de TMC</t>
  </si>
  <si>
    <t>1. Registro contable de los contratos</t>
  </si>
  <si>
    <t>Dirección de Industria de Comunicaciones</t>
  </si>
  <si>
    <t>H62A</t>
  </si>
  <si>
    <t>Derechos patrimoniales e intelectuales, no reconocidos en la vigencia 2014.</t>
  </si>
  <si>
    <t>La entidad no ha reconocido intangibles por $25.911,42 millones.</t>
  </si>
  <si>
    <t>Aplicar el proceso de Gestión de Recursos Administrativos ante el Grupo de Administración de Bienes, una vez efectuada la cesión de derechos patrimoniales de autor con el correspondiente registro ante la Dirección Nacional de Derechos de Autor, para que el Grupo de Administración de Bienes pueda realizar el registro de los inventarios en el módulo de Activos Fijos, el cual,  por ser un sistema integrado, alimentará el módulo contable, reflejándose en los Estados Financieros.</t>
  </si>
  <si>
    <t>Aplicar el proceso a las cesiones de derecho que se hayan realizado para el registro de inventario.</t>
  </si>
  <si>
    <t>Proceso aplicado sobre cesiones efectuadas para el registro de inventario.</t>
  </si>
  <si>
    <t>H63A</t>
  </si>
  <si>
    <t>Cuentas por pagar no causadas al cierre de la vigencia 2014.</t>
  </si>
  <si>
    <t>No se reconocieron cuentas por pagar de convenios cuyas condiciones contractuales se formalizaron antes de finalizar el año, inaplicación de los principios de registro y causación, normas técnicas relativas a las cuentas por pagar, debilidades en el proceso de conciliación, subestimación de las cuentas por pagar y sus correlativas</t>
  </si>
  <si>
    <t xml:space="preserve">Ratificar la aplicación del tratamiento contable sobre los eventos cuando se produce corriente de efectivo.
</t>
  </si>
  <si>
    <t xml:space="preserve">1)Solicitar concepto a la Contaduría General de la Nación, sobre la dinámica contable de las obligaciones generadas por convenios y parametrización en el aplicativo de SIIF NACION
</t>
  </si>
  <si>
    <t>Subdirección financiera</t>
  </si>
  <si>
    <t>H64A</t>
  </si>
  <si>
    <t>Cuentas por pagar por viáticos y gastos de viaje, causados extemporáneamente y en cuenta contable que no corresponde.</t>
  </si>
  <si>
    <t xml:space="preserve">Funcionarios y contratistas no presentan oportunamente los documentos soporte de las comisiones desarrolladas, incumpliendo lo establecido en  procedimiento “ ABA-TIC-PR-008 Procedimiento de Comisiones y gastos de desplazamiento”, la Circular interna 0002  del 12/04/2011 y las resoluciones de otorgamiento de comisiones. 
y Deficiente gestión de supervisores encargados de verificar los resultados obtenidos de las comisiones 
</t>
  </si>
  <si>
    <t xml:space="preserve">Subdirección Administrativa 
Secretaria General  </t>
  </si>
  <si>
    <t xml:space="preserve">La Coordinación de  Gestión de Servicios Administrativos y la Oficina de TI del Mintic desarrollaron conjuntamente acciones para realizar un plan piloto de un aplicativo para la gestión de viáticos en la entidad, cuyo propósito es facilitar el control y seguimiento  sobre este proceso. 
Una vez  ajustado o mejorado de acuerdo a las necesidades de la entidad se llevará a cabo su aplicación. 
</t>
  </si>
  <si>
    <t>Lidera: Oficina de TI, Grupo Gestión de Servicios Administrativos 
Participa: Subdirección Financiera</t>
  </si>
  <si>
    <t>H65A</t>
  </si>
  <si>
    <t>Causación de cuentas por pagar, correspondientes a déficit originado en la asignación de subsidios de telefonía pública básica conmutada e internet, durante el periodo 2010-2014, los cuales no fueron reconocidos como obligaciones ciertas por parte del FONTIC</t>
  </si>
  <si>
    <t>Se causaron como obligaciones ciertas, acreencias sobre las cuales no tenía certeza del valor adeudado, ni fecha de pago y por lo tanto correspondían a obligaciones estimadas de los proveedores de Redes y Servicios de Telecomunicaciones PRST,  de los subsidios asignados, sin la verificación por parte de la entidad. No se aplicó la Normas Técnicas Relativas a los Pasivos, ocasionando que los estados contables de FONTIC, presenten como obligaciones ciertas, acreencias no reconocidas.</t>
  </si>
  <si>
    <t>Se solicitará concepto a la Contaduría General de la Nación, sobre el momento de causación de las acreencias productor de la asignación de subsidios de TPBC e internet, aplicando en lo pertinente, el resultado del concepto, hasta donde sea posible, toda vez que el esquema de subsidios ya terminó.  No obstante se seguirá realizando la conciliación de la cuenta contable 243016 -Subsidios Asignados, entre la Oficina para la Gestión de Ingresos del Fondo con la Subdirección financiera, en forma mensual".  Así mismo se suscribirá una vez termine el proceso de verificación de que trata la Ley 1341 de 2009, un acta que incluya los subsidios efectivamente otorgados por cada proveedor,  los déficits reconocidos y pagados, proceso que permita garantizar que los registros contables al cierre de la vigencia 2015 correspondan a las obligaciones ciertas a cargo del FONTIC.</t>
  </si>
  <si>
    <t xml:space="preserve">1)Solicitar concepto a la Contaduría General de la Nación, sobre el momento de causación de las acreencias producto de la asignación de subsidios de TPBC e internet
</t>
  </si>
  <si>
    <t>Lidera: Subdirección Financiera 
Participa: Oficina de Ingresos del Fondo</t>
  </si>
  <si>
    <t xml:space="preserve">2)Aplicar en lo pertinente, el resultado del concepto solicitado
</t>
  </si>
  <si>
    <t xml:space="preserve">3)Continuar con la conciliación de la cuenta contable 243016 -Subsidios Asignados de la Oficina de Ingresos del Fondo con Subdirección financiera, en forma mensual
</t>
  </si>
  <si>
    <t>4)  Acta final de resultados del cierre de verificación, en la que conste subsidios otorgados y aceptados por el Fondo, déficits generados, reconocidos y pagados.</t>
  </si>
  <si>
    <t>H66A</t>
  </si>
  <si>
    <t>Obligaciones reconocidas en vigencias anteriores y no canceladas.</t>
  </si>
  <si>
    <t>Los actos administrativos de distribución de excedentes, se emiten hasta que se recauda el monto total proyectado por superávit, dichos excedentes no alcanzan a ser girados antes de finalizar la respectiva vigencia</t>
  </si>
  <si>
    <t>Replanteamiento en la expedición del acto administrativo</t>
  </si>
  <si>
    <t xml:space="preserve">Que antes de terminar el segundo semestre del año 2016, se haya expedido el acto administrativo con el cuan se redistribuyen los excedentes de contribución a nivel Nacional </t>
  </si>
  <si>
    <t>Acto administrativo</t>
  </si>
  <si>
    <t>Oficina para la Gestión de Ingresos del Fondo</t>
  </si>
  <si>
    <t>H67A</t>
  </si>
  <si>
    <t>Falta de reconocimiento de provisiones originadas de demandas, arbitrajes y conciliaciones extrajudiciales, interpuestas contra la entidad.</t>
  </si>
  <si>
    <t>No se provisionó la contingencia judicial en contra de la entidad, en fallos de primera y segunda instancia, lo que subestimó los pasivos estimados y los gastos revelados en los estados contables a diciembre de 2014</t>
  </si>
  <si>
    <t xml:space="preserve">Registro de los procesos judiciales.
Modificar el instructivo de Proceso de recepción de información contable para Litigios y Demandas -  GEF-TIC-IN-004, publicado en el MIG, con base en el informe de auditoria definitivo para la vigencia 2014 de la CGR. </t>
  </si>
  <si>
    <t xml:space="preserve">Registro contable del pasivo estimado correspondiente a los procesos judiciales Aplicación contable del Instructivo modificado de Proceso de recepción de información contable para Litigios y Demandas  - GEF-TIC-IN-004
</t>
  </si>
  <si>
    <t xml:space="preserve">
Documento</t>
  </si>
  <si>
    <t>Lidera: Oficina Asesora Jurídica 
participa: Subdirección financiera</t>
  </si>
  <si>
    <t>H68A</t>
  </si>
  <si>
    <t>Reconocimiento de ingresos de la vigencia, como ingresos recibidos por anticipado.</t>
  </si>
  <si>
    <t>Se reconocieron como ingresos recibos por anticipados, recaudos de ingresos percibidos en la vigencia, por otorgamiento de permisos, no se concilió y no se analizó que los permisos otorgados generaban un pago único no susceptible a amortización, lo que ocasionó la sobreestimación de los otros pasivos y la subestimación de los ingresos por este concepto.</t>
  </si>
  <si>
    <t xml:space="preserve">Valoración de la parametrización del aplicativo financiero SEVEN en lo relacionado con el proceso de Diferidos
 </t>
  </si>
  <si>
    <t xml:space="preserve">1) Solicitar a la Oficina TI la revisión de la parametrización de la afectación de la subcuenta contable  del diferido en el aplicativo local SEVEN.
</t>
  </si>
  <si>
    <t xml:space="preserve">2) Aplicar, modificaciones en  SEVEN, si resultaren producto de la revisión solicitada
</t>
  </si>
  <si>
    <t>3)Revisión y verificación mensual del proceso automático de la amortización de la cuenta ingresos recibidos por anticipado y reclasificación de las inconsistencias detectadas.</t>
  </si>
  <si>
    <t>H69A</t>
  </si>
  <si>
    <t>Reconocimiento de ingresos por asignación de espectro.</t>
  </si>
  <si>
    <t>Afectación en la razonabilidad de las cifras presentadas en los estados contables subestimando los ingresos y los gastos del FONTIC.</t>
  </si>
  <si>
    <t>Remisión de la Dirección de Vigilancia y Control a la Dirección de Industria de Comunicaciones, de  los valores parciales invertidos por los PRSTM, de acuerdo con el informe elaborado por la consultoría contratada  para la cuantificación de las obligaciones de hacer originadas en las Resoluciones 2105, 2106 y 2107 de 2011.</t>
  </si>
  <si>
    <t>1. Determinar por medio del  informe de interventoría el valor  parcial invertido por los PRST  en las Resoluciones 2105, 2106 y 2107 de 2011</t>
  </si>
  <si>
    <t>Dirección de Vigilancia y Control</t>
  </si>
  <si>
    <t>La Dirección de Industria de Comunicaciones remitirá a la Dirección Financiera los valores   parciales invertidos  por los PRSTM en cumplimiento de las obligaciones de hacer dispuestas en las Resoluciones 2105, 2106 y 2107 de 2011.</t>
  </si>
  <si>
    <t xml:space="preserve">2. Informar al área responsable de los  valores a registrar </t>
  </si>
  <si>
    <t>De acuerdo a lo establecido en el documento enviado y aprobado por la Dirección de Industria de Comunicaciones se procederá a realizar el registro contable de los valores resultantes de la verificación del cumplimiento de la obligación de las resoluciones  2105. 2106 y 2107 de 2011. Esto de conformidad con el concepto N° 147605 de 2010 expedido por la Contaduría General de la Nación.</t>
  </si>
  <si>
    <t>3. Realizar el registro contable del valor invertido por los PRST en las resoluciones 2105, 2106 y 2107 de 2011</t>
  </si>
  <si>
    <t>Registro contable</t>
  </si>
  <si>
    <t>H70A</t>
  </si>
  <si>
    <t>Administración de riesgos del proceso contable.</t>
  </si>
  <si>
    <t>Se materializaron riesgos de índole contable, que afectaron negativamente el proceso contable ejecutado, debido a que no se hizo el análisis a la operatividad del proceso contable, para identificar los puntos críticos en la logística que afecta los resultados, así como lo relativo al flujo de información, que ocasiona que no todos los hechos y transacciones realizadas en la vigencia 2014 fueran reconocidas y que algunos de los registrados no cumplieran con lo establecido en el Régimen de Contabilidad Pública.</t>
  </si>
  <si>
    <t>Ampliación Políticas de Operación, reforzadas con Responsabilidad y Puntos de Control, para las áreas Misionales y de Apoyo</t>
  </si>
  <si>
    <t xml:space="preserve">1) Seguimiento y actualización Carpeta de Mejoras Proceso Gestión Financiera:  Riesgos, Indicadores,  Controles, Instructivos, Carta descriptiva, al igual que la inherente al subproceso Gestión Contable y los Documentos mas utilizados.
  </t>
  </si>
  <si>
    <t>Lidera: Subdirección Financiera
Participa: Oficina de Gestión de ingresos y áreas fuente de información contable</t>
  </si>
  <si>
    <t xml:space="preserve">2)Documentar puntos de control al proceso dentro del Modelo Integrado de Gestión
</t>
  </si>
  <si>
    <t xml:space="preserve">3)Revisar periódicamente los mapas de riesgo y los puntos de control de los mismos.
  </t>
  </si>
  <si>
    <t>H71A</t>
  </si>
  <si>
    <t>Implementación de controles mínimos para el desarrollo del proceso contable.</t>
  </si>
  <si>
    <t xml:space="preserve">Presenta debilidades en la implementación de controles mínimos; no se han identificado adecuadamente los riesgos de índole contable que afectan la oportunidad y calidad de la ejecución del proceso contable, no se ha implementado un plan de manejo de este tipo de riesgos, falta de identificación de los riesgos estratégicos y operativos para el proceso contable, así como sus controles e indicadores; lo que ocasiono que se presentaran circunstancias que afectaron la razonabilidad de la información en los estados contables a la vigencia 2014 y que fueron observadas en los hallazgos precedentes </t>
  </si>
  <si>
    <t>Evaluar y fortalecer la efectividad de los control  y establecer nuevos en donde sea necesario.</t>
  </si>
  <si>
    <t xml:space="preserve">1) Actualización  Manual de Políticas Contables, en lo inherente a los riesgos, indicadores y controles al procedimiento de control interno contable y al Régimen de Contabilidad Pública
</t>
  </si>
  <si>
    <t>Documento y evento</t>
  </si>
  <si>
    <t>Lidera: Subdirección Financiera
Participa: Áreas fuente de información contable</t>
  </si>
  <si>
    <t xml:space="preserve">2)Socializar los puntos de control y el Manual actualizado de Políticas Contables al igual que el flujo de información contable contemplada en la carta descriptiva del subproceso de Gestión contable
</t>
  </si>
  <si>
    <t>3)Realizar evento para informar las modificaciones a la Resolución 3614 del 22 de diciembre de 2006 - Adopción del MECI</t>
  </si>
  <si>
    <t>H72A</t>
  </si>
  <si>
    <t>Cuentas con saldos contrarios a su naturaleza, a nivel de tipo de auxiliar contable.</t>
  </si>
  <si>
    <t>Cuentas con movimientos que generaron saldos contrario a su naturaleza, no hay consistencia de los saldos que revelan las diferentes cuentas, lo que ocasiona que los activos, pasivos y gastos presenten inconsistencias, lo cual se compensaron en el auxiliar generando un efecto neto</t>
  </si>
  <si>
    <t>Seguimiento al reporte saldos negativos obtenido del aplicativo SIIF NACION</t>
  </si>
  <si>
    <t xml:space="preserve">1)Depuración  mensual del reporte de saldos negativos, en terceros, rubros y PCI de los grupos de cuentas de activos, pasivos, patrimonio, ingresos y gastos
</t>
  </si>
  <si>
    <t>Reporte</t>
  </si>
  <si>
    <t>2)Reclasificar el resultado del análisis obtenido sobre el reporte de saldos negativos del SIIF NACION</t>
  </si>
  <si>
    <t>H73A</t>
  </si>
  <si>
    <t>Notas de carácter general a los Estados Contables.</t>
  </si>
  <si>
    <t>Las notas generales cumplen parcialmente con las formalidades establecidas en el Régimen de Contabilidad Pública, por lo que la información revelada no es suficiente para interpretar las cifras presentadas en los estados contables a diciembre 31 de 2014 y afecta negativamente la toma de decisiones por parte de la Administración de la Entidad y dificulta la labor de los diferentes órganos de control</t>
  </si>
  <si>
    <t xml:space="preserve">Ampliar la información presentada en las Notas Generales a los Estados Contables de la Entidad. </t>
  </si>
  <si>
    <t>1) Manifestar las razones, efectos, cuantías y orígenes de las reclasificaciones y depuraciones de cifras relevantes  en los estados contables básicos.</t>
  </si>
  <si>
    <t xml:space="preserve">  2) Ampliar la información revelada en los Estados Financieros, acordes a los numerales 20 y 21 del Procedimiento Contable para la estructuración y presentación de los mismos.
</t>
  </si>
  <si>
    <t>3)  Ampliar la información referente al fortalecimiento en la estructura del área contable, relacionada con la vinculación de personal.</t>
  </si>
  <si>
    <t>H74A</t>
  </si>
  <si>
    <t>Notas de carácter específico a los Estados Contables.</t>
  </si>
  <si>
    <t>Las notas especificas cumplen parcialmente con las formalidades establecidas en el Régimen de Contabilidad Pública, por lo que la información revelada no es suficiente para interpretar las cifras presentadas en los estados contables a diciembre 31 de 2014 y afecta negativamente la toma de decisiones por parte de la Administración de la Entidad y dificulta la labor de los diferentes órganos de control</t>
  </si>
  <si>
    <t>Ampliar la información presentada en las Notas Específicas  a los Estados Contables de la Entidad.</t>
  </si>
  <si>
    <t>1)  Ampliar la información contenida en los Estados Financieros, acorde al Procedimiento Contable para el Reconocimiento y Revelación de Hechos relacionados con el apoyo de las áreas fuente de la información relacionada con: Propiedades, Planta y Equipo, Activos Intangibles, Recursos entregados en Administración, Derechos en fideicomiso, Procesos Judiciales y Cuentas por Pagar</t>
  </si>
  <si>
    <t>H75AD</t>
  </si>
  <si>
    <t>Control Interno Contable</t>
  </si>
  <si>
    <t>Las situaciones evidenciadas por el Ente de Control en las observaciones precedentes, se evidencia que no se aplico integralmente durante la vigencia 2014 lo establecido en el Régimen de Contabilidad Pública</t>
  </si>
  <si>
    <t xml:space="preserve">Obtener de las área fuente la información contable con oportunidad para que los Estados financieros reflejan con razonabilidad la realidad económica de la Entidad </t>
  </si>
  <si>
    <t xml:space="preserve">1)Reconocer dentro de la vigencia los hechos económicos , acorde a los plazos estipulados en el instructivo y manual de políticas contable para la recepción de la información por parte de las áreas fuente
</t>
  </si>
  <si>
    <t xml:space="preserve">2)Revelar en las notas contables, de manera amplia y suficiente los hechos económicos que afectan de forma relevante la razonabilidad de la realidad económica en los Estados Financieros 
</t>
  </si>
  <si>
    <t xml:space="preserve">3)Realizar eventos para la socialización, divulgación  a los proveedores de la información, de las políticas contables, las consecuencias y responsabilidad de no proveer oportunamente información financiera, al igual que la entrega de documentos idóneos relacionados con la operatividad eficiente del proceso contable y la concientización de implementar controles en los procesos misionales y de apoyo.
</t>
  </si>
  <si>
    <t>Fecha iniciación Metas</t>
  </si>
  <si>
    <t xml:space="preserve">Fecha terminación Metas </t>
  </si>
  <si>
    <t>Plazo en semanas de las Meta</t>
  </si>
  <si>
    <t>H1AD</t>
  </si>
  <si>
    <t>Manejo documental de archivo de las pólizas</t>
  </si>
  <si>
    <t>Se evidencian debilidades respecto a que, dentro de las carpetas de archivo de gestión, que debe tener la entidad como soporte de los procedimientos adelantados y que deben contener todos los documentos que soportan el desarrollo de las diferentes actuaciones adelantadas, no reposa documento, remisión o copia de las pólizas que permitan determinar el cumplimiento de los amparos de riesgos de gestión y operación exigida a los operadores habilitados</t>
  </si>
  <si>
    <t xml:space="preserve">Se modificará el procedimiento Gestión de Garantías  GIC-TIC-PRO 009 versión 5, donde se incluirá:
1. En el expediente físico: Referencia cruza (testigo documental) con los números de folios que contiene la póliza, número de la póliza, código del expediente, razón social, y la ubicación física de la póliza.
2. En el expediente digital se incluirá: La imagen de la póliza con todos sus anexos (póliza, clausulado, formato de aprobación)
</t>
  </si>
  <si>
    <t>Actualización   del procedimiento</t>
  </si>
  <si>
    <t>Sub.Administrativa
Dirección de Industria de Comunicaciones</t>
  </si>
  <si>
    <t xml:space="preserve">H2A </t>
  </si>
  <si>
    <t>Implementación de obligaciones de hacer como contraprestación del acuerdo de renovación del espectro</t>
  </si>
  <si>
    <t>La entidad no soporto, que previo al momento de adoptar “las obligaciones de hacer” como forma de pago, tenía un diagnóstico de las necesidades a impactar o una identificación preliminar de proyectos de los cuales se serviría como coadyuvancia al avance, cobertura, desarrollo y ejecución de su programa “vive digital”, con una plena identificación de los requerimientos técnicos, geográficos, de operación, implementación y tiempos parciales o definitivos, en los cuales debía tener culminadas dichas obligaciones, sin depender de reposiciones subjetivas unilaterales o a destiempo del avance del proyecto, por parte de los operadores.</t>
  </si>
  <si>
    <r>
      <t>Expedir los actos administrativos mediante los cuales,  el Ministerio establece la obligación del pago de la contraprestación económica, en  el caso que los operadores no presenten proyectos de pago mediante obligaciones de hacer, no se aprueben obligaciones de hacer por parte del Ministerio o el operador decida pagar en dinero, definiendo las fechas especificas  de pago, que permita constituir los títulos ejecutivos complejos en  caso de que no se realice el mismo</t>
    </r>
    <r>
      <rPr>
        <b/>
        <sz val="11"/>
        <rFont val="Arial"/>
        <family val="2"/>
      </rPr>
      <t xml:space="preserve">
              </t>
    </r>
  </si>
  <si>
    <t>1. Expedición de los actos administrativos específicos  que establece la obligación de pago de la contraprestación económica y definición de  las fechas de pago</t>
  </si>
  <si>
    <t>Resolución</t>
  </si>
  <si>
    <t>H3A</t>
  </si>
  <si>
    <t>Oportunidad  e inmediatez con que se adelanta el proceso de investigación</t>
  </si>
  <si>
    <t>La información no fluye entre las áreas comprometidas en el desarrollo del procedimiento, perdiéndose la inmediatez respecto de la gestión que debe adelantar el Ministerio, al no iniciar el procedimiento de manera oportuna, creándose riesgo de que los autos de apertura por correr el tiempo, se fundamente en datos desactualizados que lleven a sanciones inocuas o desactualizadas.</t>
  </si>
  <si>
    <t>Establecer un indicador que sirva como mecanismo de seguimiento para que los informes provenientes del componente de la Vigilancia Preventiva, no superen un tiempo mayor a seis (6) meses en el inicio de la gestión por parte del equipo de Control Estratégico. Este punto de control se encuentra definido como (Gestión sobre los Informes), punto definido sobre la actividad dos (2) del procedimiento VYC-TIC-PR-001 Investigaciones V7 y hace parte de los indicadores de seguimiento mensual en el MIG</t>
  </si>
  <si>
    <t>Establecer un indicador de eficacia denominado "Gestión sobre los informes"</t>
  </si>
  <si>
    <t>Indicador</t>
  </si>
  <si>
    <t xml:space="preserve">Dirección de Vigilancia y Control </t>
  </si>
  <si>
    <t>H4AD</t>
  </si>
  <si>
    <t>H4,1</t>
  </si>
  <si>
    <t>Respuesta PQRSD</t>
  </si>
  <si>
    <t>Se evidenció falta de oportunidad en la respuesta a los ciudadanos por cuanto de una muestra de 23, el 74%, es decir 17, se respondieron a usuarios y/o se realizaron los traslados a las entidades y operadores móviles correspondientes, de manera extemporánea, lo cual obedece a  debilidades de control, de aplicación en los procedimientos y carencia de un estudio sobre la eficiencia en las respuestas, que no permite dar cumplimiento a lo establecido en  el articulo 21 de la Ley 1437 de 2011.</t>
  </si>
  <si>
    <t>Modificar el procedimiento de gestión de atención a PQRSD y Tramites,  ajustando los tiempos y la operación de los diferentes canales de comunicación que utiliza el Ministerio para interactuar con sus grupos de interés.</t>
  </si>
  <si>
    <t>Actualización del Procedimiento</t>
  </si>
  <si>
    <t>Sub.Administrativa
Grupo de Fortalecimiento de las Relaciones</t>
  </si>
  <si>
    <t>H4.2</t>
  </si>
  <si>
    <t>Informar a todas las dependencias de la entidad la normatividad relacionada con las PQRSD y sus implicaciones</t>
  </si>
  <si>
    <t>Comunicados físicos o virtuales</t>
  </si>
  <si>
    <t>H4.3</t>
  </si>
  <si>
    <t xml:space="preserve">Actualizar el  Manual de Servicio al Ciudadano </t>
  </si>
  <si>
    <t xml:space="preserve">Manual de Servicio al Ciudadano actualizado </t>
  </si>
  <si>
    <t xml:space="preserve">Manual </t>
  </si>
  <si>
    <t>H4.4</t>
  </si>
  <si>
    <t xml:space="preserve">Realizar control mensual de PQRDS a través del reporte y diagnóstico que se emitirá a nivel de Jefes de Oficina, Directores y Subdirectores, para que desde las dependencias se ejerzan acciones correctivas. </t>
  </si>
  <si>
    <t xml:space="preserve">Informes de seguimiento </t>
  </si>
  <si>
    <t xml:space="preserve">Informes </t>
  </si>
  <si>
    <t xml:space="preserve">Modelo de Vigilancia y Control </t>
  </si>
  <si>
    <t>Deficiencias en el modelo implementado.</t>
  </si>
  <si>
    <t xml:space="preserve">Modificar el procedimiento VYC-TIC-PR 007 Vigilancia Preventiva, que involucre actividades encaminadas a minimizar causas de incumplimientos detectadas. </t>
  </si>
  <si>
    <t>Modificar el procedimiento VYC-TIC-PR 007 Vigilancia Preventiva</t>
  </si>
  <si>
    <t>Factores atípicos que afectan calidad del servicio de Telecomunicaciones móviles.</t>
  </si>
  <si>
    <t>Posibles deficiencias de coordinación y prevención por parte de los actores que suministran la energía eléctrica.</t>
  </si>
  <si>
    <t>Actualizar procedimiento VYC-TIC-PR-007 Vigilancia Preventiva donde se evidencie que ante la presentación de situaciones atípicas como la señalada por la CGR, el Mintic realiza la gestión correspondiente trasladando dichas situaciones a la(s) entidad(es) competente(es).</t>
  </si>
  <si>
    <t xml:space="preserve">Prestación de Servicios- Tiempo otorgado para el bloqueo de páginas pornográficas </t>
  </si>
  <si>
    <t>El término (tiempo) otorgado por la Entidad para que el proveedor de un servicio solucione una debilidad, incide en la oportunidad y celeridad con la que se debe atender esta situación.</t>
  </si>
  <si>
    <t xml:space="preserve">Modificar procedimiento VYC-TIC-PR 007 Vigilancia Preventiva que evidencia el tratamiento a realizar sobre causales sensibles como pornografía infantil, definiendo que la corrección y la celebración de los Planes de Mejoramiento se realicen de manera obligatoria y con inmediatez.  </t>
  </si>
  <si>
    <t>H8.1</t>
  </si>
  <si>
    <t>Oportunidad de autoliquidación y pago de servicios.</t>
  </si>
  <si>
    <t>Los mecanismos establecidos por el Mintic para administrar los compromisos que adquieren los PRST en autoliquidar y pagar los servicios de redes no móviles nos son eficaces lo que denota deficiencias al no permitir realizar los cobros en tiempo real.</t>
  </si>
  <si>
    <r>
      <rPr>
        <sz val="11"/>
        <rFont val="Arial"/>
        <family val="2"/>
      </rPr>
      <t>Control de cambio 2015-15 Plantilla HTML para alarmas, que se va a encargar de mejorar la presentación de la alarma con la posibilidad de enviar la comunicación electrónica en formato HTML, muy parecido a los formatos utilizados en cualquier comunicación que se realice en Office.</t>
    </r>
    <r>
      <rPr>
        <b/>
        <sz val="11"/>
        <rFont val="Arial"/>
        <family val="2"/>
      </rPr>
      <t xml:space="preserve"> </t>
    </r>
    <r>
      <rPr>
        <sz val="11"/>
        <rFont val="Arial"/>
        <family val="2"/>
      </rPr>
      <t xml:space="preserve">Una vez generada la alarma y enviada la información a los Operadores que posean un correo electrónico válido, se puede exportar por el SER un reporte llamado Alarmas Enviadas por Período y Tipo, el cual contiene la información de Alarma, NIT Operador, Nombre Operador, Fecha Transacción, Estado (enviada o fallida), Tipo Servicio, Tipo Alerta (pre vencimiento o pos vencimiento) y Email.  </t>
    </r>
    <r>
      <rPr>
        <b/>
        <sz val="11"/>
        <rFont val="Arial"/>
        <family val="2"/>
      </rPr>
      <t xml:space="preserve"> </t>
    </r>
  </si>
  <si>
    <t>Alarma en SER</t>
  </si>
  <si>
    <t>Crear Alarma en SER</t>
  </si>
  <si>
    <t>Dirección de Vigilancia y Control  
SubFinanciera - Cartera</t>
  </si>
  <si>
    <t>H8.2</t>
  </si>
  <si>
    <t>Debilidades en el seguimiento al pago oportuno de autoliquidación de servicios.</t>
  </si>
  <si>
    <t>Evolucionar los sistemas de información que soportan el seguimiento al pago de autoliquidación de servicios para garantizar la oportunidad en el seguimiento a los cohortes de reporte de información.</t>
  </si>
  <si>
    <t>Desarrollo de una nueva arquitectura y solución que soporte el seguimiento al pago de autoliquidación de servicios, garantizando la oportunidad en el seguimiento al reporte.</t>
  </si>
  <si>
    <t>Evolución de una herramienta de gestión para el seguimiento a los pagos de autoliquidación de servicios.</t>
  </si>
  <si>
    <t>Oficina de TI</t>
  </si>
  <si>
    <t>H9.1</t>
  </si>
  <si>
    <t>Reporte de indicadores de calidad.</t>
  </si>
  <si>
    <t>Los mecanismos de control implementados, no garantizan que en forma oportuna se determine el cumplimiento de las obligaciones de los diferentes PRST, al igual que las seguridades que se debe tener en la red y la integridad del servicio que debe estar publicado en la Página WEB.</t>
  </si>
  <si>
    <t>La oficina de TI administradora de COLOMBIATIC, estructurará proyecto que permita generar reportes a través de COLOMBIA TIC en los cuales se determine la oportunidad con la que los PRST han cumplido los términos de las Resoluciones CRC 3067 de 2011 y 3523 de 2012 generando para los no cumplidos un mensaje electrónico inmediato con el fin de hacer seguimiento oportuno frente a los PRST respecto de los cuales no se evidencie cumplimiento.</t>
  </si>
  <si>
    <t>Estructurar Proyecto</t>
  </si>
  <si>
    <t xml:space="preserve">Dirección de Vigilancia y Control  
</t>
  </si>
  <si>
    <t>H9.2</t>
  </si>
  <si>
    <t>Debilidades en el reporte de indicadores del SIUST</t>
  </si>
  <si>
    <t>Evolucionar el sistema de información para garantizar la calidad del reporte de indicadores del  SIUST.</t>
  </si>
  <si>
    <t>Desarrollo de una nueva arquitectura y solución que garantice la calidad de la información registrada.</t>
  </si>
  <si>
    <t>Evolución de una herramienta de gestión para garantizar la calidad del reporte de indicadores de SIUST</t>
  </si>
  <si>
    <t>H10.1</t>
  </si>
  <si>
    <t>Prestación de servicio postal con licencia vencida.</t>
  </si>
  <si>
    <t>El Ministerio no dispone de una herramienta y un procedimiento que le permita identificar en forma oportuna para cuales operadores están próximos a vencerse las respectivas licencias.</t>
  </si>
  <si>
    <t>Actualizar el procedimiento VYC-TIC-PR 007 Vigilancia Preventiva que incluya una actividad de revisión de licencias  Postales próximas a vencer.</t>
  </si>
  <si>
    <t>Modificar el proceso VYC-TIC-PR 007 Vigilancia Preventiva</t>
  </si>
  <si>
    <t>Dirección de Vigilancia y Control 
Dirección de Industria de Comunicaciones</t>
  </si>
  <si>
    <t>H10.2</t>
  </si>
  <si>
    <t xml:space="preserve">Se desarrolló y estableció un módulo de operadores postales con licencia vencida, en el Sistema de Información  de Alarmas Tempranas - SIAT del sector de Servicios Postales   </t>
  </si>
  <si>
    <t>Implementación de funcionalidad en el SIAT para la generación de reportes de licencias</t>
  </si>
  <si>
    <t>Reporte de licencias vencidas</t>
  </si>
  <si>
    <t>H10.3</t>
  </si>
  <si>
    <t xml:space="preserve">Durante el periodo de transición de Mensajería Especializada a Mensajería Expresa, la Subdirección de Asuntos Postales, enviará a la Subdirección de Vigilancia y Control de Servicios Postales un informe mensual, que contendrá un listado de los operadores postales cuyas licencias se venzan en el inmediatamente siguiente. Es de anotar que de las licencias de mensajería especializada del régimen anterior, solo queda una que vencerá el próximo mes de enero. </t>
  </si>
  <si>
    <t>Envío Mensual de Informe</t>
  </si>
  <si>
    <t>Informe Mensual</t>
  </si>
  <si>
    <t>Subdirección de Asuntos Postales</t>
  </si>
  <si>
    <t>H11AD</t>
  </si>
  <si>
    <t>H11.1</t>
  </si>
  <si>
    <t>Supervisión e información oportuna, respecto del desarrollo contractual.</t>
  </si>
  <si>
    <t>No se refleja en los formatos prediseñados, el seguimiento de fondo a los cinco elementos del artículo 83 de la Ley 1474 de 2011.
Escasa descripción de acciones de ampliación de la información respecto de la ejecución, desarrollo y operación contractual</t>
  </si>
  <si>
    <t>Oficina de Ingresos Fondo
Grupo de Contratación</t>
  </si>
  <si>
    <t>H11.2</t>
  </si>
  <si>
    <t>H11.3</t>
  </si>
  <si>
    <t>Continuar con la gestión y seguimiento para que se implemente el módulo gestión de contratos del SECOP II</t>
  </si>
  <si>
    <t>Apremiar la puesta en marcha del módulo de monitoreo virtual relacionado con la ejecución contractual</t>
  </si>
  <si>
    <t>Reunión con Colombia Compra Eficiente y la Oficina de TI</t>
  </si>
  <si>
    <t>H11.4</t>
  </si>
  <si>
    <t xml:space="preserve">Continuar con las capacitaciones relacionados con el rol de supervisión con sus respectivas certificaciones </t>
  </si>
  <si>
    <t>Contar con funcionarios especializados en funciones de supervisión</t>
  </si>
  <si>
    <t>Funcionarios certificados</t>
  </si>
  <si>
    <t>H11.5</t>
  </si>
  <si>
    <t xml:space="preserve">Contratación de personal especializado para apoyar a los supervisores </t>
  </si>
  <si>
    <t>Brindar apoyo a los supervisores que de manera justicada requieran apoyo en el desarrollo de las funciones de supervisión</t>
  </si>
  <si>
    <t xml:space="preserve">Profesionales de Apoyo contratados </t>
  </si>
  <si>
    <t>H11.6</t>
  </si>
  <si>
    <t>Oficina de Ingresos Fondo
Grupo de Contratación
Sub.Financiera</t>
  </si>
  <si>
    <t>H12AD</t>
  </si>
  <si>
    <t>Operación de archivo de documentos que soporta y evidencia la ejecución contractual, procesos sancionatorios, procesos de habilitación.</t>
  </si>
  <si>
    <t>Falencias en la operación de Archivo de Documentos que Soporta y evidencia la ejecución contractual, procesos sancionatorios, procesos de habilitación.
Se archivan documentos sin fechas.
Documentos no legibles o en fotocopia y falta de orden Cronológico</t>
  </si>
  <si>
    <t xml:space="preserve">Se creará el Procedimiento de entrega de Documentos al archivo de gestión, en el cual se establecerán como requisitos mínimos los siguientes, además de los contemplados por la ley 594 de 2000 y el acuerdo 060 de 2001: 
1. Que los documentos allegados sean originales y en caso de ser copia la dependencia productora dejara la evidencia en la planilla de entrega, siempre y cuando las copias sean legibles (a cargo de la oficina productora)
2. Se deben anexar con un oficio relacionando los documentos con el fin de no afectar la conformación del expediente y respetar el orden cronológico. Con los documentos carentes de   fecha, registro o radicado y aquellos que son enviados con fechas posteriores a las respectivas ejecuciones o tramites por parte de la oficina productora (funcionario responsable) 
3. Seguimiento a manera de muestreo por parte del Grupo de Gestión de la Información para asegurar que los expedientes sean conformados conforme lo establece el  procedimiento y la ley  594 de 200; Acuerdo 002 de 2014.
</t>
  </si>
  <si>
    <t>Creación del  Procedimiento de Entrega de Documentos al archivo de gestión</t>
  </si>
  <si>
    <t>H13A</t>
  </si>
  <si>
    <t>Actualización de la base de datos de los Procesos judiciales de Trámite en las regiones</t>
  </si>
  <si>
    <t>Debilidades en la actualización de la información relacionada con el estado de los procesos  en las regionales, ya que ésta, no se está reflejando en la base de datos que maneja la Entidad</t>
  </si>
  <si>
    <t xml:space="preserve">Incorporar dentro del proceso de representación judicial  o extrajudicial GJU-TIC-PR-001, publicado en el MIG,  la realización de un chequeo  o auditoria,  tendiente a que la Oficina Asesora Jurídica a través de los  profesionales que designe el Jefe de la dependencia, realice una visita de campo cada seis (6) meses a los despachos judiciales ubicados fuera de la ciudad de Bogotá D.C. donde se adelanten procesos donde actúe el Ministerio/Fondo TIC, para efectos de verificar los informes del estado de los procesos que rinden los apoderados de la Entidad y posteriormente dicha información pueda incorporarse en la base de datos   y  así, ésta pueda reflejar con certeza la realidad del estado procesal. </t>
  </si>
  <si>
    <t>Que la base de datos indicativa que maneja la Oficina Asesora Jurídica sobre el estado de los procesos judiciales donde actúa el Ministerio/Fondo TIC, refleje con certeza la realidad del estado procesal.</t>
  </si>
  <si>
    <t>Oficina Asesora Jurídica</t>
  </si>
  <si>
    <t>H14A</t>
  </si>
  <si>
    <t>H14.1</t>
  </si>
  <si>
    <t>Gestión de recursos asignados por el Ministerio de Hacienda y Crédito Público</t>
  </si>
  <si>
    <t>El hecho de tener una partida considerable apropiada, sin soporte alguno de su solicitud; no permitió su ejecución. Esta circunstancia, además de reflejar, en términos generales, baja ejecución presupuestal en el reporte consolidado del Mintic, vigencia 2014, permitió que estos recursos, no afectados por compromisos, caducaran para la respectiva vigencia, en contravención al principio de anualidad, establecido en el Estatuto Orgánico del Presupuesto.</t>
  </si>
  <si>
    <t>Teniendo en cuenta el valor de la cifra, impactó casi en un 50% del valor de la ejecución total del presupuesto de funcionamiento del MINTIC; arrojando entre comillas una baja ejecución; resultado que sería diferente si se analiza cada una de las cuentas de funcionamiento.                       Toda vez que no se pudo evidenciar quien solicitó la partida ni al interior de la entidad ni en el Ministerio de Hacienda; la Oficina Asesora de Planeación y Estudios Sectoriales y, la Subdirección Financiera,  se comprometen a mantener documentados los procesos  no solo de la programación presupuestal de funcionamiento e inversión de acuerdo a las solicitud de necesidades de las áreas ejecutoras, sino también todas las modificaciones realizadas en las negociaciones del Marco de Gasto de Mediano Plazo y las que resultaren posteriormente por decisiones de la alta dirección con anterioridad a la aprobación  de la Ley del Presupuesto General de la Nación por parte del Congreso de la República (antes del 20 de octubre de cada vigencia); con el fin de validar que las cifras planeadas sean congruentes con las aprobadas, y se pueda determinar con certeza el responsable de la ejecución presupuestal de cada cifra aprobada.</t>
  </si>
  <si>
    <t>Revisión y seguimiento de las cifras solicitadas en  todo el proceso desde la construcción del anteproyecto de gastos hasta la aprobación final en Decreto de Liquidación  de cada vigencia fiscal.</t>
  </si>
  <si>
    <t>Anteproyecto de gastos y comunicaciones sobre modificaciones presupuestales en la programación de cada vigencia</t>
  </si>
  <si>
    <t>Oficina de Planeación
Sub.Financiera</t>
  </si>
  <si>
    <t>H14.2</t>
  </si>
  <si>
    <t>Comunicación o Reporte  de la alta dirección sobre movimientos presupuestales no solicitados  en  todo el proceso desde la construcción del anteproyecto de gastos hasta la aprobación final en Decreto de Liquidación  de cada vigencia fiscal.</t>
  </si>
  <si>
    <t xml:space="preserve">Comunicación/Reporte </t>
  </si>
  <si>
    <t>H15AD</t>
  </si>
  <si>
    <t>Constitución de la Reserva Presupuestal a 31/12/2013.</t>
  </si>
  <si>
    <t>Deficiencias en el proceso de planeación presupuestal, en contravención de las normas, teniendo en cuenta que las Reservas presupuestales deben constituirse por excepción y que el Ministerio podría verse incurso en una reducción en su presupuesto de gastos de funcionamiento, toda vez que la reserva constituida supera el 2% del presupuesto del año inmediatamente anterior.</t>
  </si>
  <si>
    <t>De acuerdo al ordenamiento jurídico el  MINTIC, ha seguido la línea de constituir reservas presupuestales solo cuando se  presenten situaciones excepcionales que impidan la ejecución. Si bien es cierto una comisión de éxito es algo incierto; el contrato que lo previó se suscribió  iniciando la vigencia fiscal 2011 de tal forma que la intención desde un principio fue la ejecución del mismo o la liberación del valor presupuestal en el evento que no fuera favorable para la entidad. No obstante; la ejecución no resultó como fue planeada, debido a que  estaba sujeta al  impulso procesal en sede judicial.       Toda vez que se trató de un compromiso legalmente celebrado, cuya  ejecución no fue posible por la presentación de situaciones imprevisibles; se constituyó la reserva presupuestal; la cual  expiró en su año de vigencia, por las mismas razones anteriores.                      Es preciso aclarar que la referida reserva no ocasionó reducción alguna en el presupuesto de funcionamiento de la entidad del año siguiente, que impidiera la atención de sus necesidades.                                                                                                           No obstante lo anterior; en aras de mostrar una ejecución presupuestal dirigida al recibo a satisfacción de los bienes y servicios contratados en la misma vigencia fiscal;  la entidad suscribirá contratos de prestación de servicios en donde se convenga el pago de prima o bonificación de éxito, celebrados para la representación judicial en defensa de los intereses del Ministerio, cuando previo al estudio del caso particular, se pueda establecer con certeza que en la vigencia de dicho contrato se realizará el pago respectivo; de tal forma que no se constituyas reserva presupuestal por ese concepto.</t>
  </si>
  <si>
    <t>Estudio de cada caso donde se presenten situaciones similares</t>
  </si>
  <si>
    <t xml:space="preserve"> Ejecución Presupuestal  de Gastos  con el recibo de los bienes y servicios al finalizar cada vigencia fiscal</t>
  </si>
  <si>
    <t>Oficina Asesora Jurídica
Sub.Financiera</t>
  </si>
  <si>
    <t>H16A</t>
  </si>
  <si>
    <t>H16.1</t>
  </si>
  <si>
    <t>Procedimiento mantenimiento de aplicaciones</t>
  </si>
  <si>
    <t>Debilidades en el diseño y aplicación de los controles de los  procedimientos</t>
  </si>
  <si>
    <t>Definición  nuevas versión de los procedimientos del subproceso de desarrollo y mantenimiento de  sistemas de información</t>
  </si>
  <si>
    <t>Actualización y publicación  en MIG de los procedimientos relacionados subproceso de desarrollo y mantenimiento de  sistemas de información</t>
  </si>
  <si>
    <t>H16.2</t>
  </si>
  <si>
    <t>No registro de  trazabilidad y seguimiento de los requerimientos de mantenimiento , mejoras y nuevas funcionalidades  de los sistemas de información</t>
  </si>
  <si>
    <t>Implementar una herramienta de gestión de los requerimientos de mantenimiento , mejoras y nuevas funcionalidades  de los sistemas de información</t>
  </si>
  <si>
    <t>implementación de la herramienta de gestión de mantenimiento, mejoras y nuevas funcionalidades  de los sistemas de información</t>
  </si>
  <si>
    <t>Herramienta Implementada</t>
  </si>
  <si>
    <t>H17A</t>
  </si>
  <si>
    <t>Actualización procedimientos Gestión de Tecnologías de la información.</t>
  </si>
  <si>
    <t xml:space="preserve">No actualización de los procedimientos en MIG </t>
  </si>
  <si>
    <t>Actualizar  los procedimientos del proceso de Gestión de TI</t>
  </si>
  <si>
    <t>Actualización y publicación en el MIG de los procedimientos relacionados con el proceso de Gestión de TI</t>
  </si>
  <si>
    <t>H18A</t>
  </si>
  <si>
    <t>H18.1</t>
  </si>
  <si>
    <t xml:space="preserve">Políticas de seguridad de la información </t>
  </si>
  <si>
    <t>No actualización del manual de políticas generales de seguridad de información</t>
  </si>
  <si>
    <t>Actualizar el Manual de políticas generales de seguridad de información  acorde las necesidades de la Entidad.</t>
  </si>
  <si>
    <t>Actualización o publicación del Manual de políticas generales de seguridad de información de manera oportuna.</t>
  </si>
  <si>
    <t>Manual actualizado</t>
  </si>
  <si>
    <t>H18.2</t>
  </si>
  <si>
    <t>No formalización  de los lineamientos de inclusión de obligaciones contractuales  de las políticas generales de seguridad  información en los contratos de los contratistas y proveedores</t>
  </si>
  <si>
    <t>Garantizar el cumplimiento de las políticas generales de seguridad de información y los lineamientos generales contempladas en el PETI 2014 - 2018 para la gestión de proveedores de la Oficina de TI.</t>
  </si>
  <si>
    <t>Cumplimiento de las políticas y lineamientos establecidos en el PETI 2014-2018 para la gestión de proveedores de la Oficina de TI en todos los proyectos fortaleciendo el uso y la apropiación</t>
  </si>
  <si>
    <t>Proyectos alineados con las políticas y lineamientos de la gestión de proveedores defina en el PETI  2014 - 2018</t>
  </si>
  <si>
    <t>H19A</t>
  </si>
  <si>
    <t>Monitoreo de logs de auditoria generados por diferentes aplicativos del Mintic.</t>
  </si>
  <si>
    <t>Falta de procedimiento para la gestión y monitoreo de logs de auditoria de sistemas de información</t>
  </si>
  <si>
    <t>Incluir en el subproceso de administrar la capacidad del servicio, en el procedimiento de disponibilidad, la generación de logs como una actividad adicional que apoye la gestión y monitoreo de logs que la entidad requiera</t>
  </si>
  <si>
    <t xml:space="preserve">Actualización del procedimiento de disponibilidad </t>
  </si>
  <si>
    <t>Procedimiento actualizado y publicado</t>
  </si>
  <si>
    <t>H20A</t>
  </si>
  <si>
    <t>H20.1</t>
  </si>
  <si>
    <t>Debilidades en operación de aplicativos</t>
  </si>
  <si>
    <t>Debilidad en operación por baja aplicabilidad del procedimiento de gestión de problemas</t>
  </si>
  <si>
    <t>Actualizar y publicar en MIG  el procedimiento de Gestión de  problemas para optimizar el diagnostico y solución definitiva de incidentes</t>
  </si>
  <si>
    <t>Actualización  del procedimiento</t>
  </si>
  <si>
    <t>H20.2</t>
  </si>
  <si>
    <t>Debilidad  en operación por baja aplicabilidad del procedimiento de gestión de eventos</t>
  </si>
  <si>
    <t xml:space="preserve">Actualizar y publicar en MIG  el procedimiento  de Gestión de  eventos para optimizar la notificación  y respuesta a incidentes </t>
  </si>
  <si>
    <t>Registro de seguimiento y actualización del Plan Estratégico de T.I.</t>
  </si>
  <si>
    <t>No actualización en el aplicativo Zafiro de Informes de comités estratégicos de seguimiento al PETI</t>
  </si>
  <si>
    <t>Verificar de los informes de los contratos en el aplicativo Zafiro y en la carpeta física correspondiente</t>
  </si>
  <si>
    <t xml:space="preserve">Realización verificación de la información relacionada en aplicativo Zafiro y en la carpeta física a final del primer semestre y en cierre contractual  financiero para todos los contratos </t>
  </si>
  <si>
    <t>Numero de verificación realizadas en el año</t>
  </si>
  <si>
    <t>H22.1</t>
  </si>
  <si>
    <t>Pronunciamiento Política Pública</t>
  </si>
  <si>
    <t>Falta de comprensión de los indicadores de gestión y avance físico de los proyectos de inversión en el SPI</t>
  </si>
  <si>
    <t>Documentar una guía para la correcta identificación de indicadores de gestión y de construcción de avance físico de acuerdo con la metodología que maneja el DNP a través del SPI para el seguimiento de los proyectos de inversión.</t>
  </si>
  <si>
    <t>Documento elaborado</t>
  </si>
  <si>
    <t>Oficina Asesora de Planeación</t>
  </si>
  <si>
    <t>H22.2</t>
  </si>
  <si>
    <t>La Resolución CRC 3067 de 2011 define Banda Ancha como la capacidad de transmisión cuyo ancho de banda es suficiente para permitir, de manera combinada, la provisión de voz, datos y video, ya sea de manera alámbrica o inalámbrica, indicando que la velocidad mínima de descarga es de 1024 kbps y de carga es de 512 kbps.</t>
  </si>
  <si>
    <t>Adelantar la revisión de la definición de Banda Ancha en el país atendiendo lo definido en el artículo 40 de la Ley 1753 de 2015, la cual estableció que: "La CRC deberá establecer una senda de crecimiento para la definición regulatoria de banda ancha a largo plazo. Dicha senda deberá establecer la ruta y los plazos para cerrar las brechas entre los estándares del País y los equivalentes al promedio de la OCDE, incluyendo los estándares para altas y muy altas velocidades. Para tal efecto, la CRC podrá utilizar criterios diferenciadores atendiendo características geográficas, demográficas y técnicas."</t>
  </si>
  <si>
    <t>Resolución expedida por la CRC</t>
  </si>
  <si>
    <t>CRC</t>
  </si>
  <si>
    <t>H22.3</t>
  </si>
  <si>
    <t xml:space="preserve">Falta de evidencia que permita comprobar el impacto de los proyectos de telecomunicaciones sociales </t>
  </si>
  <si>
    <t>Realizar sendos comunicados al Departamento Nacional de Planeación para que incluya los proyectos que desarrolla la Dirección de Conectividad en la agenda de evaluación de política del año 2016 y a la Oficina Internacional  del Ministerio TIC para buscar fuentes alternativas de financiamiento ante organismos multilaterales que dispongan de recursos para hacer evaluaciones de impacto de los proyectos de la Dirección.</t>
  </si>
  <si>
    <t>Comunicado</t>
  </si>
  <si>
    <t>H22.4</t>
  </si>
  <si>
    <t>Entregar resultados de la evaluación de impacto adelantados por el DNP y la consultora Econometría para los proyectos KVD fase 1, PVD fase 0 y Hogares Digitales.</t>
  </si>
  <si>
    <t>Informe  Final de medición de impacto de la Consultora Econometría</t>
  </si>
  <si>
    <t>H22.5</t>
  </si>
  <si>
    <t>No se identifica con claridad la proporción de la inversión pública en las metas del plan de desarrollo</t>
  </si>
  <si>
    <t xml:space="preserve">Incorporar a la hoja de vida de los indicadores del Plan Nacional de Desarrollo 2014-2018, la descripción de la participación que, se proyecta, tendrán las distintas fuentes de recursos, de tal forma que se pueda identificar el componente público </t>
  </si>
  <si>
    <t xml:space="preserve">Archivo consolidado con hojas de vida de indicadores descripción de la participación que, se proyecta, tendrán las distintas fuentes de recursos, de tal forma que se pueda identificar el componente público </t>
  </si>
  <si>
    <t xml:space="preserve">Archivo </t>
  </si>
  <si>
    <t>H22.6</t>
  </si>
  <si>
    <t>Falta de información periódica que permita identificar la evolución del indicador de brecha digital por regiones que permita establecer acciones encaminadas y regionalizadas.</t>
  </si>
  <si>
    <t>Contratación de un estudio anual con una metodología que permita identificar las evoluciones de un periodo a otro y así mismo pueda ir agregando medición sobre nuevas tendencias tecnológicas en el mercado</t>
  </si>
  <si>
    <t>1 Estudios de Brecha Digital Regional por año que permita identificar el estatus de brecha y que a su vez sirva de insumo para la planeación de acciones necesarias para su cumplimiento en materia de Planes, Programas y Proyectos impulsados desde el Ministerio</t>
  </si>
  <si>
    <t>Estudios de Brecha Digital Regional</t>
  </si>
  <si>
    <t xml:space="preserve">Dirección de Promoción </t>
  </si>
  <si>
    <t>H22.7</t>
  </si>
  <si>
    <t>Falta de evidencia que permita comprobar el impacto de los proyectos de telecomunicaciones sociales y desconocimiento de los lineamientos e indicadores existentes para la medición de impacto de los proyectos del Mintic.</t>
  </si>
  <si>
    <t>Incorporar en el estudio de medición de brecha digital regional un acápite bajo el cual se estructuren los lineamientos que guíen el diseño de acciones que permitan evidenciar el impacto del portafolio de proyectos de inversión del plan vive digital</t>
  </si>
  <si>
    <t>Capítulo</t>
  </si>
  <si>
    <t>Dirección de Promoción / Oficina Asesora de Planeación</t>
  </si>
  <si>
    <t>H22.8</t>
  </si>
  <si>
    <t>La medición de brecha digital implica un análisis transversal que necesariamente rebosa las políticas TIC. No obstante desde la órbita del MINTIC ésta incluye aspectos fundamentales como el desarrollo de infraestructura TIC o la penetración de internet.</t>
  </si>
  <si>
    <t xml:space="preserve">Actualizar y dar a conocer un insumo de indicadores internacionales de TIC que permita tener una visión integral de brecha digital y sociedad de la información. Esto incluye indicadores de la UIT, WEF y OECD. </t>
  </si>
  <si>
    <t>Establecer comparativos de ranking internacional de TIC con los indicadores más aceptados en el contexto internacional para la medición de la sociedad de la información</t>
  </si>
  <si>
    <t>Comparativo ranking internacional</t>
  </si>
  <si>
    <t>Oficina Internacional</t>
  </si>
  <si>
    <t>H22.9</t>
  </si>
  <si>
    <t>Mercado altamente concentrado que no permite obtener resultados que incrementen el bienestar de los usuarios</t>
  </si>
  <si>
    <t>Realizar un estudio de las condiciones de competencia del mercado de telefonía móvil para identificar la necesidad de intervenir y la manera de intervenir para promover la competencia en el mercado</t>
  </si>
  <si>
    <t>Publicación estudio general de condiciones de competencia del mercado</t>
  </si>
  <si>
    <t>Estudio</t>
  </si>
  <si>
    <t>H22.10</t>
  </si>
  <si>
    <t>Inequidad en la calidad de los servicios de telecomunicaciones móviles de las zonas menos densas y de menores ingresos del país frente a las zonas de mercado, evidenciada en el establecimiento de umbrales de calidad discriminatorios por parte de la Comisión de Regulación. Los umbrales son más laxos en las zonas que no son crema de mercado.
La prestación de servicios de telecomunicaciones móviles en el país se encuentra liberalizada, y las decisiones de despliegue de infraestructura se encuentran a cargo de los proveedores de redes y servicios</t>
  </si>
  <si>
    <t>Revisión de las condiciones asociadas a las metas de calidad en el mercado colombiano y comparación con otros países para analizar posibles medidas a adoptar.</t>
  </si>
  <si>
    <t>Resultado de calidad de servicios móviles para diferentes áreas geográficas del país</t>
  </si>
  <si>
    <t>Diagnóstico</t>
  </si>
  <si>
    <t>H22.11</t>
  </si>
  <si>
    <t>Falta de información para identificar el uso de la red de fibra óptica</t>
  </si>
  <si>
    <t>Seguimiento al Operador UTFOC para conocer el uso de la red de trasporte del proyecto por parte de los operadores de comunicaciones</t>
  </si>
  <si>
    <t>Informe trimestral de seguimiento de uso de la red de trasporte</t>
  </si>
  <si>
    <t xml:space="preserve">Informe </t>
  </si>
  <si>
    <t>H23A</t>
  </si>
  <si>
    <t>Resultado de las iniciativas</t>
  </si>
  <si>
    <t>Inadecuado manejo de riesgos en el desarrollo de las iniciativas, impidiendo actuar en forma oportuna ante la materialización de los mismos.
No solicitud de ajustes a la iniciativa por parte de los líderes de las mismas.</t>
  </si>
  <si>
    <t>Incorporar en el seguimiento los riesgos asociados a los objetivos de cada iniciativa y/o de los procesos relacionados, que permitan conocer las acciones a realizar en forma previa y posterior a la materialización de los riesgos.</t>
  </si>
  <si>
    <t>Implementación de la herramienta de seguimiento a los riesgos identificados en cada una de la iniciativas del plan de acción.</t>
  </si>
  <si>
    <t>Herramienta implementada.</t>
  </si>
  <si>
    <t>H24A</t>
  </si>
  <si>
    <t>H24.1</t>
  </si>
  <si>
    <t>Aplicativo de seguimiento del Plan de Acción-ASPA</t>
  </si>
  <si>
    <t>Desconocimiento del tipo de soporte y sus características que evidencie que la información presentada es coherente con lo desarrollado durante la iniciativa.                                                                 Fallas en la descripción de los entregables.
Rezago en la obtención de la información y su respectivo cargue en el repositorio y relación en el ASPA.
Deficiencias en la verificación, consistencia y coherencia de los soportes y evidencias presentados</t>
  </si>
  <si>
    <t xml:space="preserve">Identificar y evaluar las características de los entregables presentados como soportes y desarrollar documentación que en forma clara y precisa oriente a los responsables para   describir los entregables y el procedimiento de como relacionar o cargar los soportes de los mismos de la forma adecuada.
</t>
  </si>
  <si>
    <t xml:space="preserve">Desarrollo de una guía que permita conocer las características que debe tener la información presentada como soporte y la forma como se debe dejar registrada.
</t>
  </si>
  <si>
    <t xml:space="preserve">Guía desarrollada
</t>
  </si>
  <si>
    <t>H24.2</t>
  </si>
  <si>
    <t>Establecer los puntos de control necesarios en el procedimiento de Elaboración y seguimiento del Plan de Acción, que garanticen la consistencia y coherencia de los soportes relacionados y cargados en el repositorio.</t>
  </si>
  <si>
    <t xml:space="preserve">Ajuste del procedimiento de seguimiento donde se especifique, obligaciones de registro oportuno y validación de información registrada, desde el autocontrol realizado por el líder de la iniciativa y su equipo; y otras instancias a través de procedimientos estadísticos. </t>
  </si>
  <si>
    <t xml:space="preserve">
Procedimiento ajustado</t>
  </si>
  <si>
    <t>H25A</t>
  </si>
  <si>
    <t>H25.1</t>
  </si>
  <si>
    <t>Construcción y uso de Indicadores de Gestión</t>
  </si>
  <si>
    <t>Desconocimiento de los parámetros y características que componen los indicadores por parte de los responsables de registro en los diferentes sistemas.
Deficiencias en la validación de la información de atributos y demás características registradas en los indicadores.</t>
  </si>
  <si>
    <t>Establecer los parámetros mínimos básicos de cada ámbito (Plan Nacional de Desarrollo, Proyectos de Inversión, Plan de Acción, Procesos) de indicadores y promover el conocimiento de los mismos ante los responsables del registro.</t>
  </si>
  <si>
    <t>Desarrollo de capacitaciones de parámetros y atributos de los indicadores.</t>
  </si>
  <si>
    <t>Capacitación de parámetros  y atributos de Indicadores</t>
  </si>
  <si>
    <t>H25.2</t>
  </si>
  <si>
    <t xml:space="preserve">Desarrollar actividades de revisión y validación de la información de atributos y característica de los indicadores en los diferentes ámbitos de medición. </t>
  </si>
  <si>
    <t>Desarrollo de sesiones de trabajo de revisión y validación de indicadores de los diferentes ámbitos</t>
  </si>
  <si>
    <t>Sesiones de trabajo de revisión y validación de indicadores</t>
  </si>
  <si>
    <t>H26.1</t>
  </si>
  <si>
    <t>Indicadores para la medición del beneficio ciudadano, como impacto de los proyectos del Mintic.</t>
  </si>
  <si>
    <t>H26.2</t>
  </si>
  <si>
    <t>Gestionar ante el Departamento Nacional de Planeación para que incluya en su agenda de evaluación de política pública del año 2016 aquellos proyectos que por su madurez se consideren pertinentes.</t>
  </si>
  <si>
    <t xml:space="preserve">Comunicado al DNP </t>
  </si>
  <si>
    <t>Lidera: Oficina Asesora de Planeación
Participan: Viceministerios, Direcciones misionales</t>
  </si>
  <si>
    <t>H26.3</t>
  </si>
  <si>
    <t>Implementar los indicadores de efectividad de los procesos misionales, que permitan el seguimiento y la medición para la toma de decisiones de los procesos.</t>
  </si>
  <si>
    <t>100% de los Procesos misionales con indicador de efectividad implementado.</t>
  </si>
  <si>
    <t>Porcentaje</t>
  </si>
  <si>
    <t xml:space="preserve">Oficina Asesora de Planeación
Grupo de Transformación Organizacional </t>
  </si>
  <si>
    <t>H27A</t>
  </si>
  <si>
    <t>H27.1</t>
  </si>
  <si>
    <t>Desarrollo y operación de algunos contratos</t>
  </si>
  <si>
    <t>H27.2</t>
  </si>
  <si>
    <t>Informe de seguimiento al Plan Anual de Adquisiciones presentado al Comité Directivo</t>
  </si>
  <si>
    <t>Un informe presentado al comité directivo</t>
  </si>
  <si>
    <t>Informe trimestral</t>
  </si>
  <si>
    <t>H27.3</t>
  </si>
  <si>
    <t xml:space="preserve">Se detectó que no existe un seguimiento a la ejecución de la contratos del MINTIC y FONTIC </t>
  </si>
  <si>
    <t>Modificación  del procedimiento de actualización del Plan Anual de Adquisiciones, incorporando documento justificativo respecto a cada cambio propuesto por los responsables  de las áreas</t>
  </si>
  <si>
    <t>H28A</t>
  </si>
  <si>
    <t>H28.1</t>
  </si>
  <si>
    <t>Convenio 415 de 2014 - Evaluación de Resultados</t>
  </si>
  <si>
    <t xml:space="preserve">No evidencia de la diferencia de las actividades por cada área (software-fiti y contenidos Digitales) </t>
  </si>
  <si>
    <t xml:space="preserve">Se fortalecerán  los informes de ejecución del convenio donde se evidencien los eventos de fiti, y los de contenidos digitales, así mismo en los que participan las dos áreas, se detallará  el sector al que pertenecen las empresas.
</t>
  </si>
  <si>
    <t>Fortalecer los informes de ejecución del convenio donde se detalle la diferencia de cada área</t>
  </si>
  <si>
    <t>Informes de ejecución</t>
  </si>
  <si>
    <t>FITI
Contenidos digitales</t>
  </si>
  <si>
    <t>H28.2</t>
  </si>
  <si>
    <t>Informes de supervisión relacionan el cumplimiento de actividades, pero no el desarrollo de los mismos</t>
  </si>
  <si>
    <t xml:space="preserve">Se fortalecerán los informes de cierre de cada uno de los eventos donde se evidencia la gestión de cada evento (Base de datos, convocatorias, avances cualitativos, detalle presupuestal y memorias del evento). 
</t>
  </si>
  <si>
    <t xml:space="preserve">Fortalecer informes de cierre de cada uno de los eventos </t>
  </si>
  <si>
    <t>Informes cerrados por evento.</t>
  </si>
  <si>
    <t>H28.3</t>
  </si>
  <si>
    <t>Deficiencias en planeación, dado que no se establecen el mínimo de empresas</t>
  </si>
  <si>
    <t xml:space="preserve">Se establece desde la convocatoria pública que se apoyan los eventos cuando mínimo 5 empresas puedan asistir al mismo; igualmente se han venido apoyando eventos internacionales, considerados como estratégicos desde la experiencia de los empresarios, esto se ha visto reflejado por el número de empresas que han participado en ediciones anteriores, no se tiene un planteamiento de un número de empresas fijas que participen, ya que son las resultantes de convocatoria pública y el objetivo  es impactar a cada vez a un número mayor de empresas del sector que tengan potencial exportable y cumplan con los requisitos establecidos por ProColombia para asistir a eventos internacionales. </t>
  </si>
  <si>
    <t xml:space="preserve">Incluir en cada una de las convocatorias públicas que se realizan una nota que manifieste que se apoya el evento con mínimo 5 empresas participantes. </t>
  </si>
  <si>
    <t>Convocatoria pública</t>
  </si>
  <si>
    <t>H28.4</t>
  </si>
  <si>
    <t>No se establece si los recursos se asignan de manera eficiente</t>
  </si>
  <si>
    <t xml:space="preserve">Desde la justificación de suscripción del convenio, se proyectan posibles eventos estratégicos producto de la petición de la industria (Empresarios y sus compañías), se tiene un planteamiento general, sin embargo todos están sujetos a las tasas representativas de diferentes mercados (Principalmente Estados unidos y Europa), se realizará un informe financiero que evidencie la planeación de recursos, con lo efectivamente ejecutado, teniendo en cuenta la variación de la tasa representativa del mercado. 
</t>
  </si>
  <si>
    <t xml:space="preserve">Informe financiero que evidencie la planeación de recursos, con lo efectivamente ejecutado. </t>
  </si>
  <si>
    <t>Informe financiero</t>
  </si>
  <si>
    <t>H29.1</t>
  </si>
  <si>
    <t xml:space="preserve">Supervisión Convenio No.592 de diciembre </t>
  </si>
  <si>
    <t>Contenidos Digitales
Grupo de Contratación</t>
  </si>
  <si>
    <t>H29.2</t>
  </si>
  <si>
    <t>Debilidades en el control del área y supervisión del convenio</t>
  </si>
  <si>
    <t xml:space="preserve">Fortalecer las actividades de control y seguimiento y de supervisión en las etapas contractuales por medio de capacitación </t>
  </si>
  <si>
    <t>Dentro del plan de capacitaciones del Ministerio TIC,  se realizará capacitación en seguimiento a convenios y contratos</t>
  </si>
  <si>
    <t xml:space="preserve">Documento de registro de capacitación </t>
  </si>
  <si>
    <t>Supervisión contratos Dirección de Apropiación</t>
  </si>
  <si>
    <t xml:space="preserve">Debilidades respecto al seguimiento, control y supervisión del contratista. </t>
  </si>
  <si>
    <t>Se implementarán dos formatos de informes: el primero de actividades que deberán entregar  todos aquellos que tengas un contrato o convenio para ejecutar las iniciativas de la Dirección de Apropiación con recursos del Fontic. El cuál será entregado junto con el formato 001, En  éste se detallará cada una de las acciones que han realizado para llevar a cabo las actividades y /o obligaciones que se encuentran establecidas en los contratos o convenios. El segundo, un informe de supervisión que debe diligenciar el supervisor del convenio comprobando que se ha recibido lo detallado en el informe de actividades.</t>
  </si>
  <si>
    <t xml:space="preserve">formatos de Informes implementados </t>
  </si>
  <si>
    <t>formatos de informes</t>
  </si>
  <si>
    <t>Dirección de Apropiación</t>
  </si>
  <si>
    <t>Programa de Ciudadanía Digital y Empresario Digital</t>
  </si>
  <si>
    <t>Deficiencias en los procesos de supervisión</t>
  </si>
  <si>
    <t>Se exigirá a los operadores la entrega de un comprobante por  cada una de las certificaciones realizadas  en el marco de la iniciativa de Ciudadanía Digital.</t>
  </si>
  <si>
    <t>Comprobantes de certificaciones</t>
  </si>
  <si>
    <t>comprobantes de certificación</t>
  </si>
  <si>
    <t>H32.1</t>
  </si>
  <si>
    <t>Indicadores de efectividad</t>
  </si>
  <si>
    <t>Dirección de Promoción /Oficina Asesora de Planeación</t>
  </si>
  <si>
    <t>H32.2</t>
  </si>
  <si>
    <t>H32.3</t>
  </si>
  <si>
    <t>Lidera: Oficina Asesora de Planeación
Participan: Direcciones misionales, Grupo de Transformación Organizacional.</t>
  </si>
  <si>
    <t xml:space="preserve">Brecha digital de equidad en la calidad del servicio de telecomunicaciones </t>
  </si>
  <si>
    <t>Relación Beneficio - Costo de internet móvil</t>
  </si>
  <si>
    <t>La competencia en el sector de internet móvil no ha logrado bajar los precios del servicios</t>
  </si>
  <si>
    <t>Realizar un estudio de las condiciones de competencia del mercado de internet móvil para identificar la necesidad de intervenir y la manera de intervenir para promover la competencia en el mercado</t>
  </si>
  <si>
    <t>Estudio publicado</t>
  </si>
  <si>
    <t>H35.1</t>
  </si>
  <si>
    <t>147006 Deudores - Arrendamientos</t>
  </si>
  <si>
    <t xml:space="preserve">El Mintic no viene causando contablemente los cánones de arrendamiento y demás valores derivados de los contratos suscritos para los locales comerciales ubicados en el primer piso del Edificio Murillo Toro.  Esta circunstancia contraviene las normas técnicas relativa al reconocimiento de Ingresos, el cual debe hacerse en cumplimiento del principio de Devengo o Causación. </t>
  </si>
  <si>
    <t xml:space="preserve">La Subdirección Administrativa y de Gestión Humana adelantará acciones administrativas tendientes a facilitar la información y documentación que soporte ante la Subdirección Financiera, el reconocimiento contable de los cánones de arrendamiento y demás valores derivados de los contratos suscritos para los locales comerciales ubicados en el primer piso del Edificio Murillo Toro. </t>
  </si>
  <si>
    <t>Aportar la copia de  los 9 contratos de arrendamiento de los locales comerciales del Edificio Murillo Toro  junto con el cálculo financiero elaborado de manera conjunta por la Subdirección Administrativa y de Gestión Humana y la Subdirección Financiera.</t>
  </si>
  <si>
    <t>Oficio remisorio con los soportes para la causación</t>
  </si>
  <si>
    <t>Subdirección Administrativa  
Oficina Asesora Jurídica
Subdirección Financiera</t>
  </si>
  <si>
    <t>H35.2</t>
  </si>
  <si>
    <t>La Subdirección Financiera adelantará la causación contable de los cánones de arrendamiento y demás valores derivados de los contratos suscritos para los locales comerciales ubicados en el primer piso del Edificio Murillo Toro, correspondientes a la liquidación que se realice hasta el 31 de diciembre de  2015,  de conformidad con las normas contables que apliquen para ello.</t>
  </si>
  <si>
    <t>Efectuar la adecuada causación contable de los cánones de arrendamiento y demás valores derivados de los contratos suscritos para los locales comerciales ubicados en el primer piso del Edificio Murillo Toro, conforme a lo pactado en los contratos de arrendamiento.</t>
  </si>
  <si>
    <t xml:space="preserve">Comprobante Contable </t>
  </si>
  <si>
    <t>H35.3</t>
  </si>
  <si>
    <t>Para el control y seguimiento de los pagos la Subdirección Administrativa y de Gestión Humana deberá suministrar a la Subdirección Financiera la información requerida para adelantar los registros de los cánones de arrendamiento y demás valores derivados de los contratos suscritos para los locales comerciales ubicados en el primer piso del Edificio Murillo Toro. Lo anterior conforme a lo establecido en el Manual de Procedimientos del Régimen de Contabilidad Pública y al Manual Políticas Contables Mintic y Fondo Tic.</t>
  </si>
  <si>
    <t>La Subdirección Administrativa y de Gestión Humana remitirá mensualmente  los soportes correspondientes para que la Subdirección Financiera adelante la causación y afectación de la contabilidad del Ministerio TIC, que corresponda.</t>
  </si>
  <si>
    <t>Subdirección Administrativa y de Gestión Humana
Oficina Asesora Jurídica</t>
  </si>
  <si>
    <t>H35.4</t>
  </si>
  <si>
    <t>La Subdirección  Financiera generará mensualmente  los reportes de los registros de causación correspondiente a  los cánones de arrendamiento y demás valores derivados de los contratos suscritos para los locales comerciales ubicados en el primer piso del Edificio Murillo Toro</t>
  </si>
  <si>
    <t>H35.5</t>
  </si>
  <si>
    <t xml:space="preserve">La Coordinación de Administración de Bienes  adelantará el seguimiento y control a los locales, frente a dicha labor realizará cada dos meses un informe . </t>
  </si>
  <si>
    <t>Subdirección Administrativa</t>
  </si>
  <si>
    <t>H35.6</t>
  </si>
  <si>
    <t xml:space="preserve">Para el control y seguimiento de los cánones de arrendamiento y demás valores derivados de los contratos suscritos para los locales comerciales ubicados en el primer piso del Edificio Murillo Toro, por parte de la Oficina Asesora Jurídica se adelantaran acciones prejudiciales y judiciales tendientes a su recuperación. </t>
  </si>
  <si>
    <t xml:space="preserve">La Oficina Asesora Jurídica adelantará las acciones prejudiciales y judiciales tendientes a la recuperación de los cánones de arrendamiento y demás valores derivados de los contratos suscritos para los locales comerciales del Edificio Murillo Toro, una vez se cuente con dicha autorización por parte del Comité de Conciliación y Defensa Judicial de la Entidad para el inicio de tales acciones. Para el efecto,  se requiere contar con todos los antecedentes y la información del seguimiento y control de las obligaciones contractuales contraídas por los arrendatarios  de los locales comerciales del Edificio Murillo Toro que adelanta la Coordinación Grupo de Administración de Bienes del Ministerio. </t>
  </si>
  <si>
    <t xml:space="preserve">Informe de las acciones adelantadas </t>
  </si>
  <si>
    <t xml:space="preserve">Grupo Administración de Bienes
 Oficina Asesora Jurídica. </t>
  </si>
  <si>
    <t>1635 Propiedad Planta y Equipo -Bienes - Muebles en Bodegas.</t>
  </si>
  <si>
    <t>El saldo de esta cuenta que a 31 de diciembre de 2014, ascendió a $3.439.8 millones, no presentó variación respecto a la vigencia anterior.  Si bien, Mintic, ha adelantado las gestiones tendientes a depurar este saldo, con el fin de presentar cifras consistentes, el reporte de la actualización de los Estados Contables con los registros, de acuerdo con su Plan de Mejoramiento, están previstos para el 8 de julio de 2015.</t>
  </si>
  <si>
    <t>Actualización de  los Registros  Contables.</t>
  </si>
  <si>
    <t>Registro de la Resolución 1403 de 2015, por la cual se aprobó la baja y destinación final de los bienes de la cuenta 1635.</t>
  </si>
  <si>
    <t xml:space="preserve">Reporte Contable </t>
  </si>
  <si>
    <t>1637 Propiedad Planta y Equipo Bienes No Explotados</t>
  </si>
  <si>
    <t xml:space="preserve">El saldo de esta cuenta por $7.159.5 millones, genera incertidumbre, toda vez que los registros contables por ajustes y/o reclasificaciones están previstos para realizarse el 8 de julio de 2015. </t>
  </si>
  <si>
    <t xml:space="preserve">Realizar registros contables. </t>
  </si>
  <si>
    <t>Realizar el 100% del registro contable de la Resolución No.2662 de 2014 (Bienes no explotados)</t>
  </si>
  <si>
    <t>H38A</t>
  </si>
  <si>
    <t>1920 Bienes Entregados a Terceros  - Bienes Muebles e Inmuebles</t>
  </si>
  <si>
    <t xml:space="preserve">A la fecha de corte de la Auditoria, el saldo reportado por $4.960.1 millones, aún requiere depuración y ajustes contables, hecho que genera incertidumbre respecto a la razonabilidad del saldo en mención. </t>
  </si>
  <si>
    <t>Revelación del respaldo financiero del pasivo pensional de la liquidada Inravisión</t>
  </si>
  <si>
    <t xml:space="preserve">La propiedad, planta y equipo por $5.249.6 millones, no corresponden a un valor actualizado y verificado físicamente, que permita garantizar que son respaldo real de este pasivo. </t>
  </si>
  <si>
    <t>Verificación física y actualización de valores</t>
  </si>
  <si>
    <t>Reportar la actualización de los Estados financieros.</t>
  </si>
  <si>
    <t>2710- Pasivos estimados  - Provisión para Contingencias</t>
  </si>
  <si>
    <t>Subestimación en cuantía superior a $237,18 millones ya que existían fallos en primera instancia, desfavorables para el Ministerio, no registrados contablemente, según su realidad económica; debilidades en la coordinación de las áreas que reportan información contable</t>
  </si>
  <si>
    <t xml:space="preserve">Modificar el instructivo de Proceso de recepción de información contable para Litigios y Demandas -  GEF-TIC-IN-004, publicado en el MIG, con base en el informe de auditoria definitivo para la vigencia 2014 de la CGR </t>
  </si>
  <si>
    <t>Actualizar el instructivo y realizar la aplicación contable del Instructivo modificado de Proceso de recepción de información contable para Litigios y Demandas  - GEF-TIC-IN-004</t>
  </si>
  <si>
    <t>Instructivo y reportes contables</t>
  </si>
  <si>
    <t>Oficina Asesora Jurídica 
Subdirección Financiera</t>
  </si>
  <si>
    <t>H41AD</t>
  </si>
  <si>
    <t>Seguimiento y control financiero a los recursos entregados a canales regionales - Inversiones Patrimoniales en entidades Controladas</t>
  </si>
  <si>
    <t>Inoportunidad en la gestión administrativa y financiera de los canales regionales.</t>
  </si>
  <si>
    <t xml:space="preserve">Diseñar una propuesta para ser presentada en calidad de miembros de la Junta Administradora Regional del Canal con el fin de adelantar la inversión de los recursos de capitalización entregados, y adelantar seguimiento mensual a la inversión de los mismos en calidad de miembro de la Junta Administradora Regional, seguimiento que se verá reflejado en los informes de gestión que presente el delegado a la Junta </t>
  </si>
  <si>
    <t xml:space="preserve">Seguimiento continuo a la inversión de la capitalización realizada en el canal Tele islas  </t>
  </si>
  <si>
    <t>Viceministerio General</t>
  </si>
  <si>
    <t>Plan de Mejoramiento Ministerio de Tecnologías de la información y las Comunicaciones</t>
  </si>
  <si>
    <t>Plan de Mejoramiento Fondo de Tecnologías de la información y las Comunicaciones</t>
  </si>
  <si>
    <t>Dirección de Vigilancia y Control
Dirección de Industria de Comunicaciones
Subdirección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</si>
</sst>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18"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sz val="10"/>
      <name val="Arial"/>
      <family val="2"/>
    </font>
    <font>
      <b/>
      <sz val="12"/>
      <color theme="1"/>
      <name val="Arial"/>
      <family val="2"/>
    </font>
    <font>
      <b/>
      <sz val="12"/>
      <color indexed="10"/>
      <name val="Arial"/>
      <family val="2"/>
    </font>
    <font>
      <b/>
      <sz val="12"/>
      <color theme="0"/>
      <name val="Arial"/>
      <family val="2"/>
    </font>
    <font>
      <sz val="12"/>
      <name val="Arial"/>
      <family val="2"/>
    </font>
    <font>
      <sz val="10"/>
      <color theme="1"/>
      <name val="Arial"/>
      <family val="2"/>
    </font>
    <font>
      <b/>
      <sz val="11"/>
      <name val="Arial"/>
      <family val="2"/>
    </font>
    <font>
      <sz val="11"/>
      <name val="Arial"/>
      <family val="2"/>
    </font>
    <font>
      <sz val="12"/>
      <color theme="0"/>
      <name val="Arial"/>
      <family val="2"/>
    </font>
    <font>
      <b/>
      <sz val="9"/>
      <color indexed="81"/>
      <name val="Calibri"/>
      <family val="2"/>
    </font>
    <font>
      <sz val="9"/>
      <color indexed="81"/>
      <name val="Calibri"/>
      <family val="2"/>
    </font>
    <font>
      <b/>
      <sz val="10"/>
      <name val="Arial"/>
      <family val="2"/>
    </font>
    <font>
      <b/>
      <sz val="10"/>
      <color theme="1"/>
      <name val="Arial"/>
      <family val="2"/>
    </font>
    <font>
      <b/>
      <sz val="11"/>
      <color theme="0"/>
      <name val="Arial"/>
      <family val="2"/>
    </font>
  </fonts>
  <fills count="7">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rgb="FFFFFF66"/>
        <bgColor indexed="64"/>
      </patternFill>
    </fill>
    <fill>
      <patternFill patternType="solid">
        <fgColor rgb="FF66FF33"/>
        <bgColor indexed="64"/>
      </patternFill>
    </fill>
  </fills>
  <borders count="12">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s>
  <cellStyleXfs count="3">
    <xf numFmtId="0" fontId="0" fillId="0" borderId="0"/>
    <xf numFmtId="9" fontId="1" fillId="0" borderId="0" applyFont="0" applyFill="0" applyBorder="0" applyAlignment="0" applyProtection="0"/>
    <xf numFmtId="0" fontId="4" fillId="0" borderId="0"/>
  </cellStyleXfs>
  <cellXfs count="118">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0" xfId="0" applyFont="1" applyFill="1"/>
    <xf numFmtId="0" fontId="2" fillId="2" borderId="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0" borderId="0" xfId="0" applyFont="1" applyFill="1" applyAlignment="1">
      <alignment horizontal="justify"/>
    </xf>
    <xf numFmtId="0" fontId="2" fillId="0" borderId="0" xfId="0" applyFont="1" applyFill="1" applyBorder="1" applyAlignment="1">
      <alignment horizontal="center" vertical="center"/>
    </xf>
    <xf numFmtId="0" fontId="3" fillId="0" borderId="0" xfId="0" applyFont="1" applyFill="1" applyAlignment="1">
      <alignment horizontal="left"/>
    </xf>
    <xf numFmtId="0" fontId="3" fillId="0" borderId="0" xfId="0" applyFont="1" applyFill="1" applyBorder="1" applyAlignment="1">
      <alignment horizontal="justify"/>
    </xf>
    <xf numFmtId="0" fontId="2" fillId="0" borderId="0" xfId="0" applyFont="1" applyFill="1" applyBorder="1" applyAlignment="1">
      <alignment horizontal="left" vertical="center"/>
    </xf>
    <xf numFmtId="14" fontId="2" fillId="0" borderId="0" xfId="0" applyNumberFormat="1" applyFont="1" applyFill="1" applyBorder="1" applyAlignment="1">
      <alignment horizontal="left" vertical="center"/>
    </xf>
    <xf numFmtId="0" fontId="5" fillId="0" borderId="0" xfId="0" applyFont="1" applyFill="1" applyAlignment="1">
      <alignment horizontal="left" vertical="center"/>
    </xf>
    <xf numFmtId="14" fontId="6"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center"/>
    </xf>
    <xf numFmtId="0" fontId="2" fillId="0" borderId="0" xfId="0" applyFont="1" applyFill="1" applyBorder="1" applyAlignment="1">
      <alignment vertical="justify"/>
    </xf>
    <xf numFmtId="14" fontId="2" fillId="0" borderId="0" xfId="0" applyNumberFormat="1" applyFont="1" applyFill="1" applyBorder="1" applyAlignment="1">
      <alignment horizontal="justify" vertical="center"/>
    </xf>
    <xf numFmtId="14" fontId="6" fillId="0" borderId="5" xfId="0" applyNumberFormat="1" applyFont="1" applyFill="1" applyBorder="1" applyAlignment="1">
      <alignment horizontal="center" vertical="center"/>
    </xf>
    <xf numFmtId="0" fontId="3" fillId="0" borderId="5" xfId="0" applyFont="1" applyFill="1" applyBorder="1" applyAlignment="1">
      <alignment vertical="center"/>
    </xf>
    <xf numFmtId="0" fontId="7" fillId="3" borderId="4" xfId="0" applyFont="1" applyFill="1" applyBorder="1" applyAlignment="1">
      <alignment horizontal="center" vertical="center" wrapText="1"/>
    </xf>
    <xf numFmtId="0" fontId="7" fillId="0" borderId="0" xfId="0" applyFont="1" applyFill="1" applyAlignment="1">
      <alignment horizontal="center"/>
    </xf>
    <xf numFmtId="0" fontId="2" fillId="0" borderId="4" xfId="2" applyFont="1" applyFill="1" applyBorder="1" applyAlignment="1" applyProtection="1">
      <alignment horizontal="center" vertical="center"/>
      <protection locked="0"/>
    </xf>
    <xf numFmtId="0" fontId="8" fillId="0" borderId="4" xfId="2" applyFont="1" applyFill="1" applyBorder="1" applyAlignment="1" applyProtection="1">
      <alignment horizontal="justify" vertical="top" wrapText="1"/>
      <protection locked="0"/>
    </xf>
    <xf numFmtId="0" fontId="8" fillId="0" borderId="4" xfId="2" applyFont="1" applyFill="1" applyBorder="1" applyAlignment="1" applyProtection="1">
      <alignment horizontal="center" vertical="center" wrapText="1"/>
      <protection locked="0"/>
    </xf>
    <xf numFmtId="164" fontId="8" fillId="0" borderId="4" xfId="2" applyNumberFormat="1" applyFont="1" applyFill="1" applyBorder="1" applyAlignment="1">
      <alignment horizontal="center" vertical="center" wrapText="1"/>
    </xf>
    <xf numFmtId="1" fontId="8" fillId="0" borderId="4"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protection locked="0"/>
    </xf>
    <xf numFmtId="9" fontId="8" fillId="0" borderId="4" xfId="2" applyNumberFormat="1" applyFont="1" applyFill="1" applyBorder="1" applyAlignment="1" applyProtection="1">
      <alignment horizontal="center" vertical="center" wrapText="1"/>
    </xf>
    <xf numFmtId="0" fontId="3" fillId="0" borderId="0" xfId="0" applyFont="1" applyFill="1" applyAlignment="1"/>
    <xf numFmtId="0" fontId="8" fillId="0" borderId="7" xfId="2" applyFont="1" applyFill="1" applyBorder="1" applyAlignment="1" applyProtection="1">
      <alignment vertical="center" wrapText="1"/>
      <protection locked="0"/>
    </xf>
    <xf numFmtId="0" fontId="8" fillId="0" borderId="7" xfId="2" applyFont="1" applyFill="1" applyBorder="1" applyAlignment="1" applyProtection="1">
      <alignment vertical="top" wrapText="1"/>
      <protection locked="0"/>
    </xf>
    <xf numFmtId="0" fontId="8" fillId="0" borderId="7" xfId="2" applyFont="1" applyFill="1" applyBorder="1" applyAlignment="1" applyProtection="1">
      <alignment horizontal="left" vertical="top" wrapText="1"/>
      <protection locked="0"/>
    </xf>
    <xf numFmtId="0" fontId="8" fillId="0" borderId="7"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left" vertical="top" wrapText="1"/>
      <protection locked="0"/>
    </xf>
    <xf numFmtId="0" fontId="8" fillId="0" borderId="8" xfId="2" applyFont="1" applyFill="1" applyBorder="1" applyAlignment="1" applyProtection="1">
      <alignment horizontal="center" vertical="center" wrapText="1"/>
      <protection locked="0"/>
    </xf>
    <xf numFmtId="164" fontId="8" fillId="0" borderId="9" xfId="2" applyNumberFormat="1" applyFont="1" applyFill="1" applyBorder="1" applyAlignment="1">
      <alignment horizontal="center" vertical="center" wrapText="1"/>
    </xf>
    <xf numFmtId="0" fontId="3" fillId="4" borderId="0" xfId="0" applyFont="1" applyFill="1"/>
    <xf numFmtId="0" fontId="8" fillId="0" borderId="0" xfId="0" applyFont="1" applyFill="1"/>
    <xf numFmtId="0" fontId="8" fillId="0" borderId="4" xfId="2" applyFont="1" applyFill="1" applyBorder="1" applyAlignment="1" applyProtection="1">
      <alignment horizontal="center" vertical="top" wrapText="1"/>
      <protection locked="0"/>
    </xf>
    <xf numFmtId="0" fontId="8" fillId="5" borderId="0" xfId="0" applyFont="1" applyFill="1"/>
    <xf numFmtId="0" fontId="8" fillId="0" borderId="4" xfId="2" applyFont="1" applyFill="1" applyBorder="1" applyAlignment="1" applyProtection="1">
      <alignment horizontal="justify" wrapText="1"/>
      <protection locked="0"/>
    </xf>
    <xf numFmtId="9" fontId="8" fillId="0" borderId="4" xfId="2" applyNumberFormat="1" applyFont="1" applyFill="1" applyBorder="1" applyAlignment="1" applyProtection="1">
      <alignment horizontal="center" vertical="center" wrapText="1"/>
      <protection locked="0"/>
    </xf>
    <xf numFmtId="0" fontId="10" fillId="0" borderId="4" xfId="2" applyFont="1" applyFill="1" applyBorder="1" applyAlignment="1" applyProtection="1">
      <alignment horizontal="center" vertical="center"/>
      <protection locked="0"/>
    </xf>
    <xf numFmtId="0" fontId="11" fillId="0" borderId="4" xfId="2" applyFont="1" applyFill="1" applyBorder="1" applyAlignment="1" applyProtection="1">
      <alignment horizontal="justify" vertical="top" wrapText="1"/>
      <protection locked="0"/>
    </xf>
    <xf numFmtId="0" fontId="11" fillId="0" borderId="4" xfId="2" applyFont="1" applyFill="1" applyBorder="1" applyAlignment="1" applyProtection="1">
      <alignment horizontal="center" vertical="center" wrapText="1"/>
      <protection locked="0"/>
    </xf>
    <xf numFmtId="164" fontId="11" fillId="0" borderId="4" xfId="2" applyNumberFormat="1" applyFont="1" applyFill="1" applyBorder="1" applyAlignment="1">
      <alignment horizontal="center" vertical="center" wrapText="1"/>
    </xf>
    <xf numFmtId="1" fontId="11" fillId="0" borderId="4" xfId="2" applyNumberFormat="1" applyFont="1" applyFill="1" applyBorder="1" applyAlignment="1" applyProtection="1">
      <alignment horizontal="center" vertical="center" wrapText="1"/>
    </xf>
    <xf numFmtId="0" fontId="11" fillId="0" borderId="4" xfId="2" applyNumberFormat="1" applyFont="1" applyFill="1" applyBorder="1" applyAlignment="1" applyProtection="1">
      <alignment horizontal="center" vertical="center" wrapText="1"/>
      <protection locked="0"/>
    </xf>
    <xf numFmtId="9" fontId="11" fillId="0" borderId="4" xfId="2" applyNumberFormat="1" applyFont="1" applyFill="1" applyBorder="1" applyAlignment="1" applyProtection="1">
      <alignment horizontal="center" vertical="center" wrapText="1"/>
    </xf>
    <xf numFmtId="0" fontId="11" fillId="0" borderId="4" xfId="0" applyFont="1" applyFill="1" applyBorder="1" applyAlignment="1">
      <alignment horizontal="justify" vertical="top" wrapText="1"/>
    </xf>
    <xf numFmtId="0" fontId="11" fillId="0" borderId="0" xfId="0" applyFont="1" applyFill="1"/>
    <xf numFmtId="0" fontId="11" fillId="5" borderId="0" xfId="0" applyFont="1" applyFill="1"/>
    <xf numFmtId="0" fontId="11" fillId="4" borderId="0" xfId="0" applyFont="1" applyFill="1"/>
    <xf numFmtId="0" fontId="11" fillId="0" borderId="4" xfId="2" applyFont="1" applyFill="1" applyBorder="1" applyAlignment="1" applyProtection="1">
      <alignment horizontal="left" vertical="top" wrapText="1"/>
      <protection locked="0"/>
    </xf>
    <xf numFmtId="0" fontId="11" fillId="0" borderId="4" xfId="2" applyFont="1" applyFill="1" applyBorder="1" applyAlignment="1" applyProtection="1">
      <alignment horizontal="left" vertical="center" wrapText="1"/>
      <protection locked="0"/>
    </xf>
    <xf numFmtId="0" fontId="11" fillId="0" borderId="10" xfId="2" applyFont="1" applyFill="1" applyBorder="1" applyAlignment="1" applyProtection="1">
      <alignment horizontal="left" vertical="top" wrapText="1"/>
      <protection locked="0"/>
    </xf>
    <xf numFmtId="0" fontId="11" fillId="0" borderId="10" xfId="2" applyFont="1" applyFill="1" applyBorder="1" applyAlignment="1" applyProtection="1">
      <alignment horizontal="center" vertical="center" wrapText="1"/>
      <protection locked="0"/>
    </xf>
    <xf numFmtId="0" fontId="11" fillId="0" borderId="11" xfId="2" applyFont="1" applyFill="1" applyBorder="1" applyAlignment="1" applyProtection="1">
      <alignment horizontal="center" vertical="center" wrapText="1"/>
      <protection locked="0"/>
    </xf>
    <xf numFmtId="0" fontId="11" fillId="6" borderId="0" xfId="0" applyFont="1" applyFill="1"/>
    <xf numFmtId="0" fontId="11" fillId="0" borderId="7" xfId="2" applyFont="1" applyFill="1" applyBorder="1" applyAlignment="1" applyProtection="1">
      <alignment horizontal="center" vertical="center" wrapText="1"/>
      <protection locked="0"/>
    </xf>
    <xf numFmtId="0" fontId="12" fillId="3" borderId="4" xfId="0" applyFont="1" applyFill="1" applyBorder="1" applyAlignment="1">
      <alignment horizontal="center" vertical="top" wrapText="1"/>
    </xf>
    <xf numFmtId="0" fontId="12" fillId="3" borderId="4" xfId="0" applyFont="1" applyFill="1" applyBorder="1" applyAlignment="1">
      <alignment horizontal="justify" vertical="top" wrapText="1"/>
    </xf>
    <xf numFmtId="0" fontId="12" fillId="3" borderId="4" xfId="0" applyFont="1" applyFill="1" applyBorder="1" applyAlignment="1">
      <alignment horizontal="center" vertical="center" wrapText="1"/>
    </xf>
    <xf numFmtId="165" fontId="12" fillId="3" borderId="4" xfId="0" applyNumberFormat="1" applyFont="1" applyFill="1" applyBorder="1" applyAlignment="1">
      <alignment horizontal="center" vertical="center" wrapText="1"/>
    </xf>
    <xf numFmtId="165" fontId="12" fillId="3" borderId="4" xfId="0" applyNumberFormat="1" applyFont="1" applyFill="1" applyBorder="1" applyAlignment="1" applyProtection="1">
      <alignment horizontal="center" vertical="center" wrapText="1"/>
      <protection locked="0"/>
    </xf>
    <xf numFmtId="1" fontId="7" fillId="3" borderId="4" xfId="0" applyNumberFormat="1" applyFont="1" applyFill="1" applyBorder="1" applyAlignment="1">
      <alignment horizontal="center" vertical="center" wrapText="1"/>
    </xf>
    <xf numFmtId="9" fontId="7" fillId="3" borderId="6" xfId="1" applyNumberFormat="1" applyFont="1" applyFill="1" applyBorder="1" applyAlignment="1">
      <alignment horizontal="center" vertical="center" wrapText="1"/>
    </xf>
    <xf numFmtId="0" fontId="3" fillId="0" borderId="0" xfId="0" applyFont="1" applyFill="1" applyBorder="1"/>
    <xf numFmtId="0" fontId="3" fillId="0" borderId="0" xfId="0" applyFont="1" applyFill="1" applyAlignment="1">
      <alignment horizontal="center" vertical="center"/>
    </xf>
    <xf numFmtId="0" fontId="3" fillId="0" borderId="0" xfId="0" applyFont="1" applyFill="1" applyAlignment="1">
      <alignment vertical="top"/>
    </xf>
    <xf numFmtId="0" fontId="15" fillId="0" borderId="0" xfId="0" applyFont="1" applyFill="1" applyBorder="1" applyAlignment="1">
      <alignment vertical="center"/>
    </xf>
    <xf numFmtId="0" fontId="16" fillId="0" borderId="0" xfId="0" applyFont="1" applyFill="1" applyAlignment="1">
      <alignment horizontal="left" vertical="center"/>
    </xf>
    <xf numFmtId="14" fontId="2" fillId="0" borderId="6" xfId="0" applyNumberFormat="1" applyFont="1" applyFill="1" applyBorder="1" applyAlignment="1">
      <alignment horizontal="left" vertical="center"/>
    </xf>
    <xf numFmtId="0" fontId="9" fillId="0" borderId="0" xfId="0" applyFont="1" applyFill="1"/>
    <xf numFmtId="14" fontId="6"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7" fillId="3" borderId="4" xfId="0" applyFont="1" applyFill="1" applyBorder="1" applyAlignment="1">
      <alignment horizontal="center" vertical="center" wrapText="1"/>
    </xf>
    <xf numFmtId="0" fontId="17" fillId="0" borderId="0" xfId="0" applyFont="1" applyFill="1" applyAlignment="1">
      <alignment horizontal="center"/>
    </xf>
    <xf numFmtId="0" fontId="10" fillId="0" borderId="4" xfId="0" applyFont="1" applyFill="1" applyBorder="1" applyAlignment="1">
      <alignment horizontal="center" vertical="center" wrapText="1" readingOrder="1"/>
    </xf>
    <xf numFmtId="0" fontId="11" fillId="0" borderId="4" xfId="0" applyFont="1" applyFill="1" applyBorder="1" applyAlignment="1">
      <alignment horizontal="justify" vertical="top" wrapText="1" readingOrder="1"/>
    </xf>
    <xf numFmtId="0" fontId="11" fillId="0" borderId="4" xfId="0" applyFont="1" applyFill="1" applyBorder="1" applyAlignment="1">
      <alignment horizontal="justify" vertical="top"/>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4" xfId="0" applyFont="1" applyFill="1" applyBorder="1" applyAlignment="1">
      <alignmen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10" fillId="0" borderId="4" xfId="2" applyFont="1" applyFill="1" applyBorder="1" applyAlignment="1" applyProtection="1">
      <alignment horizontal="justify" vertical="top" wrapText="1"/>
      <protection locked="0"/>
    </xf>
    <xf numFmtId="0" fontId="11" fillId="0" borderId="4" xfId="2" applyFont="1" applyFill="1" applyBorder="1" applyAlignment="1" applyProtection="1">
      <alignment horizontal="center" vertical="top" wrapText="1"/>
      <protection locked="0"/>
    </xf>
    <xf numFmtId="0" fontId="11" fillId="0" borderId="4" xfId="2" applyFont="1" applyFill="1" applyBorder="1" applyAlignment="1" applyProtection="1">
      <alignment vertical="top" wrapText="1"/>
      <protection locked="0"/>
    </xf>
    <xf numFmtId="9" fontId="11" fillId="0" borderId="4" xfId="1" applyFont="1" applyFill="1" applyBorder="1" applyAlignment="1" applyProtection="1">
      <alignment horizontal="center" vertical="center" wrapText="1"/>
      <protection locked="0"/>
    </xf>
    <xf numFmtId="9" fontId="11" fillId="0" borderId="4" xfId="2" applyNumberFormat="1" applyFont="1" applyFill="1" applyBorder="1" applyAlignment="1" applyProtection="1">
      <alignment horizontal="center" vertical="center" wrapText="1"/>
      <protection locked="0"/>
    </xf>
    <xf numFmtId="0" fontId="11" fillId="0" borderId="4" xfId="2" applyFont="1" applyFill="1" applyBorder="1" applyAlignment="1" applyProtection="1">
      <alignment horizontal="justify" vertical="center" wrapText="1"/>
      <protection locked="0"/>
    </xf>
    <xf numFmtId="0" fontId="11" fillId="0" borderId="4" xfId="0" applyFont="1" applyFill="1" applyBorder="1" applyAlignment="1" applyProtection="1">
      <alignment vertical="center" wrapText="1"/>
      <protection locked="0"/>
    </xf>
    <xf numFmtId="0" fontId="11" fillId="0" borderId="4" xfId="0" applyFont="1" applyFill="1" applyBorder="1" applyAlignment="1" applyProtection="1">
      <alignment vertical="top"/>
      <protection locked="0"/>
    </xf>
    <xf numFmtId="0" fontId="11" fillId="0" borderId="4" xfId="0" applyFont="1" applyFill="1" applyBorder="1" applyAlignment="1" applyProtection="1">
      <alignment horizontal="center" vertical="center"/>
      <protection locked="0"/>
    </xf>
    <xf numFmtId="14" fontId="11" fillId="0" borderId="4" xfId="0" applyNumberFormat="1" applyFont="1" applyFill="1" applyBorder="1" applyAlignment="1" applyProtection="1">
      <alignment vertical="center"/>
      <protection locked="0"/>
    </xf>
    <xf numFmtId="0" fontId="11" fillId="0" borderId="4" xfId="0" applyFont="1" applyFill="1" applyBorder="1" applyAlignment="1" applyProtection="1">
      <alignment horizontal="left" vertical="center" wrapText="1"/>
      <protection locked="0"/>
    </xf>
    <xf numFmtId="0" fontId="11" fillId="0" borderId="4" xfId="0" applyFont="1" applyFill="1" applyBorder="1" applyAlignment="1">
      <alignment horizontal="center" vertical="center" wrapText="1" readingOrder="1"/>
    </xf>
    <xf numFmtId="164" fontId="11" fillId="0" borderId="4" xfId="0" applyNumberFormat="1" applyFont="1" applyFill="1" applyBorder="1" applyAlignment="1">
      <alignment horizontal="center" vertical="center" wrapText="1" readingOrder="1"/>
    </xf>
    <xf numFmtId="0" fontId="17" fillId="3" borderId="4" xfId="0" applyFont="1" applyFill="1" applyBorder="1" applyAlignment="1">
      <alignment horizontal="justify" vertical="top" wrapText="1"/>
    </xf>
    <xf numFmtId="165" fontId="17" fillId="3" borderId="4" xfId="0" applyNumberFormat="1" applyFont="1" applyFill="1" applyBorder="1" applyAlignment="1">
      <alignment horizontal="center" vertical="center" wrapText="1"/>
    </xf>
    <xf numFmtId="165" fontId="17" fillId="3" borderId="4" xfId="0" applyNumberFormat="1" applyFont="1" applyFill="1" applyBorder="1" applyAlignment="1" applyProtection="1">
      <alignment horizontal="center" vertical="center" wrapText="1"/>
      <protection locked="0"/>
    </xf>
    <xf numFmtId="1" fontId="17" fillId="3" borderId="4" xfId="0" applyNumberFormat="1" applyFont="1" applyFill="1" applyBorder="1" applyAlignment="1">
      <alignment horizontal="center" vertical="center" wrapText="1"/>
    </xf>
    <xf numFmtId="10" fontId="17" fillId="3" borderId="4" xfId="1" applyNumberFormat="1" applyFont="1" applyFill="1" applyBorder="1" applyAlignment="1">
      <alignment horizontal="center" vertical="center" wrapText="1"/>
    </xf>
    <xf numFmtId="0" fontId="17" fillId="0" borderId="0" xfId="0" applyFont="1" applyFill="1" applyBorder="1"/>
    <xf numFmtId="14" fontId="11" fillId="0" borderId="4" xfId="0" applyNumberFormat="1" applyFont="1" applyFill="1" applyBorder="1" applyAlignment="1">
      <alignment horizontal="center" vertical="center"/>
    </xf>
    <xf numFmtId="14" fontId="11" fillId="0" borderId="4" xfId="2" applyNumberFormat="1" applyFont="1" applyFill="1" applyBorder="1" applyAlignment="1" applyProtection="1">
      <alignment horizontal="center" vertical="center" wrapText="1"/>
      <protection locked="0"/>
    </xf>
    <xf numFmtId="164" fontId="2" fillId="0" borderId="0" xfId="2" applyNumberFormat="1" applyFont="1" applyFill="1" applyBorder="1" applyAlignment="1">
      <alignment horizontal="center" vertical="center" wrapText="1"/>
    </xf>
    <xf numFmtId="164" fontId="8" fillId="0" borderId="0" xfId="2" applyNumberFormat="1" applyFont="1" applyFill="1" applyBorder="1" applyAlignment="1">
      <alignment horizontal="center" vertical="center" wrapText="1"/>
    </xf>
    <xf numFmtId="164" fontId="8" fillId="0" borderId="6" xfId="2" applyNumberFormat="1" applyFont="1" applyFill="1" applyBorder="1" applyAlignment="1">
      <alignment horizontal="center" vertical="center" wrapText="1"/>
    </xf>
    <xf numFmtId="164" fontId="11" fillId="0" borderId="6" xfId="2" applyNumberFormat="1" applyFont="1" applyFill="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93</xdr:row>
      <xdr:rowOff>0</xdr:rowOff>
    </xdr:from>
    <xdr:to>
      <xdr:col>5</xdr:col>
      <xdr:colOff>91440</xdr:colOff>
      <xdr:row>93</xdr:row>
      <xdr:rowOff>144780</xdr:rowOff>
    </xdr:to>
    <xdr:sp macro="" textlink="">
      <xdr:nvSpPr>
        <xdr:cNvPr id="2"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3"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4" name="Text Box 1"/>
        <xdr:cNvSpPr txBox="1">
          <a:spLocks noChangeArrowheads="1"/>
        </xdr:cNvSpPr>
      </xdr:nvSpPr>
      <xdr:spPr bwMode="auto">
        <a:xfrm>
          <a:off x="118014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5" name="Text Box 1"/>
        <xdr:cNvSpPr txBox="1">
          <a:spLocks noChangeArrowheads="1"/>
        </xdr:cNvSpPr>
      </xdr:nvSpPr>
      <xdr:spPr bwMode="auto">
        <a:xfrm>
          <a:off x="118014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6"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7"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8" name="Text Box 1"/>
        <xdr:cNvSpPr txBox="1">
          <a:spLocks noChangeArrowheads="1"/>
        </xdr:cNvSpPr>
      </xdr:nvSpPr>
      <xdr:spPr bwMode="auto">
        <a:xfrm>
          <a:off x="10125075" y="126406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9" name="Text Box 1"/>
        <xdr:cNvSpPr txBox="1">
          <a:spLocks noChangeArrowheads="1"/>
        </xdr:cNvSpPr>
      </xdr:nvSpPr>
      <xdr:spPr bwMode="auto">
        <a:xfrm>
          <a:off x="10125075" y="1264062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0"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1" name="Text Box 24"/>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2"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13" name="Text Box 1"/>
        <xdr:cNvSpPr txBox="1">
          <a:spLocks noChangeArrowheads="1"/>
        </xdr:cNvSpPr>
      </xdr:nvSpPr>
      <xdr:spPr bwMode="auto">
        <a:xfrm>
          <a:off x="10125075" y="126406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14" name="Text Box 1"/>
        <xdr:cNvSpPr txBox="1">
          <a:spLocks noChangeArrowheads="1"/>
        </xdr:cNvSpPr>
      </xdr:nvSpPr>
      <xdr:spPr bwMode="auto">
        <a:xfrm>
          <a:off x="10125075" y="1264062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5"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6" name="Text Box 24"/>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17"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8"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91440</xdr:colOff>
      <xdr:row>93</xdr:row>
      <xdr:rowOff>144780</xdr:rowOff>
    </xdr:to>
    <xdr:sp macro="" textlink="">
      <xdr:nvSpPr>
        <xdr:cNvPr id="19"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0" name="Text Box 1"/>
        <xdr:cNvSpPr txBox="1">
          <a:spLocks noChangeArrowheads="1"/>
        </xdr:cNvSpPr>
      </xdr:nvSpPr>
      <xdr:spPr bwMode="auto">
        <a:xfrm>
          <a:off x="118014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93</xdr:row>
      <xdr:rowOff>0</xdr:rowOff>
    </xdr:from>
    <xdr:to>
      <xdr:col>6</xdr:col>
      <xdr:colOff>91440</xdr:colOff>
      <xdr:row>93</xdr:row>
      <xdr:rowOff>144780</xdr:rowOff>
    </xdr:to>
    <xdr:sp macro="" textlink="">
      <xdr:nvSpPr>
        <xdr:cNvPr id="21" name="Text Box 1"/>
        <xdr:cNvSpPr txBox="1">
          <a:spLocks noChangeArrowheads="1"/>
        </xdr:cNvSpPr>
      </xdr:nvSpPr>
      <xdr:spPr bwMode="auto">
        <a:xfrm>
          <a:off x="118014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93</xdr:row>
      <xdr:rowOff>0</xdr:rowOff>
    </xdr:from>
    <xdr:ext cx="91440" cy="144780"/>
    <xdr:sp macro="" textlink="">
      <xdr:nvSpPr>
        <xdr:cNvPr id="22"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93</xdr:row>
      <xdr:rowOff>0</xdr:rowOff>
    </xdr:from>
    <xdr:ext cx="91440" cy="144780"/>
    <xdr:sp macro="" textlink="">
      <xdr:nvSpPr>
        <xdr:cNvPr id="23" name="Text Box 1"/>
        <xdr:cNvSpPr txBox="1">
          <a:spLocks noChangeArrowheads="1"/>
        </xdr:cNvSpPr>
      </xdr:nvSpPr>
      <xdr:spPr bwMode="auto">
        <a:xfrm>
          <a:off x="10125075" y="1264062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93</xdr:row>
      <xdr:rowOff>0</xdr:rowOff>
    </xdr:from>
    <xdr:to>
      <xdr:col>5</xdr:col>
      <xdr:colOff>66675</xdr:colOff>
      <xdr:row>93</xdr:row>
      <xdr:rowOff>161925</xdr:rowOff>
    </xdr:to>
    <xdr:sp macro="" textlink="">
      <xdr:nvSpPr>
        <xdr:cNvPr id="24" name="Text Box 1"/>
        <xdr:cNvSpPr txBox="1">
          <a:spLocks noChangeArrowheads="1"/>
        </xdr:cNvSpPr>
      </xdr:nvSpPr>
      <xdr:spPr bwMode="auto">
        <a:xfrm>
          <a:off x="10125075" y="126406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25" name="Text Box 1"/>
        <xdr:cNvSpPr txBox="1">
          <a:spLocks noChangeArrowheads="1"/>
        </xdr:cNvSpPr>
      </xdr:nvSpPr>
      <xdr:spPr bwMode="auto">
        <a:xfrm>
          <a:off x="10125075" y="1264062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6"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7" name="Text Box 24"/>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28"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66675</xdr:colOff>
      <xdr:row>93</xdr:row>
      <xdr:rowOff>161925</xdr:rowOff>
    </xdr:to>
    <xdr:sp macro="" textlink="">
      <xdr:nvSpPr>
        <xdr:cNvPr id="29" name="Text Box 1"/>
        <xdr:cNvSpPr txBox="1">
          <a:spLocks noChangeArrowheads="1"/>
        </xdr:cNvSpPr>
      </xdr:nvSpPr>
      <xdr:spPr bwMode="auto">
        <a:xfrm>
          <a:off x="10125075" y="126406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76200</xdr:colOff>
      <xdr:row>93</xdr:row>
      <xdr:rowOff>161925</xdr:rowOff>
    </xdr:to>
    <xdr:sp macro="" textlink="">
      <xdr:nvSpPr>
        <xdr:cNvPr id="30" name="Text Box 1"/>
        <xdr:cNvSpPr txBox="1">
          <a:spLocks noChangeArrowheads="1"/>
        </xdr:cNvSpPr>
      </xdr:nvSpPr>
      <xdr:spPr bwMode="auto">
        <a:xfrm>
          <a:off x="10125075" y="1264062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1"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2" name="Text Box 24"/>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93</xdr:row>
      <xdr:rowOff>0</xdr:rowOff>
    </xdr:from>
    <xdr:to>
      <xdr:col>5</xdr:col>
      <xdr:colOff>85725</xdr:colOff>
      <xdr:row>93</xdr:row>
      <xdr:rowOff>161925</xdr:rowOff>
    </xdr:to>
    <xdr:sp macro="" textlink="">
      <xdr:nvSpPr>
        <xdr:cNvPr id="33" name="Text Box 1"/>
        <xdr:cNvSpPr txBox="1">
          <a:spLocks noChangeArrowheads="1"/>
        </xdr:cNvSpPr>
      </xdr:nvSpPr>
      <xdr:spPr bwMode="auto">
        <a:xfrm>
          <a:off x="10125075" y="1264062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6"/>
  <sheetViews>
    <sheetView tabSelected="1" topLeftCell="A5" zoomScale="85" zoomScaleNormal="85" workbookViewId="0">
      <pane xSplit="2" ySplit="5" topLeftCell="G52" activePane="bottomRight" state="frozen"/>
      <selection activeCell="A10" sqref="A10"/>
      <selection pane="topRight" activeCell="C10" sqref="C10"/>
      <selection pane="bottomLeft" activeCell="A14" sqref="A14"/>
      <selection pane="bottomRight" activeCell="I53" sqref="I53"/>
    </sheetView>
  </sheetViews>
  <sheetFormatPr baseColWidth="10" defaultColWidth="11.42578125" defaultRowHeight="15" x14ac:dyDescent="0.2"/>
  <cols>
    <col min="1" max="1" width="19.7109375" style="3" customWidth="1"/>
    <col min="2" max="2" width="8.5703125" style="80" customWidth="1"/>
    <col min="3" max="3" width="33.85546875" style="76" customWidth="1"/>
    <col min="4" max="4" width="46" style="3" customWidth="1"/>
    <col min="5" max="5" width="43.7109375" style="3" customWidth="1"/>
    <col min="6" max="6" width="25.140625" style="11" customWidth="1"/>
    <col min="7" max="7" width="26.42578125" style="20" customWidth="1"/>
    <col min="8" max="8" width="17.85546875" style="3" customWidth="1"/>
    <col min="9" max="9" width="13.7109375" style="20" customWidth="1"/>
    <col min="10" max="10" width="15" style="20" customWidth="1"/>
    <col min="11" max="11" width="12.7109375" style="3" customWidth="1"/>
    <col min="12" max="12" width="14.28515625" style="3" customWidth="1"/>
    <col min="13" max="13" width="13.5703125" style="3" customWidth="1"/>
    <col min="14" max="16" width="11.42578125" style="3" customWidth="1"/>
    <col min="17" max="17" width="32.140625" style="3" customWidth="1"/>
    <col min="18" max="16384" width="11.42578125" style="3"/>
  </cols>
  <sheetData>
    <row r="1" spans="1:17" ht="15.75" hidden="1" x14ac:dyDescent="0.2">
      <c r="A1" s="1" t="s">
        <v>0</v>
      </c>
      <c r="B1" s="2"/>
      <c r="C1" s="2"/>
      <c r="D1" s="2"/>
      <c r="E1" s="2"/>
      <c r="F1" s="2"/>
      <c r="G1" s="2"/>
      <c r="H1" s="2"/>
      <c r="I1" s="2"/>
      <c r="J1" s="2"/>
      <c r="K1" s="2"/>
      <c r="L1" s="2"/>
      <c r="M1" s="2"/>
      <c r="N1" s="2"/>
      <c r="O1" s="2"/>
      <c r="P1" s="2"/>
      <c r="Q1" s="2"/>
    </row>
    <row r="2" spans="1:17" ht="15.75" hidden="1" x14ac:dyDescent="0.2">
      <c r="A2" s="4" t="s">
        <v>1</v>
      </c>
      <c r="B2" s="5"/>
      <c r="C2" s="5"/>
      <c r="D2" s="5"/>
      <c r="E2" s="5"/>
      <c r="F2" s="5"/>
      <c r="G2" s="5"/>
      <c r="H2" s="5"/>
      <c r="I2" s="5"/>
      <c r="J2" s="5"/>
      <c r="K2" s="5"/>
      <c r="L2" s="5"/>
      <c r="M2" s="5"/>
      <c r="N2" s="5"/>
      <c r="O2" s="5"/>
      <c r="P2" s="5"/>
      <c r="Q2" s="5"/>
    </row>
    <row r="3" spans="1:17" ht="15.75" hidden="1" x14ac:dyDescent="0.2">
      <c r="A3" s="4" t="s">
        <v>2</v>
      </c>
      <c r="B3" s="5"/>
      <c r="C3" s="5"/>
      <c r="D3" s="5"/>
      <c r="E3" s="5"/>
      <c r="F3" s="5"/>
      <c r="G3" s="5"/>
      <c r="H3" s="5"/>
      <c r="I3" s="5"/>
      <c r="J3" s="5"/>
      <c r="K3" s="5"/>
      <c r="L3" s="5"/>
      <c r="M3" s="5"/>
      <c r="N3" s="5"/>
      <c r="O3" s="5"/>
      <c r="P3" s="5"/>
      <c r="Q3" s="5"/>
    </row>
    <row r="4" spans="1:17" ht="15.75" hidden="1" x14ac:dyDescent="0.2">
      <c r="A4" s="6" t="s">
        <v>3</v>
      </c>
      <c r="B4" s="7"/>
      <c r="C4" s="7"/>
      <c r="D4" s="7"/>
      <c r="E4" s="7"/>
      <c r="F4" s="7"/>
      <c r="G4" s="7"/>
      <c r="H4" s="7"/>
      <c r="I4" s="7"/>
      <c r="J4" s="7"/>
      <c r="K4" s="7"/>
      <c r="L4" s="7"/>
      <c r="M4" s="7"/>
      <c r="N4" s="7"/>
      <c r="O4" s="7"/>
      <c r="P4" s="7"/>
      <c r="Q4" s="7"/>
    </row>
    <row r="5" spans="1:17" ht="15.75" x14ac:dyDescent="0.2">
      <c r="A5" s="8"/>
      <c r="B5" s="9"/>
      <c r="C5" s="9"/>
      <c r="D5" s="10" t="s">
        <v>1061</v>
      </c>
      <c r="E5" s="10"/>
      <c r="G5" s="12"/>
      <c r="H5" s="10"/>
      <c r="I5" s="12"/>
      <c r="J5" s="12"/>
      <c r="K5" s="10"/>
      <c r="L5" s="10"/>
      <c r="M5" s="10"/>
      <c r="N5" s="10"/>
      <c r="O5" s="10"/>
      <c r="P5" s="10"/>
      <c r="Q5" s="10"/>
    </row>
    <row r="6" spans="1:17" ht="15.75" x14ac:dyDescent="0.2">
      <c r="A6" s="10" t="s">
        <v>5</v>
      </c>
      <c r="B6" s="77"/>
      <c r="C6" s="16">
        <v>42277</v>
      </c>
      <c r="E6" s="16"/>
      <c r="H6" s="10"/>
      <c r="I6" s="14"/>
      <c r="J6" s="15"/>
      <c r="K6" s="10"/>
      <c r="L6" s="10"/>
      <c r="M6" s="10"/>
      <c r="N6" s="10"/>
      <c r="O6" s="10"/>
      <c r="P6" s="10"/>
      <c r="Q6" s="10"/>
    </row>
    <row r="7" spans="1:17" ht="15.75" x14ac:dyDescent="0.2">
      <c r="A7" s="17" t="s">
        <v>6</v>
      </c>
      <c r="B7" s="78"/>
      <c r="C7" s="79">
        <v>42369</v>
      </c>
      <c r="E7" s="16"/>
      <c r="G7" s="12"/>
      <c r="H7" s="10"/>
      <c r="I7" s="12"/>
      <c r="J7" s="18"/>
      <c r="K7" s="19"/>
      <c r="L7" s="10"/>
      <c r="M7" s="10"/>
      <c r="N7" s="10"/>
      <c r="O7" s="10"/>
      <c r="P7" s="10"/>
    </row>
    <row r="8" spans="1:17" ht="16.5" thickBot="1" x14ac:dyDescent="0.25">
      <c r="C8" s="3"/>
      <c r="D8" s="21"/>
      <c r="E8" s="21"/>
      <c r="F8" s="22"/>
      <c r="G8" s="12"/>
      <c r="H8" s="10"/>
      <c r="I8" s="12"/>
      <c r="J8" s="81"/>
      <c r="K8" s="82"/>
      <c r="L8" s="10"/>
      <c r="M8" s="10"/>
      <c r="N8" s="10"/>
      <c r="O8" s="10"/>
      <c r="P8" s="10"/>
    </row>
    <row r="9" spans="1:17" s="84" customFormat="1" ht="56.25" customHeight="1" thickBot="1" x14ac:dyDescent="0.3">
      <c r="A9" s="83" t="s">
        <v>7</v>
      </c>
      <c r="B9" s="83"/>
      <c r="C9" s="83" t="s">
        <v>8</v>
      </c>
      <c r="D9" s="83" t="s">
        <v>9</v>
      </c>
      <c r="E9" s="83" t="s">
        <v>10</v>
      </c>
      <c r="F9" s="83" t="s">
        <v>11</v>
      </c>
      <c r="G9" s="83" t="s">
        <v>12</v>
      </c>
      <c r="H9" s="83" t="s">
        <v>13</v>
      </c>
      <c r="I9" s="83" t="s">
        <v>665</v>
      </c>
      <c r="J9" s="83" t="s">
        <v>666</v>
      </c>
      <c r="K9" s="83" t="s">
        <v>667</v>
      </c>
      <c r="L9" s="83" t="s">
        <v>17</v>
      </c>
      <c r="M9" s="83" t="s">
        <v>18</v>
      </c>
      <c r="N9" s="83" t="s">
        <v>19</v>
      </c>
      <c r="O9" s="83" t="s">
        <v>20</v>
      </c>
      <c r="P9" s="83" t="s">
        <v>21</v>
      </c>
      <c r="Q9" s="83" t="s">
        <v>22</v>
      </c>
    </row>
    <row r="10" spans="1:17" s="57" customFormat="1" ht="122.25" customHeight="1" thickBot="1" x14ac:dyDescent="0.25">
      <c r="A10" s="85" t="s">
        <v>668</v>
      </c>
      <c r="B10" s="85" t="s">
        <v>668</v>
      </c>
      <c r="C10" s="86" t="s">
        <v>669</v>
      </c>
      <c r="D10" s="56" t="s">
        <v>670</v>
      </c>
      <c r="E10" s="56" t="s">
        <v>671</v>
      </c>
      <c r="F10" s="87" t="s">
        <v>672</v>
      </c>
      <c r="G10" s="88" t="s">
        <v>37</v>
      </c>
      <c r="H10" s="88">
        <v>1</v>
      </c>
      <c r="I10" s="52">
        <v>42278</v>
      </c>
      <c r="J10" s="112">
        <v>42369</v>
      </c>
      <c r="K10" s="53">
        <f>(J10-I10)/7</f>
        <v>13</v>
      </c>
      <c r="L10" s="54">
        <v>1</v>
      </c>
      <c r="M10" s="55">
        <f>+L10/H10</f>
        <v>1</v>
      </c>
      <c r="N10" s="53">
        <f>+K10*M10</f>
        <v>13</v>
      </c>
      <c r="O10" s="53">
        <f>+IF(J10&lt;=$C$7,N10,0)</f>
        <v>13</v>
      </c>
      <c r="P10" s="53">
        <f>+IF($C$7&gt;=J10,K10,0)</f>
        <v>13</v>
      </c>
      <c r="Q10" s="51" t="s">
        <v>673</v>
      </c>
    </row>
    <row r="11" spans="1:17" s="57" customFormat="1" ht="214.5" thickBot="1" x14ac:dyDescent="0.25">
      <c r="A11" s="85" t="s">
        <v>674</v>
      </c>
      <c r="B11" s="85" t="s">
        <v>674</v>
      </c>
      <c r="C11" s="86" t="s">
        <v>675</v>
      </c>
      <c r="D11" s="56" t="s">
        <v>676</v>
      </c>
      <c r="E11" s="86" t="s">
        <v>677</v>
      </c>
      <c r="F11" s="56" t="s">
        <v>678</v>
      </c>
      <c r="G11" s="89" t="s">
        <v>679</v>
      </c>
      <c r="H11" s="89">
        <v>2</v>
      </c>
      <c r="I11" s="52">
        <v>42278</v>
      </c>
      <c r="J11" s="52">
        <v>42369</v>
      </c>
      <c r="K11" s="53">
        <f t="shared" ref="K11:K74" si="0">(J11-I11)/7</f>
        <v>13</v>
      </c>
      <c r="L11" s="54">
        <v>2</v>
      </c>
      <c r="M11" s="55">
        <f t="shared" ref="M11:M74" si="1">+L11/H11</f>
        <v>1</v>
      </c>
      <c r="N11" s="53">
        <f t="shared" ref="N11:N74" si="2">+K11*M11</f>
        <v>13</v>
      </c>
      <c r="O11" s="53">
        <f>+IF(J11&lt;=$C$7,N11,0)</f>
        <v>13</v>
      </c>
      <c r="P11" s="53">
        <f>+IF($C$7&gt;=J11,K11,0)</f>
        <v>13</v>
      </c>
      <c r="Q11" s="51" t="s">
        <v>562</v>
      </c>
    </row>
    <row r="12" spans="1:17" s="57" customFormat="1" ht="210" customHeight="1" thickBot="1" x14ac:dyDescent="0.25">
      <c r="A12" s="85" t="s">
        <v>680</v>
      </c>
      <c r="B12" s="85" t="s">
        <v>680</v>
      </c>
      <c r="C12" s="86" t="s">
        <v>681</v>
      </c>
      <c r="D12" s="50" t="s">
        <v>682</v>
      </c>
      <c r="E12" s="50" t="s">
        <v>683</v>
      </c>
      <c r="F12" s="50" t="s">
        <v>684</v>
      </c>
      <c r="G12" s="51" t="s">
        <v>685</v>
      </c>
      <c r="H12" s="51">
        <v>1</v>
      </c>
      <c r="I12" s="52">
        <v>42278</v>
      </c>
      <c r="J12" s="112">
        <v>42308</v>
      </c>
      <c r="K12" s="53">
        <f t="shared" si="0"/>
        <v>4.2857142857142856</v>
      </c>
      <c r="L12" s="54">
        <v>1</v>
      </c>
      <c r="M12" s="55">
        <f t="shared" si="1"/>
        <v>1</v>
      </c>
      <c r="N12" s="53">
        <f t="shared" si="2"/>
        <v>4.2857142857142856</v>
      </c>
      <c r="O12" s="53">
        <f>+IF(J12&lt;=$C$7,N12,0)</f>
        <v>4.2857142857142856</v>
      </c>
      <c r="P12" s="53">
        <f>+IF($C$7&gt;=J12,K12,0)</f>
        <v>4.2857142857142856</v>
      </c>
      <c r="Q12" s="51" t="s">
        <v>686</v>
      </c>
    </row>
    <row r="13" spans="1:17" s="57" customFormat="1" ht="133.5" customHeight="1" thickBot="1" x14ac:dyDescent="0.25">
      <c r="A13" s="85" t="s">
        <v>687</v>
      </c>
      <c r="B13" s="85" t="s">
        <v>688</v>
      </c>
      <c r="C13" s="86" t="s">
        <v>689</v>
      </c>
      <c r="D13" s="90" t="s">
        <v>690</v>
      </c>
      <c r="E13" s="90" t="s">
        <v>691</v>
      </c>
      <c r="F13" s="87" t="s">
        <v>692</v>
      </c>
      <c r="G13" s="88" t="s">
        <v>37</v>
      </c>
      <c r="H13" s="88">
        <v>1</v>
      </c>
      <c r="I13" s="52">
        <v>42278</v>
      </c>
      <c r="J13" s="112">
        <v>42369</v>
      </c>
      <c r="K13" s="53">
        <f t="shared" si="0"/>
        <v>13</v>
      </c>
      <c r="L13" s="54">
        <v>1</v>
      </c>
      <c r="M13" s="55">
        <f t="shared" si="1"/>
        <v>1</v>
      </c>
      <c r="N13" s="53">
        <f t="shared" si="2"/>
        <v>13</v>
      </c>
      <c r="O13" s="53">
        <f>+IF(J13&lt;=$C$7,N13,0)</f>
        <v>13</v>
      </c>
      <c r="P13" s="53">
        <f>+IF($C$7&gt;=J13,K13,0)</f>
        <v>13</v>
      </c>
      <c r="Q13" s="51" t="s">
        <v>693</v>
      </c>
    </row>
    <row r="14" spans="1:17" s="57" customFormat="1" ht="110.25" customHeight="1" thickBot="1" x14ac:dyDescent="0.25">
      <c r="A14" s="85" t="s">
        <v>687</v>
      </c>
      <c r="B14" s="85" t="s">
        <v>694</v>
      </c>
      <c r="C14" s="86" t="s">
        <v>689</v>
      </c>
      <c r="D14" s="90" t="s">
        <v>690</v>
      </c>
      <c r="E14" s="91" t="s">
        <v>695</v>
      </c>
      <c r="F14" s="87" t="s">
        <v>696</v>
      </c>
      <c r="G14" s="88" t="s">
        <v>63</v>
      </c>
      <c r="H14" s="88">
        <v>2</v>
      </c>
      <c r="I14" s="52">
        <v>42278</v>
      </c>
      <c r="J14" s="112">
        <v>42369</v>
      </c>
      <c r="K14" s="53">
        <f t="shared" si="0"/>
        <v>13</v>
      </c>
      <c r="L14" s="54">
        <v>2</v>
      </c>
      <c r="M14" s="55">
        <f t="shared" si="1"/>
        <v>1</v>
      </c>
      <c r="N14" s="53">
        <f t="shared" si="2"/>
        <v>13</v>
      </c>
      <c r="O14" s="53">
        <f>+IF(J14&lt;=$C$7,N14,0)</f>
        <v>13</v>
      </c>
      <c r="P14" s="53">
        <f>+IF($C$7&gt;=J14,K14,0)</f>
        <v>13</v>
      </c>
      <c r="Q14" s="51" t="s">
        <v>693</v>
      </c>
    </row>
    <row r="15" spans="1:17" s="57" customFormat="1" ht="87.75" customHeight="1" thickBot="1" x14ac:dyDescent="0.25">
      <c r="A15" s="85" t="s">
        <v>687</v>
      </c>
      <c r="B15" s="85" t="s">
        <v>697</v>
      </c>
      <c r="C15" s="86" t="s">
        <v>689</v>
      </c>
      <c r="D15" s="90" t="s">
        <v>690</v>
      </c>
      <c r="E15" s="91" t="s">
        <v>698</v>
      </c>
      <c r="F15" s="87" t="s">
        <v>699</v>
      </c>
      <c r="G15" s="88" t="s">
        <v>700</v>
      </c>
      <c r="H15" s="88">
        <v>1</v>
      </c>
      <c r="I15" s="52">
        <v>42278</v>
      </c>
      <c r="J15" s="112">
        <v>42369</v>
      </c>
      <c r="K15" s="53">
        <f t="shared" si="0"/>
        <v>13</v>
      </c>
      <c r="L15" s="54">
        <v>1</v>
      </c>
      <c r="M15" s="55">
        <f t="shared" si="1"/>
        <v>1</v>
      </c>
      <c r="N15" s="53">
        <f t="shared" si="2"/>
        <v>13</v>
      </c>
      <c r="O15" s="53">
        <f>+IF(J15&lt;=$C$7,N15,0)</f>
        <v>13</v>
      </c>
      <c r="P15" s="53">
        <f>+IF($C$7&gt;=J15,K15,0)</f>
        <v>13</v>
      </c>
      <c r="Q15" s="51" t="s">
        <v>693</v>
      </c>
    </row>
    <row r="16" spans="1:17" s="57" customFormat="1" ht="102.75" customHeight="1" thickBot="1" x14ac:dyDescent="0.25">
      <c r="A16" s="85" t="s">
        <v>687</v>
      </c>
      <c r="B16" s="85" t="s">
        <v>701</v>
      </c>
      <c r="C16" s="86" t="s">
        <v>689</v>
      </c>
      <c r="D16" s="90" t="s">
        <v>690</v>
      </c>
      <c r="E16" s="91" t="s">
        <v>702</v>
      </c>
      <c r="F16" s="92" t="s">
        <v>703</v>
      </c>
      <c r="G16" s="88" t="s">
        <v>704</v>
      </c>
      <c r="H16" s="88">
        <v>3</v>
      </c>
      <c r="I16" s="52">
        <v>42278</v>
      </c>
      <c r="J16" s="112">
        <v>42369</v>
      </c>
      <c r="K16" s="53">
        <f t="shared" si="0"/>
        <v>13</v>
      </c>
      <c r="L16" s="54">
        <v>3</v>
      </c>
      <c r="M16" s="55">
        <f t="shared" si="1"/>
        <v>1</v>
      </c>
      <c r="N16" s="53">
        <f t="shared" si="2"/>
        <v>13</v>
      </c>
      <c r="O16" s="53">
        <f>+IF(J16&lt;=$C$7,N16,0)</f>
        <v>13</v>
      </c>
      <c r="P16" s="53">
        <f>+IF($C$7&gt;=J16,K16,0)</f>
        <v>13</v>
      </c>
      <c r="Q16" s="51" t="s">
        <v>693</v>
      </c>
    </row>
    <row r="17" spans="1:17" s="57" customFormat="1" ht="102" customHeight="1" thickBot="1" x14ac:dyDescent="0.25">
      <c r="A17" s="85" t="s">
        <v>71</v>
      </c>
      <c r="B17" s="85" t="s">
        <v>71</v>
      </c>
      <c r="C17" s="86" t="s">
        <v>705</v>
      </c>
      <c r="D17" s="50" t="s">
        <v>706</v>
      </c>
      <c r="E17" s="50" t="s">
        <v>707</v>
      </c>
      <c r="F17" s="50" t="s">
        <v>708</v>
      </c>
      <c r="G17" s="51" t="s">
        <v>211</v>
      </c>
      <c r="H17" s="51">
        <v>1</v>
      </c>
      <c r="I17" s="52">
        <v>42278</v>
      </c>
      <c r="J17" s="52">
        <v>42339</v>
      </c>
      <c r="K17" s="53">
        <f t="shared" si="0"/>
        <v>8.7142857142857135</v>
      </c>
      <c r="L17" s="54">
        <v>1</v>
      </c>
      <c r="M17" s="55">
        <f t="shared" si="1"/>
        <v>1</v>
      </c>
      <c r="N17" s="53">
        <f t="shared" si="2"/>
        <v>8.7142857142857135</v>
      </c>
      <c r="O17" s="53">
        <f>+IF(J17&lt;=$C$7,N17,0)</f>
        <v>8.7142857142857135</v>
      </c>
      <c r="P17" s="53">
        <f>+IF($C$7&gt;=J17,K17,0)</f>
        <v>8.7142857142857135</v>
      </c>
      <c r="Q17" s="51" t="s">
        <v>686</v>
      </c>
    </row>
    <row r="18" spans="1:17" s="57" customFormat="1" ht="100.5" thickBot="1" x14ac:dyDescent="0.25">
      <c r="A18" s="85" t="s">
        <v>78</v>
      </c>
      <c r="B18" s="85" t="s">
        <v>78</v>
      </c>
      <c r="C18" s="86" t="s">
        <v>709</v>
      </c>
      <c r="D18" s="50" t="s">
        <v>710</v>
      </c>
      <c r="E18" s="50" t="s">
        <v>711</v>
      </c>
      <c r="F18" s="50" t="s">
        <v>708</v>
      </c>
      <c r="G18" s="51" t="s">
        <v>211</v>
      </c>
      <c r="H18" s="51">
        <v>1</v>
      </c>
      <c r="I18" s="52">
        <v>42278</v>
      </c>
      <c r="J18" s="52">
        <v>42339</v>
      </c>
      <c r="K18" s="53">
        <f t="shared" si="0"/>
        <v>8.7142857142857135</v>
      </c>
      <c r="L18" s="54">
        <v>1</v>
      </c>
      <c r="M18" s="55">
        <f t="shared" si="1"/>
        <v>1</v>
      </c>
      <c r="N18" s="53">
        <f t="shared" si="2"/>
        <v>8.7142857142857135</v>
      </c>
      <c r="O18" s="53">
        <f>+IF(J18&lt;=$C$7,N18,0)</f>
        <v>8.7142857142857135</v>
      </c>
      <c r="P18" s="53">
        <f>+IF($C$7&gt;=J18,K18,0)</f>
        <v>8.7142857142857135</v>
      </c>
      <c r="Q18" s="51" t="s">
        <v>686</v>
      </c>
    </row>
    <row r="19" spans="1:17" s="57" customFormat="1" ht="100.5" thickBot="1" x14ac:dyDescent="0.25">
      <c r="A19" s="85" t="s">
        <v>84</v>
      </c>
      <c r="B19" s="85" t="s">
        <v>84</v>
      </c>
      <c r="C19" s="86" t="s">
        <v>712</v>
      </c>
      <c r="D19" s="50" t="s">
        <v>713</v>
      </c>
      <c r="E19" s="50" t="s">
        <v>714</v>
      </c>
      <c r="F19" s="50" t="s">
        <v>708</v>
      </c>
      <c r="G19" s="51" t="s">
        <v>211</v>
      </c>
      <c r="H19" s="51">
        <v>1</v>
      </c>
      <c r="I19" s="52">
        <v>42278</v>
      </c>
      <c r="J19" s="52">
        <v>42339</v>
      </c>
      <c r="K19" s="53">
        <f t="shared" si="0"/>
        <v>8.7142857142857135</v>
      </c>
      <c r="L19" s="54">
        <v>1</v>
      </c>
      <c r="M19" s="55">
        <f t="shared" si="1"/>
        <v>1</v>
      </c>
      <c r="N19" s="53">
        <f t="shared" si="2"/>
        <v>8.7142857142857135</v>
      </c>
      <c r="O19" s="53">
        <f>+IF(J19&lt;=$C$7,N19,0)</f>
        <v>8.7142857142857135</v>
      </c>
      <c r="P19" s="53">
        <f>+IF($C$7&gt;=J19,K19,0)</f>
        <v>8.7142857142857135</v>
      </c>
      <c r="Q19" s="51" t="s">
        <v>686</v>
      </c>
    </row>
    <row r="20" spans="1:17" s="57" customFormat="1" ht="107.25" customHeight="1" thickBot="1" x14ac:dyDescent="0.25">
      <c r="A20" s="85" t="s">
        <v>90</v>
      </c>
      <c r="B20" s="85" t="s">
        <v>715</v>
      </c>
      <c r="C20" s="86" t="s">
        <v>716</v>
      </c>
      <c r="D20" s="50" t="s">
        <v>717</v>
      </c>
      <c r="E20" s="93" t="s">
        <v>718</v>
      </c>
      <c r="F20" s="50" t="s">
        <v>719</v>
      </c>
      <c r="G20" s="51" t="s">
        <v>720</v>
      </c>
      <c r="H20" s="51">
        <v>1</v>
      </c>
      <c r="I20" s="52">
        <v>42278</v>
      </c>
      <c r="J20" s="113">
        <v>42345</v>
      </c>
      <c r="K20" s="53">
        <f t="shared" si="0"/>
        <v>9.5714285714285712</v>
      </c>
      <c r="L20" s="54">
        <v>1</v>
      </c>
      <c r="M20" s="55">
        <f t="shared" si="1"/>
        <v>1</v>
      </c>
      <c r="N20" s="53">
        <f t="shared" si="2"/>
        <v>9.5714285714285712</v>
      </c>
      <c r="O20" s="53">
        <f>+IF(J20&lt;=$C$7,N20,0)</f>
        <v>9.5714285714285712</v>
      </c>
      <c r="P20" s="53">
        <f>+IF($C$7&gt;=J20,K20,0)</f>
        <v>9.5714285714285712</v>
      </c>
      <c r="Q20" s="51" t="s">
        <v>721</v>
      </c>
    </row>
    <row r="21" spans="1:17" s="57" customFormat="1" ht="114.75" thickBot="1" x14ac:dyDescent="0.25">
      <c r="A21" s="85" t="s">
        <v>90</v>
      </c>
      <c r="B21" s="85" t="s">
        <v>722</v>
      </c>
      <c r="C21" s="86" t="s">
        <v>716</v>
      </c>
      <c r="D21" s="50" t="s">
        <v>723</v>
      </c>
      <c r="E21" s="50" t="s">
        <v>724</v>
      </c>
      <c r="F21" s="94" t="s">
        <v>725</v>
      </c>
      <c r="G21" s="51" t="s">
        <v>726</v>
      </c>
      <c r="H21" s="51">
        <v>1</v>
      </c>
      <c r="I21" s="52">
        <v>42278</v>
      </c>
      <c r="J21" s="52">
        <v>42582</v>
      </c>
      <c r="K21" s="53">
        <f t="shared" si="0"/>
        <v>43.428571428571431</v>
      </c>
      <c r="L21" s="54">
        <v>0</v>
      </c>
      <c r="M21" s="55">
        <f t="shared" si="1"/>
        <v>0</v>
      </c>
      <c r="N21" s="53">
        <f t="shared" si="2"/>
        <v>0</v>
      </c>
      <c r="O21" s="53">
        <f>+IF(J21&lt;=$C$7,N21,0)</f>
        <v>0</v>
      </c>
      <c r="P21" s="53">
        <f>+IF($C$7&gt;=J21,K21,0)</f>
        <v>0</v>
      </c>
      <c r="Q21" s="51" t="s">
        <v>727</v>
      </c>
    </row>
    <row r="22" spans="1:17" s="57" customFormat="1" ht="171.75" thickBot="1" x14ac:dyDescent="0.25">
      <c r="A22" s="85" t="s">
        <v>99</v>
      </c>
      <c r="B22" s="85" t="s">
        <v>728</v>
      </c>
      <c r="C22" s="86" t="s">
        <v>729</v>
      </c>
      <c r="D22" s="50" t="s">
        <v>730</v>
      </c>
      <c r="E22" s="50" t="s">
        <v>731</v>
      </c>
      <c r="F22" s="94" t="s">
        <v>732</v>
      </c>
      <c r="G22" s="51" t="s">
        <v>512</v>
      </c>
      <c r="H22" s="51">
        <v>1</v>
      </c>
      <c r="I22" s="52">
        <v>42278</v>
      </c>
      <c r="J22" s="113">
        <v>42345</v>
      </c>
      <c r="K22" s="53">
        <f t="shared" si="0"/>
        <v>9.5714285714285712</v>
      </c>
      <c r="L22" s="54">
        <v>1</v>
      </c>
      <c r="M22" s="55">
        <f t="shared" si="1"/>
        <v>1</v>
      </c>
      <c r="N22" s="53">
        <f t="shared" si="2"/>
        <v>9.5714285714285712</v>
      </c>
      <c r="O22" s="53">
        <f>+IF(J22&lt;=$C$7,N22,0)</f>
        <v>9.5714285714285712</v>
      </c>
      <c r="P22" s="53">
        <f>+IF($C$7&gt;=J22,K22,0)</f>
        <v>9.5714285714285712</v>
      </c>
      <c r="Q22" s="51" t="s">
        <v>733</v>
      </c>
    </row>
    <row r="23" spans="1:17" s="57" customFormat="1" ht="72" thickBot="1" x14ac:dyDescent="0.25">
      <c r="A23" s="85" t="s">
        <v>99</v>
      </c>
      <c r="B23" s="85" t="s">
        <v>734</v>
      </c>
      <c r="C23" s="86" t="s">
        <v>729</v>
      </c>
      <c r="D23" s="50" t="s">
        <v>735</v>
      </c>
      <c r="E23" s="50" t="s">
        <v>736</v>
      </c>
      <c r="F23" s="50" t="s">
        <v>737</v>
      </c>
      <c r="G23" s="51" t="s">
        <v>738</v>
      </c>
      <c r="H23" s="51">
        <v>1</v>
      </c>
      <c r="I23" s="52">
        <v>42279</v>
      </c>
      <c r="J23" s="52">
        <v>42582</v>
      </c>
      <c r="K23" s="53">
        <f t="shared" si="0"/>
        <v>43.285714285714285</v>
      </c>
      <c r="L23" s="54">
        <v>0</v>
      </c>
      <c r="M23" s="55">
        <f t="shared" si="1"/>
        <v>0</v>
      </c>
      <c r="N23" s="53">
        <f t="shared" si="2"/>
        <v>0</v>
      </c>
      <c r="O23" s="53">
        <f>+IF(J23&lt;=$C$7,N23,0)</f>
        <v>0</v>
      </c>
      <c r="P23" s="53">
        <f>+IF($C$7&gt;=J23,K23,0)</f>
        <v>0</v>
      </c>
      <c r="Q23" s="51" t="s">
        <v>727</v>
      </c>
    </row>
    <row r="24" spans="1:17" s="57" customFormat="1" ht="57.75" thickBot="1" x14ac:dyDescent="0.25">
      <c r="A24" s="85" t="s">
        <v>109</v>
      </c>
      <c r="B24" s="85" t="s">
        <v>739</v>
      </c>
      <c r="C24" s="86" t="s">
        <v>740</v>
      </c>
      <c r="D24" s="50" t="s">
        <v>741</v>
      </c>
      <c r="E24" s="50" t="s">
        <v>742</v>
      </c>
      <c r="F24" s="50" t="s">
        <v>743</v>
      </c>
      <c r="G24" s="51" t="s">
        <v>211</v>
      </c>
      <c r="H24" s="51">
        <v>1</v>
      </c>
      <c r="I24" s="52">
        <v>42278</v>
      </c>
      <c r="J24" s="52">
        <v>42339</v>
      </c>
      <c r="K24" s="53">
        <f t="shared" si="0"/>
        <v>8.7142857142857135</v>
      </c>
      <c r="L24" s="54">
        <v>1</v>
      </c>
      <c r="M24" s="55">
        <f t="shared" si="1"/>
        <v>1</v>
      </c>
      <c r="N24" s="53">
        <f t="shared" si="2"/>
        <v>8.7142857142857135</v>
      </c>
      <c r="O24" s="53">
        <f>+IF(J24&lt;=$C$7,N24,0)</f>
        <v>8.7142857142857135</v>
      </c>
      <c r="P24" s="53">
        <f>+IF($C$7&gt;=J24,K24,0)</f>
        <v>8.7142857142857135</v>
      </c>
      <c r="Q24" s="51" t="s">
        <v>744</v>
      </c>
    </row>
    <row r="25" spans="1:17" s="57" customFormat="1" ht="72" thickBot="1" x14ac:dyDescent="0.25">
      <c r="A25" s="85" t="s">
        <v>109</v>
      </c>
      <c r="B25" s="85" t="s">
        <v>745</v>
      </c>
      <c r="C25" s="86" t="s">
        <v>740</v>
      </c>
      <c r="D25" s="50" t="s">
        <v>741</v>
      </c>
      <c r="E25" s="50" t="s">
        <v>746</v>
      </c>
      <c r="F25" s="94" t="s">
        <v>747</v>
      </c>
      <c r="G25" s="51" t="s">
        <v>748</v>
      </c>
      <c r="H25" s="51">
        <v>1</v>
      </c>
      <c r="I25" s="52">
        <v>42278</v>
      </c>
      <c r="J25" s="52">
        <v>42308</v>
      </c>
      <c r="K25" s="53">
        <f t="shared" si="0"/>
        <v>4.2857142857142856</v>
      </c>
      <c r="L25" s="54">
        <v>1</v>
      </c>
      <c r="M25" s="55">
        <f t="shared" si="1"/>
        <v>1</v>
      </c>
      <c r="N25" s="53">
        <f t="shared" si="2"/>
        <v>4.2857142857142856</v>
      </c>
      <c r="O25" s="53">
        <f>+IF(J25&lt;=$C$7,N25,0)</f>
        <v>4.2857142857142856</v>
      </c>
      <c r="P25" s="53">
        <f>+IF($C$7&gt;=J25,K25,0)</f>
        <v>4.2857142857142856</v>
      </c>
      <c r="Q25" s="51" t="s">
        <v>744</v>
      </c>
    </row>
    <row r="26" spans="1:17" s="57" customFormat="1" ht="171.75" thickBot="1" x14ac:dyDescent="0.25">
      <c r="A26" s="85" t="s">
        <v>109</v>
      </c>
      <c r="B26" s="85" t="s">
        <v>749</v>
      </c>
      <c r="C26" s="86" t="s">
        <v>740</v>
      </c>
      <c r="D26" s="50" t="s">
        <v>741</v>
      </c>
      <c r="E26" s="50" t="s">
        <v>750</v>
      </c>
      <c r="F26" s="51" t="s">
        <v>751</v>
      </c>
      <c r="G26" s="51" t="s">
        <v>752</v>
      </c>
      <c r="H26" s="51">
        <v>3</v>
      </c>
      <c r="I26" s="52">
        <v>42278</v>
      </c>
      <c r="J26" s="52">
        <v>42369</v>
      </c>
      <c r="K26" s="53">
        <f t="shared" si="0"/>
        <v>13</v>
      </c>
      <c r="L26" s="54">
        <v>3</v>
      </c>
      <c r="M26" s="55">
        <f t="shared" si="1"/>
        <v>1</v>
      </c>
      <c r="N26" s="53">
        <f t="shared" si="2"/>
        <v>13</v>
      </c>
      <c r="O26" s="53">
        <f>+IF(J26&lt;=$C$7,N26,0)</f>
        <v>13</v>
      </c>
      <c r="P26" s="53">
        <f>+IF($C$7&gt;=J26,K26,0)</f>
        <v>13</v>
      </c>
      <c r="Q26" s="51" t="s">
        <v>753</v>
      </c>
    </row>
    <row r="27" spans="1:17" s="57" customFormat="1" ht="60.75" customHeight="1" thickBot="1" x14ac:dyDescent="0.25">
      <c r="A27" s="85" t="s">
        <v>754</v>
      </c>
      <c r="B27" s="85" t="s">
        <v>755</v>
      </c>
      <c r="C27" s="86" t="s">
        <v>756</v>
      </c>
      <c r="D27" s="95" t="s">
        <v>757</v>
      </c>
      <c r="E27" s="95" t="s">
        <v>198</v>
      </c>
      <c r="F27" s="50" t="s">
        <v>199</v>
      </c>
      <c r="G27" s="51" t="s">
        <v>200</v>
      </c>
      <c r="H27" s="51">
        <v>1</v>
      </c>
      <c r="I27" s="52">
        <v>42278</v>
      </c>
      <c r="J27" s="52">
        <v>42369</v>
      </c>
      <c r="K27" s="53">
        <f t="shared" si="0"/>
        <v>13</v>
      </c>
      <c r="L27" s="54">
        <v>1</v>
      </c>
      <c r="M27" s="55">
        <f t="shared" si="1"/>
        <v>1</v>
      </c>
      <c r="N27" s="53">
        <f t="shared" si="2"/>
        <v>13</v>
      </c>
      <c r="O27" s="53">
        <f>+IF(J27&lt;=$C$7,N27,0)</f>
        <v>13</v>
      </c>
      <c r="P27" s="53">
        <f>+IF($C$7&gt;=J27,K27,0)</f>
        <v>13</v>
      </c>
      <c r="Q27" s="51" t="s">
        <v>758</v>
      </c>
    </row>
    <row r="28" spans="1:17" s="57" customFormat="1" ht="86.25" thickBot="1" x14ac:dyDescent="0.25">
      <c r="A28" s="85" t="s">
        <v>754</v>
      </c>
      <c r="B28" s="85" t="s">
        <v>759</v>
      </c>
      <c r="C28" s="86" t="s">
        <v>756</v>
      </c>
      <c r="D28" s="95" t="s">
        <v>757</v>
      </c>
      <c r="E28" s="95" t="s">
        <v>198</v>
      </c>
      <c r="F28" s="50" t="s">
        <v>202</v>
      </c>
      <c r="G28" s="51" t="s">
        <v>203</v>
      </c>
      <c r="H28" s="51">
        <v>1</v>
      </c>
      <c r="I28" s="52">
        <v>42278</v>
      </c>
      <c r="J28" s="52">
        <v>42369</v>
      </c>
      <c r="K28" s="53">
        <f t="shared" si="0"/>
        <v>13</v>
      </c>
      <c r="L28" s="54">
        <v>1</v>
      </c>
      <c r="M28" s="55">
        <f t="shared" si="1"/>
        <v>1</v>
      </c>
      <c r="N28" s="53">
        <f t="shared" si="2"/>
        <v>13</v>
      </c>
      <c r="O28" s="53">
        <f>+IF(J28&lt;=$C$7,N28,0)</f>
        <v>13</v>
      </c>
      <c r="P28" s="53">
        <f>+IF($C$7&gt;=J28,K28,0)</f>
        <v>13</v>
      </c>
      <c r="Q28" s="51" t="s">
        <v>758</v>
      </c>
    </row>
    <row r="29" spans="1:17" s="57" customFormat="1" ht="86.25" thickBot="1" x14ac:dyDescent="0.25">
      <c r="A29" s="85" t="s">
        <v>754</v>
      </c>
      <c r="B29" s="85" t="s">
        <v>760</v>
      </c>
      <c r="C29" s="86" t="s">
        <v>756</v>
      </c>
      <c r="D29" s="95" t="s">
        <v>757</v>
      </c>
      <c r="E29" s="50" t="s">
        <v>761</v>
      </c>
      <c r="F29" s="50" t="s">
        <v>762</v>
      </c>
      <c r="G29" s="51" t="s">
        <v>763</v>
      </c>
      <c r="H29" s="51">
        <v>2</v>
      </c>
      <c r="I29" s="52">
        <v>42278</v>
      </c>
      <c r="J29" s="52">
        <v>42369</v>
      </c>
      <c r="K29" s="53">
        <f t="shared" si="0"/>
        <v>13</v>
      </c>
      <c r="L29" s="54">
        <v>2</v>
      </c>
      <c r="M29" s="55">
        <f t="shared" si="1"/>
        <v>1</v>
      </c>
      <c r="N29" s="53">
        <f t="shared" si="2"/>
        <v>13</v>
      </c>
      <c r="O29" s="53">
        <f>+IF(J29&lt;=$C$7,N29,0)</f>
        <v>13</v>
      </c>
      <c r="P29" s="53">
        <f>+IF($C$7&gt;=J29,K29,0)</f>
        <v>13</v>
      </c>
      <c r="Q29" s="51" t="s">
        <v>758</v>
      </c>
    </row>
    <row r="30" spans="1:17" s="57" customFormat="1" ht="86.25" thickBot="1" x14ac:dyDescent="0.25">
      <c r="A30" s="85" t="s">
        <v>754</v>
      </c>
      <c r="B30" s="85" t="s">
        <v>764</v>
      </c>
      <c r="C30" s="86" t="s">
        <v>756</v>
      </c>
      <c r="D30" s="95" t="s">
        <v>757</v>
      </c>
      <c r="E30" s="50" t="s">
        <v>765</v>
      </c>
      <c r="F30" s="50" t="s">
        <v>766</v>
      </c>
      <c r="G30" s="51" t="s">
        <v>767</v>
      </c>
      <c r="H30" s="88">
        <v>50</v>
      </c>
      <c r="I30" s="52">
        <v>42278</v>
      </c>
      <c r="J30" s="52">
        <v>42369</v>
      </c>
      <c r="K30" s="53">
        <f t="shared" si="0"/>
        <v>13</v>
      </c>
      <c r="L30" s="54">
        <v>50</v>
      </c>
      <c r="M30" s="55">
        <f t="shared" si="1"/>
        <v>1</v>
      </c>
      <c r="N30" s="53">
        <f t="shared" si="2"/>
        <v>13</v>
      </c>
      <c r="O30" s="53">
        <f>+IF(J30&lt;=$C$7,N30,0)</f>
        <v>13</v>
      </c>
      <c r="P30" s="53">
        <f>+IF($C$7&gt;=J30,K30,0)</f>
        <v>13</v>
      </c>
      <c r="Q30" s="51" t="s">
        <v>758</v>
      </c>
    </row>
    <row r="31" spans="1:17" s="57" customFormat="1" ht="86.25" thickBot="1" x14ac:dyDescent="0.25">
      <c r="A31" s="85" t="s">
        <v>754</v>
      </c>
      <c r="B31" s="85" t="s">
        <v>768</v>
      </c>
      <c r="C31" s="86" t="s">
        <v>756</v>
      </c>
      <c r="D31" s="95" t="s">
        <v>757</v>
      </c>
      <c r="E31" s="50" t="s">
        <v>769</v>
      </c>
      <c r="F31" s="50" t="s">
        <v>770</v>
      </c>
      <c r="G31" s="51" t="s">
        <v>771</v>
      </c>
      <c r="H31" s="96">
        <v>1</v>
      </c>
      <c r="I31" s="52">
        <v>42278</v>
      </c>
      <c r="J31" s="52">
        <v>42551</v>
      </c>
      <c r="K31" s="53">
        <f t="shared" si="0"/>
        <v>39</v>
      </c>
      <c r="L31" s="54">
        <v>0</v>
      </c>
      <c r="M31" s="55">
        <f t="shared" si="1"/>
        <v>0</v>
      </c>
      <c r="N31" s="53">
        <f t="shared" si="2"/>
        <v>0</v>
      </c>
      <c r="O31" s="53">
        <f>+IF(J31&lt;=$C$7,N31,0)</f>
        <v>0</v>
      </c>
      <c r="P31" s="53">
        <f>+IF($C$7&gt;=J31,K31,0)</f>
        <v>0</v>
      </c>
      <c r="Q31" s="51" t="s">
        <v>758</v>
      </c>
    </row>
    <row r="32" spans="1:17" s="57" customFormat="1" ht="143.25" thickBot="1" x14ac:dyDescent="0.25">
      <c r="A32" s="85" t="s">
        <v>754</v>
      </c>
      <c r="B32" s="85" t="s">
        <v>772</v>
      </c>
      <c r="C32" s="86" t="s">
        <v>756</v>
      </c>
      <c r="D32" s="95" t="s">
        <v>757</v>
      </c>
      <c r="E32" s="50" t="s">
        <v>204</v>
      </c>
      <c r="F32" s="50" t="s">
        <v>205</v>
      </c>
      <c r="G32" s="51" t="s">
        <v>206</v>
      </c>
      <c r="H32" s="88">
        <v>6</v>
      </c>
      <c r="I32" s="52">
        <v>42278</v>
      </c>
      <c r="J32" s="52">
        <v>42551</v>
      </c>
      <c r="K32" s="53">
        <f t="shared" si="0"/>
        <v>39</v>
      </c>
      <c r="L32" s="54">
        <v>2</v>
      </c>
      <c r="M32" s="55">
        <f t="shared" si="1"/>
        <v>0.33333333333333331</v>
      </c>
      <c r="N32" s="53">
        <f t="shared" si="2"/>
        <v>13</v>
      </c>
      <c r="O32" s="53">
        <f>+IF(J32&lt;=$C$7,N32,0)</f>
        <v>0</v>
      </c>
      <c r="P32" s="53">
        <f>+IF($C$7&gt;=J32,K32,0)</f>
        <v>0</v>
      </c>
      <c r="Q32" s="51" t="s">
        <v>773</v>
      </c>
    </row>
    <row r="33" spans="1:17" s="57" customFormat="1" ht="124.5" customHeight="1" thickBot="1" x14ac:dyDescent="0.25">
      <c r="A33" s="85" t="s">
        <v>774</v>
      </c>
      <c r="B33" s="85" t="s">
        <v>774</v>
      </c>
      <c r="C33" s="86" t="s">
        <v>775</v>
      </c>
      <c r="D33" s="91" t="s">
        <v>776</v>
      </c>
      <c r="E33" s="90" t="s">
        <v>777</v>
      </c>
      <c r="F33" s="87" t="s">
        <v>778</v>
      </c>
      <c r="G33" s="88" t="s">
        <v>37</v>
      </c>
      <c r="H33" s="88">
        <v>1</v>
      </c>
      <c r="I33" s="52">
        <v>42278</v>
      </c>
      <c r="J33" s="52">
        <v>42369</v>
      </c>
      <c r="K33" s="53">
        <f t="shared" si="0"/>
        <v>13</v>
      </c>
      <c r="L33" s="54">
        <v>1</v>
      </c>
      <c r="M33" s="55">
        <f t="shared" si="1"/>
        <v>1</v>
      </c>
      <c r="N33" s="53">
        <f t="shared" si="2"/>
        <v>13</v>
      </c>
      <c r="O33" s="53">
        <f>+IF(J33&lt;=$C$7,N33,0)</f>
        <v>13</v>
      </c>
      <c r="P33" s="53">
        <f>+IF($C$7&gt;=J33,K33,0)</f>
        <v>13</v>
      </c>
      <c r="Q33" s="51" t="s">
        <v>693</v>
      </c>
    </row>
    <row r="34" spans="1:17" s="57" customFormat="1" ht="176.25" customHeight="1" thickBot="1" x14ac:dyDescent="0.25">
      <c r="A34" s="85" t="s">
        <v>779</v>
      </c>
      <c r="B34" s="85" t="s">
        <v>779</v>
      </c>
      <c r="C34" s="86" t="s">
        <v>780</v>
      </c>
      <c r="D34" s="50" t="s">
        <v>781</v>
      </c>
      <c r="E34" s="50" t="s">
        <v>782</v>
      </c>
      <c r="F34" s="50" t="s">
        <v>783</v>
      </c>
      <c r="G34" s="51" t="s">
        <v>447</v>
      </c>
      <c r="H34" s="51">
        <v>1</v>
      </c>
      <c r="I34" s="52">
        <v>42278</v>
      </c>
      <c r="J34" s="52">
        <v>42643</v>
      </c>
      <c r="K34" s="53">
        <f t="shared" si="0"/>
        <v>52.142857142857146</v>
      </c>
      <c r="L34" s="54">
        <v>0</v>
      </c>
      <c r="M34" s="55">
        <f t="shared" si="1"/>
        <v>0</v>
      </c>
      <c r="N34" s="53">
        <f t="shared" si="2"/>
        <v>0</v>
      </c>
      <c r="O34" s="53">
        <f>+IF(J34&lt;=$C$7,N34,0)</f>
        <v>0</v>
      </c>
      <c r="P34" s="53">
        <f>+IF($C$7&gt;=J34,K34,0)</f>
        <v>0</v>
      </c>
      <c r="Q34" s="51" t="s">
        <v>784</v>
      </c>
    </row>
    <row r="35" spans="1:17" s="57" customFormat="1" ht="174.75" customHeight="1" thickBot="1" x14ac:dyDescent="0.25">
      <c r="A35" s="85" t="s">
        <v>785</v>
      </c>
      <c r="B35" s="85" t="s">
        <v>786</v>
      </c>
      <c r="C35" s="86" t="s">
        <v>787</v>
      </c>
      <c r="D35" s="50" t="s">
        <v>788</v>
      </c>
      <c r="E35" s="50" t="s">
        <v>789</v>
      </c>
      <c r="F35" s="50" t="s">
        <v>790</v>
      </c>
      <c r="G35" s="51" t="s">
        <v>791</v>
      </c>
      <c r="H35" s="51">
        <v>1</v>
      </c>
      <c r="I35" s="52">
        <v>42278</v>
      </c>
      <c r="J35" s="52">
        <v>42643</v>
      </c>
      <c r="K35" s="53">
        <f t="shared" si="0"/>
        <v>52.142857142857146</v>
      </c>
      <c r="L35" s="54">
        <v>0</v>
      </c>
      <c r="M35" s="55">
        <f t="shared" si="1"/>
        <v>0</v>
      </c>
      <c r="N35" s="53">
        <f t="shared" si="2"/>
        <v>0</v>
      </c>
      <c r="O35" s="53">
        <f>+IF(J35&lt;=$C$7,N35,0)</f>
        <v>0</v>
      </c>
      <c r="P35" s="53">
        <f>+IF($C$7&gt;=J35,K35,0)</f>
        <v>0</v>
      </c>
      <c r="Q35" s="51" t="s">
        <v>792</v>
      </c>
    </row>
    <row r="36" spans="1:17" s="57" customFormat="1" ht="119.25" customHeight="1" thickBot="1" x14ac:dyDescent="0.25">
      <c r="A36" s="85" t="s">
        <v>785</v>
      </c>
      <c r="B36" s="85" t="s">
        <v>793</v>
      </c>
      <c r="C36" s="86" t="s">
        <v>787</v>
      </c>
      <c r="D36" s="50" t="s">
        <v>788</v>
      </c>
      <c r="E36" s="50" t="s">
        <v>789</v>
      </c>
      <c r="F36" s="50" t="s">
        <v>794</v>
      </c>
      <c r="G36" s="51" t="s">
        <v>795</v>
      </c>
      <c r="H36" s="51">
        <v>1</v>
      </c>
      <c r="I36" s="52">
        <v>42279</v>
      </c>
      <c r="J36" s="52">
        <v>42643</v>
      </c>
      <c r="K36" s="53">
        <f t="shared" si="0"/>
        <v>52</v>
      </c>
      <c r="L36" s="54">
        <v>0</v>
      </c>
      <c r="M36" s="55">
        <f t="shared" si="1"/>
        <v>0</v>
      </c>
      <c r="N36" s="53">
        <f t="shared" si="2"/>
        <v>0</v>
      </c>
      <c r="O36" s="53">
        <f>+IF(J36&lt;=$C$7,N36,0)</f>
        <v>0</v>
      </c>
      <c r="P36" s="53">
        <f>+IF($C$7&gt;=J36,K36,0)</f>
        <v>0</v>
      </c>
      <c r="Q36" s="51" t="s">
        <v>792</v>
      </c>
    </row>
    <row r="37" spans="1:17" s="57" customFormat="1" ht="141" customHeight="1" thickBot="1" x14ac:dyDescent="0.25">
      <c r="A37" s="85" t="s">
        <v>796</v>
      </c>
      <c r="B37" s="85" t="s">
        <v>796</v>
      </c>
      <c r="C37" s="86" t="s">
        <v>797</v>
      </c>
      <c r="D37" s="50" t="s">
        <v>798</v>
      </c>
      <c r="E37" s="50" t="s">
        <v>799</v>
      </c>
      <c r="F37" s="94" t="s">
        <v>800</v>
      </c>
      <c r="G37" s="51" t="s">
        <v>801</v>
      </c>
      <c r="H37" s="51">
        <v>1</v>
      </c>
      <c r="I37" s="52">
        <v>42278</v>
      </c>
      <c r="J37" s="52">
        <v>42369</v>
      </c>
      <c r="K37" s="53">
        <f t="shared" si="0"/>
        <v>13</v>
      </c>
      <c r="L37" s="54">
        <v>1</v>
      </c>
      <c r="M37" s="55">
        <f t="shared" si="1"/>
        <v>1</v>
      </c>
      <c r="N37" s="53">
        <f t="shared" si="2"/>
        <v>13</v>
      </c>
      <c r="O37" s="53">
        <f>+IF(J37&lt;=$C$7,N37,0)</f>
        <v>13</v>
      </c>
      <c r="P37" s="53">
        <f>+IF($C$7&gt;=J37,K37,0)</f>
        <v>13</v>
      </c>
      <c r="Q37" s="51" t="s">
        <v>802</v>
      </c>
    </row>
    <row r="38" spans="1:17" s="57" customFormat="1" ht="100.5" thickBot="1" x14ac:dyDescent="0.25">
      <c r="A38" s="85" t="s">
        <v>803</v>
      </c>
      <c r="B38" s="85" t="s">
        <v>804</v>
      </c>
      <c r="C38" s="86" t="s">
        <v>805</v>
      </c>
      <c r="D38" s="60" t="s">
        <v>806</v>
      </c>
      <c r="E38" s="60" t="s">
        <v>807</v>
      </c>
      <c r="F38" s="60" t="s">
        <v>808</v>
      </c>
      <c r="G38" s="51" t="s">
        <v>171</v>
      </c>
      <c r="H38" s="51">
        <v>3</v>
      </c>
      <c r="I38" s="52">
        <v>42278</v>
      </c>
      <c r="J38" s="52">
        <v>42369</v>
      </c>
      <c r="K38" s="53">
        <f t="shared" si="0"/>
        <v>13</v>
      </c>
      <c r="L38" s="54">
        <v>3</v>
      </c>
      <c r="M38" s="55">
        <f t="shared" si="1"/>
        <v>1</v>
      </c>
      <c r="N38" s="53">
        <f t="shared" si="2"/>
        <v>13</v>
      </c>
      <c r="O38" s="53">
        <f>+IF(J38&lt;=$C$7,N38,0)</f>
        <v>13</v>
      </c>
      <c r="P38" s="53">
        <f>+IF($C$7&gt;=J38,K38,0)</f>
        <v>13</v>
      </c>
      <c r="Q38" s="51" t="s">
        <v>727</v>
      </c>
    </row>
    <row r="39" spans="1:17" s="57" customFormat="1" ht="86.25" thickBot="1" x14ac:dyDescent="0.25">
      <c r="A39" s="85" t="s">
        <v>803</v>
      </c>
      <c r="B39" s="85" t="s">
        <v>809</v>
      </c>
      <c r="C39" s="86" t="s">
        <v>805</v>
      </c>
      <c r="D39" s="50" t="s">
        <v>810</v>
      </c>
      <c r="E39" s="50" t="s">
        <v>811</v>
      </c>
      <c r="F39" s="50" t="s">
        <v>812</v>
      </c>
      <c r="G39" s="51" t="s">
        <v>813</v>
      </c>
      <c r="H39" s="51">
        <v>1</v>
      </c>
      <c r="I39" s="52">
        <v>42278</v>
      </c>
      <c r="J39" s="52">
        <v>42551</v>
      </c>
      <c r="K39" s="53">
        <f t="shared" si="0"/>
        <v>39</v>
      </c>
      <c r="L39" s="54">
        <v>0</v>
      </c>
      <c r="M39" s="55">
        <f t="shared" si="1"/>
        <v>0</v>
      </c>
      <c r="N39" s="53">
        <f t="shared" si="2"/>
        <v>0</v>
      </c>
      <c r="O39" s="53">
        <f>+IF(J39&lt;=$C$7,N39,0)</f>
        <v>0</v>
      </c>
      <c r="P39" s="53">
        <f>+IF($C$7&gt;=J39,K39,0)</f>
        <v>0</v>
      </c>
      <c r="Q39" s="51" t="s">
        <v>727</v>
      </c>
    </row>
    <row r="40" spans="1:17" s="57" customFormat="1" ht="72" thickBot="1" x14ac:dyDescent="0.25">
      <c r="A40" s="85" t="s">
        <v>814</v>
      </c>
      <c r="B40" s="85" t="s">
        <v>814</v>
      </c>
      <c r="C40" s="86" t="s">
        <v>815</v>
      </c>
      <c r="D40" s="50" t="s">
        <v>816</v>
      </c>
      <c r="E40" s="50" t="s">
        <v>817</v>
      </c>
      <c r="F40" s="50" t="s">
        <v>818</v>
      </c>
      <c r="G40" s="51" t="s">
        <v>171</v>
      </c>
      <c r="H40" s="51">
        <v>10</v>
      </c>
      <c r="I40" s="52">
        <v>42278</v>
      </c>
      <c r="J40" s="52">
        <v>42521</v>
      </c>
      <c r="K40" s="53">
        <f t="shared" si="0"/>
        <v>34.714285714285715</v>
      </c>
      <c r="L40" s="54">
        <v>0</v>
      </c>
      <c r="M40" s="55">
        <f t="shared" si="1"/>
        <v>0</v>
      </c>
      <c r="N40" s="53">
        <f t="shared" si="2"/>
        <v>0</v>
      </c>
      <c r="O40" s="53">
        <f>+IF(J40&lt;=$C$7,N40,0)</f>
        <v>0</v>
      </c>
      <c r="P40" s="53">
        <f>+IF($C$7&gt;=J40,K40,0)</f>
        <v>0</v>
      </c>
      <c r="Q40" s="51" t="s">
        <v>727</v>
      </c>
    </row>
    <row r="41" spans="1:17" s="57" customFormat="1" ht="72" thickBot="1" x14ac:dyDescent="0.25">
      <c r="A41" s="85" t="s">
        <v>819</v>
      </c>
      <c r="B41" s="85" t="s">
        <v>820</v>
      </c>
      <c r="C41" s="86" t="s">
        <v>821</v>
      </c>
      <c r="D41" s="50" t="s">
        <v>822</v>
      </c>
      <c r="E41" s="50" t="s">
        <v>823</v>
      </c>
      <c r="F41" s="50" t="s">
        <v>824</v>
      </c>
      <c r="G41" s="51" t="s">
        <v>825</v>
      </c>
      <c r="H41" s="51">
        <v>1</v>
      </c>
      <c r="I41" s="52">
        <v>42278</v>
      </c>
      <c r="J41" s="52">
        <v>42369</v>
      </c>
      <c r="K41" s="53">
        <f t="shared" si="0"/>
        <v>13</v>
      </c>
      <c r="L41" s="54">
        <v>1</v>
      </c>
      <c r="M41" s="55">
        <f t="shared" si="1"/>
        <v>1</v>
      </c>
      <c r="N41" s="53">
        <f t="shared" si="2"/>
        <v>13</v>
      </c>
      <c r="O41" s="53">
        <f>+IF(J41&lt;=$C$7,N41,0)</f>
        <v>13</v>
      </c>
      <c r="P41" s="53">
        <f>+IF($C$7&gt;=J41,K41,0)</f>
        <v>13</v>
      </c>
      <c r="Q41" s="51" t="s">
        <v>727</v>
      </c>
    </row>
    <row r="42" spans="1:17" s="57" customFormat="1" ht="129" thickBot="1" x14ac:dyDescent="0.25">
      <c r="A42" s="85" t="s">
        <v>819</v>
      </c>
      <c r="B42" s="85" t="s">
        <v>826</v>
      </c>
      <c r="C42" s="86" t="s">
        <v>821</v>
      </c>
      <c r="D42" s="50" t="s">
        <v>827</v>
      </c>
      <c r="E42" s="50" t="s">
        <v>828</v>
      </c>
      <c r="F42" s="50" t="s">
        <v>829</v>
      </c>
      <c r="G42" s="51" t="s">
        <v>830</v>
      </c>
      <c r="H42" s="97">
        <v>1</v>
      </c>
      <c r="I42" s="52">
        <v>42278</v>
      </c>
      <c r="J42" s="52">
        <v>42369</v>
      </c>
      <c r="K42" s="53">
        <f t="shared" si="0"/>
        <v>13</v>
      </c>
      <c r="L42" s="97">
        <v>1</v>
      </c>
      <c r="M42" s="55">
        <f t="shared" si="1"/>
        <v>1</v>
      </c>
      <c r="N42" s="53">
        <f t="shared" si="2"/>
        <v>13</v>
      </c>
      <c r="O42" s="53">
        <f>+IF(J42&lt;=$C$7,N42,0)</f>
        <v>13</v>
      </c>
      <c r="P42" s="53">
        <f>+IF($C$7&gt;=J42,K42,0)</f>
        <v>13</v>
      </c>
      <c r="Q42" s="51" t="s">
        <v>727</v>
      </c>
    </row>
    <row r="43" spans="1:17" s="57" customFormat="1" ht="86.25" thickBot="1" x14ac:dyDescent="0.25">
      <c r="A43" s="85" t="s">
        <v>831</v>
      </c>
      <c r="B43" s="85" t="s">
        <v>831</v>
      </c>
      <c r="C43" s="86" t="s">
        <v>832</v>
      </c>
      <c r="D43" s="50" t="s">
        <v>833</v>
      </c>
      <c r="E43" s="50" t="s">
        <v>834</v>
      </c>
      <c r="F43" s="50" t="s">
        <v>835</v>
      </c>
      <c r="G43" s="51" t="s">
        <v>836</v>
      </c>
      <c r="H43" s="51">
        <v>1</v>
      </c>
      <c r="I43" s="52">
        <v>42278</v>
      </c>
      <c r="J43" s="52">
        <v>42369</v>
      </c>
      <c r="K43" s="53">
        <f t="shared" si="0"/>
        <v>13</v>
      </c>
      <c r="L43" s="54">
        <v>1</v>
      </c>
      <c r="M43" s="55">
        <f t="shared" si="1"/>
        <v>1</v>
      </c>
      <c r="N43" s="53">
        <f t="shared" si="2"/>
        <v>13</v>
      </c>
      <c r="O43" s="53">
        <f>+IF(J43&lt;=$C$7,N43,0)</f>
        <v>13</v>
      </c>
      <c r="P43" s="53">
        <f>+IF($C$7&gt;=J43,K43,0)</f>
        <v>13</v>
      </c>
      <c r="Q43" s="51" t="s">
        <v>727</v>
      </c>
    </row>
    <row r="44" spans="1:17" s="57" customFormat="1" ht="57.75" thickBot="1" x14ac:dyDescent="0.25">
      <c r="A44" s="85" t="s">
        <v>837</v>
      </c>
      <c r="B44" s="85" t="s">
        <v>838</v>
      </c>
      <c r="C44" s="86" t="s">
        <v>839</v>
      </c>
      <c r="D44" s="50" t="s">
        <v>840</v>
      </c>
      <c r="E44" s="50" t="s">
        <v>841</v>
      </c>
      <c r="F44" s="50" t="s">
        <v>842</v>
      </c>
      <c r="G44" s="51" t="s">
        <v>836</v>
      </c>
      <c r="H44" s="51">
        <v>1</v>
      </c>
      <c r="I44" s="52">
        <v>42278</v>
      </c>
      <c r="J44" s="52">
        <v>42521</v>
      </c>
      <c r="K44" s="53">
        <f t="shared" si="0"/>
        <v>34.714285714285715</v>
      </c>
      <c r="L44" s="54">
        <v>0</v>
      </c>
      <c r="M44" s="55">
        <f t="shared" si="1"/>
        <v>0</v>
      </c>
      <c r="N44" s="53">
        <f t="shared" si="2"/>
        <v>0</v>
      </c>
      <c r="O44" s="53">
        <f>+IF(J44&lt;=$C$7,N44,0)</f>
        <v>0</v>
      </c>
      <c r="P44" s="53">
        <f>+IF($C$7&gt;=J44,K44,0)</f>
        <v>0</v>
      </c>
      <c r="Q44" s="51" t="s">
        <v>727</v>
      </c>
    </row>
    <row r="45" spans="1:17" s="57" customFormat="1" ht="57.75" thickBot="1" x14ac:dyDescent="0.25">
      <c r="A45" s="85" t="s">
        <v>837</v>
      </c>
      <c r="B45" s="85" t="s">
        <v>843</v>
      </c>
      <c r="C45" s="86" t="s">
        <v>839</v>
      </c>
      <c r="D45" s="50" t="s">
        <v>844</v>
      </c>
      <c r="E45" s="50" t="s">
        <v>845</v>
      </c>
      <c r="F45" s="50" t="s">
        <v>842</v>
      </c>
      <c r="G45" s="51" t="s">
        <v>836</v>
      </c>
      <c r="H45" s="51">
        <v>1</v>
      </c>
      <c r="I45" s="52">
        <v>42278</v>
      </c>
      <c r="J45" s="52">
        <v>42521</v>
      </c>
      <c r="K45" s="53">
        <f t="shared" si="0"/>
        <v>34.714285714285715</v>
      </c>
      <c r="L45" s="54">
        <v>0</v>
      </c>
      <c r="M45" s="55">
        <f t="shared" si="1"/>
        <v>0</v>
      </c>
      <c r="N45" s="53">
        <f t="shared" si="2"/>
        <v>0</v>
      </c>
      <c r="O45" s="53">
        <f>+IF(J45&lt;=$C$7,N45,0)</f>
        <v>0</v>
      </c>
      <c r="P45" s="53">
        <f>+IF($C$7&gt;=J45,K45,0)</f>
        <v>0</v>
      </c>
      <c r="Q45" s="51" t="s">
        <v>727</v>
      </c>
    </row>
    <row r="46" spans="1:17" s="57" customFormat="1" ht="114.75" thickBot="1" x14ac:dyDescent="0.25">
      <c r="A46" s="85" t="s">
        <v>207</v>
      </c>
      <c r="B46" s="85" t="s">
        <v>207</v>
      </c>
      <c r="C46" s="86" t="s">
        <v>846</v>
      </c>
      <c r="D46" s="50" t="s">
        <v>847</v>
      </c>
      <c r="E46" s="50" t="s">
        <v>848</v>
      </c>
      <c r="F46" s="50" t="s">
        <v>849</v>
      </c>
      <c r="G46" s="51" t="s">
        <v>850</v>
      </c>
      <c r="H46" s="51">
        <v>2</v>
      </c>
      <c r="I46" s="52">
        <v>42278</v>
      </c>
      <c r="J46" s="52">
        <v>42551</v>
      </c>
      <c r="K46" s="53">
        <f t="shared" si="0"/>
        <v>39</v>
      </c>
      <c r="L46" s="54">
        <v>0</v>
      </c>
      <c r="M46" s="55">
        <f t="shared" si="1"/>
        <v>0</v>
      </c>
      <c r="N46" s="53">
        <f t="shared" si="2"/>
        <v>0</v>
      </c>
      <c r="O46" s="53">
        <f>+IF(J46&lt;=$C$7,N46,0)</f>
        <v>0</v>
      </c>
      <c r="P46" s="53">
        <f>+IF($C$7&gt;=J46,K46,0)</f>
        <v>0</v>
      </c>
      <c r="Q46" s="51" t="s">
        <v>727</v>
      </c>
    </row>
    <row r="47" spans="1:17" s="57" customFormat="1" ht="86.25" thickBot="1" x14ac:dyDescent="0.25">
      <c r="A47" s="85" t="s">
        <v>219</v>
      </c>
      <c r="B47" s="85" t="s">
        <v>851</v>
      </c>
      <c r="C47" s="86" t="s">
        <v>852</v>
      </c>
      <c r="D47" s="50" t="s">
        <v>853</v>
      </c>
      <c r="E47" s="50" t="s">
        <v>854</v>
      </c>
      <c r="F47" s="50" t="s">
        <v>855</v>
      </c>
      <c r="G47" s="51" t="s">
        <v>512</v>
      </c>
      <c r="H47" s="51">
        <v>1</v>
      </c>
      <c r="I47" s="52">
        <v>42278</v>
      </c>
      <c r="J47" s="52">
        <v>42369</v>
      </c>
      <c r="K47" s="53">
        <f t="shared" si="0"/>
        <v>13</v>
      </c>
      <c r="L47" s="54">
        <v>1</v>
      </c>
      <c r="M47" s="55">
        <f t="shared" si="1"/>
        <v>1</v>
      </c>
      <c r="N47" s="53">
        <f t="shared" si="2"/>
        <v>13</v>
      </c>
      <c r="O47" s="53">
        <f>+IF(J47&lt;=$C$7,N47,0)</f>
        <v>13</v>
      </c>
      <c r="P47" s="53">
        <f>+IF($C$7&gt;=J47,K47,0)</f>
        <v>13</v>
      </c>
      <c r="Q47" s="51" t="s">
        <v>856</v>
      </c>
    </row>
    <row r="48" spans="1:17" s="57" customFormat="1" ht="139.5" customHeight="1" thickBot="1" x14ac:dyDescent="0.25">
      <c r="A48" s="85" t="s">
        <v>219</v>
      </c>
      <c r="B48" s="85" t="s">
        <v>857</v>
      </c>
      <c r="C48" s="86" t="s">
        <v>852</v>
      </c>
      <c r="D48" s="50" t="s">
        <v>858</v>
      </c>
      <c r="E48" s="50" t="s">
        <v>859</v>
      </c>
      <c r="F48" s="50" t="s">
        <v>860</v>
      </c>
      <c r="G48" s="51" t="s">
        <v>679</v>
      </c>
      <c r="H48" s="51">
        <v>1</v>
      </c>
      <c r="I48" s="52">
        <v>42278</v>
      </c>
      <c r="J48" s="52">
        <v>42643</v>
      </c>
      <c r="K48" s="53">
        <f t="shared" si="0"/>
        <v>52.142857142857146</v>
      </c>
      <c r="L48" s="54">
        <v>0</v>
      </c>
      <c r="M48" s="55">
        <f t="shared" si="1"/>
        <v>0</v>
      </c>
      <c r="N48" s="53">
        <f t="shared" si="2"/>
        <v>0</v>
      </c>
      <c r="O48" s="53">
        <f>+IF(J48&lt;=$C$7,N48,0)</f>
        <v>0</v>
      </c>
      <c r="P48" s="53">
        <f>+IF($C$7&gt;=J48,K48,0)</f>
        <v>0</v>
      </c>
      <c r="Q48" s="51" t="s">
        <v>861</v>
      </c>
    </row>
    <row r="49" spans="1:17" s="57" customFormat="1" ht="157.5" thickBot="1" x14ac:dyDescent="0.25">
      <c r="A49" s="85" t="s">
        <v>219</v>
      </c>
      <c r="B49" s="85" t="s">
        <v>862</v>
      </c>
      <c r="C49" s="86" t="s">
        <v>852</v>
      </c>
      <c r="D49" s="50" t="s">
        <v>863</v>
      </c>
      <c r="E49" s="50" t="s">
        <v>864</v>
      </c>
      <c r="F49" s="50" t="s">
        <v>62</v>
      </c>
      <c r="G49" s="51" t="s">
        <v>865</v>
      </c>
      <c r="H49" s="51">
        <v>2</v>
      </c>
      <c r="I49" s="52">
        <v>42278</v>
      </c>
      <c r="J49" s="52">
        <v>42307</v>
      </c>
      <c r="K49" s="53">
        <f t="shared" si="0"/>
        <v>4.1428571428571432</v>
      </c>
      <c r="L49" s="54">
        <v>2</v>
      </c>
      <c r="M49" s="55">
        <f t="shared" si="1"/>
        <v>1</v>
      </c>
      <c r="N49" s="53">
        <f t="shared" si="2"/>
        <v>4.1428571428571432</v>
      </c>
      <c r="O49" s="53">
        <f>+IF(J49&lt;=$C$7,N49,0)</f>
        <v>4.1428571428571432</v>
      </c>
      <c r="P49" s="53">
        <f>+IF($C$7&gt;=J49,K49,0)</f>
        <v>4.1428571428571432</v>
      </c>
      <c r="Q49" s="51" t="s">
        <v>105</v>
      </c>
    </row>
    <row r="50" spans="1:17" s="57" customFormat="1" ht="57.75" thickBot="1" x14ac:dyDescent="0.25">
      <c r="A50" s="85" t="s">
        <v>219</v>
      </c>
      <c r="B50" s="85" t="s">
        <v>866</v>
      </c>
      <c r="C50" s="86" t="s">
        <v>852</v>
      </c>
      <c r="D50" s="50" t="s">
        <v>863</v>
      </c>
      <c r="E50" s="50" t="s">
        <v>867</v>
      </c>
      <c r="F50" s="50" t="s">
        <v>868</v>
      </c>
      <c r="G50" s="51" t="s">
        <v>154</v>
      </c>
      <c r="H50" s="51">
        <v>1</v>
      </c>
      <c r="I50" s="52">
        <v>42278</v>
      </c>
      <c r="J50" s="52">
        <v>42460</v>
      </c>
      <c r="K50" s="53">
        <f t="shared" si="0"/>
        <v>26</v>
      </c>
      <c r="L50" s="54">
        <v>0</v>
      </c>
      <c r="M50" s="55">
        <f t="shared" si="1"/>
        <v>0</v>
      </c>
      <c r="N50" s="53">
        <f t="shared" si="2"/>
        <v>0</v>
      </c>
      <c r="O50" s="53">
        <f>+IF(J50&lt;=$C$7,N50,0)</f>
        <v>0</v>
      </c>
      <c r="P50" s="53">
        <f>+IF($C$7&gt;=J50,K50,0)</f>
        <v>0</v>
      </c>
      <c r="Q50" s="51" t="s">
        <v>105</v>
      </c>
    </row>
    <row r="51" spans="1:17" s="57" customFormat="1" ht="129" thickBot="1" x14ac:dyDescent="0.25">
      <c r="A51" s="85" t="s">
        <v>219</v>
      </c>
      <c r="B51" s="85" t="s">
        <v>869</v>
      </c>
      <c r="C51" s="86" t="s">
        <v>852</v>
      </c>
      <c r="D51" s="50" t="s">
        <v>870</v>
      </c>
      <c r="E51" s="50" t="s">
        <v>871</v>
      </c>
      <c r="F51" s="50" t="s">
        <v>872</v>
      </c>
      <c r="G51" s="51" t="s">
        <v>873</v>
      </c>
      <c r="H51" s="51">
        <v>1</v>
      </c>
      <c r="I51" s="52">
        <v>42278</v>
      </c>
      <c r="J51" s="52">
        <v>42369</v>
      </c>
      <c r="K51" s="53">
        <f t="shared" si="0"/>
        <v>13</v>
      </c>
      <c r="L51" s="54">
        <v>1</v>
      </c>
      <c r="M51" s="55">
        <f t="shared" si="1"/>
        <v>1</v>
      </c>
      <c r="N51" s="53">
        <f t="shared" si="2"/>
        <v>13</v>
      </c>
      <c r="O51" s="53">
        <f>+IF(J51&lt;=$C$7,N51,0)</f>
        <v>13</v>
      </c>
      <c r="P51" s="53">
        <f>+IF($C$7&gt;=J51,K51,0)</f>
        <v>13</v>
      </c>
      <c r="Q51" s="51" t="s">
        <v>856</v>
      </c>
    </row>
    <row r="52" spans="1:17" s="57" customFormat="1" ht="171.75" thickBot="1" x14ac:dyDescent="0.25">
      <c r="A52" s="85" t="s">
        <v>219</v>
      </c>
      <c r="B52" s="85" t="s">
        <v>874</v>
      </c>
      <c r="C52" s="86" t="s">
        <v>852</v>
      </c>
      <c r="D52" s="50" t="s">
        <v>875</v>
      </c>
      <c r="E52" s="50" t="s">
        <v>876</v>
      </c>
      <c r="F52" s="50" t="s">
        <v>877</v>
      </c>
      <c r="G52" s="51" t="s">
        <v>878</v>
      </c>
      <c r="H52" s="51">
        <v>1</v>
      </c>
      <c r="I52" s="52">
        <v>42278</v>
      </c>
      <c r="J52" s="52">
        <v>42551</v>
      </c>
      <c r="K52" s="53">
        <f t="shared" si="0"/>
        <v>39</v>
      </c>
      <c r="L52" s="54">
        <v>0</v>
      </c>
      <c r="M52" s="55">
        <f t="shared" si="1"/>
        <v>0</v>
      </c>
      <c r="N52" s="53">
        <f t="shared" si="2"/>
        <v>0</v>
      </c>
      <c r="O52" s="53">
        <f>+IF(J52&lt;=$C$7,N52,0)</f>
        <v>0</v>
      </c>
      <c r="P52" s="53">
        <f>+IF($C$7&gt;=J52,K52,0)</f>
        <v>0</v>
      </c>
      <c r="Q52" s="51" t="s">
        <v>879</v>
      </c>
    </row>
    <row r="53" spans="1:17" s="57" customFormat="1" ht="86.25" thickBot="1" x14ac:dyDescent="0.25">
      <c r="A53" s="85" t="s">
        <v>219</v>
      </c>
      <c r="B53" s="85" t="s">
        <v>880</v>
      </c>
      <c r="C53" s="86" t="s">
        <v>852</v>
      </c>
      <c r="D53" s="50" t="s">
        <v>881</v>
      </c>
      <c r="E53" s="98" t="s">
        <v>882</v>
      </c>
      <c r="F53" s="50" t="s">
        <v>66</v>
      </c>
      <c r="G53" s="51" t="s">
        <v>883</v>
      </c>
      <c r="H53" s="51">
        <v>1</v>
      </c>
      <c r="I53" s="52">
        <v>42278</v>
      </c>
      <c r="J53" s="52">
        <v>42551</v>
      </c>
      <c r="K53" s="53">
        <f t="shared" si="0"/>
        <v>39</v>
      </c>
      <c r="L53" s="54">
        <v>0</v>
      </c>
      <c r="M53" s="55">
        <f t="shared" si="1"/>
        <v>0</v>
      </c>
      <c r="N53" s="53">
        <f t="shared" si="2"/>
        <v>0</v>
      </c>
      <c r="O53" s="53">
        <f>+IF(J53&lt;=$C$7,N53,0)</f>
        <v>0</v>
      </c>
      <c r="P53" s="53">
        <f>+IF($C$7&gt;=J53,K53,0)</f>
        <v>0</v>
      </c>
      <c r="Q53" s="51" t="s">
        <v>884</v>
      </c>
    </row>
    <row r="54" spans="1:17" s="57" customFormat="1" ht="114.75" thickBot="1" x14ac:dyDescent="0.25">
      <c r="A54" s="85" t="s">
        <v>219</v>
      </c>
      <c r="B54" s="85" t="s">
        <v>885</v>
      </c>
      <c r="C54" s="86" t="s">
        <v>852</v>
      </c>
      <c r="D54" s="50" t="s">
        <v>886</v>
      </c>
      <c r="E54" s="50" t="s">
        <v>887</v>
      </c>
      <c r="F54" s="50" t="s">
        <v>888</v>
      </c>
      <c r="G54" s="51" t="s">
        <v>889</v>
      </c>
      <c r="H54" s="51">
        <v>1</v>
      </c>
      <c r="I54" s="52">
        <v>42278</v>
      </c>
      <c r="J54" s="52">
        <v>42369</v>
      </c>
      <c r="K54" s="53">
        <f t="shared" si="0"/>
        <v>13</v>
      </c>
      <c r="L54" s="54">
        <v>1</v>
      </c>
      <c r="M54" s="55">
        <f t="shared" si="1"/>
        <v>1</v>
      </c>
      <c r="N54" s="53">
        <f t="shared" si="2"/>
        <v>13</v>
      </c>
      <c r="O54" s="53">
        <f>+IF(J54&lt;=$C$7,N54,0)</f>
        <v>13</v>
      </c>
      <c r="P54" s="53">
        <f>+IF($C$7&gt;=J54,K54,0)</f>
        <v>13</v>
      </c>
      <c r="Q54" s="51" t="s">
        <v>890</v>
      </c>
    </row>
    <row r="55" spans="1:17" s="57" customFormat="1" ht="72" thickBot="1" x14ac:dyDescent="0.25">
      <c r="A55" s="85" t="s">
        <v>219</v>
      </c>
      <c r="B55" s="85" t="s">
        <v>891</v>
      </c>
      <c r="C55" s="86" t="s">
        <v>852</v>
      </c>
      <c r="D55" s="50" t="s">
        <v>892</v>
      </c>
      <c r="E55" s="50" t="s">
        <v>893</v>
      </c>
      <c r="F55" s="50" t="s">
        <v>894</v>
      </c>
      <c r="G55" s="51" t="s">
        <v>895</v>
      </c>
      <c r="H55" s="51">
        <v>1</v>
      </c>
      <c r="I55" s="52">
        <v>42278</v>
      </c>
      <c r="J55" s="52">
        <v>42643</v>
      </c>
      <c r="K55" s="53">
        <f t="shared" si="0"/>
        <v>52.142857142857146</v>
      </c>
      <c r="L55" s="54">
        <v>0</v>
      </c>
      <c r="M55" s="55">
        <f t="shared" si="1"/>
        <v>0</v>
      </c>
      <c r="N55" s="53">
        <f t="shared" si="2"/>
        <v>0</v>
      </c>
      <c r="O55" s="53">
        <f>+IF(J55&lt;=$C$7,N55,0)</f>
        <v>0</v>
      </c>
      <c r="P55" s="53">
        <f>+IF($C$7&gt;=J55,K55,0)</f>
        <v>0</v>
      </c>
      <c r="Q55" s="51" t="s">
        <v>861</v>
      </c>
    </row>
    <row r="56" spans="1:17" s="57" customFormat="1" ht="200.25" thickBot="1" x14ac:dyDescent="0.25">
      <c r="A56" s="85" t="s">
        <v>219</v>
      </c>
      <c r="B56" s="85" t="s">
        <v>896</v>
      </c>
      <c r="C56" s="86" t="s">
        <v>852</v>
      </c>
      <c r="D56" s="50" t="s">
        <v>897</v>
      </c>
      <c r="E56" s="50" t="s">
        <v>898</v>
      </c>
      <c r="F56" s="50" t="s">
        <v>899</v>
      </c>
      <c r="G56" s="51" t="s">
        <v>900</v>
      </c>
      <c r="H56" s="51">
        <v>1</v>
      </c>
      <c r="I56" s="52">
        <v>42278</v>
      </c>
      <c r="J56" s="52">
        <v>42612</v>
      </c>
      <c r="K56" s="53">
        <f t="shared" si="0"/>
        <v>47.714285714285715</v>
      </c>
      <c r="L56" s="54">
        <v>0</v>
      </c>
      <c r="M56" s="55">
        <f t="shared" si="1"/>
        <v>0</v>
      </c>
      <c r="N56" s="53">
        <f t="shared" si="2"/>
        <v>0</v>
      </c>
      <c r="O56" s="53">
        <f>+IF(J56&lt;=$C$7,N56,0)</f>
        <v>0</v>
      </c>
      <c r="P56" s="53">
        <f>+IF($C$7&gt;=J56,K56,0)</f>
        <v>0</v>
      </c>
      <c r="Q56" s="51" t="s">
        <v>861</v>
      </c>
    </row>
    <row r="57" spans="1:17" s="57" customFormat="1" ht="57.75" thickBot="1" x14ac:dyDescent="0.25">
      <c r="A57" s="85" t="s">
        <v>219</v>
      </c>
      <c r="B57" s="85" t="s">
        <v>901</v>
      </c>
      <c r="C57" s="86" t="s">
        <v>852</v>
      </c>
      <c r="D57" s="50" t="s">
        <v>902</v>
      </c>
      <c r="E57" s="50" t="s">
        <v>903</v>
      </c>
      <c r="F57" s="50" t="s">
        <v>904</v>
      </c>
      <c r="G57" s="51" t="s">
        <v>905</v>
      </c>
      <c r="H57" s="51">
        <v>2</v>
      </c>
      <c r="I57" s="52">
        <v>42278</v>
      </c>
      <c r="J57" s="52">
        <v>42460</v>
      </c>
      <c r="K57" s="53">
        <f t="shared" si="0"/>
        <v>26</v>
      </c>
      <c r="L57" s="54">
        <v>1</v>
      </c>
      <c r="M57" s="55">
        <f t="shared" si="1"/>
        <v>0.5</v>
      </c>
      <c r="N57" s="53">
        <f t="shared" si="2"/>
        <v>13</v>
      </c>
      <c r="O57" s="53">
        <f>+IF(J57&lt;=$C$7,N57,0)</f>
        <v>0</v>
      </c>
      <c r="P57" s="53">
        <f>+IF($C$7&gt;=J57,K57,0)</f>
        <v>0</v>
      </c>
      <c r="Q57" s="51" t="s">
        <v>105</v>
      </c>
    </row>
    <row r="58" spans="1:17" s="57" customFormat="1" ht="86.25" thickBot="1" x14ac:dyDescent="0.25">
      <c r="A58" s="85" t="s">
        <v>906</v>
      </c>
      <c r="B58" s="85" t="s">
        <v>906</v>
      </c>
      <c r="C58" s="86" t="s">
        <v>907</v>
      </c>
      <c r="D58" s="50" t="s">
        <v>908</v>
      </c>
      <c r="E58" s="50" t="s">
        <v>909</v>
      </c>
      <c r="F58" s="50" t="s">
        <v>910</v>
      </c>
      <c r="G58" s="51" t="s">
        <v>911</v>
      </c>
      <c r="H58" s="51">
        <v>1</v>
      </c>
      <c r="I58" s="52">
        <v>42278</v>
      </c>
      <c r="J58" s="52">
        <v>42369</v>
      </c>
      <c r="K58" s="53">
        <f t="shared" si="0"/>
        <v>13</v>
      </c>
      <c r="L58" s="54">
        <v>1</v>
      </c>
      <c r="M58" s="55">
        <f t="shared" si="1"/>
        <v>1</v>
      </c>
      <c r="N58" s="53">
        <f t="shared" si="2"/>
        <v>13</v>
      </c>
      <c r="O58" s="53">
        <f>+IF(J58&lt;=$C$7,N58,0)</f>
        <v>13</v>
      </c>
      <c r="P58" s="53">
        <f>+IF($C$7&gt;=J58,K58,0)</f>
        <v>13</v>
      </c>
      <c r="Q58" s="51" t="s">
        <v>856</v>
      </c>
    </row>
    <row r="59" spans="1:17" s="57" customFormat="1" ht="150" customHeight="1" thickBot="1" x14ac:dyDescent="0.25">
      <c r="A59" s="85" t="s">
        <v>912</v>
      </c>
      <c r="B59" s="85" t="s">
        <v>913</v>
      </c>
      <c r="C59" s="86" t="s">
        <v>914</v>
      </c>
      <c r="D59" s="50" t="s">
        <v>915</v>
      </c>
      <c r="E59" s="50" t="s">
        <v>916</v>
      </c>
      <c r="F59" s="50" t="s">
        <v>917</v>
      </c>
      <c r="G59" s="51" t="s">
        <v>918</v>
      </c>
      <c r="H59" s="51">
        <v>1</v>
      </c>
      <c r="I59" s="52">
        <v>42278</v>
      </c>
      <c r="J59" s="52">
        <v>42369</v>
      </c>
      <c r="K59" s="53">
        <f t="shared" si="0"/>
        <v>13</v>
      </c>
      <c r="L59" s="54">
        <v>1</v>
      </c>
      <c r="M59" s="55">
        <f t="shared" si="1"/>
        <v>1</v>
      </c>
      <c r="N59" s="53">
        <f t="shared" si="2"/>
        <v>13</v>
      </c>
      <c r="O59" s="53">
        <f>+IF(J59&lt;=$C$7,N59,0)</f>
        <v>13</v>
      </c>
      <c r="P59" s="53">
        <f>+IF($C$7&gt;=J59,K59,0)</f>
        <v>13</v>
      </c>
      <c r="Q59" s="51" t="s">
        <v>856</v>
      </c>
    </row>
    <row r="60" spans="1:17" s="57" customFormat="1" ht="171.75" thickBot="1" x14ac:dyDescent="0.25">
      <c r="A60" s="85" t="s">
        <v>912</v>
      </c>
      <c r="B60" s="85" t="s">
        <v>919</v>
      </c>
      <c r="C60" s="86" t="s">
        <v>914</v>
      </c>
      <c r="D60" s="86" t="s">
        <v>915</v>
      </c>
      <c r="E60" s="86" t="s">
        <v>920</v>
      </c>
      <c r="F60" s="86" t="s">
        <v>921</v>
      </c>
      <c r="G60" s="51" t="s">
        <v>922</v>
      </c>
      <c r="H60" s="51">
        <v>1</v>
      </c>
      <c r="I60" s="52">
        <v>42278</v>
      </c>
      <c r="J60" s="52">
        <v>42369</v>
      </c>
      <c r="K60" s="53">
        <f t="shared" si="0"/>
        <v>13</v>
      </c>
      <c r="L60" s="54">
        <v>1</v>
      </c>
      <c r="M60" s="55">
        <f t="shared" si="1"/>
        <v>1</v>
      </c>
      <c r="N60" s="53">
        <f t="shared" si="2"/>
        <v>13</v>
      </c>
      <c r="O60" s="53">
        <f>+IF(J60&lt;=$C$7,N60,0)</f>
        <v>13</v>
      </c>
      <c r="P60" s="53">
        <f>+IF($C$7&gt;=J60,K60,0)</f>
        <v>13</v>
      </c>
      <c r="Q60" s="51" t="s">
        <v>856</v>
      </c>
    </row>
    <row r="61" spans="1:17" s="57" customFormat="1" ht="114.75" thickBot="1" x14ac:dyDescent="0.25">
      <c r="A61" s="85" t="s">
        <v>923</v>
      </c>
      <c r="B61" s="85" t="s">
        <v>924</v>
      </c>
      <c r="C61" s="86" t="s">
        <v>925</v>
      </c>
      <c r="D61" s="86" t="s">
        <v>926</v>
      </c>
      <c r="E61" s="86" t="s">
        <v>927</v>
      </c>
      <c r="F61" s="86" t="s">
        <v>928</v>
      </c>
      <c r="G61" s="51" t="s">
        <v>929</v>
      </c>
      <c r="H61" s="51">
        <v>2</v>
      </c>
      <c r="I61" s="52">
        <v>42278</v>
      </c>
      <c r="J61" s="52">
        <v>42369</v>
      </c>
      <c r="K61" s="53">
        <f t="shared" si="0"/>
        <v>13</v>
      </c>
      <c r="L61" s="54">
        <v>2</v>
      </c>
      <c r="M61" s="55">
        <f t="shared" si="1"/>
        <v>1</v>
      </c>
      <c r="N61" s="53">
        <f t="shared" si="2"/>
        <v>13</v>
      </c>
      <c r="O61" s="53">
        <f>+IF(J61&lt;=$C$7,N61,0)</f>
        <v>13</v>
      </c>
      <c r="P61" s="53">
        <f>+IF($C$7&gt;=J61,K61,0)</f>
        <v>13</v>
      </c>
      <c r="Q61" s="51" t="s">
        <v>856</v>
      </c>
    </row>
    <row r="62" spans="1:17" s="57" customFormat="1" ht="114.75" thickBot="1" x14ac:dyDescent="0.25">
      <c r="A62" s="85" t="s">
        <v>923</v>
      </c>
      <c r="B62" s="85" t="s">
        <v>930</v>
      </c>
      <c r="C62" s="86" t="s">
        <v>925</v>
      </c>
      <c r="D62" s="86" t="s">
        <v>926</v>
      </c>
      <c r="E62" s="86" t="s">
        <v>931</v>
      </c>
      <c r="F62" s="86" t="s">
        <v>932</v>
      </c>
      <c r="G62" s="51" t="s">
        <v>933</v>
      </c>
      <c r="H62" s="51">
        <v>2</v>
      </c>
      <c r="I62" s="52">
        <v>42278</v>
      </c>
      <c r="J62" s="52">
        <v>42369</v>
      </c>
      <c r="K62" s="53">
        <f t="shared" si="0"/>
        <v>13</v>
      </c>
      <c r="L62" s="54">
        <v>2</v>
      </c>
      <c r="M62" s="55">
        <f t="shared" si="1"/>
        <v>1</v>
      </c>
      <c r="N62" s="53">
        <f t="shared" si="2"/>
        <v>13</v>
      </c>
      <c r="O62" s="53">
        <f>+IF(J62&lt;=$C$7,N62,0)</f>
        <v>13</v>
      </c>
      <c r="P62" s="53">
        <f>+IF($C$7&gt;=J62,K62,0)</f>
        <v>13</v>
      </c>
      <c r="Q62" s="51" t="s">
        <v>856</v>
      </c>
    </row>
    <row r="63" spans="1:17" s="57" customFormat="1" ht="86.25" thickBot="1" x14ac:dyDescent="0.25">
      <c r="A63" s="85" t="s">
        <v>250</v>
      </c>
      <c r="B63" s="85" t="s">
        <v>934</v>
      </c>
      <c r="C63" s="86" t="s">
        <v>935</v>
      </c>
      <c r="D63" s="86" t="s">
        <v>881</v>
      </c>
      <c r="E63" s="86" t="s">
        <v>882</v>
      </c>
      <c r="F63" s="86" t="s">
        <v>66</v>
      </c>
      <c r="G63" s="51" t="s">
        <v>883</v>
      </c>
      <c r="H63" s="51">
        <v>1</v>
      </c>
      <c r="I63" s="52">
        <v>42278</v>
      </c>
      <c r="J63" s="52">
        <v>42616</v>
      </c>
      <c r="K63" s="53">
        <f t="shared" si="0"/>
        <v>48.285714285714285</v>
      </c>
      <c r="L63" s="54">
        <v>0</v>
      </c>
      <c r="M63" s="55">
        <f t="shared" si="1"/>
        <v>0</v>
      </c>
      <c r="N63" s="53">
        <f t="shared" si="2"/>
        <v>0</v>
      </c>
      <c r="O63" s="53">
        <f>+IF(J63&lt;=$C$7,N63,0)</f>
        <v>0</v>
      </c>
      <c r="P63" s="53">
        <f>+IF($C$7&gt;=J63,K63,0)</f>
        <v>0</v>
      </c>
      <c r="Q63" s="51" t="s">
        <v>884</v>
      </c>
    </row>
    <row r="64" spans="1:17" s="57" customFormat="1" ht="86.25" thickBot="1" x14ac:dyDescent="0.25">
      <c r="A64" s="85" t="s">
        <v>250</v>
      </c>
      <c r="B64" s="85" t="s">
        <v>936</v>
      </c>
      <c r="C64" s="86" t="s">
        <v>935</v>
      </c>
      <c r="D64" s="98" t="s">
        <v>881</v>
      </c>
      <c r="E64" s="98" t="s">
        <v>937</v>
      </c>
      <c r="F64" s="94" t="s">
        <v>938</v>
      </c>
      <c r="G64" s="51" t="s">
        <v>865</v>
      </c>
      <c r="H64" s="51">
        <v>1</v>
      </c>
      <c r="I64" s="52">
        <v>42279</v>
      </c>
      <c r="J64" s="52">
        <v>42369</v>
      </c>
      <c r="K64" s="53">
        <f t="shared" si="0"/>
        <v>12.857142857142858</v>
      </c>
      <c r="L64" s="54">
        <v>1</v>
      </c>
      <c r="M64" s="55">
        <f t="shared" si="1"/>
        <v>1</v>
      </c>
      <c r="N64" s="53">
        <f t="shared" si="2"/>
        <v>12.857142857142858</v>
      </c>
      <c r="O64" s="53">
        <f>+IF(J64&lt;=$C$7,N64,0)</f>
        <v>12.857142857142858</v>
      </c>
      <c r="P64" s="53">
        <f>+IF($C$7&gt;=J64,K64,0)</f>
        <v>12.857142857142858</v>
      </c>
      <c r="Q64" s="51" t="s">
        <v>939</v>
      </c>
    </row>
    <row r="65" spans="1:17" s="57" customFormat="1" ht="86.25" thickBot="1" x14ac:dyDescent="0.25">
      <c r="A65" s="85" t="s">
        <v>250</v>
      </c>
      <c r="B65" s="85" t="s">
        <v>940</v>
      </c>
      <c r="C65" s="86" t="s">
        <v>935</v>
      </c>
      <c r="D65" s="98" t="s">
        <v>881</v>
      </c>
      <c r="E65" s="50" t="s">
        <v>941</v>
      </c>
      <c r="F65" s="94" t="s">
        <v>942</v>
      </c>
      <c r="G65" s="51" t="s">
        <v>943</v>
      </c>
      <c r="H65" s="97">
        <v>1</v>
      </c>
      <c r="I65" s="52">
        <v>42280</v>
      </c>
      <c r="J65" s="52">
        <v>42369</v>
      </c>
      <c r="K65" s="53">
        <f t="shared" si="0"/>
        <v>12.714285714285714</v>
      </c>
      <c r="L65" s="97">
        <v>1</v>
      </c>
      <c r="M65" s="55">
        <f t="shared" si="1"/>
        <v>1</v>
      </c>
      <c r="N65" s="53">
        <f t="shared" si="2"/>
        <v>12.714285714285714</v>
      </c>
      <c r="O65" s="53">
        <f>+IF(J65&lt;=$C$7,N65,0)</f>
        <v>12.714285714285714</v>
      </c>
      <c r="P65" s="53">
        <f>+IF($C$7&gt;=J65,K65,0)</f>
        <v>12.714285714285714</v>
      </c>
      <c r="Q65" s="51" t="s">
        <v>944</v>
      </c>
    </row>
    <row r="66" spans="1:17" s="57" customFormat="1" ht="137.25" customHeight="1" thickBot="1" x14ac:dyDescent="0.25">
      <c r="A66" s="85" t="s">
        <v>945</v>
      </c>
      <c r="B66" s="85" t="s">
        <v>946</v>
      </c>
      <c r="C66" s="86" t="s">
        <v>947</v>
      </c>
      <c r="D66" s="50" t="s">
        <v>168</v>
      </c>
      <c r="E66" s="50" t="s">
        <v>164</v>
      </c>
      <c r="F66" s="50" t="s">
        <v>165</v>
      </c>
      <c r="G66" s="51" t="s">
        <v>166</v>
      </c>
      <c r="H66" s="51">
        <v>1</v>
      </c>
      <c r="I66" s="52">
        <v>42278</v>
      </c>
      <c r="J66" s="52">
        <v>42459</v>
      </c>
      <c r="K66" s="53">
        <f t="shared" si="0"/>
        <v>25.857142857142858</v>
      </c>
      <c r="L66" s="54">
        <v>0</v>
      </c>
      <c r="M66" s="55">
        <f t="shared" si="1"/>
        <v>0</v>
      </c>
      <c r="N66" s="53">
        <f t="shared" si="2"/>
        <v>0</v>
      </c>
      <c r="O66" s="53">
        <f>+IF(J66&lt;=$C$7,N66,0)</f>
        <v>0</v>
      </c>
      <c r="P66" s="53">
        <f>+IF($C$7&gt;=J66,K66,0)</f>
        <v>0</v>
      </c>
      <c r="Q66" s="51" t="s">
        <v>172</v>
      </c>
    </row>
    <row r="67" spans="1:17" s="57" customFormat="1" ht="137.25" customHeight="1" thickBot="1" x14ac:dyDescent="0.25">
      <c r="A67" s="85" t="s">
        <v>945</v>
      </c>
      <c r="B67" s="85" t="s">
        <v>948</v>
      </c>
      <c r="C67" s="86" t="s">
        <v>947</v>
      </c>
      <c r="D67" s="50" t="s">
        <v>168</v>
      </c>
      <c r="E67" s="50" t="s">
        <v>949</v>
      </c>
      <c r="F67" s="50" t="s">
        <v>950</v>
      </c>
      <c r="G67" s="51" t="s">
        <v>951</v>
      </c>
      <c r="H67" s="51">
        <v>1</v>
      </c>
      <c r="I67" s="52">
        <v>42278</v>
      </c>
      <c r="J67" s="52">
        <v>42459</v>
      </c>
      <c r="K67" s="53">
        <f t="shared" si="0"/>
        <v>25.857142857142858</v>
      </c>
      <c r="L67" s="54">
        <v>0</v>
      </c>
      <c r="M67" s="55">
        <f t="shared" si="1"/>
        <v>0</v>
      </c>
      <c r="N67" s="53">
        <f t="shared" si="2"/>
        <v>0</v>
      </c>
      <c r="O67" s="53">
        <f>+IF(J67&lt;=$C$7,N67,0)</f>
        <v>0</v>
      </c>
      <c r="P67" s="53">
        <f>+IF($C$7&gt;=J67,K67,0)</f>
        <v>0</v>
      </c>
      <c r="Q67" s="51" t="s">
        <v>856</v>
      </c>
    </row>
    <row r="68" spans="1:17" s="57" customFormat="1" ht="195" customHeight="1" thickBot="1" x14ac:dyDescent="0.25">
      <c r="A68" s="85" t="s">
        <v>945</v>
      </c>
      <c r="B68" s="85" t="s">
        <v>952</v>
      </c>
      <c r="C68" s="86" t="s">
        <v>947</v>
      </c>
      <c r="D68" s="50" t="s">
        <v>953</v>
      </c>
      <c r="E68" s="50" t="s">
        <v>954</v>
      </c>
      <c r="F68" s="50" t="s">
        <v>211</v>
      </c>
      <c r="G68" s="51" t="s">
        <v>212</v>
      </c>
      <c r="H68" s="51">
        <v>1</v>
      </c>
      <c r="I68" s="52">
        <v>42278</v>
      </c>
      <c r="J68" s="52">
        <v>42459</v>
      </c>
      <c r="K68" s="53">
        <f t="shared" si="0"/>
        <v>25.857142857142858</v>
      </c>
      <c r="L68" s="54">
        <v>0</v>
      </c>
      <c r="M68" s="55">
        <f t="shared" si="1"/>
        <v>0</v>
      </c>
      <c r="N68" s="53">
        <f t="shared" si="2"/>
        <v>0</v>
      </c>
      <c r="O68" s="53">
        <f>+IF(J68&lt;=$C$7,N68,0)</f>
        <v>0</v>
      </c>
      <c r="P68" s="53">
        <f>+IF($C$7&gt;=J68,K68,0)</f>
        <v>0</v>
      </c>
      <c r="Q68" s="51" t="s">
        <v>172</v>
      </c>
    </row>
    <row r="69" spans="1:17" s="57" customFormat="1" ht="100.5" thickBot="1" x14ac:dyDescent="0.25">
      <c r="A69" s="85" t="s">
        <v>955</v>
      </c>
      <c r="B69" s="85" t="s">
        <v>956</v>
      </c>
      <c r="C69" s="86" t="s">
        <v>957</v>
      </c>
      <c r="D69" s="50" t="s">
        <v>958</v>
      </c>
      <c r="E69" s="98" t="s">
        <v>959</v>
      </c>
      <c r="F69" s="50" t="s">
        <v>960</v>
      </c>
      <c r="G69" s="51" t="s">
        <v>961</v>
      </c>
      <c r="H69" s="51">
        <v>1</v>
      </c>
      <c r="I69" s="52">
        <v>42278</v>
      </c>
      <c r="J69" s="52">
        <v>42369</v>
      </c>
      <c r="K69" s="53">
        <f t="shared" si="0"/>
        <v>13</v>
      </c>
      <c r="L69" s="54">
        <v>1</v>
      </c>
      <c r="M69" s="55">
        <f t="shared" si="1"/>
        <v>1</v>
      </c>
      <c r="N69" s="53">
        <f t="shared" si="2"/>
        <v>13</v>
      </c>
      <c r="O69" s="53">
        <f>+IF(J69&lt;=$C$7,N69,0)</f>
        <v>13</v>
      </c>
      <c r="P69" s="53">
        <f>+IF($C$7&gt;=J69,K69,0)</f>
        <v>13</v>
      </c>
      <c r="Q69" s="51" t="s">
        <v>962</v>
      </c>
    </row>
    <row r="70" spans="1:17" s="57" customFormat="1" ht="86.25" thickBot="1" x14ac:dyDescent="0.25">
      <c r="A70" s="85" t="s">
        <v>955</v>
      </c>
      <c r="B70" s="85" t="s">
        <v>963</v>
      </c>
      <c r="C70" s="86" t="s">
        <v>957</v>
      </c>
      <c r="D70" s="50" t="s">
        <v>964</v>
      </c>
      <c r="E70" s="98" t="s">
        <v>965</v>
      </c>
      <c r="F70" s="50" t="s">
        <v>966</v>
      </c>
      <c r="G70" s="51" t="s">
        <v>967</v>
      </c>
      <c r="H70" s="51">
        <v>5</v>
      </c>
      <c r="I70" s="52">
        <v>42278</v>
      </c>
      <c r="J70" s="52">
        <v>42369</v>
      </c>
      <c r="K70" s="53">
        <f t="shared" si="0"/>
        <v>13</v>
      </c>
      <c r="L70" s="54">
        <v>5</v>
      </c>
      <c r="M70" s="55">
        <f t="shared" si="1"/>
        <v>1</v>
      </c>
      <c r="N70" s="53">
        <f t="shared" si="2"/>
        <v>13</v>
      </c>
      <c r="O70" s="53">
        <f>+IF(J70&lt;=$C$7,N70,0)</f>
        <v>13</v>
      </c>
      <c r="P70" s="53">
        <f>+IF($C$7&gt;=J70,K70,0)</f>
        <v>13</v>
      </c>
      <c r="Q70" s="51" t="s">
        <v>962</v>
      </c>
    </row>
    <row r="71" spans="1:17" s="57" customFormat="1" ht="81" customHeight="1" thickBot="1" x14ac:dyDescent="0.25">
      <c r="A71" s="85" t="s">
        <v>955</v>
      </c>
      <c r="B71" s="85" t="s">
        <v>968</v>
      </c>
      <c r="C71" s="86" t="s">
        <v>957</v>
      </c>
      <c r="D71" s="98" t="s">
        <v>969</v>
      </c>
      <c r="E71" s="50" t="s">
        <v>970</v>
      </c>
      <c r="F71" s="98" t="s">
        <v>971</v>
      </c>
      <c r="G71" s="51" t="s">
        <v>972</v>
      </c>
      <c r="H71" s="51">
        <v>1</v>
      </c>
      <c r="I71" s="52">
        <v>42278</v>
      </c>
      <c r="J71" s="52">
        <v>42369</v>
      </c>
      <c r="K71" s="53">
        <f t="shared" si="0"/>
        <v>13</v>
      </c>
      <c r="L71" s="54">
        <v>1</v>
      </c>
      <c r="M71" s="55">
        <f t="shared" si="1"/>
        <v>1</v>
      </c>
      <c r="N71" s="53">
        <f t="shared" si="2"/>
        <v>13</v>
      </c>
      <c r="O71" s="53">
        <f>+IF(J71&lt;=$C$7,N71,0)</f>
        <v>13</v>
      </c>
      <c r="P71" s="53">
        <f>+IF($C$7&gt;=J71,K71,0)</f>
        <v>13</v>
      </c>
      <c r="Q71" s="51" t="s">
        <v>962</v>
      </c>
    </row>
    <row r="72" spans="1:17" s="57" customFormat="1" ht="200.25" thickBot="1" x14ac:dyDescent="0.25">
      <c r="A72" s="85" t="s">
        <v>955</v>
      </c>
      <c r="B72" s="85" t="s">
        <v>973</v>
      </c>
      <c r="C72" s="86" t="s">
        <v>957</v>
      </c>
      <c r="D72" s="50" t="s">
        <v>974</v>
      </c>
      <c r="E72" s="50" t="s">
        <v>975</v>
      </c>
      <c r="F72" s="98" t="s">
        <v>976</v>
      </c>
      <c r="G72" s="51" t="s">
        <v>977</v>
      </c>
      <c r="H72" s="51">
        <v>1</v>
      </c>
      <c r="I72" s="52">
        <v>42278</v>
      </c>
      <c r="J72" s="52">
        <v>42459</v>
      </c>
      <c r="K72" s="53">
        <f t="shared" si="0"/>
        <v>25.857142857142858</v>
      </c>
      <c r="L72" s="54">
        <v>0</v>
      </c>
      <c r="M72" s="55">
        <f t="shared" si="1"/>
        <v>0</v>
      </c>
      <c r="N72" s="53">
        <f t="shared" si="2"/>
        <v>0</v>
      </c>
      <c r="O72" s="53">
        <f>+IF(J72&lt;=$C$7,N72,0)</f>
        <v>0</v>
      </c>
      <c r="P72" s="53">
        <f>+IF($C$7&gt;=J72,K72,0)</f>
        <v>0</v>
      </c>
      <c r="Q72" s="51" t="s">
        <v>962</v>
      </c>
    </row>
    <row r="73" spans="1:17" s="57" customFormat="1" ht="72" thickBot="1" x14ac:dyDescent="0.25">
      <c r="A73" s="85" t="s">
        <v>277</v>
      </c>
      <c r="B73" s="85" t="s">
        <v>978</v>
      </c>
      <c r="C73" s="86" t="s">
        <v>979</v>
      </c>
      <c r="D73" s="50" t="s">
        <v>209</v>
      </c>
      <c r="E73" s="98" t="s">
        <v>210</v>
      </c>
      <c r="F73" s="50" t="s">
        <v>211</v>
      </c>
      <c r="G73" s="51" t="s">
        <v>212</v>
      </c>
      <c r="H73" s="51">
        <v>1</v>
      </c>
      <c r="I73" s="52">
        <v>42278</v>
      </c>
      <c r="J73" s="52">
        <v>42369</v>
      </c>
      <c r="K73" s="53">
        <f t="shared" si="0"/>
        <v>13</v>
      </c>
      <c r="L73" s="54">
        <v>1</v>
      </c>
      <c r="M73" s="55">
        <f t="shared" si="1"/>
        <v>1</v>
      </c>
      <c r="N73" s="53">
        <f t="shared" si="2"/>
        <v>13</v>
      </c>
      <c r="O73" s="53">
        <f>+IF(J73&lt;=$C$7,N73,0)</f>
        <v>13</v>
      </c>
      <c r="P73" s="53">
        <f>+IF($C$7&gt;=J73,K73,0)</f>
        <v>13</v>
      </c>
      <c r="Q73" s="51" t="s">
        <v>980</v>
      </c>
    </row>
    <row r="74" spans="1:17" s="57" customFormat="1" ht="86.25" thickBot="1" x14ac:dyDescent="0.25">
      <c r="A74" s="85" t="s">
        <v>277</v>
      </c>
      <c r="B74" s="85" t="s">
        <v>981</v>
      </c>
      <c r="C74" s="86" t="s">
        <v>979</v>
      </c>
      <c r="D74" s="95" t="s">
        <v>982</v>
      </c>
      <c r="E74" s="95" t="s">
        <v>983</v>
      </c>
      <c r="F74" s="50" t="s">
        <v>984</v>
      </c>
      <c r="G74" s="51" t="s">
        <v>985</v>
      </c>
      <c r="H74" s="51">
        <v>1</v>
      </c>
      <c r="I74" s="52">
        <v>42278</v>
      </c>
      <c r="J74" s="52">
        <v>42459</v>
      </c>
      <c r="K74" s="53">
        <f t="shared" si="0"/>
        <v>25.857142857142858</v>
      </c>
      <c r="L74" s="54">
        <v>0</v>
      </c>
      <c r="M74" s="55">
        <f t="shared" si="1"/>
        <v>0</v>
      </c>
      <c r="N74" s="53">
        <f t="shared" si="2"/>
        <v>0</v>
      </c>
      <c r="O74" s="53">
        <f>+IF(J74&lt;=$C$7,N74,0)</f>
        <v>0</v>
      </c>
      <c r="P74" s="53">
        <f>+IF($C$7&gt;=J74,K74,0)</f>
        <v>0</v>
      </c>
      <c r="Q74" s="51" t="s">
        <v>980</v>
      </c>
    </row>
    <row r="75" spans="1:17" s="57" customFormat="1" ht="119.25" customHeight="1" thickBot="1" x14ac:dyDescent="0.25">
      <c r="A75" s="85" t="s">
        <v>288</v>
      </c>
      <c r="B75" s="85" t="s">
        <v>288</v>
      </c>
      <c r="C75" s="86" t="s">
        <v>986</v>
      </c>
      <c r="D75" s="50" t="s">
        <v>987</v>
      </c>
      <c r="E75" s="50" t="s">
        <v>988</v>
      </c>
      <c r="F75" s="50" t="s">
        <v>989</v>
      </c>
      <c r="G75" s="51" t="s">
        <v>990</v>
      </c>
      <c r="H75" s="51">
        <v>2</v>
      </c>
      <c r="I75" s="52">
        <v>42278</v>
      </c>
      <c r="J75" s="52">
        <v>42369</v>
      </c>
      <c r="K75" s="53">
        <f t="shared" ref="K75:K93" si="3">(J75-I75)/7</f>
        <v>13</v>
      </c>
      <c r="L75" s="54">
        <v>2</v>
      </c>
      <c r="M75" s="55">
        <f t="shared" ref="M75:M92" si="4">+L75/H75</f>
        <v>1</v>
      </c>
      <c r="N75" s="53">
        <f t="shared" ref="N75:N93" si="5">+K75*M75</f>
        <v>13</v>
      </c>
      <c r="O75" s="53">
        <f>+IF(J75&lt;=$C$7,N75,0)</f>
        <v>13</v>
      </c>
      <c r="P75" s="53">
        <f>+IF($C$7&gt;=J75,K75,0)</f>
        <v>13</v>
      </c>
      <c r="Q75" s="51" t="s">
        <v>991</v>
      </c>
    </row>
    <row r="76" spans="1:17" s="57" customFormat="1" ht="57.75" thickBot="1" x14ac:dyDescent="0.25">
      <c r="A76" s="85" t="s">
        <v>294</v>
      </c>
      <c r="B76" s="85" t="s">
        <v>294</v>
      </c>
      <c r="C76" s="86" t="s">
        <v>992</v>
      </c>
      <c r="D76" s="50" t="s">
        <v>993</v>
      </c>
      <c r="E76" s="50" t="s">
        <v>994</v>
      </c>
      <c r="F76" s="50" t="s">
        <v>995</v>
      </c>
      <c r="G76" s="51" t="s">
        <v>996</v>
      </c>
      <c r="H76" s="51">
        <v>27000</v>
      </c>
      <c r="I76" s="52">
        <v>42278</v>
      </c>
      <c r="J76" s="52">
        <v>42369</v>
      </c>
      <c r="K76" s="53">
        <f t="shared" si="3"/>
        <v>13</v>
      </c>
      <c r="L76" s="54">
        <v>27000</v>
      </c>
      <c r="M76" s="55">
        <f t="shared" si="4"/>
        <v>1</v>
      </c>
      <c r="N76" s="53">
        <f t="shared" si="5"/>
        <v>13</v>
      </c>
      <c r="O76" s="53">
        <f>+IF(J76&lt;=$C$7,N76,0)</f>
        <v>13</v>
      </c>
      <c r="P76" s="53">
        <f>+IF($C$7&gt;=J76,K76,0)</f>
        <v>13</v>
      </c>
      <c r="Q76" s="51" t="s">
        <v>991</v>
      </c>
    </row>
    <row r="77" spans="1:17" s="57" customFormat="1" ht="86.25" thickBot="1" x14ac:dyDescent="0.25">
      <c r="A77" s="85" t="s">
        <v>301</v>
      </c>
      <c r="B77" s="85" t="s">
        <v>997</v>
      </c>
      <c r="C77" s="86" t="s">
        <v>998</v>
      </c>
      <c r="D77" s="50" t="s">
        <v>881</v>
      </c>
      <c r="E77" s="50" t="s">
        <v>882</v>
      </c>
      <c r="F77" s="50" t="s">
        <v>66</v>
      </c>
      <c r="G77" s="51" t="s">
        <v>883</v>
      </c>
      <c r="H77" s="51">
        <v>1</v>
      </c>
      <c r="I77" s="52">
        <v>42278</v>
      </c>
      <c r="J77" s="52">
        <v>42643</v>
      </c>
      <c r="K77" s="53">
        <f t="shared" si="3"/>
        <v>52.142857142857146</v>
      </c>
      <c r="L77" s="54">
        <v>0</v>
      </c>
      <c r="M77" s="55">
        <f t="shared" si="4"/>
        <v>0</v>
      </c>
      <c r="N77" s="53">
        <f t="shared" si="5"/>
        <v>0</v>
      </c>
      <c r="O77" s="53">
        <f>+IF(J77&lt;=$C$7,N77,0)</f>
        <v>0</v>
      </c>
      <c r="P77" s="53">
        <f>+IF($C$7&gt;=J77,K77,0)</f>
        <v>0</v>
      </c>
      <c r="Q77" s="51" t="s">
        <v>999</v>
      </c>
    </row>
    <row r="78" spans="1:17" s="57" customFormat="1" ht="86.25" thickBot="1" x14ac:dyDescent="0.25">
      <c r="A78" s="85" t="s">
        <v>301</v>
      </c>
      <c r="B78" s="85" t="s">
        <v>1000</v>
      </c>
      <c r="C78" s="86" t="s">
        <v>998</v>
      </c>
      <c r="D78" s="50" t="s">
        <v>881</v>
      </c>
      <c r="E78" s="50" t="s">
        <v>937</v>
      </c>
      <c r="F78" s="50" t="s">
        <v>938</v>
      </c>
      <c r="G78" s="51" t="s">
        <v>865</v>
      </c>
      <c r="H78" s="51">
        <v>1</v>
      </c>
      <c r="I78" s="52">
        <v>42278</v>
      </c>
      <c r="J78" s="52">
        <v>42369</v>
      </c>
      <c r="K78" s="53">
        <f t="shared" si="3"/>
        <v>13</v>
      </c>
      <c r="L78" s="54">
        <v>1</v>
      </c>
      <c r="M78" s="55">
        <f t="shared" si="4"/>
        <v>1</v>
      </c>
      <c r="N78" s="53">
        <f t="shared" si="5"/>
        <v>13</v>
      </c>
      <c r="O78" s="53">
        <f>+IF(J78&lt;=$C$7,N78,0)</f>
        <v>13</v>
      </c>
      <c r="P78" s="53">
        <f>+IF($C$7&gt;=J78,K78,0)</f>
        <v>13</v>
      </c>
      <c r="Q78" s="51" t="s">
        <v>939</v>
      </c>
    </row>
    <row r="79" spans="1:17" s="57" customFormat="1" ht="86.25" thickBot="1" x14ac:dyDescent="0.25">
      <c r="A79" s="85" t="s">
        <v>301</v>
      </c>
      <c r="B79" s="85" t="s">
        <v>1001</v>
      </c>
      <c r="C79" s="86" t="s">
        <v>998</v>
      </c>
      <c r="D79" s="50" t="s">
        <v>881</v>
      </c>
      <c r="E79" s="50" t="s">
        <v>941</v>
      </c>
      <c r="F79" s="50" t="s">
        <v>942</v>
      </c>
      <c r="G79" s="51" t="s">
        <v>943</v>
      </c>
      <c r="H79" s="96">
        <v>1</v>
      </c>
      <c r="I79" s="52">
        <v>42278</v>
      </c>
      <c r="J79" s="52">
        <v>42369</v>
      </c>
      <c r="K79" s="53">
        <f t="shared" si="3"/>
        <v>13</v>
      </c>
      <c r="L79" s="97">
        <v>1</v>
      </c>
      <c r="M79" s="55">
        <f t="shared" si="4"/>
        <v>1</v>
      </c>
      <c r="N79" s="53">
        <f t="shared" si="5"/>
        <v>13</v>
      </c>
      <c r="O79" s="53">
        <f>+IF(J79&lt;=$C$7,N79,0)</f>
        <v>13</v>
      </c>
      <c r="P79" s="53">
        <f>+IF($C$7&gt;=J79,K79,0)</f>
        <v>13</v>
      </c>
      <c r="Q79" s="51" t="s">
        <v>1002</v>
      </c>
    </row>
    <row r="80" spans="1:17" s="57" customFormat="1" ht="90" customHeight="1" thickBot="1" x14ac:dyDescent="0.25">
      <c r="A80" s="85" t="s">
        <v>307</v>
      </c>
      <c r="B80" s="85" t="s">
        <v>307</v>
      </c>
      <c r="C80" s="86" t="s">
        <v>1003</v>
      </c>
      <c r="D80" s="99" t="s">
        <v>897</v>
      </c>
      <c r="E80" s="86" t="s">
        <v>898</v>
      </c>
      <c r="F80" s="86" t="s">
        <v>899</v>
      </c>
      <c r="G80" s="100" t="s">
        <v>900</v>
      </c>
      <c r="H80" s="101">
        <v>1</v>
      </c>
      <c r="I80" s="102">
        <v>42278</v>
      </c>
      <c r="J80" s="52">
        <v>42612</v>
      </c>
      <c r="K80" s="53">
        <f t="shared" si="3"/>
        <v>47.714285714285715</v>
      </c>
      <c r="L80" s="54">
        <v>0</v>
      </c>
      <c r="M80" s="55">
        <f t="shared" si="4"/>
        <v>0</v>
      </c>
      <c r="N80" s="53">
        <f t="shared" si="5"/>
        <v>0</v>
      </c>
      <c r="O80" s="53">
        <f>+IF(J80&lt;=$C$7,N80,0)</f>
        <v>0</v>
      </c>
      <c r="P80" s="53">
        <f>+IF($C$7&gt;=J80,K80,0)</f>
        <v>0</v>
      </c>
      <c r="Q80" s="51" t="s">
        <v>861</v>
      </c>
    </row>
    <row r="81" spans="1:17" s="57" customFormat="1" ht="72" thickBot="1" x14ac:dyDescent="0.25">
      <c r="A81" s="85" t="s">
        <v>313</v>
      </c>
      <c r="B81" s="85" t="s">
        <v>313</v>
      </c>
      <c r="C81" s="86" t="s">
        <v>1004</v>
      </c>
      <c r="D81" s="103" t="s">
        <v>1005</v>
      </c>
      <c r="E81" s="86" t="s">
        <v>1006</v>
      </c>
      <c r="F81" s="86" t="s">
        <v>894</v>
      </c>
      <c r="G81" s="100" t="s">
        <v>1007</v>
      </c>
      <c r="H81" s="101">
        <v>1</v>
      </c>
      <c r="I81" s="102">
        <v>42278</v>
      </c>
      <c r="J81" s="52">
        <v>42643</v>
      </c>
      <c r="K81" s="53">
        <f t="shared" si="3"/>
        <v>52.142857142857146</v>
      </c>
      <c r="L81" s="54">
        <v>0</v>
      </c>
      <c r="M81" s="55">
        <f t="shared" si="4"/>
        <v>0</v>
      </c>
      <c r="N81" s="53">
        <f t="shared" si="5"/>
        <v>0</v>
      </c>
      <c r="O81" s="53">
        <f>+IF(J81&lt;=$C$7,N81,0)</f>
        <v>0</v>
      </c>
      <c r="P81" s="53">
        <f>+IF($C$7&gt;=J81,K81,0)</f>
        <v>0</v>
      </c>
      <c r="Q81" s="51" t="s">
        <v>861</v>
      </c>
    </row>
    <row r="82" spans="1:17" s="57" customFormat="1" ht="171.75" thickBot="1" x14ac:dyDescent="0.25">
      <c r="A82" s="85" t="s">
        <v>316</v>
      </c>
      <c r="B82" s="85" t="s">
        <v>1008</v>
      </c>
      <c r="C82" s="86" t="s">
        <v>1009</v>
      </c>
      <c r="D82" s="86" t="s">
        <v>1010</v>
      </c>
      <c r="E82" s="86" t="s">
        <v>1011</v>
      </c>
      <c r="F82" s="56" t="s">
        <v>1012</v>
      </c>
      <c r="G82" s="86" t="s">
        <v>1013</v>
      </c>
      <c r="H82" s="104">
        <v>1</v>
      </c>
      <c r="I82" s="52">
        <v>42278</v>
      </c>
      <c r="J82" s="105">
        <v>42307</v>
      </c>
      <c r="K82" s="53">
        <f t="shared" si="3"/>
        <v>4.1428571428571432</v>
      </c>
      <c r="L82" s="54">
        <v>1</v>
      </c>
      <c r="M82" s="55">
        <f t="shared" si="4"/>
        <v>1</v>
      </c>
      <c r="N82" s="53">
        <f t="shared" si="5"/>
        <v>4.1428571428571432</v>
      </c>
      <c r="O82" s="53">
        <f>+IF(J82&lt;=$C$7,N82,0)</f>
        <v>4.1428571428571432</v>
      </c>
      <c r="P82" s="53">
        <f>+IF($C$7&gt;=J82,K82,0)</f>
        <v>4.1428571428571432</v>
      </c>
      <c r="Q82" s="51" t="s">
        <v>1014</v>
      </c>
    </row>
    <row r="83" spans="1:17" s="57" customFormat="1" ht="171.75" thickBot="1" x14ac:dyDescent="0.25">
      <c r="A83" s="85" t="s">
        <v>316</v>
      </c>
      <c r="B83" s="85" t="s">
        <v>1015</v>
      </c>
      <c r="C83" s="86" t="s">
        <v>1009</v>
      </c>
      <c r="D83" s="86" t="s">
        <v>1010</v>
      </c>
      <c r="E83" s="86" t="s">
        <v>1016</v>
      </c>
      <c r="F83" s="56" t="s">
        <v>1017</v>
      </c>
      <c r="G83" s="86" t="s">
        <v>1018</v>
      </c>
      <c r="H83" s="104">
        <v>1</v>
      </c>
      <c r="I83" s="52">
        <v>42278</v>
      </c>
      <c r="J83" s="105">
        <v>42369</v>
      </c>
      <c r="K83" s="53">
        <f t="shared" si="3"/>
        <v>13</v>
      </c>
      <c r="L83" s="54">
        <v>1</v>
      </c>
      <c r="M83" s="55">
        <f t="shared" si="4"/>
        <v>1</v>
      </c>
      <c r="N83" s="53">
        <f t="shared" si="5"/>
        <v>13</v>
      </c>
      <c r="O83" s="53">
        <f>+IF(J83&lt;=$C$7,N83,0)</f>
        <v>13</v>
      </c>
      <c r="P83" s="53">
        <f>+IF($C$7&gt;=J83,K83,0)</f>
        <v>13</v>
      </c>
      <c r="Q83" s="51" t="s">
        <v>524</v>
      </c>
    </row>
    <row r="84" spans="1:17" s="57" customFormat="1" ht="108" customHeight="1" thickBot="1" x14ac:dyDescent="0.25">
      <c r="A84" s="85" t="s">
        <v>316</v>
      </c>
      <c r="B84" s="85" t="s">
        <v>1019</v>
      </c>
      <c r="C84" s="86" t="s">
        <v>1009</v>
      </c>
      <c r="D84" s="86" t="s">
        <v>1010</v>
      </c>
      <c r="E84" s="86" t="s">
        <v>1020</v>
      </c>
      <c r="F84" s="56" t="s">
        <v>1021</v>
      </c>
      <c r="G84" s="86" t="s">
        <v>1013</v>
      </c>
      <c r="H84" s="104">
        <v>6</v>
      </c>
      <c r="I84" s="52">
        <v>42370</v>
      </c>
      <c r="J84" s="105">
        <v>42551</v>
      </c>
      <c r="K84" s="53">
        <f t="shared" si="3"/>
        <v>25.857142857142858</v>
      </c>
      <c r="L84" s="54">
        <v>0</v>
      </c>
      <c r="M84" s="55">
        <f t="shared" si="4"/>
        <v>0</v>
      </c>
      <c r="N84" s="53">
        <f t="shared" si="5"/>
        <v>0</v>
      </c>
      <c r="O84" s="53">
        <f>+IF(J84&lt;=$C$7,N84,0)</f>
        <v>0</v>
      </c>
      <c r="P84" s="53">
        <f>+IF($C$7&gt;=J84,K84,0)</f>
        <v>0</v>
      </c>
      <c r="Q84" s="51" t="s">
        <v>1022</v>
      </c>
    </row>
    <row r="85" spans="1:17" s="57" customFormat="1" ht="130.5" customHeight="1" thickBot="1" x14ac:dyDescent="0.25">
      <c r="A85" s="85" t="s">
        <v>316</v>
      </c>
      <c r="B85" s="85" t="s">
        <v>1023</v>
      </c>
      <c r="C85" s="86" t="s">
        <v>1009</v>
      </c>
      <c r="D85" s="86" t="s">
        <v>1010</v>
      </c>
      <c r="E85" s="86" t="s">
        <v>1020</v>
      </c>
      <c r="F85" s="56" t="s">
        <v>1024</v>
      </c>
      <c r="G85" s="86" t="s">
        <v>1018</v>
      </c>
      <c r="H85" s="104">
        <v>6</v>
      </c>
      <c r="I85" s="52">
        <v>42370</v>
      </c>
      <c r="J85" s="105">
        <v>42551</v>
      </c>
      <c r="K85" s="53">
        <f t="shared" si="3"/>
        <v>25.857142857142858</v>
      </c>
      <c r="L85" s="54">
        <v>0</v>
      </c>
      <c r="M85" s="55">
        <f t="shared" si="4"/>
        <v>0</v>
      </c>
      <c r="N85" s="53">
        <f t="shared" si="5"/>
        <v>0</v>
      </c>
      <c r="O85" s="53">
        <f>+IF(J85&lt;=$C$7,N85,0)</f>
        <v>0</v>
      </c>
      <c r="P85" s="53">
        <f>+IF($C$7&gt;=J85,K85,0)</f>
        <v>0</v>
      </c>
      <c r="Q85" s="51" t="s">
        <v>524</v>
      </c>
    </row>
    <row r="86" spans="1:17" s="57" customFormat="1" ht="93.75" customHeight="1" thickBot="1" x14ac:dyDescent="0.25">
      <c r="A86" s="85" t="s">
        <v>316</v>
      </c>
      <c r="B86" s="85" t="s">
        <v>1025</v>
      </c>
      <c r="C86" s="86" t="s">
        <v>1009</v>
      </c>
      <c r="D86" s="86" t="s">
        <v>1010</v>
      </c>
      <c r="E86" s="86" t="s">
        <v>1020</v>
      </c>
      <c r="F86" s="56" t="s">
        <v>1026</v>
      </c>
      <c r="G86" s="86" t="s">
        <v>905</v>
      </c>
      <c r="H86" s="104">
        <v>4</v>
      </c>
      <c r="I86" s="52">
        <v>42278</v>
      </c>
      <c r="J86" s="105">
        <v>42551</v>
      </c>
      <c r="K86" s="53">
        <f t="shared" si="3"/>
        <v>39</v>
      </c>
      <c r="L86" s="54">
        <v>1</v>
      </c>
      <c r="M86" s="55">
        <f t="shared" si="4"/>
        <v>0.25</v>
      </c>
      <c r="N86" s="53">
        <f t="shared" si="5"/>
        <v>9.75</v>
      </c>
      <c r="O86" s="53">
        <f>+IF(J86&lt;=$C$7,N86,0)</f>
        <v>0</v>
      </c>
      <c r="P86" s="53">
        <f>+IF($C$7&gt;=J86,K86,0)</f>
        <v>0</v>
      </c>
      <c r="Q86" s="51" t="s">
        <v>1027</v>
      </c>
    </row>
    <row r="87" spans="1:17" s="57" customFormat="1" ht="409.6" thickBot="1" x14ac:dyDescent="0.25">
      <c r="A87" s="85" t="s">
        <v>316</v>
      </c>
      <c r="B87" s="85" t="s">
        <v>1028</v>
      </c>
      <c r="C87" s="86" t="s">
        <v>1009</v>
      </c>
      <c r="D87" s="86" t="s">
        <v>1010</v>
      </c>
      <c r="E87" s="86" t="s">
        <v>1029</v>
      </c>
      <c r="F87" s="56" t="s">
        <v>1030</v>
      </c>
      <c r="G87" s="86" t="s">
        <v>1031</v>
      </c>
      <c r="H87" s="104">
        <v>1</v>
      </c>
      <c r="I87" s="52">
        <v>42278</v>
      </c>
      <c r="J87" s="105">
        <v>42551</v>
      </c>
      <c r="K87" s="53">
        <f t="shared" si="3"/>
        <v>39</v>
      </c>
      <c r="L87" s="54">
        <v>0</v>
      </c>
      <c r="M87" s="55">
        <f t="shared" si="4"/>
        <v>0</v>
      </c>
      <c r="N87" s="53">
        <f t="shared" si="5"/>
        <v>0</v>
      </c>
      <c r="O87" s="53">
        <f>+IF(J87&lt;=$C$7,N87,0)</f>
        <v>0</v>
      </c>
      <c r="P87" s="53">
        <f>+IF($C$7&gt;=J87,K87,0)</f>
        <v>0</v>
      </c>
      <c r="Q87" s="51" t="s">
        <v>1032</v>
      </c>
    </row>
    <row r="88" spans="1:17" s="57" customFormat="1" ht="143.25" thickBot="1" x14ac:dyDescent="0.25">
      <c r="A88" s="85" t="s">
        <v>319</v>
      </c>
      <c r="B88" s="85" t="s">
        <v>319</v>
      </c>
      <c r="C88" s="86" t="s">
        <v>1033</v>
      </c>
      <c r="D88" s="50" t="s">
        <v>1034</v>
      </c>
      <c r="E88" s="50" t="s">
        <v>1035</v>
      </c>
      <c r="F88" s="50" t="s">
        <v>1036</v>
      </c>
      <c r="G88" s="51" t="s">
        <v>1037</v>
      </c>
      <c r="H88" s="51">
        <v>1</v>
      </c>
      <c r="I88" s="52">
        <v>42278</v>
      </c>
      <c r="J88" s="52">
        <v>42286</v>
      </c>
      <c r="K88" s="53">
        <f t="shared" si="3"/>
        <v>1.1428571428571428</v>
      </c>
      <c r="L88" s="54">
        <v>1</v>
      </c>
      <c r="M88" s="55">
        <f t="shared" si="4"/>
        <v>1</v>
      </c>
      <c r="N88" s="53">
        <f t="shared" si="5"/>
        <v>1.1428571428571428</v>
      </c>
      <c r="O88" s="53">
        <f>+IF(J88&lt;=$C$7,N88,0)</f>
        <v>1.1428571428571428</v>
      </c>
      <c r="P88" s="53">
        <f>+IF($C$7&gt;=J88,K88,0)</f>
        <v>1.1428571428571428</v>
      </c>
      <c r="Q88" s="51" t="s">
        <v>555</v>
      </c>
    </row>
    <row r="89" spans="1:17" s="57" customFormat="1" ht="72" thickBot="1" x14ac:dyDescent="0.25">
      <c r="A89" s="85" t="s">
        <v>324</v>
      </c>
      <c r="B89" s="85" t="s">
        <v>324</v>
      </c>
      <c r="C89" s="86" t="s">
        <v>1038</v>
      </c>
      <c r="D89" s="50" t="s">
        <v>1039</v>
      </c>
      <c r="E89" s="50" t="s">
        <v>1040</v>
      </c>
      <c r="F89" s="50" t="s">
        <v>1041</v>
      </c>
      <c r="G89" s="51" t="s">
        <v>1037</v>
      </c>
      <c r="H89" s="51">
        <v>1</v>
      </c>
      <c r="I89" s="52">
        <v>42278</v>
      </c>
      <c r="J89" s="52">
        <v>42286</v>
      </c>
      <c r="K89" s="53">
        <f t="shared" si="3"/>
        <v>1.1428571428571428</v>
      </c>
      <c r="L89" s="54">
        <v>1</v>
      </c>
      <c r="M89" s="55">
        <f t="shared" si="4"/>
        <v>1</v>
      </c>
      <c r="N89" s="53">
        <f t="shared" si="5"/>
        <v>1.1428571428571428</v>
      </c>
      <c r="O89" s="53">
        <f>+IF(J89&lt;=$C$7,N89,0)</f>
        <v>1.1428571428571428</v>
      </c>
      <c r="P89" s="53">
        <f>+IF($C$7&gt;=J89,K89,0)</f>
        <v>1.1428571428571428</v>
      </c>
      <c r="Q89" s="51" t="s">
        <v>555</v>
      </c>
    </row>
    <row r="90" spans="1:17" s="57" customFormat="1" ht="72" thickBot="1" x14ac:dyDescent="0.25">
      <c r="A90" s="85" t="s">
        <v>1042</v>
      </c>
      <c r="B90" s="85" t="s">
        <v>1042</v>
      </c>
      <c r="C90" s="86" t="s">
        <v>1043</v>
      </c>
      <c r="D90" s="50" t="s">
        <v>1044</v>
      </c>
      <c r="E90" s="50" t="s">
        <v>1040</v>
      </c>
      <c r="F90" s="50" t="s">
        <v>1041</v>
      </c>
      <c r="G90" s="51" t="s">
        <v>1037</v>
      </c>
      <c r="H90" s="51">
        <v>1</v>
      </c>
      <c r="I90" s="52">
        <v>42278</v>
      </c>
      <c r="J90" s="52">
        <v>42286</v>
      </c>
      <c r="K90" s="53">
        <f t="shared" si="3"/>
        <v>1.1428571428571428</v>
      </c>
      <c r="L90" s="54">
        <v>1</v>
      </c>
      <c r="M90" s="55">
        <f t="shared" si="4"/>
        <v>1</v>
      </c>
      <c r="N90" s="53">
        <f t="shared" si="5"/>
        <v>1.1428571428571428</v>
      </c>
      <c r="O90" s="53">
        <f>+IF(J90&lt;=$C$7,N90,0)</f>
        <v>1.1428571428571428</v>
      </c>
      <c r="P90" s="53">
        <f>+IF($C$7&gt;=J90,K90,0)</f>
        <v>1.1428571428571428</v>
      </c>
      <c r="Q90" s="51" t="s">
        <v>555</v>
      </c>
    </row>
    <row r="91" spans="1:17" s="57" customFormat="1" ht="72" thickBot="1" x14ac:dyDescent="0.25">
      <c r="A91" s="85" t="s">
        <v>344</v>
      </c>
      <c r="B91" s="85" t="s">
        <v>344</v>
      </c>
      <c r="C91" s="86" t="s">
        <v>1045</v>
      </c>
      <c r="D91" s="50" t="s">
        <v>1046</v>
      </c>
      <c r="E91" s="50" t="s">
        <v>1047</v>
      </c>
      <c r="F91" s="50" t="s">
        <v>1048</v>
      </c>
      <c r="G91" s="51" t="s">
        <v>1037</v>
      </c>
      <c r="H91" s="51">
        <v>1</v>
      </c>
      <c r="I91" s="52">
        <v>42278</v>
      </c>
      <c r="J91" s="52">
        <v>42286</v>
      </c>
      <c r="K91" s="53">
        <f t="shared" si="3"/>
        <v>1.1428571428571428</v>
      </c>
      <c r="L91" s="54">
        <v>1</v>
      </c>
      <c r="M91" s="55">
        <f t="shared" si="4"/>
        <v>1</v>
      </c>
      <c r="N91" s="53">
        <f t="shared" si="5"/>
        <v>1.1428571428571428</v>
      </c>
      <c r="O91" s="53">
        <f>+IF(J91&lt;=$C$7,N91,0)</f>
        <v>1.1428571428571428</v>
      </c>
      <c r="P91" s="53">
        <f>+IF($C$7&gt;=J91,K91,0)</f>
        <v>1.1428571428571428</v>
      </c>
      <c r="Q91" s="51" t="s">
        <v>555</v>
      </c>
    </row>
    <row r="92" spans="1:17" s="57" customFormat="1" ht="114.75" thickBot="1" x14ac:dyDescent="0.25">
      <c r="A92" s="85" t="s">
        <v>347</v>
      </c>
      <c r="B92" s="85" t="s">
        <v>347</v>
      </c>
      <c r="C92" s="86" t="s">
        <v>1049</v>
      </c>
      <c r="D92" s="50" t="s">
        <v>1050</v>
      </c>
      <c r="E92" s="50" t="s">
        <v>1051</v>
      </c>
      <c r="F92" s="50" t="s">
        <v>1052</v>
      </c>
      <c r="G92" s="51" t="s">
        <v>1053</v>
      </c>
      <c r="H92" s="51">
        <v>2</v>
      </c>
      <c r="I92" s="52">
        <v>42278</v>
      </c>
      <c r="J92" s="52">
        <v>42369</v>
      </c>
      <c r="K92" s="53">
        <f t="shared" si="3"/>
        <v>13</v>
      </c>
      <c r="L92" s="54">
        <v>2</v>
      </c>
      <c r="M92" s="55">
        <f t="shared" si="4"/>
        <v>1</v>
      </c>
      <c r="N92" s="53">
        <f t="shared" si="5"/>
        <v>13</v>
      </c>
      <c r="O92" s="53">
        <f>+IF(J92&lt;=$C$7,N92,0)</f>
        <v>13</v>
      </c>
      <c r="P92" s="53">
        <f>+IF($C$7&gt;=J92,K92,0)</f>
        <v>13</v>
      </c>
      <c r="Q92" s="51" t="s">
        <v>1054</v>
      </c>
    </row>
    <row r="93" spans="1:17" s="57" customFormat="1" ht="143.25" thickBot="1" x14ac:dyDescent="0.25">
      <c r="A93" s="85" t="s">
        <v>1055</v>
      </c>
      <c r="B93" s="85" t="s">
        <v>1055</v>
      </c>
      <c r="C93" s="86" t="s">
        <v>1056</v>
      </c>
      <c r="D93" s="50" t="s">
        <v>1057</v>
      </c>
      <c r="E93" s="50" t="s">
        <v>1058</v>
      </c>
      <c r="F93" s="50" t="s">
        <v>1059</v>
      </c>
      <c r="G93" s="51" t="s">
        <v>154</v>
      </c>
      <c r="H93" s="51">
        <v>1</v>
      </c>
      <c r="I93" s="52">
        <v>42278</v>
      </c>
      <c r="J93" s="52">
        <v>42551</v>
      </c>
      <c r="K93" s="53">
        <f t="shared" si="3"/>
        <v>39</v>
      </c>
      <c r="L93" s="54">
        <v>0</v>
      </c>
      <c r="M93" s="55">
        <f>+L93/H93</f>
        <v>0</v>
      </c>
      <c r="N93" s="53">
        <f t="shared" si="5"/>
        <v>0</v>
      </c>
      <c r="O93" s="53">
        <f>+IF(J93&lt;=$C$7,N93,0)</f>
        <v>0</v>
      </c>
      <c r="P93" s="53">
        <f>+IF($C$7&gt;=J93,K93,0)</f>
        <v>0</v>
      </c>
      <c r="Q93" s="51" t="s">
        <v>1060</v>
      </c>
    </row>
    <row r="94" spans="1:17" s="111" customFormat="1" ht="15.75" thickBot="1" x14ac:dyDescent="0.3">
      <c r="A94" s="106"/>
      <c r="B94" s="106"/>
      <c r="C94" s="106"/>
      <c r="D94" s="106"/>
      <c r="E94" s="106"/>
      <c r="F94" s="106"/>
      <c r="G94" s="83"/>
      <c r="H94" s="83"/>
      <c r="I94" s="107"/>
      <c r="J94" s="108"/>
      <c r="K94" s="109"/>
      <c r="L94" s="109"/>
      <c r="M94" s="110"/>
      <c r="N94" s="109"/>
      <c r="O94" s="109"/>
      <c r="P94" s="109"/>
      <c r="Q94" s="83"/>
    </row>
    <row r="95" spans="1:17" x14ac:dyDescent="0.2">
      <c r="C95" s="3"/>
      <c r="G95" s="11"/>
      <c r="H95" s="20"/>
      <c r="I95" s="3"/>
      <c r="K95" s="20"/>
    </row>
    <row r="96" spans="1:17" x14ac:dyDescent="0.2">
      <c r="C96" s="3"/>
      <c r="G96" s="11"/>
      <c r="H96" s="20"/>
      <c r="I96" s="3"/>
      <c r="K96" s="20"/>
    </row>
    <row r="97" spans="3:11" x14ac:dyDescent="0.2">
      <c r="C97" s="3"/>
      <c r="G97" s="11"/>
      <c r="H97" s="20"/>
      <c r="I97" s="3"/>
      <c r="K97" s="20"/>
    </row>
    <row r="98" spans="3:11" x14ac:dyDescent="0.2">
      <c r="C98" s="3"/>
      <c r="G98" s="11"/>
      <c r="H98" s="20"/>
      <c r="I98" s="3"/>
      <c r="K98" s="20"/>
    </row>
    <row r="99" spans="3:11" x14ac:dyDescent="0.2">
      <c r="C99" s="3"/>
      <c r="G99" s="11"/>
      <c r="H99" s="20"/>
      <c r="I99" s="3"/>
      <c r="K99" s="20"/>
    </row>
    <row r="100" spans="3:11" x14ac:dyDescent="0.2">
      <c r="C100" s="3"/>
      <c r="G100" s="11"/>
      <c r="H100" s="20"/>
      <c r="I100" s="3"/>
      <c r="K100" s="20"/>
    </row>
    <row r="101" spans="3:11" x14ac:dyDescent="0.2">
      <c r="C101" s="3"/>
      <c r="G101" s="11"/>
      <c r="H101" s="20"/>
      <c r="I101" s="3"/>
      <c r="K101" s="20"/>
    </row>
    <row r="102" spans="3:11" x14ac:dyDescent="0.2">
      <c r="C102" s="3"/>
      <c r="G102" s="11"/>
      <c r="H102" s="20"/>
      <c r="I102" s="3"/>
      <c r="K102" s="20"/>
    </row>
    <row r="103" spans="3:11" x14ac:dyDescent="0.2">
      <c r="C103" s="3"/>
      <c r="G103" s="11"/>
      <c r="H103" s="20"/>
      <c r="I103" s="3"/>
      <c r="K103" s="20"/>
    </row>
    <row r="104" spans="3:11" x14ac:dyDescent="0.2">
      <c r="C104" s="3"/>
      <c r="G104" s="11"/>
      <c r="H104" s="20"/>
      <c r="I104" s="3"/>
      <c r="K104" s="20"/>
    </row>
    <row r="105" spans="3:11" x14ac:dyDescent="0.2">
      <c r="C105" s="3"/>
      <c r="G105" s="11"/>
      <c r="H105" s="20"/>
      <c r="I105" s="3"/>
      <c r="K105" s="20"/>
    </row>
    <row r="106" spans="3:11" x14ac:dyDescent="0.2">
      <c r="C106" s="3"/>
      <c r="G106" s="11"/>
      <c r="H106" s="20"/>
      <c r="I106" s="3"/>
      <c r="K106" s="20"/>
    </row>
    <row r="107" spans="3:11" x14ac:dyDescent="0.2">
      <c r="C107" s="3"/>
      <c r="G107" s="11"/>
      <c r="H107" s="20"/>
      <c r="I107" s="3"/>
      <c r="K107" s="20"/>
    </row>
    <row r="108" spans="3:11" x14ac:dyDescent="0.2">
      <c r="C108" s="3"/>
      <c r="G108" s="11"/>
      <c r="H108" s="20"/>
      <c r="I108" s="3"/>
      <c r="K108" s="20"/>
    </row>
    <row r="109" spans="3:11" x14ac:dyDescent="0.2">
      <c r="C109" s="3"/>
      <c r="G109" s="11"/>
      <c r="H109" s="20"/>
      <c r="I109" s="3"/>
      <c r="K109" s="20"/>
    </row>
    <row r="110" spans="3:11" x14ac:dyDescent="0.2">
      <c r="C110" s="3"/>
      <c r="G110" s="11"/>
      <c r="H110" s="20"/>
      <c r="I110" s="3"/>
      <c r="K110" s="20"/>
    </row>
    <row r="111" spans="3:11" x14ac:dyDescent="0.2">
      <c r="C111" s="3"/>
      <c r="G111" s="11"/>
      <c r="H111" s="20"/>
      <c r="I111" s="3"/>
      <c r="K111" s="20"/>
    </row>
    <row r="112" spans="3:11" x14ac:dyDescent="0.2">
      <c r="C112" s="3"/>
      <c r="G112" s="11"/>
      <c r="H112" s="20"/>
      <c r="I112" s="3"/>
      <c r="K112" s="20"/>
    </row>
    <row r="113" spans="3:11" x14ac:dyDescent="0.2">
      <c r="C113" s="3"/>
      <c r="G113" s="11"/>
      <c r="H113" s="20"/>
      <c r="I113" s="3"/>
      <c r="K113" s="20"/>
    </row>
    <row r="114" spans="3:11" x14ac:dyDescent="0.2">
      <c r="C114" s="3"/>
      <c r="G114" s="11"/>
      <c r="H114" s="20"/>
      <c r="I114" s="3"/>
      <c r="K114" s="20"/>
    </row>
    <row r="115" spans="3:11" x14ac:dyDescent="0.2">
      <c r="C115" s="3"/>
      <c r="G115" s="11"/>
      <c r="H115" s="20"/>
      <c r="I115" s="3"/>
      <c r="K115" s="20"/>
    </row>
    <row r="116" spans="3:11" x14ac:dyDescent="0.2">
      <c r="C116" s="3"/>
      <c r="G116" s="11"/>
      <c r="H116" s="20"/>
      <c r="I116" s="3"/>
      <c r="K116" s="20"/>
    </row>
    <row r="117" spans="3:11" x14ac:dyDescent="0.2">
      <c r="C117" s="3"/>
      <c r="G117" s="11"/>
      <c r="H117" s="20"/>
      <c r="I117" s="3"/>
      <c r="K117" s="20"/>
    </row>
    <row r="118" spans="3:11" x14ac:dyDescent="0.2">
      <c r="C118" s="3"/>
      <c r="G118" s="11"/>
      <c r="H118" s="20"/>
      <c r="I118" s="3"/>
      <c r="K118" s="20"/>
    </row>
    <row r="119" spans="3:11" x14ac:dyDescent="0.2">
      <c r="C119" s="3"/>
      <c r="G119" s="11"/>
      <c r="H119" s="20"/>
      <c r="I119" s="3"/>
      <c r="K119" s="20"/>
    </row>
    <row r="120" spans="3:11" x14ac:dyDescent="0.2">
      <c r="C120" s="3"/>
      <c r="G120" s="11"/>
      <c r="H120" s="20"/>
      <c r="I120" s="3"/>
      <c r="K120" s="20"/>
    </row>
    <row r="121" spans="3:11" x14ac:dyDescent="0.2">
      <c r="C121" s="3"/>
      <c r="G121" s="11"/>
      <c r="H121" s="20"/>
      <c r="I121" s="3"/>
      <c r="K121" s="20"/>
    </row>
    <row r="122" spans="3:11" x14ac:dyDescent="0.2">
      <c r="C122" s="3"/>
      <c r="G122" s="11"/>
      <c r="H122" s="20"/>
      <c r="I122" s="3"/>
      <c r="K122" s="20"/>
    </row>
    <row r="123" spans="3:11" x14ac:dyDescent="0.2">
      <c r="C123" s="3"/>
      <c r="G123" s="11"/>
      <c r="H123" s="20"/>
      <c r="I123" s="3"/>
      <c r="K123" s="20"/>
    </row>
    <row r="124" spans="3:11" x14ac:dyDescent="0.2">
      <c r="C124" s="3"/>
      <c r="G124" s="11"/>
      <c r="H124" s="20"/>
      <c r="I124" s="3"/>
      <c r="K124" s="20"/>
    </row>
    <row r="125" spans="3:11" x14ac:dyDescent="0.2">
      <c r="C125" s="3"/>
      <c r="G125" s="11"/>
      <c r="H125" s="20"/>
      <c r="I125" s="3"/>
      <c r="K125" s="20"/>
    </row>
    <row r="126" spans="3:11" x14ac:dyDescent="0.2">
      <c r="C126" s="3"/>
      <c r="G126" s="11"/>
      <c r="H126" s="20"/>
      <c r="I126" s="3"/>
      <c r="K126" s="20"/>
    </row>
    <row r="127" spans="3:11" x14ac:dyDescent="0.2">
      <c r="C127" s="3"/>
      <c r="G127" s="11"/>
      <c r="H127" s="20"/>
      <c r="I127" s="3"/>
      <c r="K127" s="20"/>
    </row>
    <row r="128" spans="3:11" x14ac:dyDescent="0.2">
      <c r="C128" s="3"/>
      <c r="G128" s="11"/>
      <c r="H128" s="20"/>
      <c r="I128" s="3"/>
      <c r="K128" s="20"/>
    </row>
    <row r="129" spans="3:11" x14ac:dyDescent="0.2">
      <c r="C129" s="3"/>
      <c r="G129" s="11"/>
      <c r="H129" s="20"/>
      <c r="I129" s="3"/>
      <c r="K129" s="20"/>
    </row>
    <row r="130" spans="3:11" x14ac:dyDescent="0.2">
      <c r="C130" s="3"/>
      <c r="G130" s="11"/>
      <c r="H130" s="20"/>
      <c r="I130" s="3"/>
      <c r="K130" s="20"/>
    </row>
    <row r="131" spans="3:11" x14ac:dyDescent="0.2">
      <c r="C131" s="3"/>
      <c r="G131" s="11"/>
      <c r="H131" s="20"/>
      <c r="I131" s="3"/>
      <c r="K131" s="20"/>
    </row>
    <row r="132" spans="3:11" x14ac:dyDescent="0.2">
      <c r="C132" s="3"/>
      <c r="G132" s="11"/>
      <c r="H132" s="20"/>
      <c r="I132" s="3"/>
      <c r="K132" s="20"/>
    </row>
    <row r="133" spans="3:11" x14ac:dyDescent="0.2">
      <c r="C133" s="3"/>
      <c r="G133" s="11"/>
      <c r="H133" s="20"/>
      <c r="I133" s="3"/>
      <c r="K133" s="20"/>
    </row>
    <row r="134" spans="3:11" x14ac:dyDescent="0.2">
      <c r="C134" s="3"/>
      <c r="G134" s="11"/>
      <c r="H134" s="20"/>
      <c r="I134" s="3"/>
      <c r="K134" s="20"/>
    </row>
    <row r="135" spans="3:11" x14ac:dyDescent="0.2">
      <c r="C135" s="3"/>
      <c r="G135" s="11"/>
      <c r="H135" s="20"/>
      <c r="I135" s="3"/>
      <c r="K135" s="20"/>
    </row>
    <row r="136" spans="3:11" x14ac:dyDescent="0.2">
      <c r="C136" s="3"/>
      <c r="G136" s="11"/>
      <c r="H136" s="20"/>
      <c r="I136" s="3"/>
      <c r="K136" s="20"/>
    </row>
    <row r="137" spans="3:11" x14ac:dyDescent="0.2">
      <c r="C137" s="3"/>
      <c r="G137" s="11"/>
      <c r="H137" s="20"/>
      <c r="I137" s="3"/>
      <c r="K137" s="20"/>
    </row>
    <row r="138" spans="3:11" x14ac:dyDescent="0.2">
      <c r="C138" s="3"/>
      <c r="G138" s="11"/>
      <c r="H138" s="20"/>
      <c r="I138" s="3"/>
      <c r="K138" s="20"/>
    </row>
    <row r="139" spans="3:11" x14ac:dyDescent="0.2">
      <c r="C139" s="3"/>
      <c r="G139" s="11"/>
      <c r="H139" s="20"/>
      <c r="I139" s="3"/>
      <c r="K139" s="20"/>
    </row>
    <row r="140" spans="3:11" x14ac:dyDescent="0.2">
      <c r="C140" s="3"/>
      <c r="G140" s="11"/>
      <c r="H140" s="20"/>
      <c r="I140" s="3"/>
      <c r="K140" s="20"/>
    </row>
    <row r="141" spans="3:11" x14ac:dyDescent="0.2">
      <c r="C141" s="3"/>
      <c r="G141" s="11"/>
      <c r="H141" s="20"/>
      <c r="I141" s="3"/>
      <c r="K141" s="20"/>
    </row>
    <row r="142" spans="3:11" x14ac:dyDescent="0.2">
      <c r="C142" s="3"/>
      <c r="G142" s="11"/>
      <c r="H142" s="20"/>
      <c r="I142" s="3"/>
      <c r="K142" s="20"/>
    </row>
    <row r="143" spans="3:11" x14ac:dyDescent="0.2">
      <c r="C143" s="3"/>
      <c r="G143" s="11"/>
      <c r="H143" s="20"/>
      <c r="I143" s="3"/>
      <c r="K143" s="20"/>
    </row>
    <row r="144" spans="3:11" x14ac:dyDescent="0.2">
      <c r="C144" s="3"/>
      <c r="G144" s="11"/>
      <c r="H144" s="20"/>
      <c r="I144" s="3"/>
      <c r="K144" s="20"/>
    </row>
    <row r="145" spans="3:11" x14ac:dyDescent="0.2">
      <c r="C145" s="3"/>
      <c r="G145" s="11"/>
      <c r="H145" s="20"/>
      <c r="I145" s="3"/>
      <c r="K145" s="20"/>
    </row>
    <row r="146" spans="3:11" x14ac:dyDescent="0.2">
      <c r="C146" s="3"/>
      <c r="G146" s="11"/>
      <c r="H146" s="20"/>
      <c r="I146" s="3"/>
      <c r="K146" s="20"/>
    </row>
    <row r="147" spans="3:11" x14ac:dyDescent="0.2">
      <c r="C147" s="3"/>
      <c r="G147" s="11"/>
      <c r="H147" s="20"/>
      <c r="I147" s="3"/>
      <c r="K147" s="20"/>
    </row>
    <row r="148" spans="3:11" x14ac:dyDescent="0.2">
      <c r="C148" s="3"/>
      <c r="G148" s="11"/>
      <c r="H148" s="20"/>
      <c r="I148" s="3"/>
      <c r="K148" s="20"/>
    </row>
    <row r="149" spans="3:11" x14ac:dyDescent="0.2">
      <c r="C149" s="3"/>
      <c r="G149" s="11"/>
      <c r="H149" s="20"/>
      <c r="I149" s="3"/>
      <c r="K149" s="20"/>
    </row>
    <row r="150" spans="3:11" x14ac:dyDescent="0.2">
      <c r="C150" s="3"/>
      <c r="G150" s="11"/>
      <c r="H150" s="20"/>
      <c r="I150" s="3"/>
      <c r="K150" s="20"/>
    </row>
    <row r="151" spans="3:11" x14ac:dyDescent="0.2">
      <c r="C151" s="3"/>
      <c r="G151" s="11"/>
      <c r="H151" s="20"/>
      <c r="I151" s="3"/>
      <c r="K151" s="20"/>
    </row>
    <row r="152" spans="3:11" x14ac:dyDescent="0.2">
      <c r="C152" s="3"/>
      <c r="G152" s="11"/>
      <c r="H152" s="20"/>
      <c r="I152" s="3"/>
      <c r="K152" s="20"/>
    </row>
    <row r="153" spans="3:11" x14ac:dyDescent="0.2">
      <c r="C153" s="3"/>
      <c r="G153" s="11"/>
      <c r="H153" s="20"/>
      <c r="I153" s="3"/>
      <c r="K153" s="20"/>
    </row>
    <row r="154" spans="3:11" x14ac:dyDescent="0.2">
      <c r="C154" s="3"/>
      <c r="G154" s="11"/>
      <c r="H154" s="20"/>
      <c r="I154" s="3"/>
      <c r="K154" s="20"/>
    </row>
    <row r="155" spans="3:11" x14ac:dyDescent="0.2">
      <c r="C155" s="3"/>
      <c r="G155" s="11"/>
      <c r="H155" s="20"/>
      <c r="I155" s="3"/>
      <c r="K155" s="20"/>
    </row>
    <row r="156" spans="3:11" x14ac:dyDescent="0.2">
      <c r="C156" s="3"/>
      <c r="G156" s="11"/>
      <c r="H156" s="20"/>
      <c r="I156" s="3"/>
      <c r="K156" s="20"/>
    </row>
    <row r="157" spans="3:11" x14ac:dyDescent="0.2">
      <c r="C157" s="3"/>
      <c r="G157" s="11"/>
      <c r="H157" s="20"/>
      <c r="I157" s="3"/>
      <c r="K157" s="20"/>
    </row>
    <row r="158" spans="3:11" x14ac:dyDescent="0.2">
      <c r="C158" s="3"/>
      <c r="G158" s="11"/>
      <c r="H158" s="20"/>
      <c r="I158" s="3"/>
      <c r="K158" s="20"/>
    </row>
    <row r="159" spans="3:11" x14ac:dyDescent="0.2">
      <c r="C159" s="3"/>
      <c r="G159" s="11"/>
      <c r="H159" s="20"/>
      <c r="I159" s="3"/>
      <c r="K159" s="20"/>
    </row>
    <row r="160" spans="3:11" x14ac:dyDescent="0.2">
      <c r="C160" s="3"/>
      <c r="G160" s="11"/>
      <c r="H160" s="20"/>
      <c r="I160" s="3"/>
      <c r="K160" s="20"/>
    </row>
    <row r="161" spans="3:11" x14ac:dyDescent="0.2">
      <c r="C161" s="3"/>
      <c r="G161" s="11"/>
      <c r="H161" s="20"/>
      <c r="I161" s="3"/>
      <c r="K161" s="20"/>
    </row>
    <row r="162" spans="3:11" x14ac:dyDescent="0.2">
      <c r="C162" s="3"/>
      <c r="G162" s="11"/>
      <c r="H162" s="20"/>
      <c r="I162" s="3"/>
      <c r="K162" s="20"/>
    </row>
    <row r="163" spans="3:11" x14ac:dyDescent="0.2">
      <c r="C163" s="3"/>
      <c r="G163" s="11"/>
      <c r="H163" s="20"/>
      <c r="I163" s="3"/>
      <c r="K163" s="20"/>
    </row>
    <row r="164" spans="3:11" x14ac:dyDescent="0.2">
      <c r="C164" s="3"/>
      <c r="G164" s="11"/>
      <c r="H164" s="20"/>
      <c r="I164" s="3"/>
      <c r="K164" s="20"/>
    </row>
    <row r="165" spans="3:11" x14ac:dyDescent="0.2">
      <c r="C165" s="3"/>
      <c r="G165" s="11"/>
      <c r="H165" s="20"/>
      <c r="I165" s="3"/>
      <c r="K165" s="20"/>
    </row>
    <row r="166" spans="3:11" x14ac:dyDescent="0.2">
      <c r="C166" s="3"/>
      <c r="G166" s="11"/>
      <c r="H166" s="20"/>
      <c r="I166" s="3"/>
      <c r="K166" s="20"/>
    </row>
    <row r="167" spans="3:11" x14ac:dyDescent="0.2">
      <c r="C167" s="3"/>
      <c r="G167" s="11"/>
      <c r="H167" s="20"/>
      <c r="I167" s="3"/>
      <c r="K167" s="20"/>
    </row>
    <row r="168" spans="3:11" x14ac:dyDescent="0.2">
      <c r="C168" s="3"/>
      <c r="G168" s="11"/>
      <c r="H168" s="20"/>
      <c r="I168" s="3"/>
      <c r="K168" s="20"/>
    </row>
    <row r="169" spans="3:11" x14ac:dyDescent="0.2">
      <c r="C169" s="3"/>
      <c r="G169" s="11"/>
      <c r="H169" s="20"/>
      <c r="I169" s="3"/>
      <c r="K169" s="20"/>
    </row>
    <row r="170" spans="3:11" x14ac:dyDescent="0.2">
      <c r="C170" s="3"/>
      <c r="G170" s="11"/>
      <c r="H170" s="20"/>
      <c r="I170" s="3"/>
      <c r="K170" s="20"/>
    </row>
    <row r="171" spans="3:11" x14ac:dyDescent="0.2">
      <c r="C171" s="3"/>
      <c r="G171" s="11"/>
      <c r="H171" s="20"/>
      <c r="I171" s="3"/>
      <c r="K171" s="20"/>
    </row>
    <row r="172" spans="3:11" x14ac:dyDescent="0.2">
      <c r="C172" s="3"/>
      <c r="G172" s="11"/>
      <c r="H172" s="20"/>
      <c r="I172" s="3"/>
      <c r="K172" s="20"/>
    </row>
    <row r="173" spans="3:11" x14ac:dyDescent="0.2">
      <c r="C173" s="3"/>
      <c r="G173" s="11"/>
      <c r="H173" s="20"/>
      <c r="I173" s="3"/>
      <c r="K173" s="20"/>
    </row>
    <row r="174" spans="3:11" x14ac:dyDescent="0.2">
      <c r="C174" s="3"/>
      <c r="G174" s="11"/>
      <c r="H174" s="20"/>
      <c r="I174" s="3"/>
      <c r="K174" s="20"/>
    </row>
    <row r="175" spans="3:11" x14ac:dyDescent="0.2">
      <c r="C175" s="3"/>
      <c r="G175" s="11"/>
      <c r="H175" s="20"/>
      <c r="I175" s="3"/>
      <c r="K175" s="20"/>
    </row>
    <row r="176" spans="3:11" x14ac:dyDescent="0.2">
      <c r="C176" s="3"/>
      <c r="G176" s="11"/>
      <c r="H176" s="20"/>
      <c r="I176" s="3"/>
      <c r="K176" s="20"/>
    </row>
    <row r="177" spans="3:11" x14ac:dyDescent="0.2">
      <c r="C177" s="3"/>
      <c r="G177" s="11"/>
      <c r="H177" s="20"/>
      <c r="I177" s="3"/>
      <c r="K177" s="20"/>
    </row>
    <row r="178" spans="3:11" x14ac:dyDescent="0.2">
      <c r="C178" s="3"/>
      <c r="G178" s="11"/>
      <c r="H178" s="20"/>
      <c r="I178" s="3"/>
      <c r="K178" s="20"/>
    </row>
    <row r="179" spans="3:11" x14ac:dyDescent="0.2">
      <c r="C179" s="3"/>
      <c r="G179" s="11"/>
      <c r="H179" s="20"/>
      <c r="I179" s="3"/>
      <c r="K179" s="20"/>
    </row>
    <row r="180" spans="3:11" x14ac:dyDescent="0.2">
      <c r="C180" s="3"/>
      <c r="G180" s="11"/>
      <c r="H180" s="20"/>
      <c r="I180" s="3"/>
      <c r="K180" s="20"/>
    </row>
    <row r="181" spans="3:11" x14ac:dyDescent="0.2">
      <c r="C181" s="3"/>
      <c r="G181" s="11"/>
      <c r="H181" s="20"/>
      <c r="I181" s="3"/>
      <c r="K181" s="20"/>
    </row>
    <row r="182" spans="3:11" x14ac:dyDescent="0.2">
      <c r="C182" s="3"/>
      <c r="G182" s="11"/>
      <c r="H182" s="20"/>
      <c r="I182" s="3"/>
      <c r="K182" s="20"/>
    </row>
    <row r="183" spans="3:11" x14ac:dyDescent="0.2">
      <c r="C183" s="3"/>
      <c r="G183" s="11"/>
      <c r="H183" s="20"/>
      <c r="I183" s="3"/>
      <c r="K183" s="20"/>
    </row>
    <row r="184" spans="3:11" x14ac:dyDescent="0.2">
      <c r="C184" s="3"/>
      <c r="G184" s="11"/>
      <c r="H184" s="20"/>
      <c r="I184" s="3"/>
      <c r="K184" s="20"/>
    </row>
    <row r="185" spans="3:11" x14ac:dyDescent="0.2">
      <c r="C185" s="3"/>
      <c r="G185" s="11"/>
      <c r="H185" s="20"/>
      <c r="I185" s="3"/>
      <c r="K185" s="20"/>
    </row>
    <row r="186" spans="3:11" x14ac:dyDescent="0.2">
      <c r="C186" s="3"/>
      <c r="G186" s="11"/>
      <c r="H186" s="20"/>
      <c r="I186" s="3"/>
      <c r="K186" s="20"/>
    </row>
    <row r="187" spans="3:11" x14ac:dyDescent="0.2">
      <c r="C187" s="3"/>
      <c r="G187" s="11"/>
      <c r="H187" s="20"/>
      <c r="I187" s="3"/>
      <c r="K187" s="20"/>
    </row>
    <row r="188" spans="3:11" x14ac:dyDescent="0.2">
      <c r="C188" s="3"/>
      <c r="G188" s="11"/>
      <c r="H188" s="20"/>
      <c r="I188" s="3"/>
      <c r="K188" s="20"/>
    </row>
    <row r="189" spans="3:11" x14ac:dyDescent="0.2">
      <c r="C189" s="3"/>
      <c r="G189" s="11"/>
      <c r="H189" s="20"/>
      <c r="I189" s="3"/>
      <c r="K189" s="20"/>
    </row>
    <row r="190" spans="3:11" x14ac:dyDescent="0.2">
      <c r="C190" s="3"/>
      <c r="G190" s="11"/>
      <c r="H190" s="20"/>
      <c r="I190" s="3"/>
      <c r="K190" s="20"/>
    </row>
    <row r="191" spans="3:11" x14ac:dyDescent="0.2">
      <c r="C191" s="3"/>
      <c r="G191" s="11"/>
      <c r="H191" s="20"/>
      <c r="I191" s="3"/>
      <c r="K191" s="20"/>
    </row>
    <row r="192" spans="3:11" x14ac:dyDescent="0.2">
      <c r="C192" s="3"/>
      <c r="G192" s="11"/>
      <c r="H192" s="20"/>
      <c r="I192" s="3"/>
      <c r="K192" s="20"/>
    </row>
    <row r="193" spans="3:11" x14ac:dyDescent="0.2">
      <c r="C193" s="3"/>
      <c r="G193" s="11"/>
      <c r="H193" s="20"/>
      <c r="I193" s="3"/>
      <c r="K193" s="20"/>
    </row>
    <row r="194" spans="3:11" x14ac:dyDescent="0.2">
      <c r="C194" s="3"/>
      <c r="G194" s="11"/>
      <c r="H194" s="20"/>
      <c r="I194" s="3"/>
      <c r="K194" s="20"/>
    </row>
    <row r="195" spans="3:11" x14ac:dyDescent="0.2">
      <c r="C195" s="3"/>
      <c r="G195" s="11"/>
      <c r="H195" s="20"/>
      <c r="I195" s="3"/>
      <c r="K195" s="20"/>
    </row>
    <row r="196" spans="3:11" x14ac:dyDescent="0.2">
      <c r="C196" s="3"/>
      <c r="G196" s="11"/>
      <c r="H196" s="20"/>
      <c r="I196" s="3"/>
      <c r="K196" s="20"/>
    </row>
    <row r="197" spans="3:11" x14ac:dyDescent="0.2">
      <c r="C197" s="3"/>
      <c r="G197" s="11"/>
      <c r="H197" s="20"/>
      <c r="I197" s="3"/>
      <c r="K197" s="20"/>
    </row>
    <row r="198" spans="3:11" x14ac:dyDescent="0.2">
      <c r="C198" s="3"/>
      <c r="G198" s="11"/>
      <c r="H198" s="20"/>
      <c r="I198" s="3"/>
      <c r="K198" s="20"/>
    </row>
    <row r="199" spans="3:11" x14ac:dyDescent="0.2">
      <c r="C199" s="3"/>
      <c r="G199" s="11"/>
      <c r="H199" s="20"/>
      <c r="I199" s="3"/>
      <c r="K199" s="20"/>
    </row>
    <row r="200" spans="3:11" x14ac:dyDescent="0.2">
      <c r="C200" s="3"/>
      <c r="G200" s="11"/>
      <c r="H200" s="20"/>
      <c r="I200" s="3"/>
      <c r="K200" s="20"/>
    </row>
    <row r="201" spans="3:11" x14ac:dyDescent="0.2">
      <c r="C201" s="3"/>
      <c r="G201" s="11"/>
      <c r="H201" s="20"/>
      <c r="I201" s="3"/>
      <c r="K201" s="20"/>
    </row>
    <row r="202" spans="3:11" x14ac:dyDescent="0.2">
      <c r="C202" s="3"/>
      <c r="G202" s="11"/>
      <c r="H202" s="20"/>
      <c r="I202" s="3"/>
      <c r="K202" s="20"/>
    </row>
    <row r="203" spans="3:11" x14ac:dyDescent="0.2">
      <c r="C203" s="3"/>
      <c r="G203" s="11"/>
      <c r="H203" s="20"/>
      <c r="I203" s="3"/>
      <c r="K203" s="20"/>
    </row>
    <row r="204" spans="3:11" x14ac:dyDescent="0.2">
      <c r="C204" s="3"/>
      <c r="G204" s="11"/>
      <c r="H204" s="20"/>
      <c r="I204" s="3"/>
      <c r="K204" s="20"/>
    </row>
    <row r="205" spans="3:11" x14ac:dyDescent="0.2">
      <c r="C205" s="3"/>
      <c r="G205" s="11"/>
      <c r="H205" s="20"/>
      <c r="I205" s="3"/>
      <c r="K205" s="20"/>
    </row>
    <row r="206" spans="3:11" x14ac:dyDescent="0.2">
      <c r="C206" s="3"/>
      <c r="G206" s="11"/>
      <c r="H206" s="20"/>
      <c r="I206" s="3"/>
      <c r="K206" s="20"/>
    </row>
    <row r="207" spans="3:11" x14ac:dyDescent="0.2">
      <c r="C207" s="3"/>
      <c r="G207" s="11"/>
      <c r="H207" s="20"/>
      <c r="I207" s="3"/>
      <c r="K207" s="20"/>
    </row>
    <row r="208" spans="3:11" x14ac:dyDescent="0.2">
      <c r="C208" s="3"/>
      <c r="G208" s="11"/>
      <c r="H208" s="20"/>
      <c r="I208" s="3"/>
      <c r="K208" s="20"/>
    </row>
    <row r="209" spans="3:11" x14ac:dyDescent="0.2">
      <c r="C209" s="3"/>
      <c r="G209" s="11"/>
      <c r="H209" s="20"/>
      <c r="I209" s="3"/>
      <c r="K209" s="20"/>
    </row>
    <row r="210" spans="3:11" x14ac:dyDescent="0.2">
      <c r="C210" s="3"/>
      <c r="G210" s="11"/>
      <c r="H210" s="20"/>
      <c r="I210" s="3"/>
      <c r="K210" s="20"/>
    </row>
    <row r="211" spans="3:11" x14ac:dyDescent="0.2">
      <c r="C211" s="3"/>
      <c r="G211" s="11"/>
      <c r="H211" s="20"/>
      <c r="I211" s="3"/>
      <c r="K211" s="20"/>
    </row>
    <row r="212" spans="3:11" x14ac:dyDescent="0.2">
      <c r="C212" s="3"/>
      <c r="G212" s="11"/>
      <c r="H212" s="20"/>
      <c r="I212" s="3"/>
      <c r="K212" s="20"/>
    </row>
    <row r="213" spans="3:11" x14ac:dyDescent="0.2">
      <c r="C213" s="3"/>
      <c r="G213" s="11"/>
      <c r="H213" s="20"/>
      <c r="I213" s="3"/>
      <c r="K213" s="20"/>
    </row>
    <row r="214" spans="3:11" x14ac:dyDescent="0.2">
      <c r="C214" s="3"/>
      <c r="G214" s="11"/>
      <c r="H214" s="20"/>
      <c r="I214" s="3"/>
      <c r="K214" s="20"/>
    </row>
    <row r="215" spans="3:11" x14ac:dyDescent="0.2">
      <c r="C215" s="3"/>
      <c r="G215" s="11"/>
      <c r="H215" s="20"/>
      <c r="I215" s="3"/>
      <c r="K215" s="20"/>
    </row>
    <row r="216" spans="3:11" x14ac:dyDescent="0.2">
      <c r="C216" s="3"/>
      <c r="G216" s="11"/>
      <c r="H216" s="20"/>
      <c r="I216" s="3"/>
      <c r="K216" s="20"/>
    </row>
    <row r="217" spans="3:11" x14ac:dyDescent="0.2">
      <c r="C217" s="3"/>
      <c r="G217" s="11"/>
      <c r="H217" s="20"/>
      <c r="I217" s="3"/>
      <c r="K217" s="20"/>
    </row>
    <row r="218" spans="3:11" x14ac:dyDescent="0.2">
      <c r="C218" s="3"/>
      <c r="G218" s="11"/>
      <c r="H218" s="20"/>
      <c r="I218" s="3"/>
      <c r="K218" s="20"/>
    </row>
    <row r="219" spans="3:11" x14ac:dyDescent="0.2">
      <c r="C219" s="3"/>
      <c r="G219" s="11"/>
      <c r="H219" s="20"/>
      <c r="I219" s="3"/>
      <c r="K219" s="20"/>
    </row>
    <row r="220" spans="3:11" x14ac:dyDescent="0.2">
      <c r="C220" s="3"/>
      <c r="G220" s="11"/>
      <c r="H220" s="20"/>
      <c r="I220" s="3"/>
      <c r="K220" s="20"/>
    </row>
    <row r="221" spans="3:11" x14ac:dyDescent="0.2">
      <c r="C221" s="3"/>
      <c r="G221" s="11"/>
      <c r="H221" s="20"/>
      <c r="I221" s="3"/>
      <c r="K221" s="20"/>
    </row>
    <row r="222" spans="3:11" x14ac:dyDescent="0.2">
      <c r="C222" s="3"/>
      <c r="G222" s="11"/>
      <c r="H222" s="20"/>
      <c r="I222" s="3"/>
      <c r="K222" s="20"/>
    </row>
    <row r="223" spans="3:11" x14ac:dyDescent="0.2">
      <c r="C223" s="3"/>
      <c r="G223" s="11"/>
      <c r="H223" s="20"/>
      <c r="I223" s="3"/>
      <c r="K223" s="20"/>
    </row>
    <row r="224" spans="3:11" x14ac:dyDescent="0.2">
      <c r="C224" s="3"/>
      <c r="G224" s="11"/>
      <c r="H224" s="20"/>
      <c r="I224" s="3"/>
      <c r="K224" s="20"/>
    </row>
    <row r="225" spans="3:11" x14ac:dyDescent="0.2">
      <c r="C225" s="3"/>
      <c r="G225" s="11"/>
      <c r="H225" s="20"/>
      <c r="I225" s="3"/>
      <c r="K225" s="20"/>
    </row>
    <row r="226" spans="3:11" x14ac:dyDescent="0.2">
      <c r="C226" s="3"/>
      <c r="G226" s="11"/>
      <c r="H226" s="20"/>
      <c r="I226" s="3"/>
      <c r="K226" s="20"/>
    </row>
    <row r="227" spans="3:11" x14ac:dyDescent="0.2">
      <c r="C227" s="3"/>
      <c r="G227" s="11"/>
      <c r="H227" s="20"/>
      <c r="I227" s="3"/>
      <c r="K227" s="20"/>
    </row>
    <row r="228" spans="3:11" x14ac:dyDescent="0.2">
      <c r="C228" s="3"/>
      <c r="G228" s="11"/>
      <c r="H228" s="20"/>
      <c r="I228" s="3"/>
      <c r="K228" s="20"/>
    </row>
    <row r="229" spans="3:11" x14ac:dyDescent="0.2">
      <c r="C229" s="3"/>
      <c r="G229" s="11"/>
      <c r="H229" s="20"/>
      <c r="I229" s="3"/>
      <c r="K229" s="20"/>
    </row>
    <row r="230" spans="3:11" x14ac:dyDescent="0.2">
      <c r="C230" s="3"/>
      <c r="G230" s="11"/>
      <c r="H230" s="20"/>
      <c r="I230" s="3"/>
      <c r="K230" s="20"/>
    </row>
    <row r="231" spans="3:11" x14ac:dyDescent="0.2">
      <c r="C231" s="3"/>
      <c r="G231" s="11"/>
      <c r="H231" s="20"/>
      <c r="I231" s="3"/>
      <c r="K231" s="20"/>
    </row>
    <row r="232" spans="3:11" x14ac:dyDescent="0.2">
      <c r="C232" s="3"/>
      <c r="G232" s="11"/>
      <c r="H232" s="20"/>
      <c r="I232" s="3"/>
      <c r="K232" s="20"/>
    </row>
    <row r="233" spans="3:11" x14ac:dyDescent="0.2">
      <c r="C233" s="3"/>
      <c r="G233" s="11"/>
      <c r="H233" s="20"/>
      <c r="I233" s="3"/>
      <c r="K233" s="20"/>
    </row>
    <row r="234" spans="3:11" x14ac:dyDescent="0.2">
      <c r="C234" s="3"/>
      <c r="G234" s="11"/>
      <c r="H234" s="20"/>
      <c r="I234" s="3"/>
      <c r="K234" s="20"/>
    </row>
    <row r="235" spans="3:11" x14ac:dyDescent="0.2">
      <c r="C235" s="3"/>
      <c r="G235" s="11"/>
      <c r="H235" s="20"/>
      <c r="I235" s="3"/>
      <c r="K235" s="20"/>
    </row>
    <row r="236" spans="3:11" x14ac:dyDescent="0.2">
      <c r="C236" s="3"/>
      <c r="G236" s="11"/>
      <c r="H236" s="20"/>
      <c r="I236" s="3"/>
      <c r="K236" s="20"/>
    </row>
    <row r="237" spans="3:11" x14ac:dyDescent="0.2">
      <c r="C237" s="3"/>
      <c r="G237" s="11"/>
      <c r="H237" s="20"/>
      <c r="I237" s="3"/>
      <c r="K237" s="20"/>
    </row>
    <row r="238" spans="3:11" x14ac:dyDescent="0.2">
      <c r="C238" s="3"/>
      <c r="G238" s="11"/>
      <c r="H238" s="20"/>
      <c r="I238" s="3"/>
      <c r="K238" s="20"/>
    </row>
    <row r="239" spans="3:11" x14ac:dyDescent="0.2">
      <c r="C239" s="3"/>
      <c r="G239" s="11"/>
      <c r="H239" s="20"/>
      <c r="I239" s="3"/>
      <c r="K239" s="20"/>
    </row>
    <row r="240" spans="3:11" x14ac:dyDescent="0.2">
      <c r="C240" s="3"/>
      <c r="G240" s="11"/>
      <c r="H240" s="20"/>
      <c r="I240" s="3"/>
      <c r="K240" s="20"/>
    </row>
    <row r="241" spans="3:11" x14ac:dyDescent="0.2">
      <c r="C241" s="3"/>
      <c r="G241" s="11"/>
      <c r="H241" s="20"/>
      <c r="I241" s="3"/>
      <c r="K241" s="20"/>
    </row>
    <row r="242" spans="3:11" x14ac:dyDescent="0.2">
      <c r="C242" s="3"/>
      <c r="G242" s="11"/>
      <c r="H242" s="20"/>
      <c r="I242" s="3"/>
      <c r="K242" s="20"/>
    </row>
    <row r="243" spans="3:11" x14ac:dyDescent="0.2">
      <c r="C243" s="3"/>
      <c r="G243" s="11"/>
      <c r="H243" s="20"/>
      <c r="I243" s="3"/>
      <c r="K243" s="20"/>
    </row>
    <row r="244" spans="3:11" x14ac:dyDescent="0.2">
      <c r="C244" s="3"/>
      <c r="G244" s="11"/>
      <c r="H244" s="20"/>
      <c r="I244" s="3"/>
      <c r="K244" s="20"/>
    </row>
    <row r="245" spans="3:11" x14ac:dyDescent="0.2">
      <c r="C245" s="3"/>
      <c r="G245" s="11"/>
      <c r="H245" s="20"/>
      <c r="I245" s="3"/>
      <c r="K245" s="20"/>
    </row>
    <row r="246" spans="3:11" x14ac:dyDescent="0.2">
      <c r="C246" s="3"/>
      <c r="G246" s="11"/>
      <c r="H246" s="20"/>
      <c r="I246" s="3"/>
      <c r="K246" s="20"/>
    </row>
    <row r="247" spans="3:11" x14ac:dyDescent="0.2">
      <c r="C247" s="3"/>
      <c r="G247" s="11"/>
      <c r="H247" s="20"/>
      <c r="I247" s="3"/>
      <c r="K247" s="20"/>
    </row>
    <row r="248" spans="3:11" x14ac:dyDescent="0.2">
      <c r="C248" s="3"/>
      <c r="G248" s="11"/>
      <c r="H248" s="20"/>
      <c r="I248" s="3"/>
      <c r="K248" s="20"/>
    </row>
    <row r="249" spans="3:11" x14ac:dyDescent="0.2">
      <c r="C249" s="3"/>
      <c r="G249" s="11"/>
      <c r="H249" s="20"/>
      <c r="I249" s="3"/>
      <c r="K249" s="20"/>
    </row>
    <row r="250" spans="3:11" x14ac:dyDescent="0.2">
      <c r="C250" s="3"/>
      <c r="G250" s="11"/>
      <c r="H250" s="20"/>
      <c r="I250" s="3"/>
      <c r="K250" s="20"/>
    </row>
    <row r="251" spans="3:11" x14ac:dyDescent="0.2">
      <c r="C251" s="3"/>
      <c r="G251" s="11"/>
      <c r="H251" s="20"/>
      <c r="I251" s="3"/>
      <c r="K251" s="20"/>
    </row>
    <row r="252" spans="3:11" x14ac:dyDescent="0.2">
      <c r="C252" s="3"/>
      <c r="G252" s="11"/>
      <c r="H252" s="20"/>
      <c r="I252" s="3"/>
      <c r="K252" s="20"/>
    </row>
    <row r="253" spans="3:11" x14ac:dyDescent="0.2">
      <c r="C253" s="3"/>
      <c r="G253" s="11"/>
      <c r="H253" s="20"/>
      <c r="I253" s="3"/>
      <c r="K253" s="20"/>
    </row>
    <row r="254" spans="3:11" x14ac:dyDescent="0.2">
      <c r="C254" s="3"/>
      <c r="G254" s="11"/>
      <c r="H254" s="20"/>
      <c r="I254" s="3"/>
      <c r="K254" s="20"/>
    </row>
    <row r="255" spans="3:11" x14ac:dyDescent="0.2">
      <c r="C255" s="3"/>
      <c r="G255" s="11"/>
      <c r="H255" s="20"/>
      <c r="I255" s="3"/>
      <c r="K255" s="20"/>
    </row>
    <row r="256" spans="3:11" x14ac:dyDescent="0.2">
      <c r="C256" s="3"/>
      <c r="G256" s="11"/>
      <c r="H256" s="20"/>
      <c r="I256" s="3"/>
      <c r="K256" s="20"/>
    </row>
    <row r="257" spans="3:11" x14ac:dyDescent="0.2">
      <c r="C257" s="3"/>
      <c r="G257" s="11"/>
      <c r="H257" s="20"/>
      <c r="I257" s="3"/>
      <c r="K257" s="20"/>
    </row>
    <row r="258" spans="3:11" x14ac:dyDescent="0.2">
      <c r="C258" s="3"/>
      <c r="G258" s="11"/>
      <c r="H258" s="20"/>
      <c r="I258" s="3"/>
      <c r="K258" s="20"/>
    </row>
    <row r="259" spans="3:11" x14ac:dyDescent="0.2">
      <c r="C259" s="3"/>
      <c r="G259" s="11"/>
      <c r="H259" s="20"/>
      <c r="I259" s="3"/>
      <c r="K259" s="20"/>
    </row>
    <row r="260" spans="3:11" x14ac:dyDescent="0.2">
      <c r="C260" s="3"/>
      <c r="G260" s="11"/>
      <c r="H260" s="20"/>
      <c r="I260" s="3"/>
      <c r="K260" s="20"/>
    </row>
    <row r="261" spans="3:11" x14ac:dyDescent="0.2">
      <c r="C261" s="3"/>
      <c r="G261" s="11"/>
      <c r="H261" s="20"/>
      <c r="I261" s="3"/>
      <c r="K261" s="20"/>
    </row>
    <row r="262" spans="3:11" x14ac:dyDescent="0.2">
      <c r="C262" s="3"/>
      <c r="G262" s="11"/>
      <c r="H262" s="20"/>
      <c r="I262" s="3"/>
      <c r="K262" s="20"/>
    </row>
    <row r="263" spans="3:11" x14ac:dyDescent="0.2">
      <c r="C263" s="3"/>
      <c r="G263" s="11"/>
      <c r="H263" s="20"/>
      <c r="I263" s="3"/>
      <c r="K263" s="20"/>
    </row>
    <row r="264" spans="3:11" x14ac:dyDescent="0.2">
      <c r="C264" s="3"/>
      <c r="G264" s="11"/>
      <c r="H264" s="20"/>
      <c r="I264" s="3"/>
      <c r="K264" s="20"/>
    </row>
    <row r="265" spans="3:11" x14ac:dyDescent="0.2">
      <c r="C265" s="3"/>
      <c r="G265" s="11"/>
      <c r="H265" s="20"/>
      <c r="I265" s="3"/>
      <c r="K265" s="20"/>
    </row>
    <row r="266" spans="3:11" x14ac:dyDescent="0.2">
      <c r="C266" s="3"/>
      <c r="G266" s="11"/>
      <c r="H266" s="20"/>
      <c r="I266" s="3"/>
      <c r="K266" s="20"/>
    </row>
    <row r="267" spans="3:11" x14ac:dyDescent="0.2">
      <c r="C267" s="3"/>
      <c r="G267" s="11"/>
      <c r="H267" s="20"/>
      <c r="I267" s="3"/>
      <c r="K267" s="20"/>
    </row>
    <row r="268" spans="3:11" x14ac:dyDescent="0.2">
      <c r="C268" s="3"/>
      <c r="G268" s="11"/>
      <c r="H268" s="20"/>
      <c r="I268" s="3"/>
      <c r="K268" s="20"/>
    </row>
    <row r="269" spans="3:11" x14ac:dyDescent="0.2">
      <c r="C269" s="3"/>
      <c r="G269" s="11"/>
      <c r="H269" s="20"/>
      <c r="I269" s="3"/>
      <c r="K269" s="20"/>
    </row>
    <row r="270" spans="3:11" x14ac:dyDescent="0.2">
      <c r="C270" s="3"/>
      <c r="G270" s="11"/>
      <c r="H270" s="20"/>
      <c r="I270" s="3"/>
      <c r="K270" s="20"/>
    </row>
    <row r="271" spans="3:11" x14ac:dyDescent="0.2">
      <c r="C271" s="3"/>
      <c r="G271" s="11"/>
      <c r="H271" s="20"/>
      <c r="I271" s="3"/>
      <c r="K271" s="20"/>
    </row>
    <row r="272" spans="3:11" x14ac:dyDescent="0.2">
      <c r="C272" s="3"/>
      <c r="G272" s="11"/>
      <c r="H272" s="20"/>
      <c r="I272" s="3"/>
      <c r="K272" s="20"/>
    </row>
    <row r="273" spans="3:11" x14ac:dyDescent="0.2">
      <c r="C273" s="3"/>
      <c r="G273" s="11"/>
      <c r="H273" s="20"/>
      <c r="I273" s="3"/>
      <c r="K273" s="20"/>
    </row>
    <row r="274" spans="3:11" x14ac:dyDescent="0.2">
      <c r="C274" s="3"/>
      <c r="G274" s="11"/>
      <c r="H274" s="20"/>
      <c r="I274" s="3"/>
      <c r="K274" s="20"/>
    </row>
    <row r="275" spans="3:11" x14ac:dyDescent="0.2">
      <c r="C275" s="3"/>
      <c r="G275" s="11"/>
      <c r="H275" s="20"/>
      <c r="I275" s="3"/>
      <c r="K275" s="20"/>
    </row>
    <row r="276" spans="3:11" x14ac:dyDescent="0.2">
      <c r="C276" s="3"/>
      <c r="G276" s="11"/>
      <c r="H276" s="20"/>
      <c r="I276" s="3"/>
      <c r="K276" s="20"/>
    </row>
    <row r="277" spans="3:11" x14ac:dyDescent="0.2">
      <c r="C277" s="3"/>
      <c r="G277" s="11"/>
      <c r="H277" s="20"/>
      <c r="I277" s="3"/>
      <c r="K277" s="20"/>
    </row>
    <row r="278" spans="3:11" x14ac:dyDescent="0.2">
      <c r="C278" s="3"/>
      <c r="G278" s="11"/>
      <c r="H278" s="20"/>
      <c r="I278" s="3"/>
      <c r="K278" s="20"/>
    </row>
    <row r="279" spans="3:11" x14ac:dyDescent="0.2">
      <c r="C279" s="3"/>
      <c r="G279" s="11"/>
      <c r="H279" s="20"/>
      <c r="I279" s="3"/>
      <c r="K279" s="20"/>
    </row>
    <row r="280" spans="3:11" x14ac:dyDescent="0.2">
      <c r="C280" s="3"/>
      <c r="G280" s="11"/>
      <c r="H280" s="20"/>
      <c r="I280" s="3"/>
      <c r="K280" s="20"/>
    </row>
    <row r="281" spans="3:11" x14ac:dyDescent="0.2">
      <c r="C281" s="3"/>
      <c r="G281" s="11"/>
      <c r="H281" s="20"/>
      <c r="I281" s="3"/>
      <c r="K281" s="20"/>
    </row>
    <row r="282" spans="3:11" x14ac:dyDescent="0.2">
      <c r="C282" s="3"/>
      <c r="G282" s="11"/>
      <c r="H282" s="20"/>
      <c r="I282" s="3"/>
      <c r="K282" s="20"/>
    </row>
    <row r="283" spans="3:11" x14ac:dyDescent="0.2">
      <c r="C283" s="3"/>
      <c r="G283" s="11"/>
      <c r="H283" s="20"/>
      <c r="I283" s="3"/>
      <c r="K283" s="20"/>
    </row>
    <row r="284" spans="3:11" x14ac:dyDescent="0.2">
      <c r="C284" s="3"/>
      <c r="G284" s="11"/>
      <c r="H284" s="20"/>
      <c r="I284" s="3"/>
      <c r="K284" s="20"/>
    </row>
    <row r="285" spans="3:11" x14ac:dyDescent="0.2">
      <c r="C285" s="3"/>
      <c r="G285" s="11"/>
      <c r="H285" s="20"/>
      <c r="I285" s="3"/>
      <c r="K285" s="20"/>
    </row>
    <row r="286" spans="3:11" x14ac:dyDescent="0.2">
      <c r="C286" s="3"/>
      <c r="G286" s="11"/>
      <c r="H286" s="20"/>
      <c r="I286" s="3"/>
      <c r="K286" s="20"/>
    </row>
    <row r="287" spans="3:11" x14ac:dyDescent="0.2">
      <c r="C287" s="3"/>
      <c r="G287" s="11"/>
      <c r="H287" s="20"/>
      <c r="I287" s="3"/>
      <c r="K287" s="20"/>
    </row>
    <row r="288" spans="3:11" x14ac:dyDescent="0.2">
      <c r="C288" s="3"/>
      <c r="G288" s="11"/>
      <c r="H288" s="20"/>
      <c r="I288" s="3"/>
      <c r="K288" s="20"/>
    </row>
    <row r="289" spans="3:11" x14ac:dyDescent="0.2">
      <c r="C289" s="3"/>
      <c r="G289" s="11"/>
      <c r="H289" s="20"/>
      <c r="I289" s="3"/>
      <c r="K289" s="20"/>
    </row>
    <row r="290" spans="3:11" x14ac:dyDescent="0.2">
      <c r="C290" s="3"/>
      <c r="G290" s="11"/>
      <c r="H290" s="20"/>
      <c r="I290" s="3"/>
      <c r="K290" s="20"/>
    </row>
    <row r="291" spans="3:11" x14ac:dyDescent="0.2">
      <c r="C291" s="3"/>
      <c r="G291" s="11"/>
      <c r="H291" s="20"/>
      <c r="I291" s="3"/>
      <c r="K291" s="20"/>
    </row>
    <row r="292" spans="3:11" x14ac:dyDescent="0.2">
      <c r="C292" s="3"/>
      <c r="G292" s="11"/>
      <c r="H292" s="20"/>
      <c r="I292" s="3"/>
      <c r="K292" s="20"/>
    </row>
    <row r="293" spans="3:11" x14ac:dyDescent="0.2">
      <c r="C293" s="3"/>
      <c r="G293" s="11"/>
      <c r="H293" s="20"/>
      <c r="I293" s="3"/>
      <c r="K293" s="20"/>
    </row>
    <row r="294" spans="3:11" x14ac:dyDescent="0.2">
      <c r="C294" s="3"/>
      <c r="G294" s="11"/>
      <c r="H294" s="20"/>
      <c r="I294" s="3"/>
      <c r="K294" s="20"/>
    </row>
    <row r="295" spans="3:11" x14ac:dyDescent="0.2">
      <c r="C295" s="3"/>
      <c r="G295" s="11"/>
      <c r="H295" s="20"/>
      <c r="I295" s="3"/>
      <c r="K295" s="20"/>
    </row>
    <row r="296" spans="3:11" x14ac:dyDescent="0.2">
      <c r="C296" s="3"/>
      <c r="G296" s="11"/>
      <c r="H296" s="20"/>
      <c r="I296" s="3"/>
      <c r="K296" s="20"/>
    </row>
    <row r="297" spans="3:11" x14ac:dyDescent="0.2">
      <c r="C297" s="3"/>
      <c r="G297" s="11"/>
      <c r="H297" s="20"/>
      <c r="I297" s="3"/>
      <c r="K297" s="20"/>
    </row>
    <row r="298" spans="3:11" x14ac:dyDescent="0.2">
      <c r="C298" s="3"/>
      <c r="G298" s="11"/>
      <c r="H298" s="20"/>
      <c r="I298" s="3"/>
      <c r="K298" s="20"/>
    </row>
    <row r="299" spans="3:11" x14ac:dyDescent="0.2">
      <c r="C299" s="3"/>
      <c r="G299" s="11"/>
      <c r="H299" s="20"/>
      <c r="I299" s="3"/>
      <c r="K299" s="20"/>
    </row>
    <row r="300" spans="3:11" x14ac:dyDescent="0.2">
      <c r="C300" s="3"/>
      <c r="G300" s="11"/>
      <c r="H300" s="20"/>
      <c r="I300" s="3"/>
      <c r="K300" s="20"/>
    </row>
    <row r="301" spans="3:11" x14ac:dyDescent="0.2">
      <c r="C301" s="3"/>
      <c r="G301" s="11"/>
      <c r="H301" s="20"/>
      <c r="I301" s="3"/>
      <c r="K301" s="20"/>
    </row>
    <row r="302" spans="3:11" x14ac:dyDescent="0.2">
      <c r="C302" s="3"/>
      <c r="G302" s="11"/>
      <c r="H302" s="20"/>
      <c r="I302" s="3"/>
      <c r="K302" s="20"/>
    </row>
    <row r="303" spans="3:11" x14ac:dyDescent="0.2">
      <c r="C303" s="3"/>
      <c r="G303" s="11"/>
      <c r="H303" s="20"/>
      <c r="I303" s="3"/>
      <c r="K303" s="20"/>
    </row>
    <row r="304" spans="3:11" x14ac:dyDescent="0.2">
      <c r="C304" s="3"/>
      <c r="G304" s="11"/>
      <c r="H304" s="20"/>
      <c r="I304" s="3"/>
      <c r="K304" s="20"/>
    </row>
    <row r="305" spans="3:11" x14ac:dyDescent="0.2">
      <c r="C305" s="3"/>
      <c r="G305" s="11"/>
      <c r="H305" s="20"/>
      <c r="I305" s="3"/>
      <c r="K305" s="20"/>
    </row>
    <row r="306" spans="3:11" x14ac:dyDescent="0.2">
      <c r="C306" s="3"/>
      <c r="G306" s="11"/>
      <c r="H306" s="20"/>
      <c r="I306" s="3"/>
      <c r="K306" s="20"/>
    </row>
    <row r="307" spans="3:11" x14ac:dyDescent="0.2">
      <c r="C307" s="3"/>
      <c r="G307" s="11"/>
      <c r="H307" s="20"/>
      <c r="I307" s="3"/>
      <c r="K307" s="20"/>
    </row>
    <row r="308" spans="3:11" x14ac:dyDescent="0.2">
      <c r="C308" s="3"/>
      <c r="G308" s="11"/>
      <c r="H308" s="20"/>
      <c r="I308" s="3"/>
      <c r="K308" s="20"/>
    </row>
    <row r="309" spans="3:11" x14ac:dyDescent="0.2">
      <c r="C309" s="3"/>
      <c r="G309" s="11"/>
      <c r="H309" s="20"/>
      <c r="I309" s="3"/>
      <c r="K309" s="20"/>
    </row>
    <row r="310" spans="3:11" x14ac:dyDescent="0.2">
      <c r="C310" s="3"/>
      <c r="G310" s="11"/>
      <c r="H310" s="20"/>
      <c r="I310" s="3"/>
      <c r="K310" s="20"/>
    </row>
    <row r="311" spans="3:11" x14ac:dyDescent="0.2">
      <c r="C311" s="3"/>
      <c r="G311" s="11"/>
      <c r="H311" s="20"/>
      <c r="I311" s="3"/>
      <c r="K311" s="20"/>
    </row>
    <row r="312" spans="3:11" x14ac:dyDescent="0.2">
      <c r="C312" s="3"/>
      <c r="G312" s="11"/>
      <c r="H312" s="20"/>
      <c r="I312" s="3"/>
      <c r="K312" s="20"/>
    </row>
    <row r="313" spans="3:11" x14ac:dyDescent="0.2">
      <c r="C313" s="3"/>
      <c r="G313" s="11"/>
      <c r="H313" s="20"/>
      <c r="I313" s="3"/>
      <c r="K313" s="20"/>
    </row>
    <row r="314" spans="3:11" x14ac:dyDescent="0.2">
      <c r="C314" s="3"/>
      <c r="G314" s="11"/>
      <c r="H314" s="20"/>
      <c r="I314" s="3"/>
      <c r="K314" s="20"/>
    </row>
    <row r="315" spans="3:11" x14ac:dyDescent="0.2">
      <c r="C315" s="3"/>
      <c r="G315" s="11"/>
      <c r="H315" s="20"/>
      <c r="I315" s="3"/>
      <c r="K315" s="20"/>
    </row>
    <row r="316" spans="3:11" x14ac:dyDescent="0.2">
      <c r="C316" s="3"/>
      <c r="G316" s="11"/>
      <c r="H316" s="20"/>
      <c r="I316" s="3"/>
      <c r="K316" s="20"/>
    </row>
    <row r="317" spans="3:11" x14ac:dyDescent="0.2">
      <c r="C317" s="3"/>
      <c r="G317" s="11"/>
      <c r="H317" s="20"/>
      <c r="I317" s="3"/>
      <c r="K317" s="20"/>
    </row>
    <row r="318" spans="3:11" x14ac:dyDescent="0.2">
      <c r="C318" s="3"/>
      <c r="G318" s="11"/>
      <c r="H318" s="20"/>
      <c r="I318" s="3"/>
      <c r="K318" s="20"/>
    </row>
    <row r="319" spans="3:11" x14ac:dyDescent="0.2">
      <c r="C319" s="3"/>
      <c r="G319" s="11"/>
      <c r="H319" s="20"/>
      <c r="I319" s="3"/>
      <c r="K319" s="20"/>
    </row>
    <row r="320" spans="3:11" x14ac:dyDescent="0.2">
      <c r="C320" s="3"/>
      <c r="G320" s="11"/>
      <c r="H320" s="20"/>
      <c r="I320" s="3"/>
      <c r="K320" s="20"/>
    </row>
    <row r="321" spans="3:11" x14ac:dyDescent="0.2">
      <c r="C321" s="3"/>
      <c r="G321" s="11"/>
      <c r="H321" s="20"/>
      <c r="I321" s="3"/>
      <c r="K321" s="20"/>
    </row>
    <row r="322" spans="3:11" x14ac:dyDescent="0.2">
      <c r="C322" s="3"/>
      <c r="G322" s="11"/>
      <c r="H322" s="20"/>
      <c r="I322" s="3"/>
      <c r="K322" s="20"/>
    </row>
    <row r="323" spans="3:11" x14ac:dyDescent="0.2">
      <c r="C323" s="3"/>
      <c r="G323" s="11"/>
      <c r="H323" s="20"/>
      <c r="I323" s="3"/>
      <c r="K323" s="20"/>
    </row>
    <row r="324" spans="3:11" x14ac:dyDescent="0.2">
      <c r="C324" s="3"/>
      <c r="G324" s="11"/>
      <c r="H324" s="20"/>
      <c r="I324" s="3"/>
      <c r="K324" s="20"/>
    </row>
    <row r="325" spans="3:11" x14ac:dyDescent="0.2">
      <c r="C325" s="3"/>
      <c r="G325" s="11"/>
      <c r="H325" s="20"/>
      <c r="I325" s="3"/>
      <c r="K325" s="20"/>
    </row>
    <row r="326" spans="3:11" x14ac:dyDescent="0.2">
      <c r="C326" s="3"/>
      <c r="G326" s="11"/>
      <c r="H326" s="20"/>
      <c r="I326" s="3"/>
      <c r="K326" s="20"/>
    </row>
    <row r="327" spans="3:11" x14ac:dyDescent="0.2">
      <c r="C327" s="3"/>
      <c r="G327" s="11"/>
      <c r="H327" s="20"/>
      <c r="I327" s="3"/>
      <c r="K327" s="20"/>
    </row>
    <row r="328" spans="3:11" x14ac:dyDescent="0.2">
      <c r="C328" s="3"/>
      <c r="G328" s="11"/>
      <c r="H328" s="20"/>
      <c r="I328" s="3"/>
      <c r="K328" s="20"/>
    </row>
    <row r="329" spans="3:11" x14ac:dyDescent="0.2">
      <c r="C329" s="3"/>
      <c r="G329" s="11"/>
      <c r="H329" s="20"/>
      <c r="I329" s="3"/>
      <c r="K329" s="20"/>
    </row>
    <row r="330" spans="3:11" x14ac:dyDescent="0.2">
      <c r="C330" s="3"/>
      <c r="G330" s="11"/>
      <c r="H330" s="20"/>
      <c r="I330" s="3"/>
      <c r="K330" s="20"/>
    </row>
    <row r="331" spans="3:11" x14ac:dyDescent="0.2">
      <c r="C331" s="3"/>
      <c r="G331" s="11"/>
      <c r="H331" s="20"/>
      <c r="I331" s="3"/>
      <c r="K331" s="20"/>
    </row>
    <row r="332" spans="3:11" x14ac:dyDescent="0.2">
      <c r="C332" s="3"/>
      <c r="G332" s="11"/>
      <c r="H332" s="20"/>
      <c r="I332" s="3"/>
      <c r="K332" s="20"/>
    </row>
    <row r="333" spans="3:11" x14ac:dyDescent="0.2">
      <c r="C333" s="3"/>
      <c r="G333" s="11"/>
      <c r="H333" s="20"/>
      <c r="I333" s="3"/>
      <c r="K333" s="20"/>
    </row>
    <row r="334" spans="3:11" x14ac:dyDescent="0.2">
      <c r="C334" s="3"/>
      <c r="G334" s="11"/>
      <c r="H334" s="20"/>
      <c r="I334" s="3"/>
      <c r="K334" s="20"/>
    </row>
    <row r="335" spans="3:11" x14ac:dyDescent="0.2">
      <c r="C335" s="3"/>
      <c r="G335" s="11"/>
      <c r="H335" s="20"/>
      <c r="I335" s="3"/>
      <c r="K335" s="20"/>
    </row>
    <row r="336" spans="3:11" x14ac:dyDescent="0.2">
      <c r="C336" s="3"/>
      <c r="G336" s="11"/>
      <c r="H336" s="20"/>
      <c r="I336" s="3"/>
      <c r="K336" s="20"/>
    </row>
    <row r="337" spans="3:11" x14ac:dyDescent="0.2">
      <c r="C337" s="3"/>
      <c r="G337" s="11"/>
      <c r="H337" s="20"/>
      <c r="I337" s="3"/>
      <c r="K337" s="20"/>
    </row>
    <row r="338" spans="3:11" x14ac:dyDescent="0.2">
      <c r="C338" s="3"/>
      <c r="G338" s="11"/>
      <c r="H338" s="20"/>
      <c r="I338" s="3"/>
      <c r="K338" s="20"/>
    </row>
    <row r="339" spans="3:11" x14ac:dyDescent="0.2">
      <c r="C339" s="3"/>
      <c r="G339" s="11"/>
      <c r="H339" s="20"/>
      <c r="I339" s="3"/>
      <c r="K339" s="20"/>
    </row>
    <row r="340" spans="3:11" x14ac:dyDescent="0.2">
      <c r="C340" s="3"/>
      <c r="G340" s="11"/>
      <c r="H340" s="20"/>
      <c r="I340" s="3"/>
      <c r="K340" s="20"/>
    </row>
    <row r="341" spans="3:11" x14ac:dyDescent="0.2">
      <c r="C341" s="3"/>
      <c r="G341" s="11"/>
      <c r="H341" s="20"/>
      <c r="I341" s="3"/>
      <c r="K341" s="20"/>
    </row>
    <row r="342" spans="3:11" x14ac:dyDescent="0.2">
      <c r="C342" s="3"/>
      <c r="G342" s="11"/>
      <c r="H342" s="20"/>
      <c r="I342" s="3"/>
      <c r="K342" s="20"/>
    </row>
    <row r="343" spans="3:11" x14ac:dyDescent="0.2">
      <c r="C343" s="3"/>
      <c r="G343" s="11"/>
      <c r="H343" s="20"/>
      <c r="I343" s="3"/>
      <c r="K343" s="20"/>
    </row>
    <row r="344" spans="3:11" x14ac:dyDescent="0.2">
      <c r="C344" s="3"/>
      <c r="G344" s="11"/>
      <c r="H344" s="20"/>
      <c r="I344" s="3"/>
      <c r="K344" s="20"/>
    </row>
    <row r="345" spans="3:11" x14ac:dyDescent="0.2">
      <c r="C345" s="3"/>
      <c r="G345" s="11"/>
      <c r="H345" s="20"/>
      <c r="I345" s="3"/>
      <c r="K345" s="20"/>
    </row>
    <row r="346" spans="3:11" x14ac:dyDescent="0.2">
      <c r="C346" s="3"/>
      <c r="G346" s="11"/>
      <c r="H346" s="20"/>
      <c r="I346" s="3"/>
      <c r="K346" s="20"/>
    </row>
    <row r="347" spans="3:11" x14ac:dyDescent="0.2">
      <c r="C347" s="3"/>
      <c r="G347" s="11"/>
      <c r="H347" s="20"/>
      <c r="I347" s="3"/>
      <c r="K347" s="20"/>
    </row>
    <row r="348" spans="3:11" x14ac:dyDescent="0.2">
      <c r="C348" s="3"/>
      <c r="G348" s="11"/>
      <c r="H348" s="20"/>
      <c r="I348" s="3"/>
      <c r="K348" s="20"/>
    </row>
    <row r="349" spans="3:11" x14ac:dyDescent="0.2">
      <c r="C349" s="3"/>
      <c r="G349" s="11"/>
      <c r="H349" s="20"/>
      <c r="I349" s="3"/>
      <c r="K349" s="20"/>
    </row>
    <row r="350" spans="3:11" x14ac:dyDescent="0.2">
      <c r="C350" s="3"/>
      <c r="G350" s="11"/>
      <c r="H350" s="20"/>
      <c r="I350" s="3"/>
      <c r="K350" s="20"/>
    </row>
    <row r="351" spans="3:11" x14ac:dyDescent="0.2">
      <c r="C351" s="3"/>
      <c r="G351" s="11"/>
      <c r="H351" s="20"/>
      <c r="I351" s="3"/>
      <c r="K351" s="20"/>
    </row>
    <row r="352" spans="3:11" x14ac:dyDescent="0.2">
      <c r="C352" s="3"/>
      <c r="G352" s="11"/>
      <c r="H352" s="20"/>
      <c r="I352" s="3"/>
      <c r="K352" s="20"/>
    </row>
    <row r="353" spans="3:11" x14ac:dyDescent="0.2">
      <c r="C353" s="3"/>
      <c r="G353" s="11"/>
      <c r="H353" s="20"/>
      <c r="I353" s="3"/>
      <c r="K353" s="20"/>
    </row>
    <row r="354" spans="3:11" x14ac:dyDescent="0.2">
      <c r="C354" s="3"/>
      <c r="G354" s="11"/>
      <c r="H354" s="20"/>
      <c r="I354" s="3"/>
      <c r="K354" s="20"/>
    </row>
    <row r="355" spans="3:11" x14ac:dyDescent="0.2">
      <c r="C355" s="3"/>
      <c r="G355" s="11"/>
      <c r="H355" s="20"/>
      <c r="I355" s="3"/>
      <c r="K355" s="20"/>
    </row>
    <row r="356" spans="3:11" x14ac:dyDescent="0.2">
      <c r="C356" s="3"/>
      <c r="G356" s="11"/>
      <c r="H356" s="20"/>
      <c r="I356" s="3"/>
      <c r="K356" s="20"/>
    </row>
    <row r="357" spans="3:11" x14ac:dyDescent="0.2">
      <c r="C357" s="3"/>
      <c r="G357" s="11"/>
      <c r="H357" s="20"/>
      <c r="I357" s="3"/>
      <c r="K357" s="20"/>
    </row>
    <row r="358" spans="3:11" x14ac:dyDescent="0.2">
      <c r="C358" s="3"/>
      <c r="G358" s="11"/>
      <c r="H358" s="20"/>
      <c r="I358" s="3"/>
      <c r="K358" s="20"/>
    </row>
    <row r="359" spans="3:11" x14ac:dyDescent="0.2">
      <c r="C359" s="3"/>
      <c r="G359" s="11"/>
      <c r="H359" s="20"/>
      <c r="I359" s="3"/>
      <c r="K359" s="20"/>
    </row>
    <row r="360" spans="3:11" x14ac:dyDescent="0.2">
      <c r="C360" s="3"/>
      <c r="G360" s="11"/>
      <c r="H360" s="20"/>
      <c r="I360" s="3"/>
      <c r="K360" s="20"/>
    </row>
    <row r="361" spans="3:11" x14ac:dyDescent="0.2">
      <c r="C361" s="3"/>
      <c r="G361" s="11"/>
      <c r="H361" s="20"/>
      <c r="I361" s="3"/>
      <c r="K361" s="20"/>
    </row>
    <row r="362" spans="3:11" x14ac:dyDescent="0.2">
      <c r="C362" s="3"/>
      <c r="G362" s="11"/>
      <c r="H362" s="20"/>
      <c r="I362" s="3"/>
      <c r="K362" s="20"/>
    </row>
    <row r="363" spans="3:11" x14ac:dyDescent="0.2">
      <c r="C363" s="3"/>
      <c r="G363" s="11"/>
      <c r="H363" s="20"/>
      <c r="I363" s="3"/>
      <c r="K363" s="20"/>
    </row>
    <row r="364" spans="3:11" x14ac:dyDescent="0.2">
      <c r="C364" s="3"/>
      <c r="G364" s="11"/>
      <c r="H364" s="20"/>
      <c r="I364" s="3"/>
      <c r="K364" s="20"/>
    </row>
    <row r="365" spans="3:11" x14ac:dyDescent="0.2">
      <c r="C365" s="3"/>
      <c r="G365" s="11"/>
      <c r="H365" s="20"/>
      <c r="I365" s="3"/>
      <c r="K365" s="20"/>
    </row>
    <row r="366" spans="3:11" x14ac:dyDescent="0.2">
      <c r="C366" s="3"/>
    </row>
    <row r="367" spans="3:11" x14ac:dyDescent="0.2">
      <c r="C367" s="3"/>
    </row>
    <row r="368" spans="3:11" x14ac:dyDescent="0.2">
      <c r="C368" s="3"/>
    </row>
    <row r="369" spans="3:3" x14ac:dyDescent="0.2">
      <c r="C369" s="3"/>
    </row>
    <row r="370" spans="3:3" x14ac:dyDescent="0.2">
      <c r="C370" s="3"/>
    </row>
    <row r="371" spans="3:3" x14ac:dyDescent="0.2">
      <c r="C371" s="3"/>
    </row>
    <row r="372" spans="3:3" x14ac:dyDescent="0.2">
      <c r="C372" s="3"/>
    </row>
    <row r="373" spans="3:3" x14ac:dyDescent="0.2">
      <c r="C373" s="3"/>
    </row>
    <row r="374" spans="3:3" x14ac:dyDescent="0.2">
      <c r="C374" s="3"/>
    </row>
    <row r="375" spans="3:3" x14ac:dyDescent="0.2">
      <c r="C375" s="3"/>
    </row>
    <row r="376" spans="3:3" x14ac:dyDescent="0.2">
      <c r="C376" s="3"/>
    </row>
    <row r="377" spans="3:3" x14ac:dyDescent="0.2">
      <c r="C377" s="3"/>
    </row>
    <row r="378" spans="3:3" x14ac:dyDescent="0.2">
      <c r="C378" s="3"/>
    </row>
    <row r="379" spans="3:3" x14ac:dyDescent="0.2">
      <c r="C379" s="3"/>
    </row>
    <row r="380" spans="3:3" x14ac:dyDescent="0.2">
      <c r="C380" s="3"/>
    </row>
    <row r="381" spans="3:3" x14ac:dyDescent="0.2">
      <c r="C381" s="3"/>
    </row>
    <row r="382" spans="3:3" x14ac:dyDescent="0.2">
      <c r="C382" s="3"/>
    </row>
    <row r="383" spans="3:3" x14ac:dyDescent="0.2">
      <c r="C383" s="3"/>
    </row>
    <row r="384" spans="3:3" x14ac:dyDescent="0.2">
      <c r="C384" s="3"/>
    </row>
    <row r="385" spans="3:3" x14ac:dyDescent="0.2">
      <c r="C385" s="3"/>
    </row>
    <row r="386" spans="3:3" x14ac:dyDescent="0.2">
      <c r="C386" s="3"/>
    </row>
    <row r="387" spans="3:3" x14ac:dyDescent="0.2">
      <c r="C387" s="3"/>
    </row>
    <row r="388" spans="3:3" x14ac:dyDescent="0.2">
      <c r="C388" s="3"/>
    </row>
    <row r="389" spans="3:3" x14ac:dyDescent="0.2">
      <c r="C389" s="3"/>
    </row>
    <row r="390" spans="3:3" x14ac:dyDescent="0.2">
      <c r="C390" s="3"/>
    </row>
    <row r="391" spans="3:3" x14ac:dyDescent="0.2">
      <c r="C391" s="3"/>
    </row>
    <row r="392" spans="3:3" x14ac:dyDescent="0.2">
      <c r="C392" s="3"/>
    </row>
    <row r="393" spans="3:3" x14ac:dyDescent="0.2">
      <c r="C393" s="3"/>
    </row>
    <row r="394" spans="3:3" x14ac:dyDescent="0.2">
      <c r="C394" s="3"/>
    </row>
    <row r="395" spans="3:3" x14ac:dyDescent="0.2">
      <c r="C395" s="3"/>
    </row>
    <row r="396" spans="3:3" x14ac:dyDescent="0.2">
      <c r="C396" s="3"/>
    </row>
    <row r="397" spans="3:3" x14ac:dyDescent="0.2">
      <c r="C397" s="3"/>
    </row>
    <row r="398" spans="3:3" x14ac:dyDescent="0.2">
      <c r="C398" s="3"/>
    </row>
    <row r="399" spans="3:3" x14ac:dyDescent="0.2">
      <c r="C399" s="3"/>
    </row>
    <row r="400" spans="3:3" x14ac:dyDescent="0.2">
      <c r="C400" s="3"/>
    </row>
    <row r="401" spans="3:3" x14ac:dyDescent="0.2">
      <c r="C401" s="3"/>
    </row>
    <row r="402" spans="3:3" x14ac:dyDescent="0.2">
      <c r="C402" s="3"/>
    </row>
    <row r="403" spans="3:3" x14ac:dyDescent="0.2">
      <c r="C403" s="3"/>
    </row>
    <row r="404" spans="3:3" x14ac:dyDescent="0.2">
      <c r="C404" s="3"/>
    </row>
    <row r="405" spans="3:3" x14ac:dyDescent="0.2">
      <c r="C405" s="3"/>
    </row>
    <row r="406" spans="3:3" x14ac:dyDescent="0.2">
      <c r="C406" s="3"/>
    </row>
    <row r="407" spans="3:3" x14ac:dyDescent="0.2">
      <c r="C407" s="3"/>
    </row>
    <row r="408" spans="3:3" x14ac:dyDescent="0.2">
      <c r="C408" s="3"/>
    </row>
    <row r="409" spans="3:3" x14ac:dyDescent="0.2">
      <c r="C409" s="3"/>
    </row>
    <row r="410" spans="3:3" x14ac:dyDescent="0.2">
      <c r="C410" s="3"/>
    </row>
    <row r="411" spans="3:3" x14ac:dyDescent="0.2">
      <c r="C411" s="3"/>
    </row>
    <row r="412" spans="3:3" x14ac:dyDescent="0.2">
      <c r="C412" s="3"/>
    </row>
    <row r="413" spans="3:3" x14ac:dyDescent="0.2">
      <c r="C413" s="3"/>
    </row>
    <row r="414" spans="3:3" x14ac:dyDescent="0.2">
      <c r="C414" s="3"/>
    </row>
    <row r="415" spans="3:3" x14ac:dyDescent="0.2">
      <c r="C415" s="3"/>
    </row>
    <row r="416" spans="3:3" x14ac:dyDescent="0.2">
      <c r="C416" s="3"/>
    </row>
    <row r="417" spans="3:3" x14ac:dyDescent="0.2">
      <c r="C417" s="3"/>
    </row>
    <row r="418" spans="3:3" x14ac:dyDescent="0.2">
      <c r="C418" s="3"/>
    </row>
    <row r="419" spans="3:3" x14ac:dyDescent="0.2">
      <c r="C419" s="3"/>
    </row>
    <row r="420" spans="3:3" x14ac:dyDescent="0.2">
      <c r="C420" s="3"/>
    </row>
    <row r="421" spans="3:3" x14ac:dyDescent="0.2">
      <c r="C421" s="3"/>
    </row>
    <row r="422" spans="3:3" x14ac:dyDescent="0.2">
      <c r="C422" s="3"/>
    </row>
    <row r="423" spans="3:3" x14ac:dyDescent="0.2">
      <c r="C423" s="3"/>
    </row>
    <row r="424" spans="3:3" x14ac:dyDescent="0.2">
      <c r="C424" s="3"/>
    </row>
    <row r="425" spans="3:3" x14ac:dyDescent="0.2">
      <c r="C425" s="3"/>
    </row>
    <row r="426" spans="3:3" x14ac:dyDescent="0.2">
      <c r="C426" s="3"/>
    </row>
    <row r="427" spans="3:3" x14ac:dyDescent="0.2">
      <c r="C427" s="3"/>
    </row>
    <row r="428" spans="3:3" x14ac:dyDescent="0.2">
      <c r="C428" s="3"/>
    </row>
    <row r="429" spans="3:3" x14ac:dyDescent="0.2">
      <c r="C429" s="3"/>
    </row>
    <row r="430" spans="3:3" x14ac:dyDescent="0.2">
      <c r="C430" s="3"/>
    </row>
    <row r="431" spans="3:3" x14ac:dyDescent="0.2">
      <c r="C431" s="3"/>
    </row>
    <row r="432" spans="3:3" x14ac:dyDescent="0.2">
      <c r="C432" s="3"/>
    </row>
    <row r="433" spans="3:3" x14ac:dyDescent="0.2">
      <c r="C433" s="3"/>
    </row>
    <row r="434" spans="3:3" x14ac:dyDescent="0.2">
      <c r="C434" s="3"/>
    </row>
    <row r="435" spans="3:3" x14ac:dyDescent="0.2">
      <c r="C435" s="3"/>
    </row>
    <row r="436" spans="3:3" x14ac:dyDescent="0.2">
      <c r="C436" s="3"/>
    </row>
    <row r="437" spans="3:3" x14ac:dyDescent="0.2">
      <c r="C437" s="3"/>
    </row>
    <row r="438" spans="3:3" x14ac:dyDescent="0.2">
      <c r="C438" s="3"/>
    </row>
    <row r="439" spans="3:3" x14ac:dyDescent="0.2">
      <c r="C439" s="3"/>
    </row>
    <row r="440" spans="3:3" x14ac:dyDescent="0.2">
      <c r="C440" s="3"/>
    </row>
    <row r="441" spans="3:3" x14ac:dyDescent="0.2">
      <c r="C441" s="3"/>
    </row>
    <row r="442" spans="3:3" x14ac:dyDescent="0.2">
      <c r="C442" s="3"/>
    </row>
    <row r="443" spans="3:3" x14ac:dyDescent="0.2">
      <c r="C443" s="3"/>
    </row>
    <row r="444" spans="3:3" x14ac:dyDescent="0.2">
      <c r="C444" s="3"/>
    </row>
    <row r="445" spans="3:3" x14ac:dyDescent="0.2">
      <c r="C445" s="3"/>
    </row>
    <row r="446" spans="3:3" x14ac:dyDescent="0.2">
      <c r="C446" s="3"/>
    </row>
    <row r="447" spans="3:3" x14ac:dyDescent="0.2">
      <c r="C447" s="3"/>
    </row>
    <row r="448" spans="3:3" x14ac:dyDescent="0.2">
      <c r="C448" s="3"/>
    </row>
    <row r="449" spans="3:3" x14ac:dyDescent="0.2">
      <c r="C449" s="3"/>
    </row>
    <row r="450" spans="3:3" x14ac:dyDescent="0.2">
      <c r="C450" s="3"/>
    </row>
    <row r="451" spans="3:3" x14ac:dyDescent="0.2">
      <c r="C451" s="3"/>
    </row>
    <row r="452" spans="3:3" x14ac:dyDescent="0.2">
      <c r="C452" s="3"/>
    </row>
    <row r="453" spans="3:3" x14ac:dyDescent="0.2">
      <c r="C453" s="3"/>
    </row>
    <row r="454" spans="3:3" x14ac:dyDescent="0.2">
      <c r="C454" s="3"/>
    </row>
    <row r="455" spans="3:3" x14ac:dyDescent="0.2">
      <c r="C455" s="3"/>
    </row>
    <row r="456" spans="3:3" x14ac:dyDescent="0.2">
      <c r="C456" s="3"/>
    </row>
    <row r="457" spans="3:3" x14ac:dyDescent="0.2">
      <c r="C457" s="3"/>
    </row>
    <row r="458" spans="3:3" x14ac:dyDescent="0.2">
      <c r="C458" s="3"/>
    </row>
    <row r="459" spans="3:3" x14ac:dyDescent="0.2">
      <c r="C459" s="3"/>
    </row>
    <row r="460" spans="3:3" x14ac:dyDescent="0.2">
      <c r="C460" s="3"/>
    </row>
    <row r="461" spans="3:3" x14ac:dyDescent="0.2">
      <c r="C461" s="3"/>
    </row>
    <row r="462" spans="3:3" x14ac:dyDescent="0.2">
      <c r="C462" s="3"/>
    </row>
    <row r="463" spans="3:3" x14ac:dyDescent="0.2">
      <c r="C463" s="3"/>
    </row>
    <row r="464" spans="3:3" x14ac:dyDescent="0.2">
      <c r="C464" s="3"/>
    </row>
    <row r="465" spans="3:3" x14ac:dyDescent="0.2">
      <c r="C465" s="3"/>
    </row>
    <row r="466" spans="3:3" x14ac:dyDescent="0.2">
      <c r="C466" s="3"/>
    </row>
    <row r="467" spans="3:3" x14ac:dyDescent="0.2">
      <c r="C467" s="3"/>
    </row>
    <row r="468" spans="3:3" x14ac:dyDescent="0.2">
      <c r="C468" s="3"/>
    </row>
    <row r="469" spans="3:3" x14ac:dyDescent="0.2">
      <c r="C469" s="3"/>
    </row>
    <row r="470" spans="3:3" x14ac:dyDescent="0.2">
      <c r="C470" s="3"/>
    </row>
    <row r="471" spans="3:3" x14ac:dyDescent="0.2">
      <c r="C471" s="3"/>
    </row>
    <row r="472" spans="3:3" x14ac:dyDescent="0.2">
      <c r="C472" s="3"/>
    </row>
    <row r="473" spans="3:3" x14ac:dyDescent="0.2">
      <c r="C473" s="3"/>
    </row>
    <row r="474" spans="3:3" x14ac:dyDescent="0.2">
      <c r="C474" s="3"/>
    </row>
    <row r="475" spans="3:3" x14ac:dyDescent="0.2">
      <c r="C475" s="3"/>
    </row>
    <row r="476" spans="3:3" x14ac:dyDescent="0.2">
      <c r="C476" s="3"/>
    </row>
    <row r="477" spans="3:3" x14ac:dyDescent="0.2">
      <c r="C477" s="3"/>
    </row>
    <row r="478" spans="3:3" x14ac:dyDescent="0.2">
      <c r="C478" s="3"/>
    </row>
    <row r="479" spans="3:3" x14ac:dyDescent="0.2">
      <c r="C479" s="3"/>
    </row>
    <row r="480" spans="3:3" x14ac:dyDescent="0.2">
      <c r="C480" s="3"/>
    </row>
    <row r="481" spans="3:3" x14ac:dyDescent="0.2">
      <c r="C481" s="3"/>
    </row>
    <row r="482" spans="3:3" x14ac:dyDescent="0.2">
      <c r="C482" s="3"/>
    </row>
    <row r="483" spans="3:3" x14ac:dyDescent="0.2">
      <c r="C483" s="3"/>
    </row>
    <row r="484" spans="3:3" x14ac:dyDescent="0.2">
      <c r="C484" s="3"/>
    </row>
    <row r="485" spans="3:3" x14ac:dyDescent="0.2">
      <c r="C485" s="3"/>
    </row>
    <row r="486" spans="3:3" x14ac:dyDescent="0.2">
      <c r="C486" s="3"/>
    </row>
  </sheetData>
  <mergeCells count="6">
    <mergeCell ref="J7:K7"/>
    <mergeCell ref="A1:Q1"/>
    <mergeCell ref="A2:Q2"/>
    <mergeCell ref="A3:Q3"/>
    <mergeCell ref="A4:Q4"/>
    <mergeCell ref="A5:C5"/>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O565"/>
  <sheetViews>
    <sheetView topLeftCell="A3" zoomScale="70" zoomScaleNormal="70" zoomScalePageLayoutView="85" workbookViewId="0">
      <pane xSplit="1" ySplit="7" topLeftCell="B13" activePane="bottomRight" state="frozen"/>
      <selection activeCell="A10" sqref="A10"/>
      <selection pane="topRight" activeCell="C10" sqref="C10"/>
      <selection pane="bottomLeft" activeCell="A14" sqref="A14"/>
      <selection pane="bottomRight" activeCell="D12" sqref="D12"/>
    </sheetView>
  </sheetViews>
  <sheetFormatPr baseColWidth="10" defaultColWidth="11.42578125" defaultRowHeight="15" x14ac:dyDescent="0.2"/>
  <cols>
    <col min="1" max="1" width="12.28515625" style="20" customWidth="1"/>
    <col min="2" max="2" width="35.7109375" style="76" customWidth="1"/>
    <col min="3" max="3" width="51.140625" style="3" customWidth="1"/>
    <col min="4" max="4" width="54.85546875" style="3" customWidth="1"/>
    <col min="5" max="5" width="61" style="11" customWidth="1"/>
    <col min="6" max="6" width="26.42578125" style="75" customWidth="1"/>
    <col min="7" max="7" width="14.140625" style="20" customWidth="1"/>
    <col min="8" max="8" width="28.42578125" style="20" customWidth="1"/>
    <col min="9" max="9" width="18.140625" style="20" customWidth="1"/>
    <col min="10" max="10" width="13.42578125" style="3" customWidth="1"/>
    <col min="11" max="11" width="14.28515625" style="3" customWidth="1"/>
    <col min="12" max="12" width="17" style="3" customWidth="1"/>
    <col min="13" max="15" width="11.42578125" style="3" customWidth="1"/>
    <col min="16" max="16" width="41.28515625" style="3" customWidth="1"/>
    <col min="17" max="16384" width="11.42578125" style="3"/>
  </cols>
  <sheetData>
    <row r="1" spans="1:16" ht="15.75" hidden="1" customHeight="1" x14ac:dyDescent="0.2">
      <c r="A1" s="1" t="s">
        <v>0</v>
      </c>
      <c r="B1" s="2"/>
      <c r="C1" s="2"/>
      <c r="D1" s="2"/>
      <c r="E1" s="2"/>
      <c r="F1" s="2"/>
      <c r="G1" s="2"/>
      <c r="H1" s="2"/>
      <c r="I1" s="2"/>
      <c r="J1" s="2"/>
      <c r="K1" s="2"/>
      <c r="L1" s="2"/>
      <c r="M1" s="2"/>
      <c r="N1" s="2"/>
      <c r="O1" s="2"/>
      <c r="P1" s="2"/>
    </row>
    <row r="2" spans="1:16" ht="15.75" hidden="1" customHeight="1" x14ac:dyDescent="0.2">
      <c r="A2" s="4" t="s">
        <v>1</v>
      </c>
      <c r="B2" s="5"/>
      <c r="C2" s="5"/>
      <c r="D2" s="5"/>
      <c r="E2" s="5"/>
      <c r="F2" s="5"/>
      <c r="G2" s="5"/>
      <c r="H2" s="5"/>
      <c r="I2" s="5"/>
      <c r="J2" s="5"/>
      <c r="K2" s="5"/>
      <c r="L2" s="5"/>
      <c r="M2" s="5"/>
      <c r="N2" s="5"/>
      <c r="O2" s="5"/>
      <c r="P2" s="5"/>
    </row>
    <row r="3" spans="1:16" ht="15.75" x14ac:dyDescent="0.2">
      <c r="A3" s="4" t="s">
        <v>2</v>
      </c>
      <c r="B3" s="5"/>
      <c r="C3" s="5"/>
      <c r="D3" s="5"/>
      <c r="E3" s="5"/>
      <c r="F3" s="5"/>
      <c r="G3" s="5"/>
      <c r="H3" s="5"/>
      <c r="I3" s="5"/>
      <c r="J3" s="5"/>
      <c r="K3" s="5"/>
      <c r="L3" s="5"/>
      <c r="M3" s="5"/>
      <c r="N3" s="5"/>
      <c r="O3" s="5"/>
      <c r="P3" s="5"/>
    </row>
    <row r="4" spans="1:16" ht="15.75" x14ac:dyDescent="0.2">
      <c r="A4" s="6" t="s">
        <v>3</v>
      </c>
      <c r="B4" s="7"/>
      <c r="C4" s="7"/>
      <c r="D4" s="7"/>
      <c r="E4" s="7"/>
      <c r="F4" s="7"/>
      <c r="G4" s="7"/>
      <c r="H4" s="7"/>
      <c r="I4" s="7"/>
      <c r="J4" s="7"/>
      <c r="K4" s="7"/>
      <c r="L4" s="7"/>
      <c r="M4" s="7"/>
      <c r="N4" s="7"/>
      <c r="O4" s="7"/>
      <c r="P4" s="7"/>
    </row>
    <row r="5" spans="1:16" ht="15.75" x14ac:dyDescent="0.2">
      <c r="A5" s="8" t="s">
        <v>4</v>
      </c>
      <c r="B5" s="9"/>
      <c r="C5" s="10" t="s">
        <v>1062</v>
      </c>
      <c r="D5" s="10"/>
      <c r="F5" s="12"/>
      <c r="G5" s="12"/>
      <c r="H5" s="12"/>
      <c r="I5" s="12"/>
      <c r="J5" s="10"/>
      <c r="K5" s="10"/>
      <c r="L5" s="10"/>
      <c r="M5" s="10"/>
      <c r="N5" s="10"/>
      <c r="O5" s="10"/>
      <c r="P5" s="10"/>
    </row>
    <row r="6" spans="1:16" ht="15.75" x14ac:dyDescent="0.2">
      <c r="A6" s="15" t="s">
        <v>5</v>
      </c>
      <c r="B6" s="13"/>
      <c r="C6" s="114">
        <v>42290</v>
      </c>
      <c r="D6" s="16"/>
      <c r="E6" s="14"/>
      <c r="F6" s="12"/>
      <c r="G6" s="12"/>
      <c r="H6" s="12"/>
      <c r="I6" s="12"/>
      <c r="J6" s="10"/>
      <c r="K6" s="10"/>
      <c r="L6" s="10"/>
      <c r="M6" s="10"/>
      <c r="N6" s="10"/>
      <c r="O6" s="10"/>
      <c r="P6" s="10"/>
    </row>
    <row r="7" spans="1:16" ht="15.75" x14ac:dyDescent="0.2">
      <c r="A7" s="17" t="s">
        <v>6</v>
      </c>
      <c r="B7" s="13"/>
      <c r="C7" s="114">
        <v>42369</v>
      </c>
      <c r="D7" s="16"/>
      <c r="F7" s="12"/>
      <c r="G7" s="12"/>
      <c r="H7" s="12"/>
      <c r="I7" s="18"/>
      <c r="J7" s="19"/>
      <c r="K7" s="10"/>
      <c r="L7" s="10"/>
      <c r="M7" s="10"/>
      <c r="N7" s="10"/>
      <c r="O7" s="10"/>
    </row>
    <row r="8" spans="1:16" ht="16.5" thickBot="1" x14ac:dyDescent="0.25">
      <c r="B8" s="3"/>
      <c r="C8" s="21"/>
      <c r="D8" s="21"/>
      <c r="E8" s="22"/>
      <c r="F8" s="12"/>
      <c r="G8" s="12"/>
      <c r="H8" s="12"/>
      <c r="I8" s="23"/>
      <c r="J8" s="24"/>
      <c r="K8" s="10"/>
      <c r="L8" s="10"/>
      <c r="M8" s="10"/>
      <c r="N8" s="10"/>
      <c r="O8" s="10"/>
    </row>
    <row r="9" spans="1:16" s="26" customFormat="1" ht="56.25" customHeight="1" thickBot="1" x14ac:dyDescent="0.3">
      <c r="A9" s="25" t="s">
        <v>7</v>
      </c>
      <c r="B9" s="25" t="s">
        <v>8</v>
      </c>
      <c r="C9" s="25" t="s">
        <v>9</v>
      </c>
      <c r="D9" s="25" t="s">
        <v>10</v>
      </c>
      <c r="E9" s="25" t="s">
        <v>11</v>
      </c>
      <c r="F9" s="25" t="s">
        <v>12</v>
      </c>
      <c r="G9" s="25" t="s">
        <v>13</v>
      </c>
      <c r="H9" s="25" t="s">
        <v>14</v>
      </c>
      <c r="I9" s="25" t="s">
        <v>15</v>
      </c>
      <c r="J9" s="25" t="s">
        <v>16</v>
      </c>
      <c r="K9" s="25" t="s">
        <v>17</v>
      </c>
      <c r="L9" s="25" t="s">
        <v>18</v>
      </c>
      <c r="M9" s="25" t="s">
        <v>19</v>
      </c>
      <c r="N9" s="25" t="s">
        <v>20</v>
      </c>
      <c r="O9" s="25" t="s">
        <v>21</v>
      </c>
      <c r="P9" s="25" t="s">
        <v>22</v>
      </c>
    </row>
    <row r="10" spans="1:16" ht="125.25" customHeight="1" thickBot="1" x14ac:dyDescent="0.25">
      <c r="A10" s="27" t="s">
        <v>23</v>
      </c>
      <c r="B10" s="28" t="s">
        <v>24</v>
      </c>
      <c r="C10" s="28" t="s">
        <v>25</v>
      </c>
      <c r="D10" s="28" t="s">
        <v>26</v>
      </c>
      <c r="E10" s="28" t="s">
        <v>27</v>
      </c>
      <c r="F10" s="29" t="s">
        <v>28</v>
      </c>
      <c r="G10" s="29">
        <v>1</v>
      </c>
      <c r="H10" s="30">
        <v>42291</v>
      </c>
      <c r="I10" s="30">
        <v>42400</v>
      </c>
      <c r="J10" s="31">
        <f>(I10-H10)/7</f>
        <v>15.571428571428571</v>
      </c>
      <c r="K10" s="32">
        <v>0</v>
      </c>
      <c r="L10" s="33">
        <f t="shared" ref="L10:L74" si="0">+K10/G10</f>
        <v>0</v>
      </c>
      <c r="M10" s="31">
        <f>+J10*L10</f>
        <v>0</v>
      </c>
      <c r="N10" s="31">
        <f>+IF(I10&lt;=$C$7,M10,0)</f>
        <v>0</v>
      </c>
      <c r="O10" s="31">
        <f>+IF($C$7&gt;=I10,J10,0)</f>
        <v>0</v>
      </c>
      <c r="P10" s="29" t="s">
        <v>29</v>
      </c>
    </row>
    <row r="11" spans="1:16" ht="129.75" customHeight="1" thickBot="1" x14ac:dyDescent="0.25">
      <c r="A11" s="27" t="s">
        <v>23</v>
      </c>
      <c r="B11" s="28" t="s">
        <v>24</v>
      </c>
      <c r="C11" s="28" t="s">
        <v>25</v>
      </c>
      <c r="D11" s="28" t="s">
        <v>30</v>
      </c>
      <c r="E11" s="28" t="s">
        <v>31</v>
      </c>
      <c r="F11" s="29" t="s">
        <v>32</v>
      </c>
      <c r="G11" s="29">
        <v>1</v>
      </c>
      <c r="H11" s="30">
        <v>42291</v>
      </c>
      <c r="I11" s="30">
        <v>42369</v>
      </c>
      <c r="J11" s="31">
        <f t="shared" ref="J11:J74" si="1">(I11-H11)/7</f>
        <v>11.142857142857142</v>
      </c>
      <c r="K11" s="32">
        <v>1</v>
      </c>
      <c r="L11" s="33">
        <f t="shared" si="0"/>
        <v>1</v>
      </c>
      <c r="M11" s="31">
        <f t="shared" ref="M11:M74" si="2">+J11*L11</f>
        <v>11.142857142857142</v>
      </c>
      <c r="N11" s="31">
        <f t="shared" ref="N11:N74" si="3">+IF(I11&lt;=$C$7,M11,0)</f>
        <v>11.142857142857142</v>
      </c>
      <c r="O11" s="31">
        <f t="shared" ref="O11:O74" si="4">+IF($C$7&gt;=I11,J11,0)</f>
        <v>11.142857142857142</v>
      </c>
      <c r="P11" s="29" t="s">
        <v>33</v>
      </c>
    </row>
    <row r="12" spans="1:16" ht="124.5" customHeight="1" thickBot="1" x14ac:dyDescent="0.25">
      <c r="A12" s="27" t="s">
        <v>23</v>
      </c>
      <c r="B12" s="28" t="s">
        <v>24</v>
      </c>
      <c r="C12" s="28" t="s">
        <v>34</v>
      </c>
      <c r="D12" s="28" t="s">
        <v>35</v>
      </c>
      <c r="E12" s="28" t="s">
        <v>36</v>
      </c>
      <c r="F12" s="29" t="s">
        <v>37</v>
      </c>
      <c r="G12" s="29">
        <v>1</v>
      </c>
      <c r="H12" s="30">
        <v>42291</v>
      </c>
      <c r="I12" s="30">
        <v>42369</v>
      </c>
      <c r="J12" s="31">
        <f t="shared" si="1"/>
        <v>11.142857142857142</v>
      </c>
      <c r="K12" s="32">
        <v>1</v>
      </c>
      <c r="L12" s="33">
        <f t="shared" si="0"/>
        <v>1</v>
      </c>
      <c r="M12" s="31">
        <f t="shared" si="2"/>
        <v>11.142857142857142</v>
      </c>
      <c r="N12" s="31">
        <f t="shared" si="3"/>
        <v>11.142857142857142</v>
      </c>
      <c r="O12" s="31">
        <f t="shared" si="4"/>
        <v>11.142857142857142</v>
      </c>
      <c r="P12" s="29" t="s">
        <v>38</v>
      </c>
    </row>
    <row r="13" spans="1:16" ht="124.5" customHeight="1" thickBot="1" x14ac:dyDescent="0.25">
      <c r="A13" s="27" t="s">
        <v>23</v>
      </c>
      <c r="B13" s="28" t="s">
        <v>24</v>
      </c>
      <c r="C13" s="28" t="s">
        <v>34</v>
      </c>
      <c r="D13" s="28" t="s">
        <v>39</v>
      </c>
      <c r="E13" s="28" t="s">
        <v>40</v>
      </c>
      <c r="F13" s="29" t="s">
        <v>41</v>
      </c>
      <c r="G13" s="29">
        <v>1</v>
      </c>
      <c r="H13" s="30">
        <v>42291</v>
      </c>
      <c r="I13" s="30">
        <v>42551</v>
      </c>
      <c r="J13" s="31">
        <f t="shared" si="1"/>
        <v>37.142857142857146</v>
      </c>
      <c r="K13" s="32">
        <v>0</v>
      </c>
      <c r="L13" s="33">
        <f t="shared" si="0"/>
        <v>0</v>
      </c>
      <c r="M13" s="31">
        <f t="shared" si="2"/>
        <v>0</v>
      </c>
      <c r="N13" s="31">
        <f t="shared" si="3"/>
        <v>0</v>
      </c>
      <c r="O13" s="31">
        <f t="shared" si="4"/>
        <v>0</v>
      </c>
      <c r="P13" s="29" t="s">
        <v>38</v>
      </c>
    </row>
    <row r="14" spans="1:16" ht="114.75" customHeight="1" thickBot="1" x14ac:dyDescent="0.25">
      <c r="A14" s="27" t="s">
        <v>42</v>
      </c>
      <c r="B14" s="28" t="s">
        <v>43</v>
      </c>
      <c r="C14" s="28" t="s">
        <v>25</v>
      </c>
      <c r="D14" s="28" t="s">
        <v>44</v>
      </c>
      <c r="E14" s="28" t="s">
        <v>45</v>
      </c>
      <c r="F14" s="29" t="s">
        <v>46</v>
      </c>
      <c r="G14" s="29">
        <v>2</v>
      </c>
      <c r="H14" s="30">
        <v>42291</v>
      </c>
      <c r="I14" s="30">
        <v>42551</v>
      </c>
      <c r="J14" s="31">
        <f t="shared" si="1"/>
        <v>37.142857142857146</v>
      </c>
      <c r="K14" s="32">
        <v>0</v>
      </c>
      <c r="L14" s="33">
        <f t="shared" si="0"/>
        <v>0</v>
      </c>
      <c r="M14" s="31">
        <f t="shared" si="2"/>
        <v>0</v>
      </c>
      <c r="N14" s="31">
        <f t="shared" si="3"/>
        <v>0</v>
      </c>
      <c r="O14" s="31">
        <f t="shared" si="4"/>
        <v>0</v>
      </c>
      <c r="P14" s="29" t="s">
        <v>47</v>
      </c>
    </row>
    <row r="15" spans="1:16" ht="135.75" thickBot="1" x14ac:dyDescent="0.25">
      <c r="A15" s="27" t="s">
        <v>42</v>
      </c>
      <c r="B15" s="28" t="s">
        <v>43</v>
      </c>
      <c r="C15" s="28" t="s">
        <v>25</v>
      </c>
      <c r="D15" s="28" t="s">
        <v>30</v>
      </c>
      <c r="E15" s="28" t="s">
        <v>48</v>
      </c>
      <c r="F15" s="29" t="s">
        <v>32</v>
      </c>
      <c r="G15" s="29">
        <v>1</v>
      </c>
      <c r="H15" s="30">
        <v>42291</v>
      </c>
      <c r="I15" s="30">
        <v>42369</v>
      </c>
      <c r="J15" s="31">
        <f t="shared" si="1"/>
        <v>11.142857142857142</v>
      </c>
      <c r="K15" s="32">
        <v>1</v>
      </c>
      <c r="L15" s="33">
        <f t="shared" si="0"/>
        <v>1</v>
      </c>
      <c r="M15" s="31">
        <f t="shared" si="2"/>
        <v>11.142857142857142</v>
      </c>
      <c r="N15" s="31">
        <f t="shared" si="3"/>
        <v>11.142857142857142</v>
      </c>
      <c r="O15" s="31">
        <f t="shared" si="4"/>
        <v>11.142857142857142</v>
      </c>
      <c r="P15" s="29" t="s">
        <v>49</v>
      </c>
    </row>
    <row r="16" spans="1:16" ht="135.75" thickBot="1" x14ac:dyDescent="0.25">
      <c r="A16" s="27" t="s">
        <v>42</v>
      </c>
      <c r="B16" s="28" t="s">
        <v>43</v>
      </c>
      <c r="C16" s="28" t="s">
        <v>25</v>
      </c>
      <c r="D16" s="28" t="s">
        <v>35</v>
      </c>
      <c r="E16" s="28" t="s">
        <v>50</v>
      </c>
      <c r="F16" s="29" t="s">
        <v>37</v>
      </c>
      <c r="G16" s="29">
        <v>1</v>
      </c>
      <c r="H16" s="30">
        <v>42291</v>
      </c>
      <c r="I16" s="30">
        <v>42369</v>
      </c>
      <c r="J16" s="31">
        <f t="shared" si="1"/>
        <v>11.142857142857142</v>
      </c>
      <c r="K16" s="32">
        <v>1</v>
      </c>
      <c r="L16" s="33">
        <f t="shared" si="0"/>
        <v>1</v>
      </c>
      <c r="M16" s="31">
        <f t="shared" si="2"/>
        <v>11.142857142857142</v>
      </c>
      <c r="N16" s="31">
        <f t="shared" si="3"/>
        <v>11.142857142857142</v>
      </c>
      <c r="O16" s="31">
        <f t="shared" si="4"/>
        <v>11.142857142857142</v>
      </c>
      <c r="P16" s="29" t="s">
        <v>51</v>
      </c>
    </row>
    <row r="17" spans="1:93" ht="150.75" thickBot="1" x14ac:dyDescent="0.25">
      <c r="A17" s="27" t="s">
        <v>52</v>
      </c>
      <c r="B17" s="28" t="s">
        <v>53</v>
      </c>
      <c r="C17" s="28" t="s">
        <v>25</v>
      </c>
      <c r="D17" s="28" t="s">
        <v>54</v>
      </c>
      <c r="E17" s="28" t="s">
        <v>55</v>
      </c>
      <c r="F17" s="29" t="s">
        <v>46</v>
      </c>
      <c r="G17" s="29">
        <v>2</v>
      </c>
      <c r="H17" s="30">
        <v>42291</v>
      </c>
      <c r="I17" s="30">
        <v>42551</v>
      </c>
      <c r="J17" s="31">
        <f t="shared" si="1"/>
        <v>37.142857142857146</v>
      </c>
      <c r="K17" s="32">
        <v>0</v>
      </c>
      <c r="L17" s="33">
        <f t="shared" si="0"/>
        <v>0</v>
      </c>
      <c r="M17" s="31">
        <f t="shared" si="2"/>
        <v>0</v>
      </c>
      <c r="N17" s="31">
        <f t="shared" si="3"/>
        <v>0</v>
      </c>
      <c r="O17" s="31">
        <f t="shared" si="4"/>
        <v>0</v>
      </c>
      <c r="P17" s="29" t="s">
        <v>56</v>
      </c>
    </row>
    <row r="18" spans="1:93" ht="135.75" thickBot="1" x14ac:dyDescent="0.25">
      <c r="A18" s="27" t="s">
        <v>52</v>
      </c>
      <c r="B18" s="28" t="s">
        <v>53</v>
      </c>
      <c r="C18" s="28" t="s">
        <v>25</v>
      </c>
      <c r="D18" s="28" t="s">
        <v>30</v>
      </c>
      <c r="E18" s="28" t="s">
        <v>48</v>
      </c>
      <c r="F18" s="29" t="s">
        <v>57</v>
      </c>
      <c r="G18" s="29">
        <v>1</v>
      </c>
      <c r="H18" s="30">
        <v>42291</v>
      </c>
      <c r="I18" s="30">
        <v>42369</v>
      </c>
      <c r="J18" s="31">
        <f t="shared" si="1"/>
        <v>11.142857142857142</v>
      </c>
      <c r="K18" s="32">
        <v>1</v>
      </c>
      <c r="L18" s="33">
        <f t="shared" si="0"/>
        <v>1</v>
      </c>
      <c r="M18" s="31">
        <f t="shared" si="2"/>
        <v>11.142857142857142</v>
      </c>
      <c r="N18" s="31">
        <f t="shared" si="3"/>
        <v>11.142857142857142</v>
      </c>
      <c r="O18" s="31">
        <f t="shared" si="4"/>
        <v>11.142857142857142</v>
      </c>
      <c r="P18" s="29" t="s">
        <v>49</v>
      </c>
    </row>
    <row r="19" spans="1:93" ht="135.75" thickBot="1" x14ac:dyDescent="0.25">
      <c r="A19" s="27" t="s">
        <v>52</v>
      </c>
      <c r="B19" s="28" t="s">
        <v>53</v>
      </c>
      <c r="C19" s="28" t="s">
        <v>25</v>
      </c>
      <c r="D19" s="28" t="s">
        <v>35</v>
      </c>
      <c r="E19" s="28" t="s">
        <v>50</v>
      </c>
      <c r="F19" s="29" t="s">
        <v>37</v>
      </c>
      <c r="G19" s="29">
        <v>1</v>
      </c>
      <c r="H19" s="30">
        <v>42291</v>
      </c>
      <c r="I19" s="30">
        <v>42369</v>
      </c>
      <c r="J19" s="31">
        <f t="shared" si="1"/>
        <v>11.142857142857142</v>
      </c>
      <c r="K19" s="32">
        <v>1</v>
      </c>
      <c r="L19" s="33">
        <f t="shared" si="0"/>
        <v>1</v>
      </c>
      <c r="M19" s="31">
        <f t="shared" si="2"/>
        <v>11.142857142857142</v>
      </c>
      <c r="N19" s="31">
        <f t="shared" si="3"/>
        <v>11.142857142857142</v>
      </c>
      <c r="O19" s="31">
        <f t="shared" si="4"/>
        <v>11.142857142857142</v>
      </c>
      <c r="P19" s="29" t="s">
        <v>51</v>
      </c>
    </row>
    <row r="20" spans="1:93" ht="140.25" customHeight="1" thickBot="1" x14ac:dyDescent="0.25">
      <c r="A20" s="27" t="s">
        <v>58</v>
      </c>
      <c r="B20" s="28" t="s">
        <v>59</v>
      </c>
      <c r="C20" s="28" t="s">
        <v>60</v>
      </c>
      <c r="D20" s="28" t="s">
        <v>61</v>
      </c>
      <c r="E20" s="28" t="s">
        <v>62</v>
      </c>
      <c r="F20" s="29" t="s">
        <v>63</v>
      </c>
      <c r="G20" s="29">
        <v>2</v>
      </c>
      <c r="H20" s="30">
        <v>42291</v>
      </c>
      <c r="I20" s="30">
        <v>42368</v>
      </c>
      <c r="J20" s="31">
        <f t="shared" si="1"/>
        <v>11</v>
      </c>
      <c r="K20" s="32">
        <v>2</v>
      </c>
      <c r="L20" s="33">
        <f t="shared" si="0"/>
        <v>1</v>
      </c>
      <c r="M20" s="31">
        <f t="shared" si="2"/>
        <v>11</v>
      </c>
      <c r="N20" s="31">
        <f t="shared" si="3"/>
        <v>11</v>
      </c>
      <c r="O20" s="31">
        <f t="shared" si="4"/>
        <v>11</v>
      </c>
      <c r="P20" s="29" t="s">
        <v>64</v>
      </c>
    </row>
    <row r="21" spans="1:93" ht="108" customHeight="1" thickBot="1" x14ac:dyDescent="0.25">
      <c r="A21" s="27" t="s">
        <v>58</v>
      </c>
      <c r="B21" s="28" t="s">
        <v>59</v>
      </c>
      <c r="C21" s="28" t="s">
        <v>60</v>
      </c>
      <c r="D21" s="28" t="s">
        <v>65</v>
      </c>
      <c r="E21" s="28" t="s">
        <v>66</v>
      </c>
      <c r="F21" s="29" t="s">
        <v>67</v>
      </c>
      <c r="G21" s="29">
        <v>1</v>
      </c>
      <c r="H21" s="30">
        <v>42291</v>
      </c>
      <c r="I21" s="30">
        <v>42551</v>
      </c>
      <c r="J21" s="31">
        <f t="shared" si="1"/>
        <v>37.142857142857146</v>
      </c>
      <c r="K21" s="32">
        <v>0</v>
      </c>
      <c r="L21" s="33">
        <f t="shared" si="0"/>
        <v>0</v>
      </c>
      <c r="M21" s="31">
        <f t="shared" si="2"/>
        <v>0</v>
      </c>
      <c r="N21" s="31">
        <f t="shared" si="3"/>
        <v>0</v>
      </c>
      <c r="O21" s="31">
        <f t="shared" si="4"/>
        <v>0</v>
      </c>
      <c r="P21" s="29" t="s">
        <v>64</v>
      </c>
    </row>
    <row r="22" spans="1:93" ht="108" customHeight="1" thickBot="1" x14ac:dyDescent="0.25">
      <c r="A22" s="27" t="s">
        <v>58</v>
      </c>
      <c r="B22" s="28" t="s">
        <v>59</v>
      </c>
      <c r="C22" s="28" t="s">
        <v>60</v>
      </c>
      <c r="D22" s="28" t="s">
        <v>68</v>
      </c>
      <c r="E22" s="28" t="s">
        <v>69</v>
      </c>
      <c r="F22" s="29" t="s">
        <v>70</v>
      </c>
      <c r="G22" s="29">
        <v>1</v>
      </c>
      <c r="H22" s="30">
        <v>42291</v>
      </c>
      <c r="I22" s="30">
        <v>42551</v>
      </c>
      <c r="J22" s="31">
        <f t="shared" si="1"/>
        <v>37.142857142857146</v>
      </c>
      <c r="K22" s="32">
        <v>0</v>
      </c>
      <c r="L22" s="33">
        <f t="shared" si="0"/>
        <v>0</v>
      </c>
      <c r="M22" s="31">
        <f t="shared" si="2"/>
        <v>0</v>
      </c>
      <c r="N22" s="31">
        <f t="shared" si="3"/>
        <v>0</v>
      </c>
      <c r="O22" s="31">
        <f t="shared" si="4"/>
        <v>0</v>
      </c>
      <c r="P22" s="29" t="s">
        <v>64</v>
      </c>
    </row>
    <row r="23" spans="1:93" ht="117.75" customHeight="1" thickBot="1" x14ac:dyDescent="0.25">
      <c r="A23" s="27" t="s">
        <v>71</v>
      </c>
      <c r="B23" s="28" t="s">
        <v>72</v>
      </c>
      <c r="C23" s="28" t="s">
        <v>73</v>
      </c>
      <c r="D23" s="28" t="s">
        <v>74</v>
      </c>
      <c r="E23" s="28" t="s">
        <v>75</v>
      </c>
      <c r="F23" s="29" t="s">
        <v>76</v>
      </c>
      <c r="G23" s="29">
        <v>1</v>
      </c>
      <c r="H23" s="30">
        <v>42291</v>
      </c>
      <c r="I23" s="30">
        <v>42369</v>
      </c>
      <c r="J23" s="31">
        <f t="shared" si="1"/>
        <v>11.142857142857142</v>
      </c>
      <c r="K23" s="32">
        <v>1</v>
      </c>
      <c r="L23" s="33">
        <f t="shared" si="0"/>
        <v>1</v>
      </c>
      <c r="M23" s="31">
        <f t="shared" si="2"/>
        <v>11.142857142857142</v>
      </c>
      <c r="N23" s="31">
        <f t="shared" si="3"/>
        <v>11.142857142857142</v>
      </c>
      <c r="O23" s="31">
        <f t="shared" si="4"/>
        <v>11.142857142857142</v>
      </c>
      <c r="P23" s="29" t="s">
        <v>77</v>
      </c>
    </row>
    <row r="24" spans="1:93" ht="78" customHeight="1" thickBot="1" x14ac:dyDescent="0.25">
      <c r="A24" s="27" t="s">
        <v>78</v>
      </c>
      <c r="B24" s="28" t="s">
        <v>79</v>
      </c>
      <c r="C24" s="28" t="s">
        <v>80</v>
      </c>
      <c r="D24" s="28" t="s">
        <v>81</v>
      </c>
      <c r="E24" s="28" t="s">
        <v>82</v>
      </c>
      <c r="F24" s="29" t="s">
        <v>76</v>
      </c>
      <c r="G24" s="29">
        <v>1</v>
      </c>
      <c r="H24" s="30">
        <v>42291</v>
      </c>
      <c r="I24" s="30">
        <v>42369</v>
      </c>
      <c r="J24" s="31">
        <f t="shared" si="1"/>
        <v>11.142857142857142</v>
      </c>
      <c r="K24" s="32">
        <v>1</v>
      </c>
      <c r="L24" s="33">
        <f t="shared" si="0"/>
        <v>1</v>
      </c>
      <c r="M24" s="31">
        <f t="shared" si="2"/>
        <v>11.142857142857142</v>
      </c>
      <c r="N24" s="31">
        <f t="shared" si="3"/>
        <v>11.142857142857142</v>
      </c>
      <c r="O24" s="31">
        <f t="shared" si="4"/>
        <v>11.142857142857142</v>
      </c>
      <c r="P24" s="29" t="s">
        <v>83</v>
      </c>
    </row>
    <row r="25" spans="1:93" ht="82.5" customHeight="1" thickBot="1" x14ac:dyDescent="0.25">
      <c r="A25" s="27" t="s">
        <v>84</v>
      </c>
      <c r="B25" s="28" t="s">
        <v>85</v>
      </c>
      <c r="C25" s="28" t="s">
        <v>86</v>
      </c>
      <c r="D25" s="28" t="s">
        <v>87</v>
      </c>
      <c r="E25" s="28" t="s">
        <v>88</v>
      </c>
      <c r="F25" s="29" t="s">
        <v>89</v>
      </c>
      <c r="G25" s="29">
        <v>1</v>
      </c>
      <c r="H25" s="30">
        <v>42291</v>
      </c>
      <c r="I25" s="30">
        <v>42369</v>
      </c>
      <c r="J25" s="31">
        <f t="shared" si="1"/>
        <v>11.142857142857142</v>
      </c>
      <c r="K25" s="32">
        <v>1</v>
      </c>
      <c r="L25" s="33">
        <f t="shared" si="0"/>
        <v>1</v>
      </c>
      <c r="M25" s="31">
        <f t="shared" si="2"/>
        <v>11.142857142857142</v>
      </c>
      <c r="N25" s="31">
        <f t="shared" si="3"/>
        <v>11.142857142857142</v>
      </c>
      <c r="O25" s="31">
        <f t="shared" si="4"/>
        <v>11.142857142857142</v>
      </c>
      <c r="P25" s="29" t="s">
        <v>77</v>
      </c>
    </row>
    <row r="26" spans="1:93" s="34" customFormat="1" ht="65.25" customHeight="1" thickBot="1" x14ac:dyDescent="0.25">
      <c r="A26" s="27" t="s">
        <v>90</v>
      </c>
      <c r="B26" s="28" t="s">
        <v>91</v>
      </c>
      <c r="C26" s="28" t="s">
        <v>92</v>
      </c>
      <c r="D26" s="28" t="s">
        <v>93</v>
      </c>
      <c r="E26" s="28" t="s">
        <v>94</v>
      </c>
      <c r="F26" s="29" t="s">
        <v>95</v>
      </c>
      <c r="G26" s="29">
        <v>3</v>
      </c>
      <c r="H26" s="30">
        <v>42291</v>
      </c>
      <c r="I26" s="30">
        <v>42551</v>
      </c>
      <c r="J26" s="31">
        <f t="shared" si="1"/>
        <v>37.142857142857146</v>
      </c>
      <c r="K26" s="32">
        <v>1</v>
      </c>
      <c r="L26" s="33">
        <f t="shared" si="0"/>
        <v>0.33333333333333331</v>
      </c>
      <c r="M26" s="31">
        <f t="shared" si="2"/>
        <v>12.380952380952381</v>
      </c>
      <c r="N26" s="31">
        <f t="shared" si="3"/>
        <v>0</v>
      </c>
      <c r="O26" s="31">
        <f t="shared" si="4"/>
        <v>0</v>
      </c>
      <c r="P26" s="29" t="s">
        <v>96</v>
      </c>
    </row>
    <row r="27" spans="1:93" s="34" customFormat="1" ht="65.25" customHeight="1" thickBot="1" x14ac:dyDescent="0.25">
      <c r="A27" s="27" t="s">
        <v>90</v>
      </c>
      <c r="B27" s="28" t="s">
        <v>91</v>
      </c>
      <c r="C27" s="28" t="s">
        <v>92</v>
      </c>
      <c r="D27" s="28" t="s">
        <v>93</v>
      </c>
      <c r="E27" s="28" t="s">
        <v>97</v>
      </c>
      <c r="F27" s="29" t="s">
        <v>98</v>
      </c>
      <c r="G27" s="29">
        <v>3</v>
      </c>
      <c r="H27" s="30">
        <v>42291</v>
      </c>
      <c r="I27" s="30">
        <v>42551</v>
      </c>
      <c r="J27" s="31">
        <f t="shared" si="1"/>
        <v>37.142857142857146</v>
      </c>
      <c r="K27" s="32">
        <v>0</v>
      </c>
      <c r="L27" s="33">
        <f t="shared" si="0"/>
        <v>0</v>
      </c>
      <c r="M27" s="31">
        <f t="shared" si="2"/>
        <v>0</v>
      </c>
      <c r="N27" s="31">
        <f t="shared" si="3"/>
        <v>0</v>
      </c>
      <c r="O27" s="31">
        <f t="shared" si="4"/>
        <v>0</v>
      </c>
      <c r="P27" s="29" t="s">
        <v>96</v>
      </c>
    </row>
    <row r="28" spans="1:93" ht="158.25" customHeight="1" thickBot="1" x14ac:dyDescent="0.25">
      <c r="A28" s="27" t="s">
        <v>99</v>
      </c>
      <c r="B28" s="28" t="s">
        <v>100</v>
      </c>
      <c r="C28" s="35" t="s">
        <v>101</v>
      </c>
      <c r="D28" s="36" t="s">
        <v>102</v>
      </c>
      <c r="E28" s="37" t="s">
        <v>103</v>
      </c>
      <c r="F28" s="38" t="s">
        <v>104</v>
      </c>
      <c r="G28" s="39">
        <v>1</v>
      </c>
      <c r="H28" s="30">
        <v>42291</v>
      </c>
      <c r="I28" s="30">
        <v>42308</v>
      </c>
      <c r="J28" s="31">
        <f t="shared" si="1"/>
        <v>2.4285714285714284</v>
      </c>
      <c r="K28" s="32">
        <v>1</v>
      </c>
      <c r="L28" s="33">
        <f t="shared" si="0"/>
        <v>1</v>
      </c>
      <c r="M28" s="31">
        <f t="shared" si="2"/>
        <v>2.4285714285714284</v>
      </c>
      <c r="N28" s="31">
        <f t="shared" si="3"/>
        <v>2.4285714285714284</v>
      </c>
      <c r="O28" s="31">
        <f t="shared" si="4"/>
        <v>2.4285714285714284</v>
      </c>
      <c r="P28" s="29" t="s">
        <v>105</v>
      </c>
    </row>
    <row r="29" spans="1:93" ht="157.5" customHeight="1" thickBot="1" x14ac:dyDescent="0.25">
      <c r="A29" s="27" t="s">
        <v>99</v>
      </c>
      <c r="B29" s="28" t="s">
        <v>100</v>
      </c>
      <c r="C29" s="35" t="s">
        <v>101</v>
      </c>
      <c r="D29" s="36" t="s">
        <v>102</v>
      </c>
      <c r="E29" s="40" t="s">
        <v>106</v>
      </c>
      <c r="F29" s="29" t="s">
        <v>107</v>
      </c>
      <c r="G29" s="41">
        <v>1</v>
      </c>
      <c r="H29" s="30">
        <v>42291</v>
      </c>
      <c r="I29" s="42">
        <v>42369</v>
      </c>
      <c r="J29" s="31">
        <f t="shared" si="1"/>
        <v>11.142857142857142</v>
      </c>
      <c r="K29" s="32">
        <v>1</v>
      </c>
      <c r="L29" s="33">
        <f t="shared" si="0"/>
        <v>1</v>
      </c>
      <c r="M29" s="31">
        <f t="shared" si="2"/>
        <v>11.142857142857142</v>
      </c>
      <c r="N29" s="31">
        <f t="shared" si="3"/>
        <v>11.142857142857142</v>
      </c>
      <c r="O29" s="31">
        <f t="shared" si="4"/>
        <v>11.142857142857142</v>
      </c>
      <c r="P29" s="29" t="s">
        <v>105</v>
      </c>
    </row>
    <row r="30" spans="1:93" ht="94.5" customHeight="1" thickBot="1" x14ac:dyDescent="0.25">
      <c r="A30" s="27" t="s">
        <v>99</v>
      </c>
      <c r="B30" s="28" t="s">
        <v>100</v>
      </c>
      <c r="C30" s="36" t="s">
        <v>101</v>
      </c>
      <c r="D30" s="36" t="s">
        <v>102</v>
      </c>
      <c r="E30" s="40" t="s">
        <v>108</v>
      </c>
      <c r="F30" s="29" t="s">
        <v>98</v>
      </c>
      <c r="G30" s="41">
        <v>3</v>
      </c>
      <c r="H30" s="30">
        <v>42291</v>
      </c>
      <c r="I30" s="42">
        <v>42551</v>
      </c>
      <c r="J30" s="31">
        <f t="shared" si="1"/>
        <v>37.142857142857146</v>
      </c>
      <c r="K30" s="32">
        <v>1</v>
      </c>
      <c r="L30" s="33">
        <f t="shared" si="0"/>
        <v>0.33333333333333331</v>
      </c>
      <c r="M30" s="31">
        <f t="shared" si="2"/>
        <v>12.380952380952381</v>
      </c>
      <c r="N30" s="31">
        <f t="shared" si="3"/>
        <v>0</v>
      </c>
      <c r="O30" s="31">
        <f t="shared" si="4"/>
        <v>0</v>
      </c>
      <c r="P30" s="29" t="s">
        <v>105</v>
      </c>
    </row>
    <row r="31" spans="1:93" s="43" customFormat="1" ht="195.75" thickBot="1" x14ac:dyDescent="0.25">
      <c r="A31" s="27" t="s">
        <v>109</v>
      </c>
      <c r="B31" s="28" t="s">
        <v>110</v>
      </c>
      <c r="C31" s="28" t="s">
        <v>111</v>
      </c>
      <c r="D31" s="28" t="s">
        <v>112</v>
      </c>
      <c r="E31" s="28" t="s">
        <v>113</v>
      </c>
      <c r="F31" s="29" t="s">
        <v>98</v>
      </c>
      <c r="G31" s="29">
        <v>3</v>
      </c>
      <c r="H31" s="30">
        <v>42291</v>
      </c>
      <c r="I31" s="30">
        <v>42551</v>
      </c>
      <c r="J31" s="31">
        <f t="shared" si="1"/>
        <v>37.142857142857146</v>
      </c>
      <c r="K31" s="32">
        <v>1</v>
      </c>
      <c r="L31" s="33">
        <f t="shared" si="0"/>
        <v>0.33333333333333331</v>
      </c>
      <c r="M31" s="31">
        <f t="shared" si="2"/>
        <v>12.380952380952381</v>
      </c>
      <c r="N31" s="31">
        <f t="shared" si="3"/>
        <v>0</v>
      </c>
      <c r="O31" s="31">
        <f t="shared" si="4"/>
        <v>0</v>
      </c>
      <c r="P31" s="29" t="s">
        <v>105</v>
      </c>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row>
    <row r="32" spans="1:93" ht="171" customHeight="1" thickBot="1" x14ac:dyDescent="0.25">
      <c r="A32" s="27" t="s">
        <v>114</v>
      </c>
      <c r="B32" s="28" t="s">
        <v>115</v>
      </c>
      <c r="C32" s="28" t="s">
        <v>116</v>
      </c>
      <c r="D32" s="28" t="s">
        <v>117</v>
      </c>
      <c r="E32" s="28" t="s">
        <v>118</v>
      </c>
      <c r="F32" s="29" t="s">
        <v>119</v>
      </c>
      <c r="G32" s="29">
        <v>1</v>
      </c>
      <c r="H32" s="30">
        <v>42291</v>
      </c>
      <c r="I32" s="30">
        <v>42308</v>
      </c>
      <c r="J32" s="31">
        <f t="shared" si="1"/>
        <v>2.4285714285714284</v>
      </c>
      <c r="K32" s="32">
        <v>1</v>
      </c>
      <c r="L32" s="33">
        <f t="shared" si="0"/>
        <v>1</v>
      </c>
      <c r="M32" s="31">
        <f t="shared" si="2"/>
        <v>2.4285714285714284</v>
      </c>
      <c r="N32" s="31">
        <f t="shared" si="3"/>
        <v>2.4285714285714284</v>
      </c>
      <c r="O32" s="31">
        <f t="shared" si="4"/>
        <v>2.4285714285714284</v>
      </c>
      <c r="P32" s="29" t="s">
        <v>120</v>
      </c>
    </row>
    <row r="33" spans="1:93" ht="159.75" customHeight="1" thickBot="1" x14ac:dyDescent="0.25">
      <c r="A33" s="27" t="s">
        <v>114</v>
      </c>
      <c r="B33" s="28" t="s">
        <v>115</v>
      </c>
      <c r="C33" s="28" t="s">
        <v>116</v>
      </c>
      <c r="D33" s="28" t="s">
        <v>117</v>
      </c>
      <c r="E33" s="28" t="s">
        <v>121</v>
      </c>
      <c r="F33" s="29" t="s">
        <v>37</v>
      </c>
      <c r="G33" s="29">
        <v>1</v>
      </c>
      <c r="H33" s="30">
        <v>42291</v>
      </c>
      <c r="I33" s="30">
        <v>42308</v>
      </c>
      <c r="J33" s="31">
        <f t="shared" si="1"/>
        <v>2.4285714285714284</v>
      </c>
      <c r="K33" s="32">
        <v>1</v>
      </c>
      <c r="L33" s="33">
        <f t="shared" si="0"/>
        <v>1</v>
      </c>
      <c r="M33" s="31">
        <f t="shared" si="2"/>
        <v>2.4285714285714284</v>
      </c>
      <c r="N33" s="31">
        <f t="shared" si="3"/>
        <v>2.4285714285714284</v>
      </c>
      <c r="O33" s="31">
        <f t="shared" si="4"/>
        <v>2.4285714285714284</v>
      </c>
      <c r="P33" s="29" t="s">
        <v>120</v>
      </c>
    </row>
    <row r="34" spans="1:93" ht="154.5" customHeight="1" thickBot="1" x14ac:dyDescent="0.25">
      <c r="A34" s="27" t="s">
        <v>114</v>
      </c>
      <c r="B34" s="28" t="s">
        <v>115</v>
      </c>
      <c r="C34" s="28" t="s">
        <v>116</v>
      </c>
      <c r="D34" s="28" t="s">
        <v>117</v>
      </c>
      <c r="E34" s="28" t="s">
        <v>122</v>
      </c>
      <c r="F34" s="29" t="s">
        <v>123</v>
      </c>
      <c r="G34" s="29">
        <v>1</v>
      </c>
      <c r="H34" s="30">
        <v>42291</v>
      </c>
      <c r="I34" s="30">
        <v>42369</v>
      </c>
      <c r="J34" s="31">
        <f t="shared" si="1"/>
        <v>11.142857142857142</v>
      </c>
      <c r="K34" s="32">
        <v>1</v>
      </c>
      <c r="L34" s="33">
        <f t="shared" si="0"/>
        <v>1</v>
      </c>
      <c r="M34" s="31">
        <f t="shared" si="2"/>
        <v>11.142857142857142</v>
      </c>
      <c r="N34" s="31">
        <f t="shared" si="3"/>
        <v>11.142857142857142</v>
      </c>
      <c r="O34" s="31">
        <f t="shared" si="4"/>
        <v>11.142857142857142</v>
      </c>
      <c r="P34" s="29" t="s">
        <v>124</v>
      </c>
    </row>
    <row r="35" spans="1:93" ht="191.25" customHeight="1" thickBot="1" x14ac:dyDescent="0.25">
      <c r="A35" s="27" t="s">
        <v>114</v>
      </c>
      <c r="B35" s="28" t="s">
        <v>115</v>
      </c>
      <c r="C35" s="28" t="s">
        <v>116</v>
      </c>
      <c r="D35" s="28" t="s">
        <v>117</v>
      </c>
      <c r="E35" s="28" t="s">
        <v>125</v>
      </c>
      <c r="F35" s="29" t="s">
        <v>126</v>
      </c>
      <c r="G35" s="29">
        <v>1</v>
      </c>
      <c r="H35" s="30">
        <v>42291</v>
      </c>
      <c r="I35" s="30">
        <v>42369</v>
      </c>
      <c r="J35" s="31">
        <f t="shared" si="1"/>
        <v>11.142857142857142</v>
      </c>
      <c r="K35" s="32">
        <v>1</v>
      </c>
      <c r="L35" s="33">
        <f t="shared" si="0"/>
        <v>1</v>
      </c>
      <c r="M35" s="31">
        <f t="shared" si="2"/>
        <v>11.142857142857142</v>
      </c>
      <c r="N35" s="31">
        <f t="shared" si="3"/>
        <v>11.142857142857142</v>
      </c>
      <c r="O35" s="31">
        <f t="shared" si="4"/>
        <v>11.142857142857142</v>
      </c>
      <c r="P35" s="29" t="s">
        <v>124</v>
      </c>
    </row>
    <row r="36" spans="1:93" ht="90.75" thickBot="1" x14ac:dyDescent="0.25">
      <c r="A36" s="27" t="s">
        <v>127</v>
      </c>
      <c r="B36" s="28" t="s">
        <v>128</v>
      </c>
      <c r="C36" s="28" t="s">
        <v>129</v>
      </c>
      <c r="D36" s="28" t="s">
        <v>130</v>
      </c>
      <c r="E36" s="28" t="s">
        <v>131</v>
      </c>
      <c r="F36" s="29" t="s">
        <v>132</v>
      </c>
      <c r="G36" s="29">
        <v>1</v>
      </c>
      <c r="H36" s="30">
        <v>42291</v>
      </c>
      <c r="I36" s="30">
        <v>42369</v>
      </c>
      <c r="J36" s="31">
        <f t="shared" si="1"/>
        <v>11.142857142857142</v>
      </c>
      <c r="K36" s="32">
        <v>1</v>
      </c>
      <c r="L36" s="33">
        <f t="shared" si="0"/>
        <v>1</v>
      </c>
      <c r="M36" s="31">
        <f t="shared" si="2"/>
        <v>11.142857142857142</v>
      </c>
      <c r="N36" s="31">
        <f t="shared" si="3"/>
        <v>11.142857142857142</v>
      </c>
      <c r="O36" s="31">
        <f t="shared" si="4"/>
        <v>11.142857142857142</v>
      </c>
      <c r="P36" s="29" t="s">
        <v>133</v>
      </c>
    </row>
    <row r="37" spans="1:93" ht="60.75" thickBot="1" x14ac:dyDescent="0.25">
      <c r="A37" s="27" t="s">
        <v>127</v>
      </c>
      <c r="B37" s="28" t="s">
        <v>128</v>
      </c>
      <c r="C37" s="28" t="s">
        <v>129</v>
      </c>
      <c r="D37" s="28" t="s">
        <v>134</v>
      </c>
      <c r="E37" s="28" t="s">
        <v>135</v>
      </c>
      <c r="F37" s="29" t="s">
        <v>136</v>
      </c>
      <c r="G37" s="29">
        <v>1</v>
      </c>
      <c r="H37" s="30">
        <v>42291</v>
      </c>
      <c r="I37" s="30">
        <v>42369</v>
      </c>
      <c r="J37" s="31">
        <f t="shared" si="1"/>
        <v>11.142857142857142</v>
      </c>
      <c r="K37" s="32">
        <v>1</v>
      </c>
      <c r="L37" s="33">
        <f t="shared" si="0"/>
        <v>1</v>
      </c>
      <c r="M37" s="31">
        <f t="shared" si="2"/>
        <v>11.142857142857142</v>
      </c>
      <c r="N37" s="31">
        <f t="shared" si="3"/>
        <v>11.142857142857142</v>
      </c>
      <c r="O37" s="31">
        <f t="shared" si="4"/>
        <v>11.142857142857142</v>
      </c>
      <c r="P37" s="29" t="s">
        <v>133</v>
      </c>
    </row>
    <row r="38" spans="1:93" ht="83.25" customHeight="1" thickBot="1" x14ac:dyDescent="0.25">
      <c r="A38" s="27" t="s">
        <v>137</v>
      </c>
      <c r="B38" s="28" t="s">
        <v>138</v>
      </c>
      <c r="C38" s="28" t="s">
        <v>139</v>
      </c>
      <c r="D38" s="28" t="s">
        <v>140</v>
      </c>
      <c r="E38" s="28" t="s">
        <v>141</v>
      </c>
      <c r="F38" s="29" t="s">
        <v>142</v>
      </c>
      <c r="G38" s="29">
        <v>2</v>
      </c>
      <c r="H38" s="30">
        <v>42291</v>
      </c>
      <c r="I38" s="30">
        <v>42369</v>
      </c>
      <c r="J38" s="31">
        <f t="shared" si="1"/>
        <v>11.142857142857142</v>
      </c>
      <c r="K38" s="32">
        <v>2</v>
      </c>
      <c r="L38" s="33">
        <f t="shared" si="0"/>
        <v>1</v>
      </c>
      <c r="M38" s="31">
        <f t="shared" si="2"/>
        <v>11.142857142857142</v>
      </c>
      <c r="N38" s="31">
        <f t="shared" si="3"/>
        <v>11.142857142857142</v>
      </c>
      <c r="O38" s="31">
        <f t="shared" si="4"/>
        <v>11.142857142857142</v>
      </c>
      <c r="P38" s="29" t="s">
        <v>105</v>
      </c>
    </row>
    <row r="39" spans="1:93" s="43" customFormat="1" ht="98.25" customHeight="1" thickBot="1" x14ac:dyDescent="0.25">
      <c r="A39" s="27" t="s">
        <v>143</v>
      </c>
      <c r="B39" s="28" t="s">
        <v>144</v>
      </c>
      <c r="C39" s="28" t="s">
        <v>145</v>
      </c>
      <c r="D39" s="28" t="s">
        <v>140</v>
      </c>
      <c r="E39" s="28" t="s">
        <v>141</v>
      </c>
      <c r="F39" s="29" t="s">
        <v>142</v>
      </c>
      <c r="G39" s="29">
        <v>2</v>
      </c>
      <c r="H39" s="30">
        <v>42291</v>
      </c>
      <c r="I39" s="30">
        <v>42369</v>
      </c>
      <c r="J39" s="31">
        <f t="shared" si="1"/>
        <v>11.142857142857142</v>
      </c>
      <c r="K39" s="32">
        <v>2</v>
      </c>
      <c r="L39" s="33">
        <f t="shared" si="0"/>
        <v>1</v>
      </c>
      <c r="M39" s="31">
        <f t="shared" si="2"/>
        <v>11.142857142857142</v>
      </c>
      <c r="N39" s="31">
        <f t="shared" si="3"/>
        <v>11.142857142857142</v>
      </c>
      <c r="O39" s="31">
        <f t="shared" si="4"/>
        <v>11.142857142857142</v>
      </c>
      <c r="P39" s="29" t="s">
        <v>105</v>
      </c>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row>
    <row r="40" spans="1:93" ht="84" customHeight="1" thickBot="1" x14ac:dyDescent="0.25">
      <c r="A40" s="27" t="s">
        <v>146</v>
      </c>
      <c r="B40" s="28" t="s">
        <v>147</v>
      </c>
      <c r="C40" s="28" t="s">
        <v>148</v>
      </c>
      <c r="D40" s="28" t="s">
        <v>140</v>
      </c>
      <c r="E40" s="28" t="s">
        <v>141</v>
      </c>
      <c r="F40" s="29" t="s">
        <v>142</v>
      </c>
      <c r="G40" s="29">
        <v>2</v>
      </c>
      <c r="H40" s="30">
        <v>42291</v>
      </c>
      <c r="I40" s="30">
        <v>42369</v>
      </c>
      <c r="J40" s="31">
        <f t="shared" si="1"/>
        <v>11.142857142857142</v>
      </c>
      <c r="K40" s="32">
        <v>2</v>
      </c>
      <c r="L40" s="33">
        <f t="shared" si="0"/>
        <v>1</v>
      </c>
      <c r="M40" s="31">
        <f t="shared" si="2"/>
        <v>11.142857142857142</v>
      </c>
      <c r="N40" s="31">
        <f t="shared" si="3"/>
        <v>11.142857142857142</v>
      </c>
      <c r="O40" s="31">
        <f t="shared" si="4"/>
        <v>11.142857142857142</v>
      </c>
      <c r="P40" s="29" t="s">
        <v>105</v>
      </c>
    </row>
    <row r="41" spans="1:93" ht="87.75" customHeight="1" thickBot="1" x14ac:dyDescent="0.25">
      <c r="A41" s="27" t="s">
        <v>146</v>
      </c>
      <c r="B41" s="28" t="s">
        <v>147</v>
      </c>
      <c r="C41" s="28" t="s">
        <v>148</v>
      </c>
      <c r="D41" s="28" t="s">
        <v>149</v>
      </c>
      <c r="E41" s="28" t="s">
        <v>150</v>
      </c>
      <c r="F41" s="29" t="s">
        <v>151</v>
      </c>
      <c r="G41" s="29">
        <v>1</v>
      </c>
      <c r="H41" s="30">
        <v>42291</v>
      </c>
      <c r="I41" s="30">
        <v>42338</v>
      </c>
      <c r="J41" s="31">
        <f t="shared" si="1"/>
        <v>6.7142857142857144</v>
      </c>
      <c r="K41" s="32">
        <v>1</v>
      </c>
      <c r="L41" s="33">
        <f t="shared" si="0"/>
        <v>1</v>
      </c>
      <c r="M41" s="31">
        <f t="shared" si="2"/>
        <v>6.7142857142857144</v>
      </c>
      <c r="N41" s="31">
        <f t="shared" si="3"/>
        <v>6.7142857142857144</v>
      </c>
      <c r="O41" s="31">
        <f t="shared" si="4"/>
        <v>6.7142857142857144</v>
      </c>
      <c r="P41" s="29" t="s">
        <v>105</v>
      </c>
    </row>
    <row r="42" spans="1:93" ht="188.25" customHeight="1" thickBot="1" x14ac:dyDescent="0.25">
      <c r="A42" s="27" t="s">
        <v>146</v>
      </c>
      <c r="B42" s="28" t="s">
        <v>147</v>
      </c>
      <c r="C42" s="28" t="s">
        <v>148</v>
      </c>
      <c r="D42" s="28" t="s">
        <v>152</v>
      </c>
      <c r="E42" s="28" t="s">
        <v>153</v>
      </c>
      <c r="F42" s="29" t="s">
        <v>154</v>
      </c>
      <c r="G42" s="29">
        <v>1</v>
      </c>
      <c r="H42" s="30">
        <v>42291</v>
      </c>
      <c r="I42" s="30">
        <v>42460</v>
      </c>
      <c r="J42" s="31">
        <f t="shared" si="1"/>
        <v>24.142857142857142</v>
      </c>
      <c r="K42" s="32">
        <v>0</v>
      </c>
      <c r="L42" s="33">
        <f t="shared" si="0"/>
        <v>0</v>
      </c>
      <c r="M42" s="31">
        <f t="shared" si="2"/>
        <v>0</v>
      </c>
      <c r="N42" s="31">
        <f t="shared" si="3"/>
        <v>0</v>
      </c>
      <c r="O42" s="31">
        <f t="shared" si="4"/>
        <v>0</v>
      </c>
      <c r="P42" s="29" t="s">
        <v>105</v>
      </c>
    </row>
    <row r="43" spans="1:93" ht="186.75" customHeight="1" thickBot="1" x14ac:dyDescent="0.25">
      <c r="A43" s="27" t="s">
        <v>155</v>
      </c>
      <c r="B43" s="28" t="s">
        <v>156</v>
      </c>
      <c r="C43" s="28" t="s">
        <v>157</v>
      </c>
      <c r="D43" s="28" t="s">
        <v>158</v>
      </c>
      <c r="E43" s="28" t="s">
        <v>159</v>
      </c>
      <c r="F43" s="29" t="s">
        <v>160</v>
      </c>
      <c r="G43" s="29">
        <v>1</v>
      </c>
      <c r="H43" s="30">
        <v>42291</v>
      </c>
      <c r="I43" s="30">
        <v>42460</v>
      </c>
      <c r="J43" s="31">
        <f t="shared" si="1"/>
        <v>24.142857142857142</v>
      </c>
      <c r="K43" s="32">
        <v>0</v>
      </c>
      <c r="L43" s="33">
        <f t="shared" si="0"/>
        <v>0</v>
      </c>
      <c r="M43" s="31">
        <f t="shared" si="2"/>
        <v>0</v>
      </c>
      <c r="N43" s="31">
        <f t="shared" si="3"/>
        <v>0</v>
      </c>
      <c r="O43" s="31">
        <f t="shared" si="4"/>
        <v>0</v>
      </c>
      <c r="P43" s="29" t="s">
        <v>105</v>
      </c>
    </row>
    <row r="44" spans="1:93" ht="105.75" thickBot="1" x14ac:dyDescent="0.25">
      <c r="A44" s="27" t="s">
        <v>161</v>
      </c>
      <c r="B44" s="28" t="s">
        <v>162</v>
      </c>
      <c r="C44" s="28" t="s">
        <v>163</v>
      </c>
      <c r="D44" s="28" t="s">
        <v>164</v>
      </c>
      <c r="E44" s="28" t="s">
        <v>165</v>
      </c>
      <c r="F44" s="29" t="s">
        <v>166</v>
      </c>
      <c r="G44" s="29">
        <v>1</v>
      </c>
      <c r="H44" s="30">
        <v>42291</v>
      </c>
      <c r="I44" s="30">
        <v>42459</v>
      </c>
      <c r="J44" s="31">
        <f t="shared" si="1"/>
        <v>24</v>
      </c>
      <c r="K44" s="32">
        <v>0</v>
      </c>
      <c r="L44" s="33">
        <f t="shared" si="0"/>
        <v>0</v>
      </c>
      <c r="M44" s="31">
        <f t="shared" si="2"/>
        <v>0</v>
      </c>
      <c r="N44" s="31">
        <f t="shared" si="3"/>
        <v>0</v>
      </c>
      <c r="O44" s="31">
        <f t="shared" si="4"/>
        <v>0</v>
      </c>
      <c r="P44" s="29" t="s">
        <v>167</v>
      </c>
    </row>
    <row r="45" spans="1:93" ht="45.75" thickBot="1" x14ac:dyDescent="0.25">
      <c r="A45" s="27" t="s">
        <v>161</v>
      </c>
      <c r="B45" s="28" t="s">
        <v>162</v>
      </c>
      <c r="C45" s="28" t="s">
        <v>168</v>
      </c>
      <c r="D45" s="28" t="s">
        <v>169</v>
      </c>
      <c r="E45" s="28" t="s">
        <v>170</v>
      </c>
      <c r="F45" s="29" t="s">
        <v>171</v>
      </c>
      <c r="G45" s="29">
        <v>1</v>
      </c>
      <c r="H45" s="30">
        <v>42291</v>
      </c>
      <c r="I45" s="30">
        <v>42369</v>
      </c>
      <c r="J45" s="31">
        <f t="shared" si="1"/>
        <v>11.142857142857142</v>
      </c>
      <c r="K45" s="32">
        <v>1</v>
      </c>
      <c r="L45" s="33">
        <f t="shared" si="0"/>
        <v>1</v>
      </c>
      <c r="M45" s="31">
        <f t="shared" si="2"/>
        <v>11.142857142857142</v>
      </c>
      <c r="N45" s="31">
        <f t="shared" si="3"/>
        <v>11.142857142857142</v>
      </c>
      <c r="O45" s="31">
        <f t="shared" si="4"/>
        <v>11.142857142857142</v>
      </c>
      <c r="P45" s="29" t="s">
        <v>172</v>
      </c>
    </row>
    <row r="46" spans="1:93" ht="180.75" thickBot="1" x14ac:dyDescent="0.25">
      <c r="A46" s="27" t="s">
        <v>161</v>
      </c>
      <c r="B46" s="28" t="s">
        <v>162</v>
      </c>
      <c r="C46" s="28" t="s">
        <v>173</v>
      </c>
      <c r="D46" s="28" t="s">
        <v>174</v>
      </c>
      <c r="E46" s="28" t="s">
        <v>175</v>
      </c>
      <c r="F46" s="29" t="s">
        <v>176</v>
      </c>
      <c r="G46" s="29">
        <v>1</v>
      </c>
      <c r="H46" s="30">
        <v>42291</v>
      </c>
      <c r="I46" s="115">
        <v>42369</v>
      </c>
      <c r="J46" s="31">
        <f t="shared" si="1"/>
        <v>11.142857142857142</v>
      </c>
      <c r="K46" s="32">
        <v>1</v>
      </c>
      <c r="L46" s="33">
        <f t="shared" si="0"/>
        <v>1</v>
      </c>
      <c r="M46" s="31">
        <f t="shared" si="2"/>
        <v>11.142857142857142</v>
      </c>
      <c r="N46" s="31">
        <f t="shared" si="3"/>
        <v>11.142857142857142</v>
      </c>
      <c r="O46" s="31">
        <f t="shared" si="4"/>
        <v>11.142857142857142</v>
      </c>
      <c r="P46" s="29" t="s">
        <v>172</v>
      </c>
    </row>
    <row r="47" spans="1:93" ht="210.75" thickBot="1" x14ac:dyDescent="0.25">
      <c r="A47" s="27" t="s">
        <v>177</v>
      </c>
      <c r="B47" s="28" t="s">
        <v>178</v>
      </c>
      <c r="C47" s="28" t="s">
        <v>179</v>
      </c>
      <c r="D47" s="28" t="s">
        <v>180</v>
      </c>
      <c r="E47" s="28" t="s">
        <v>181</v>
      </c>
      <c r="F47" s="29" t="s">
        <v>182</v>
      </c>
      <c r="G47" s="29">
        <v>5</v>
      </c>
      <c r="H47" s="30">
        <v>42291</v>
      </c>
      <c r="I47" s="116">
        <v>42369</v>
      </c>
      <c r="J47" s="31">
        <f t="shared" si="1"/>
        <v>11.142857142857142</v>
      </c>
      <c r="K47" s="32">
        <v>5</v>
      </c>
      <c r="L47" s="33">
        <f t="shared" si="0"/>
        <v>1</v>
      </c>
      <c r="M47" s="31">
        <f t="shared" si="2"/>
        <v>11.142857142857142</v>
      </c>
      <c r="N47" s="31">
        <f t="shared" si="3"/>
        <v>11.142857142857142</v>
      </c>
      <c r="O47" s="31">
        <f t="shared" si="4"/>
        <v>11.142857142857142</v>
      </c>
      <c r="P47" s="29" t="s">
        <v>183</v>
      </c>
    </row>
    <row r="48" spans="1:93" ht="180.75" thickBot="1" x14ac:dyDescent="0.25">
      <c r="A48" s="27" t="s">
        <v>184</v>
      </c>
      <c r="B48" s="28" t="s">
        <v>185</v>
      </c>
      <c r="C48" s="28" t="s">
        <v>186</v>
      </c>
      <c r="D48" s="28" t="s">
        <v>187</v>
      </c>
      <c r="E48" s="28" t="s">
        <v>188</v>
      </c>
      <c r="F48" s="29" t="s">
        <v>189</v>
      </c>
      <c r="G48" s="29">
        <v>1</v>
      </c>
      <c r="H48" s="30">
        <v>42291</v>
      </c>
      <c r="I48" s="30">
        <v>42369</v>
      </c>
      <c r="J48" s="31">
        <f t="shared" si="1"/>
        <v>11.142857142857142</v>
      </c>
      <c r="K48" s="32">
        <v>0.7</v>
      </c>
      <c r="L48" s="33">
        <f t="shared" si="0"/>
        <v>0.7</v>
      </c>
      <c r="M48" s="31">
        <f t="shared" si="2"/>
        <v>7.7999999999999989</v>
      </c>
      <c r="N48" s="31">
        <f t="shared" si="3"/>
        <v>7.7999999999999989</v>
      </c>
      <c r="O48" s="31">
        <f t="shared" si="4"/>
        <v>11.142857142857142</v>
      </c>
      <c r="P48" s="29" t="s">
        <v>190</v>
      </c>
    </row>
    <row r="49" spans="1:16" ht="95.25" customHeight="1" thickBot="1" x14ac:dyDescent="0.25">
      <c r="A49" s="27" t="s">
        <v>184</v>
      </c>
      <c r="B49" s="28" t="s">
        <v>185</v>
      </c>
      <c r="C49" s="28" t="s">
        <v>186</v>
      </c>
      <c r="D49" s="28" t="s">
        <v>191</v>
      </c>
      <c r="E49" s="28" t="s">
        <v>192</v>
      </c>
      <c r="F49" s="29" t="s">
        <v>193</v>
      </c>
      <c r="G49" s="29">
        <v>1</v>
      </c>
      <c r="H49" s="30">
        <v>42291</v>
      </c>
      <c r="I49" s="30">
        <v>42369</v>
      </c>
      <c r="J49" s="31">
        <f t="shared" si="1"/>
        <v>11.142857142857142</v>
      </c>
      <c r="K49" s="32">
        <v>1</v>
      </c>
      <c r="L49" s="33">
        <f t="shared" si="0"/>
        <v>1</v>
      </c>
      <c r="M49" s="31">
        <f t="shared" si="2"/>
        <v>11.142857142857142</v>
      </c>
      <c r="N49" s="31">
        <f t="shared" si="3"/>
        <v>11.142857142857142</v>
      </c>
      <c r="O49" s="31">
        <f t="shared" si="4"/>
        <v>11.142857142857142</v>
      </c>
      <c r="P49" s="29" t="s">
        <v>194</v>
      </c>
    </row>
    <row r="50" spans="1:16" ht="120.75" thickBot="1" x14ac:dyDescent="0.25">
      <c r="A50" s="27" t="s">
        <v>195</v>
      </c>
      <c r="B50" s="28" t="s">
        <v>196</v>
      </c>
      <c r="C50" s="28" t="s">
        <v>197</v>
      </c>
      <c r="D50" s="28" t="s">
        <v>198</v>
      </c>
      <c r="E50" s="28" t="s">
        <v>199</v>
      </c>
      <c r="F50" s="29" t="s">
        <v>200</v>
      </c>
      <c r="G50" s="29">
        <v>1</v>
      </c>
      <c r="H50" s="30">
        <v>42291</v>
      </c>
      <c r="I50" s="30">
        <v>42369</v>
      </c>
      <c r="J50" s="31">
        <f t="shared" si="1"/>
        <v>11.142857142857142</v>
      </c>
      <c r="K50" s="32">
        <v>1</v>
      </c>
      <c r="L50" s="33">
        <f t="shared" si="0"/>
        <v>1</v>
      </c>
      <c r="M50" s="31">
        <f t="shared" si="2"/>
        <v>11.142857142857142</v>
      </c>
      <c r="N50" s="31">
        <f t="shared" si="3"/>
        <v>11.142857142857142</v>
      </c>
      <c r="O50" s="31">
        <f t="shared" si="4"/>
        <v>11.142857142857142</v>
      </c>
      <c r="P50" s="29" t="s">
        <v>201</v>
      </c>
    </row>
    <row r="51" spans="1:16" ht="75.75" customHeight="1" thickBot="1" x14ac:dyDescent="0.25">
      <c r="A51" s="27" t="s">
        <v>195</v>
      </c>
      <c r="B51" s="28" t="s">
        <v>196</v>
      </c>
      <c r="C51" s="28" t="s">
        <v>197</v>
      </c>
      <c r="D51" s="28" t="s">
        <v>198</v>
      </c>
      <c r="E51" s="28" t="s">
        <v>202</v>
      </c>
      <c r="F51" s="29" t="s">
        <v>203</v>
      </c>
      <c r="G51" s="29">
        <v>1</v>
      </c>
      <c r="H51" s="30">
        <v>42291</v>
      </c>
      <c r="I51" s="30">
        <v>42369</v>
      </c>
      <c r="J51" s="31">
        <f t="shared" si="1"/>
        <v>11.142857142857142</v>
      </c>
      <c r="K51" s="32">
        <v>1</v>
      </c>
      <c r="L51" s="33">
        <f t="shared" si="0"/>
        <v>1</v>
      </c>
      <c r="M51" s="31">
        <f t="shared" si="2"/>
        <v>11.142857142857142</v>
      </c>
      <c r="N51" s="31">
        <f t="shared" si="3"/>
        <v>11.142857142857142</v>
      </c>
      <c r="O51" s="31">
        <f t="shared" si="4"/>
        <v>11.142857142857142</v>
      </c>
      <c r="P51" s="29" t="s">
        <v>201</v>
      </c>
    </row>
    <row r="52" spans="1:16" ht="86.25" customHeight="1" thickBot="1" x14ac:dyDescent="0.25">
      <c r="A52" s="27" t="s">
        <v>195</v>
      </c>
      <c r="B52" s="28" t="s">
        <v>196</v>
      </c>
      <c r="C52" s="28" t="s">
        <v>197</v>
      </c>
      <c r="D52" s="28" t="s">
        <v>204</v>
      </c>
      <c r="E52" s="28" t="s">
        <v>205</v>
      </c>
      <c r="F52" s="29" t="s">
        <v>206</v>
      </c>
      <c r="G52" s="29">
        <v>6</v>
      </c>
      <c r="H52" s="30">
        <v>42291</v>
      </c>
      <c r="I52" s="30">
        <v>42551</v>
      </c>
      <c r="J52" s="31">
        <f t="shared" si="1"/>
        <v>37.142857142857146</v>
      </c>
      <c r="K52" s="32">
        <v>2</v>
      </c>
      <c r="L52" s="33">
        <f t="shared" si="0"/>
        <v>0.33333333333333331</v>
      </c>
      <c r="M52" s="31">
        <f t="shared" si="2"/>
        <v>12.380952380952381</v>
      </c>
      <c r="N52" s="31">
        <f t="shared" si="3"/>
        <v>0</v>
      </c>
      <c r="O52" s="31">
        <f t="shared" si="4"/>
        <v>0</v>
      </c>
      <c r="P52" s="29" t="s">
        <v>201</v>
      </c>
    </row>
    <row r="53" spans="1:16" s="44" customFormat="1" ht="60.75" thickBot="1" x14ac:dyDescent="0.25">
      <c r="A53" s="27" t="s">
        <v>207</v>
      </c>
      <c r="B53" s="28" t="s">
        <v>208</v>
      </c>
      <c r="C53" s="28" t="s">
        <v>209</v>
      </c>
      <c r="D53" s="28" t="s">
        <v>210</v>
      </c>
      <c r="E53" s="28" t="s">
        <v>211</v>
      </c>
      <c r="F53" s="29" t="s">
        <v>212</v>
      </c>
      <c r="G53" s="29">
        <v>1</v>
      </c>
      <c r="H53" s="30">
        <v>42291</v>
      </c>
      <c r="I53" s="30">
        <v>42459</v>
      </c>
      <c r="J53" s="31">
        <f t="shared" si="1"/>
        <v>24</v>
      </c>
      <c r="K53" s="32">
        <v>0</v>
      </c>
      <c r="L53" s="33">
        <f t="shared" si="0"/>
        <v>0</v>
      </c>
      <c r="M53" s="31">
        <f t="shared" si="2"/>
        <v>0</v>
      </c>
      <c r="N53" s="31">
        <f t="shared" si="3"/>
        <v>0</v>
      </c>
      <c r="O53" s="31">
        <f t="shared" si="4"/>
        <v>0</v>
      </c>
      <c r="P53" s="29" t="s">
        <v>172</v>
      </c>
    </row>
    <row r="54" spans="1:16" s="44" customFormat="1" ht="45.75" thickBot="1" x14ac:dyDescent="0.25">
      <c r="A54" s="27" t="s">
        <v>207</v>
      </c>
      <c r="B54" s="28" t="s">
        <v>208</v>
      </c>
      <c r="C54" s="28" t="s">
        <v>213</v>
      </c>
      <c r="D54" s="28" t="s">
        <v>214</v>
      </c>
      <c r="E54" s="28" t="s">
        <v>215</v>
      </c>
      <c r="F54" s="29" t="s">
        <v>70</v>
      </c>
      <c r="G54" s="29">
        <v>2</v>
      </c>
      <c r="H54" s="30">
        <v>42291</v>
      </c>
      <c r="I54" s="30">
        <v>42460</v>
      </c>
      <c r="J54" s="31">
        <f t="shared" si="1"/>
        <v>24.142857142857142</v>
      </c>
      <c r="K54" s="32">
        <v>0</v>
      </c>
      <c r="L54" s="33">
        <f t="shared" si="0"/>
        <v>0</v>
      </c>
      <c r="M54" s="31">
        <f t="shared" si="2"/>
        <v>0</v>
      </c>
      <c r="N54" s="31">
        <f t="shared" si="3"/>
        <v>0</v>
      </c>
      <c r="O54" s="31">
        <f t="shared" si="4"/>
        <v>0</v>
      </c>
      <c r="P54" s="29" t="s">
        <v>172</v>
      </c>
    </row>
    <row r="55" spans="1:16" s="44" customFormat="1" ht="45.75" thickBot="1" x14ac:dyDescent="0.25">
      <c r="A55" s="27" t="s">
        <v>207</v>
      </c>
      <c r="B55" s="28" t="s">
        <v>208</v>
      </c>
      <c r="C55" s="28" t="s">
        <v>213</v>
      </c>
      <c r="D55" s="28" t="s">
        <v>216</v>
      </c>
      <c r="E55" s="28" t="s">
        <v>217</v>
      </c>
      <c r="F55" s="29" t="s">
        <v>218</v>
      </c>
      <c r="G55" s="29">
        <v>1</v>
      </c>
      <c r="H55" s="30">
        <v>42291</v>
      </c>
      <c r="I55" s="30">
        <v>42461</v>
      </c>
      <c r="J55" s="31">
        <f t="shared" si="1"/>
        <v>24.285714285714285</v>
      </c>
      <c r="K55" s="32">
        <v>0</v>
      </c>
      <c r="L55" s="33">
        <f t="shared" si="0"/>
        <v>0</v>
      </c>
      <c r="M55" s="31">
        <f t="shared" si="2"/>
        <v>0</v>
      </c>
      <c r="N55" s="31">
        <f t="shared" si="3"/>
        <v>0</v>
      </c>
      <c r="O55" s="31">
        <f t="shared" si="4"/>
        <v>0</v>
      </c>
      <c r="P55" s="29" t="s">
        <v>172</v>
      </c>
    </row>
    <row r="56" spans="1:16" s="44" customFormat="1" ht="75.75" thickBot="1" x14ac:dyDescent="0.25">
      <c r="A56" s="27" t="s">
        <v>219</v>
      </c>
      <c r="B56" s="28" t="s">
        <v>220</v>
      </c>
      <c r="C56" s="28" t="s">
        <v>221</v>
      </c>
      <c r="D56" s="28" t="s">
        <v>222</v>
      </c>
      <c r="E56" s="28" t="s">
        <v>223</v>
      </c>
      <c r="F56" s="29" t="s">
        <v>224</v>
      </c>
      <c r="G56" s="29">
        <v>1</v>
      </c>
      <c r="H56" s="30">
        <v>42291</v>
      </c>
      <c r="I56" s="30">
        <v>42459</v>
      </c>
      <c r="J56" s="31">
        <f t="shared" si="1"/>
        <v>24</v>
      </c>
      <c r="K56" s="32">
        <v>0</v>
      </c>
      <c r="L56" s="33">
        <f t="shared" si="0"/>
        <v>0</v>
      </c>
      <c r="M56" s="31">
        <f t="shared" si="2"/>
        <v>0</v>
      </c>
      <c r="N56" s="31">
        <f t="shared" si="3"/>
        <v>0</v>
      </c>
      <c r="O56" s="31">
        <f t="shared" si="4"/>
        <v>0</v>
      </c>
      <c r="P56" s="29" t="s">
        <v>172</v>
      </c>
    </row>
    <row r="57" spans="1:16" s="44" customFormat="1" ht="75.75" thickBot="1" x14ac:dyDescent="0.25">
      <c r="A57" s="27" t="s">
        <v>219</v>
      </c>
      <c r="B57" s="28" t="s">
        <v>220</v>
      </c>
      <c r="C57" s="28" t="s">
        <v>221</v>
      </c>
      <c r="D57" s="28" t="s">
        <v>225</v>
      </c>
      <c r="E57" s="28" t="s">
        <v>226</v>
      </c>
      <c r="F57" s="29" t="s">
        <v>227</v>
      </c>
      <c r="G57" s="29">
        <v>1</v>
      </c>
      <c r="H57" s="30">
        <v>42291</v>
      </c>
      <c r="I57" s="30">
        <v>42459</v>
      </c>
      <c r="J57" s="31">
        <f t="shared" si="1"/>
        <v>24</v>
      </c>
      <c r="K57" s="32">
        <v>0</v>
      </c>
      <c r="L57" s="33">
        <f t="shared" si="0"/>
        <v>0</v>
      </c>
      <c r="M57" s="31">
        <f t="shared" si="2"/>
        <v>0</v>
      </c>
      <c r="N57" s="31">
        <f t="shared" si="3"/>
        <v>0</v>
      </c>
      <c r="O57" s="31">
        <f t="shared" si="4"/>
        <v>0</v>
      </c>
      <c r="P57" s="29" t="s">
        <v>172</v>
      </c>
    </row>
    <row r="58" spans="1:16" s="44" customFormat="1" ht="60.75" thickBot="1" x14ac:dyDescent="0.25">
      <c r="A58" s="27" t="s">
        <v>228</v>
      </c>
      <c r="B58" s="28" t="s">
        <v>229</v>
      </c>
      <c r="C58" s="28" t="s">
        <v>230</v>
      </c>
      <c r="D58" s="28" t="s">
        <v>210</v>
      </c>
      <c r="E58" s="28" t="s">
        <v>231</v>
      </c>
      <c r="F58" s="29" t="s">
        <v>212</v>
      </c>
      <c r="G58" s="29">
        <v>1</v>
      </c>
      <c r="H58" s="30">
        <v>42291</v>
      </c>
      <c r="I58" s="30">
        <v>42369</v>
      </c>
      <c r="J58" s="31">
        <f t="shared" si="1"/>
        <v>11.142857142857142</v>
      </c>
      <c r="K58" s="32">
        <v>1</v>
      </c>
      <c r="L58" s="33">
        <f t="shared" si="0"/>
        <v>1</v>
      </c>
      <c r="M58" s="31">
        <f t="shared" si="2"/>
        <v>11.142857142857142</v>
      </c>
      <c r="N58" s="31">
        <f t="shared" si="3"/>
        <v>11.142857142857142</v>
      </c>
      <c r="O58" s="31">
        <f t="shared" si="4"/>
        <v>11.142857142857142</v>
      </c>
      <c r="P58" s="29" t="s">
        <v>172</v>
      </c>
    </row>
    <row r="59" spans="1:16" s="44" customFormat="1" ht="45.75" thickBot="1" x14ac:dyDescent="0.25">
      <c r="A59" s="27" t="s">
        <v>228</v>
      </c>
      <c r="B59" s="28" t="s">
        <v>229</v>
      </c>
      <c r="C59" s="28" t="s">
        <v>230</v>
      </c>
      <c r="D59" s="28" t="s">
        <v>232</v>
      </c>
      <c r="E59" s="28" t="s">
        <v>233</v>
      </c>
      <c r="F59" s="29" t="s">
        <v>234</v>
      </c>
      <c r="G59" s="29">
        <v>1</v>
      </c>
      <c r="H59" s="30">
        <v>42291</v>
      </c>
      <c r="I59" s="30">
        <v>42432</v>
      </c>
      <c r="J59" s="31">
        <f t="shared" si="1"/>
        <v>20.142857142857142</v>
      </c>
      <c r="K59" s="32">
        <v>0</v>
      </c>
      <c r="L59" s="33">
        <f t="shared" si="0"/>
        <v>0</v>
      </c>
      <c r="M59" s="31">
        <f t="shared" si="2"/>
        <v>0</v>
      </c>
      <c r="N59" s="31">
        <f t="shared" si="3"/>
        <v>0</v>
      </c>
      <c r="O59" s="31">
        <f t="shared" si="4"/>
        <v>0</v>
      </c>
      <c r="P59" s="29" t="s">
        <v>172</v>
      </c>
    </row>
    <row r="60" spans="1:16" s="44" customFormat="1" ht="60.75" thickBot="1" x14ac:dyDescent="0.25">
      <c r="A60" s="27" t="s">
        <v>228</v>
      </c>
      <c r="B60" s="28" t="s">
        <v>229</v>
      </c>
      <c r="C60" s="28" t="s">
        <v>235</v>
      </c>
      <c r="D60" s="28" t="s">
        <v>236</v>
      </c>
      <c r="E60" s="28" t="s">
        <v>237</v>
      </c>
      <c r="F60" s="29" t="s">
        <v>238</v>
      </c>
      <c r="G60" s="29">
        <v>1</v>
      </c>
      <c r="H60" s="30">
        <v>42291</v>
      </c>
      <c r="I60" s="30">
        <v>42369</v>
      </c>
      <c r="J60" s="31">
        <f t="shared" si="1"/>
        <v>11.142857142857142</v>
      </c>
      <c r="K60" s="32">
        <v>1</v>
      </c>
      <c r="L60" s="33">
        <f t="shared" si="0"/>
        <v>1</v>
      </c>
      <c r="M60" s="31">
        <f t="shared" si="2"/>
        <v>11.142857142857142</v>
      </c>
      <c r="N60" s="31">
        <f t="shared" si="3"/>
        <v>11.142857142857142</v>
      </c>
      <c r="O60" s="31">
        <f t="shared" si="4"/>
        <v>11.142857142857142</v>
      </c>
      <c r="P60" s="29" t="s">
        <v>172</v>
      </c>
    </row>
    <row r="61" spans="1:16" s="44" customFormat="1" ht="90.75" thickBot="1" x14ac:dyDescent="0.25">
      <c r="A61" s="27" t="s">
        <v>239</v>
      </c>
      <c r="B61" s="28" t="s">
        <v>240</v>
      </c>
      <c r="C61" s="28" t="s">
        <v>235</v>
      </c>
      <c r="D61" s="28" t="s">
        <v>241</v>
      </c>
      <c r="E61" s="28" t="s">
        <v>211</v>
      </c>
      <c r="F61" s="29" t="s">
        <v>212</v>
      </c>
      <c r="G61" s="29">
        <v>1</v>
      </c>
      <c r="H61" s="30">
        <v>42291</v>
      </c>
      <c r="I61" s="30">
        <v>42369</v>
      </c>
      <c r="J61" s="31">
        <f t="shared" si="1"/>
        <v>11.142857142857142</v>
      </c>
      <c r="K61" s="32">
        <v>1</v>
      </c>
      <c r="L61" s="33">
        <f t="shared" si="0"/>
        <v>1</v>
      </c>
      <c r="M61" s="31">
        <f t="shared" si="2"/>
        <v>11.142857142857142</v>
      </c>
      <c r="N61" s="31">
        <f t="shared" si="3"/>
        <v>11.142857142857142</v>
      </c>
      <c r="O61" s="31">
        <f t="shared" si="4"/>
        <v>11.142857142857142</v>
      </c>
      <c r="P61" s="29" t="s">
        <v>172</v>
      </c>
    </row>
    <row r="62" spans="1:16" s="44" customFormat="1" ht="60.75" thickBot="1" x14ac:dyDescent="0.25">
      <c r="A62" s="27" t="s">
        <v>239</v>
      </c>
      <c r="B62" s="28" t="s">
        <v>240</v>
      </c>
      <c r="C62" s="28" t="s">
        <v>235</v>
      </c>
      <c r="D62" s="28" t="s">
        <v>242</v>
      </c>
      <c r="E62" s="28" t="s">
        <v>237</v>
      </c>
      <c r="F62" s="29" t="s">
        <v>238</v>
      </c>
      <c r="G62" s="29">
        <v>1</v>
      </c>
      <c r="H62" s="30">
        <v>42291</v>
      </c>
      <c r="I62" s="30">
        <v>42369</v>
      </c>
      <c r="J62" s="31">
        <f t="shared" si="1"/>
        <v>11.142857142857142</v>
      </c>
      <c r="K62" s="32">
        <v>1</v>
      </c>
      <c r="L62" s="33">
        <f t="shared" si="0"/>
        <v>1</v>
      </c>
      <c r="M62" s="31">
        <f t="shared" si="2"/>
        <v>11.142857142857142</v>
      </c>
      <c r="N62" s="31">
        <f t="shared" si="3"/>
        <v>11.142857142857142</v>
      </c>
      <c r="O62" s="31">
        <f t="shared" si="4"/>
        <v>11.142857142857142</v>
      </c>
      <c r="P62" s="29" t="s">
        <v>172</v>
      </c>
    </row>
    <row r="63" spans="1:16" s="44" customFormat="1" ht="75.75" thickBot="1" x14ac:dyDescent="0.25">
      <c r="A63" s="27" t="s">
        <v>243</v>
      </c>
      <c r="B63" s="28" t="s">
        <v>244</v>
      </c>
      <c r="C63" s="28" t="s">
        <v>245</v>
      </c>
      <c r="D63" s="28" t="s">
        <v>246</v>
      </c>
      <c r="E63" s="28" t="s">
        <v>247</v>
      </c>
      <c r="F63" s="29" t="s">
        <v>248</v>
      </c>
      <c r="G63" s="29">
        <v>33</v>
      </c>
      <c r="H63" s="30">
        <v>42291</v>
      </c>
      <c r="I63" s="30">
        <v>42369</v>
      </c>
      <c r="J63" s="31">
        <f t="shared" si="1"/>
        <v>11.142857142857142</v>
      </c>
      <c r="K63" s="32">
        <v>30</v>
      </c>
      <c r="L63" s="33">
        <f t="shared" si="0"/>
        <v>0.90909090909090906</v>
      </c>
      <c r="M63" s="31">
        <f t="shared" si="2"/>
        <v>10.129870129870129</v>
      </c>
      <c r="N63" s="31">
        <f t="shared" si="3"/>
        <v>10.129870129870129</v>
      </c>
      <c r="O63" s="31">
        <f t="shared" si="4"/>
        <v>11.142857142857142</v>
      </c>
      <c r="P63" s="29" t="s">
        <v>249</v>
      </c>
    </row>
    <row r="64" spans="1:16" s="44" customFormat="1" ht="75.75" thickBot="1" x14ac:dyDescent="0.25">
      <c r="A64" s="27" t="s">
        <v>250</v>
      </c>
      <c r="B64" s="28" t="s">
        <v>251</v>
      </c>
      <c r="C64" s="28" t="s">
        <v>252</v>
      </c>
      <c r="D64" s="28" t="s">
        <v>253</v>
      </c>
      <c r="E64" s="28" t="s">
        <v>254</v>
      </c>
      <c r="F64" s="29" t="s">
        <v>255</v>
      </c>
      <c r="G64" s="29">
        <v>1</v>
      </c>
      <c r="H64" s="30">
        <v>42291</v>
      </c>
      <c r="I64" s="30">
        <v>42369</v>
      </c>
      <c r="J64" s="31">
        <f t="shared" si="1"/>
        <v>11.142857142857142</v>
      </c>
      <c r="K64" s="32">
        <v>0.5</v>
      </c>
      <c r="L64" s="33">
        <f t="shared" si="0"/>
        <v>0.5</v>
      </c>
      <c r="M64" s="31">
        <f t="shared" si="2"/>
        <v>5.5714285714285712</v>
      </c>
      <c r="N64" s="31">
        <f t="shared" si="3"/>
        <v>5.5714285714285712</v>
      </c>
      <c r="O64" s="31">
        <f t="shared" si="4"/>
        <v>11.142857142857142</v>
      </c>
      <c r="P64" s="29" t="s">
        <v>249</v>
      </c>
    </row>
    <row r="65" spans="1:57" s="44" customFormat="1" ht="75.75" thickBot="1" x14ac:dyDescent="0.25">
      <c r="A65" s="27" t="s">
        <v>250</v>
      </c>
      <c r="B65" s="28" t="s">
        <v>251</v>
      </c>
      <c r="C65" s="28" t="s">
        <v>252</v>
      </c>
      <c r="D65" s="28" t="s">
        <v>256</v>
      </c>
      <c r="E65" s="28" t="s">
        <v>257</v>
      </c>
      <c r="F65" s="29" t="s">
        <v>258</v>
      </c>
      <c r="G65" s="29">
        <v>1</v>
      </c>
      <c r="H65" s="30">
        <v>42291</v>
      </c>
      <c r="I65" s="30">
        <v>42399</v>
      </c>
      <c r="J65" s="31">
        <f t="shared" si="1"/>
        <v>15.428571428571429</v>
      </c>
      <c r="K65" s="32">
        <v>0</v>
      </c>
      <c r="L65" s="33">
        <f t="shared" si="0"/>
        <v>0</v>
      </c>
      <c r="M65" s="31">
        <f t="shared" si="2"/>
        <v>0</v>
      </c>
      <c r="N65" s="31">
        <f t="shared" si="3"/>
        <v>0</v>
      </c>
      <c r="O65" s="31">
        <f t="shared" si="4"/>
        <v>0</v>
      </c>
      <c r="P65" s="29" t="s">
        <v>249</v>
      </c>
    </row>
    <row r="66" spans="1:57" s="44" customFormat="1" ht="84" customHeight="1" thickBot="1" x14ac:dyDescent="0.25">
      <c r="A66" s="27" t="s">
        <v>259</v>
      </c>
      <c r="B66" s="28" t="s">
        <v>260</v>
      </c>
      <c r="C66" s="28" t="s">
        <v>261</v>
      </c>
      <c r="D66" s="28" t="s">
        <v>262</v>
      </c>
      <c r="E66" s="28" t="s">
        <v>263</v>
      </c>
      <c r="F66" s="45" t="s">
        <v>264</v>
      </c>
      <c r="G66" s="29">
        <v>3</v>
      </c>
      <c r="H66" s="30">
        <v>42291</v>
      </c>
      <c r="I66" s="30">
        <v>42369</v>
      </c>
      <c r="J66" s="31">
        <f t="shared" si="1"/>
        <v>11.142857142857142</v>
      </c>
      <c r="K66" s="32">
        <v>3</v>
      </c>
      <c r="L66" s="33">
        <f t="shared" si="0"/>
        <v>1</v>
      </c>
      <c r="M66" s="31">
        <f t="shared" si="2"/>
        <v>11.142857142857142</v>
      </c>
      <c r="N66" s="31">
        <f t="shared" si="3"/>
        <v>11.142857142857142</v>
      </c>
      <c r="O66" s="31">
        <f t="shared" si="4"/>
        <v>11.142857142857142</v>
      </c>
      <c r="P66" s="29" t="s">
        <v>249</v>
      </c>
    </row>
    <row r="67" spans="1:57" s="44" customFormat="1" ht="135.75" thickBot="1" x14ac:dyDescent="0.25">
      <c r="A67" s="27" t="s">
        <v>265</v>
      </c>
      <c r="B67" s="28" t="s">
        <v>266</v>
      </c>
      <c r="C67" s="28" t="s">
        <v>267</v>
      </c>
      <c r="D67" s="28" t="s">
        <v>268</v>
      </c>
      <c r="E67" s="28" t="s">
        <v>269</v>
      </c>
      <c r="F67" s="29" t="s">
        <v>270</v>
      </c>
      <c r="G67" s="29">
        <v>3</v>
      </c>
      <c r="H67" s="30">
        <v>42291</v>
      </c>
      <c r="I67" s="30">
        <v>42369</v>
      </c>
      <c r="J67" s="31">
        <f t="shared" si="1"/>
        <v>11.142857142857142</v>
      </c>
      <c r="K67" s="32">
        <v>3</v>
      </c>
      <c r="L67" s="33">
        <f t="shared" si="0"/>
        <v>1</v>
      </c>
      <c r="M67" s="31">
        <f t="shared" si="2"/>
        <v>11.142857142857142</v>
      </c>
      <c r="N67" s="31">
        <f t="shared" si="3"/>
        <v>11.142857142857142</v>
      </c>
      <c r="O67" s="31">
        <f t="shared" si="4"/>
        <v>11.142857142857142</v>
      </c>
      <c r="P67" s="29" t="s">
        <v>249</v>
      </c>
    </row>
    <row r="68" spans="1:57" s="44" customFormat="1" ht="135.75" thickBot="1" x14ac:dyDescent="0.25">
      <c r="A68" s="27" t="s">
        <v>265</v>
      </c>
      <c r="B68" s="28" t="s">
        <v>266</v>
      </c>
      <c r="C68" s="28" t="s">
        <v>267</v>
      </c>
      <c r="D68" s="28" t="s">
        <v>271</v>
      </c>
      <c r="E68" s="28" t="s">
        <v>272</v>
      </c>
      <c r="F68" s="29" t="s">
        <v>273</v>
      </c>
      <c r="G68" s="29">
        <v>3</v>
      </c>
      <c r="H68" s="30">
        <v>42291</v>
      </c>
      <c r="I68" s="30">
        <v>42369</v>
      </c>
      <c r="J68" s="31">
        <f t="shared" si="1"/>
        <v>11.142857142857142</v>
      </c>
      <c r="K68" s="32">
        <v>3</v>
      </c>
      <c r="L68" s="33">
        <f t="shared" si="0"/>
        <v>1</v>
      </c>
      <c r="M68" s="31">
        <f t="shared" si="2"/>
        <v>11.142857142857142</v>
      </c>
      <c r="N68" s="31">
        <f t="shared" si="3"/>
        <v>11.142857142857142</v>
      </c>
      <c r="O68" s="31">
        <f t="shared" si="4"/>
        <v>11.142857142857142</v>
      </c>
      <c r="P68" s="29" t="s">
        <v>249</v>
      </c>
    </row>
    <row r="69" spans="1:57" s="44" customFormat="1" ht="135.75" thickBot="1" x14ac:dyDescent="0.25">
      <c r="A69" s="27" t="s">
        <v>265</v>
      </c>
      <c r="B69" s="28" t="s">
        <v>266</v>
      </c>
      <c r="C69" s="28" t="s">
        <v>267</v>
      </c>
      <c r="D69" s="28" t="s">
        <v>274</v>
      </c>
      <c r="E69" s="28" t="s">
        <v>275</v>
      </c>
      <c r="F69" s="29" t="s">
        <v>276</v>
      </c>
      <c r="G69" s="29">
        <v>1</v>
      </c>
      <c r="H69" s="30">
        <v>42291</v>
      </c>
      <c r="I69" s="30">
        <v>42369</v>
      </c>
      <c r="J69" s="31">
        <f t="shared" si="1"/>
        <v>11.142857142857142</v>
      </c>
      <c r="K69" s="32">
        <v>0.5</v>
      </c>
      <c r="L69" s="33">
        <f t="shared" si="0"/>
        <v>0.5</v>
      </c>
      <c r="M69" s="31">
        <f t="shared" si="2"/>
        <v>5.5714285714285712</v>
      </c>
      <c r="N69" s="31">
        <f t="shared" si="3"/>
        <v>5.5714285714285712</v>
      </c>
      <c r="O69" s="31">
        <f t="shared" si="4"/>
        <v>11.142857142857142</v>
      </c>
      <c r="P69" s="29" t="s">
        <v>249</v>
      </c>
    </row>
    <row r="70" spans="1:57" s="44" customFormat="1" ht="105.75" thickBot="1" x14ac:dyDescent="0.25">
      <c r="A70" s="27" t="s">
        <v>277</v>
      </c>
      <c r="B70" s="28" t="s">
        <v>278</v>
      </c>
      <c r="C70" s="28" t="s">
        <v>279</v>
      </c>
      <c r="D70" s="28" t="s">
        <v>280</v>
      </c>
      <c r="E70" s="28" t="s">
        <v>281</v>
      </c>
      <c r="F70" s="29" t="s">
        <v>282</v>
      </c>
      <c r="G70" s="29">
        <v>2</v>
      </c>
      <c r="H70" s="30">
        <v>42291</v>
      </c>
      <c r="I70" s="30">
        <v>42459</v>
      </c>
      <c r="J70" s="31">
        <f t="shared" si="1"/>
        <v>24</v>
      </c>
      <c r="K70" s="32">
        <v>0</v>
      </c>
      <c r="L70" s="33">
        <f t="shared" si="0"/>
        <v>0</v>
      </c>
      <c r="M70" s="31">
        <f t="shared" si="2"/>
        <v>0</v>
      </c>
      <c r="N70" s="31">
        <f t="shared" si="3"/>
        <v>0</v>
      </c>
      <c r="O70" s="31">
        <f t="shared" si="4"/>
        <v>0</v>
      </c>
      <c r="P70" s="29" t="s">
        <v>249</v>
      </c>
    </row>
    <row r="71" spans="1:57" s="44" customFormat="1" ht="91.5" customHeight="1" thickBot="1" x14ac:dyDescent="0.25">
      <c r="A71" s="27" t="s">
        <v>277</v>
      </c>
      <c r="B71" s="28" t="s">
        <v>278</v>
      </c>
      <c r="C71" s="28" t="s">
        <v>279</v>
      </c>
      <c r="D71" s="28" t="s">
        <v>283</v>
      </c>
      <c r="E71" s="28" t="s">
        <v>284</v>
      </c>
      <c r="F71" s="29" t="s">
        <v>227</v>
      </c>
      <c r="G71" s="29">
        <v>1</v>
      </c>
      <c r="H71" s="30">
        <v>42291</v>
      </c>
      <c r="I71" s="30">
        <v>42428</v>
      </c>
      <c r="J71" s="31">
        <f t="shared" si="1"/>
        <v>19.571428571428573</v>
      </c>
      <c r="K71" s="32">
        <v>0</v>
      </c>
      <c r="L71" s="33">
        <f t="shared" si="0"/>
        <v>0</v>
      </c>
      <c r="M71" s="31">
        <f t="shared" si="2"/>
        <v>0</v>
      </c>
      <c r="N71" s="31">
        <f t="shared" si="3"/>
        <v>0</v>
      </c>
      <c r="O71" s="31">
        <f t="shared" si="4"/>
        <v>0</v>
      </c>
      <c r="P71" s="29" t="s">
        <v>249</v>
      </c>
    </row>
    <row r="72" spans="1:57" s="44" customFormat="1" ht="135.75" thickBot="1" x14ac:dyDescent="0.25">
      <c r="A72" s="27" t="s">
        <v>277</v>
      </c>
      <c r="B72" s="28" t="s">
        <v>278</v>
      </c>
      <c r="C72" s="28" t="s">
        <v>279</v>
      </c>
      <c r="D72" s="28" t="s">
        <v>285</v>
      </c>
      <c r="E72" s="28" t="s">
        <v>286</v>
      </c>
      <c r="F72" s="29" t="s">
        <v>287</v>
      </c>
      <c r="G72" s="29">
        <v>2</v>
      </c>
      <c r="H72" s="30">
        <v>42291</v>
      </c>
      <c r="I72" s="30">
        <v>42428</v>
      </c>
      <c r="J72" s="31">
        <f t="shared" si="1"/>
        <v>19.571428571428573</v>
      </c>
      <c r="K72" s="32">
        <v>0</v>
      </c>
      <c r="L72" s="33">
        <f t="shared" si="0"/>
        <v>0</v>
      </c>
      <c r="M72" s="31">
        <f t="shared" si="2"/>
        <v>0</v>
      </c>
      <c r="N72" s="31">
        <f t="shared" si="3"/>
        <v>0</v>
      </c>
      <c r="O72" s="31">
        <f t="shared" si="4"/>
        <v>0</v>
      </c>
      <c r="P72" s="29" t="s">
        <v>249</v>
      </c>
    </row>
    <row r="73" spans="1:57" s="44" customFormat="1" ht="75.75" thickBot="1" x14ac:dyDescent="0.25">
      <c r="A73" s="27" t="s">
        <v>288</v>
      </c>
      <c r="B73" s="28" t="s">
        <v>289</v>
      </c>
      <c r="C73" s="28" t="s">
        <v>290</v>
      </c>
      <c r="D73" s="28" t="s">
        <v>291</v>
      </c>
      <c r="E73" s="28" t="s">
        <v>292</v>
      </c>
      <c r="F73" s="29" t="s">
        <v>293</v>
      </c>
      <c r="G73" s="29">
        <v>1</v>
      </c>
      <c r="H73" s="30">
        <v>42291</v>
      </c>
      <c r="I73" s="30">
        <v>42460</v>
      </c>
      <c r="J73" s="31">
        <f t="shared" si="1"/>
        <v>24.142857142857142</v>
      </c>
      <c r="K73" s="32">
        <v>0</v>
      </c>
      <c r="L73" s="33">
        <f t="shared" si="0"/>
        <v>0</v>
      </c>
      <c r="M73" s="31">
        <f t="shared" si="2"/>
        <v>0</v>
      </c>
      <c r="N73" s="31">
        <f t="shared" si="3"/>
        <v>0</v>
      </c>
      <c r="O73" s="31">
        <f t="shared" si="4"/>
        <v>0</v>
      </c>
      <c r="P73" s="29" t="s">
        <v>249</v>
      </c>
    </row>
    <row r="74" spans="1:57" s="44" customFormat="1" ht="60.75" thickBot="1" x14ac:dyDescent="0.25">
      <c r="A74" s="27" t="s">
        <v>294</v>
      </c>
      <c r="B74" s="28" t="s">
        <v>295</v>
      </c>
      <c r="C74" s="28" t="s">
        <v>296</v>
      </c>
      <c r="D74" s="28" t="s">
        <v>297</v>
      </c>
      <c r="E74" s="28" t="s">
        <v>298</v>
      </c>
      <c r="F74" s="29" t="s">
        <v>299</v>
      </c>
      <c r="G74" s="29">
        <v>1</v>
      </c>
      <c r="H74" s="30">
        <v>42291</v>
      </c>
      <c r="I74" s="30">
        <v>42369</v>
      </c>
      <c r="J74" s="31">
        <f t="shared" si="1"/>
        <v>11.142857142857142</v>
      </c>
      <c r="K74" s="32">
        <v>1</v>
      </c>
      <c r="L74" s="33">
        <f t="shared" si="0"/>
        <v>1</v>
      </c>
      <c r="M74" s="31">
        <f t="shared" si="2"/>
        <v>11.142857142857142</v>
      </c>
      <c r="N74" s="31">
        <f t="shared" si="3"/>
        <v>11.142857142857142</v>
      </c>
      <c r="O74" s="31">
        <f t="shared" si="4"/>
        <v>11.142857142857142</v>
      </c>
      <c r="P74" s="29" t="s">
        <v>300</v>
      </c>
    </row>
    <row r="75" spans="1:57" s="44" customFormat="1" ht="75.75" thickBot="1" x14ac:dyDescent="0.25">
      <c r="A75" s="27" t="s">
        <v>301</v>
      </c>
      <c r="B75" s="28" t="s">
        <v>302</v>
      </c>
      <c r="C75" s="28" t="s">
        <v>303</v>
      </c>
      <c r="D75" s="28" t="s">
        <v>304</v>
      </c>
      <c r="E75" s="28" t="s">
        <v>305</v>
      </c>
      <c r="F75" s="29" t="s">
        <v>306</v>
      </c>
      <c r="G75" s="29">
        <v>1</v>
      </c>
      <c r="H75" s="30">
        <v>42291</v>
      </c>
      <c r="I75" s="30">
        <v>42369</v>
      </c>
      <c r="J75" s="31">
        <f t="shared" ref="J75:J138" si="5">(I75-H75)/7</f>
        <v>11.142857142857142</v>
      </c>
      <c r="K75" s="32">
        <v>1</v>
      </c>
      <c r="L75" s="33">
        <f t="shared" ref="L75:L138" si="6">+K75/G75</f>
        <v>1</v>
      </c>
      <c r="M75" s="31">
        <f t="shared" ref="M75:M138" si="7">+J75*L75</f>
        <v>11.142857142857142</v>
      </c>
      <c r="N75" s="31">
        <f t="shared" ref="N75:N138" si="8">+IF(I75&lt;=$C$7,M75,0)</f>
        <v>11.142857142857142</v>
      </c>
      <c r="O75" s="31">
        <f t="shared" ref="O75:O138" si="9">+IF($C$7&gt;=I75,J75,0)</f>
        <v>11.142857142857142</v>
      </c>
      <c r="P75" s="29" t="s">
        <v>300</v>
      </c>
    </row>
    <row r="76" spans="1:57" s="44" customFormat="1" ht="114.75" customHeight="1" thickBot="1" x14ac:dyDescent="0.25">
      <c r="A76" s="27" t="s">
        <v>307</v>
      </c>
      <c r="B76" s="28" t="s">
        <v>308</v>
      </c>
      <c r="C76" s="28" t="s">
        <v>309</v>
      </c>
      <c r="D76" s="28" t="s">
        <v>310</v>
      </c>
      <c r="E76" s="28" t="s">
        <v>311</v>
      </c>
      <c r="F76" s="29" t="s">
        <v>312</v>
      </c>
      <c r="G76" s="29">
        <v>1</v>
      </c>
      <c r="H76" s="30">
        <v>42291</v>
      </c>
      <c r="I76" s="30">
        <v>42369</v>
      </c>
      <c r="J76" s="31">
        <f t="shared" si="5"/>
        <v>11.142857142857142</v>
      </c>
      <c r="K76" s="32">
        <v>1</v>
      </c>
      <c r="L76" s="33">
        <f t="shared" si="6"/>
        <v>1</v>
      </c>
      <c r="M76" s="31">
        <f t="shared" si="7"/>
        <v>11.142857142857142</v>
      </c>
      <c r="N76" s="31">
        <f t="shared" si="8"/>
        <v>11.142857142857142</v>
      </c>
      <c r="O76" s="31">
        <f t="shared" si="9"/>
        <v>11.142857142857142</v>
      </c>
      <c r="P76" s="29" t="s">
        <v>300</v>
      </c>
    </row>
    <row r="77" spans="1:57" s="44" customFormat="1" ht="127.5" customHeight="1" thickBot="1" x14ac:dyDescent="0.25">
      <c r="A77" s="27" t="s">
        <v>313</v>
      </c>
      <c r="B77" s="28" t="s">
        <v>314</v>
      </c>
      <c r="C77" s="28" t="s">
        <v>315</v>
      </c>
      <c r="D77" s="28" t="s">
        <v>310</v>
      </c>
      <c r="E77" s="28" t="s">
        <v>311</v>
      </c>
      <c r="F77" s="29" t="s">
        <v>312</v>
      </c>
      <c r="G77" s="29">
        <v>1</v>
      </c>
      <c r="H77" s="30">
        <v>42291</v>
      </c>
      <c r="I77" s="30">
        <v>42369</v>
      </c>
      <c r="J77" s="31">
        <f t="shared" si="5"/>
        <v>11.142857142857142</v>
      </c>
      <c r="K77" s="32">
        <v>1</v>
      </c>
      <c r="L77" s="33">
        <f t="shared" si="6"/>
        <v>1</v>
      </c>
      <c r="M77" s="31">
        <f t="shared" si="7"/>
        <v>11.142857142857142</v>
      </c>
      <c r="N77" s="31">
        <f t="shared" si="8"/>
        <v>11.142857142857142</v>
      </c>
      <c r="O77" s="31">
        <f t="shared" si="9"/>
        <v>11.142857142857142</v>
      </c>
      <c r="P77" s="29" t="s">
        <v>300</v>
      </c>
    </row>
    <row r="78" spans="1:57" s="44" customFormat="1" ht="122.25" customHeight="1" thickBot="1" x14ac:dyDescent="0.25">
      <c r="A78" s="27" t="s">
        <v>316</v>
      </c>
      <c r="B78" s="28" t="s">
        <v>317</v>
      </c>
      <c r="C78" s="28" t="s">
        <v>318</v>
      </c>
      <c r="D78" s="28" t="s">
        <v>310</v>
      </c>
      <c r="E78" s="28" t="s">
        <v>311</v>
      </c>
      <c r="F78" s="29" t="s">
        <v>312</v>
      </c>
      <c r="G78" s="29">
        <v>1</v>
      </c>
      <c r="H78" s="30">
        <v>42291</v>
      </c>
      <c r="I78" s="30">
        <v>42369</v>
      </c>
      <c r="J78" s="31">
        <f t="shared" si="5"/>
        <v>11.142857142857142</v>
      </c>
      <c r="K78" s="32">
        <v>1</v>
      </c>
      <c r="L78" s="33">
        <f t="shared" si="6"/>
        <v>1</v>
      </c>
      <c r="M78" s="31">
        <f t="shared" si="7"/>
        <v>11.142857142857142</v>
      </c>
      <c r="N78" s="31">
        <f t="shared" si="8"/>
        <v>11.142857142857142</v>
      </c>
      <c r="O78" s="31">
        <f t="shared" si="9"/>
        <v>11.142857142857142</v>
      </c>
      <c r="P78" s="29" t="s">
        <v>300</v>
      </c>
    </row>
    <row r="79" spans="1:57" s="46" customFormat="1" ht="116.25" customHeight="1" thickBot="1" x14ac:dyDescent="0.25">
      <c r="A79" s="27" t="s">
        <v>319</v>
      </c>
      <c r="B79" s="28" t="s">
        <v>320</v>
      </c>
      <c r="C79" s="28" t="s">
        <v>321</v>
      </c>
      <c r="D79" s="28" t="s">
        <v>322</v>
      </c>
      <c r="E79" s="28" t="s">
        <v>323</v>
      </c>
      <c r="F79" s="29" t="s">
        <v>312</v>
      </c>
      <c r="G79" s="29">
        <v>1</v>
      </c>
      <c r="H79" s="30">
        <v>42291</v>
      </c>
      <c r="I79" s="30">
        <v>42369</v>
      </c>
      <c r="J79" s="31">
        <f t="shared" si="5"/>
        <v>11.142857142857142</v>
      </c>
      <c r="K79" s="32">
        <v>1</v>
      </c>
      <c r="L79" s="33">
        <f t="shared" si="6"/>
        <v>1</v>
      </c>
      <c r="M79" s="31">
        <f t="shared" si="7"/>
        <v>11.142857142857142</v>
      </c>
      <c r="N79" s="31">
        <f t="shared" si="8"/>
        <v>11.142857142857142</v>
      </c>
      <c r="O79" s="31">
        <f t="shared" si="9"/>
        <v>11.142857142857142</v>
      </c>
      <c r="P79" s="29" t="s">
        <v>300</v>
      </c>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row>
    <row r="80" spans="1:57" s="46" customFormat="1" ht="60.75" thickBot="1" x14ac:dyDescent="0.25">
      <c r="A80" s="27" t="s">
        <v>324</v>
      </c>
      <c r="B80" s="28" t="s">
        <v>325</v>
      </c>
      <c r="C80" s="28" t="s">
        <v>296</v>
      </c>
      <c r="D80" s="28" t="s">
        <v>297</v>
      </c>
      <c r="E80" s="28" t="s">
        <v>326</v>
      </c>
      <c r="F80" s="29" t="s">
        <v>299</v>
      </c>
      <c r="G80" s="29">
        <v>1</v>
      </c>
      <c r="H80" s="30">
        <v>42291</v>
      </c>
      <c r="I80" s="30">
        <v>42369</v>
      </c>
      <c r="J80" s="31">
        <f t="shared" si="5"/>
        <v>11.142857142857142</v>
      </c>
      <c r="K80" s="32">
        <v>1</v>
      </c>
      <c r="L80" s="33">
        <f t="shared" si="6"/>
        <v>1</v>
      </c>
      <c r="M80" s="31">
        <f t="shared" si="7"/>
        <v>11.142857142857142</v>
      </c>
      <c r="N80" s="31">
        <f t="shared" si="8"/>
        <v>11.142857142857142</v>
      </c>
      <c r="O80" s="31">
        <f t="shared" si="9"/>
        <v>11.142857142857142</v>
      </c>
      <c r="P80" s="29" t="s">
        <v>300</v>
      </c>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row>
    <row r="81" spans="1:93" s="44" customFormat="1" ht="60.75" thickBot="1" x14ac:dyDescent="0.25">
      <c r="A81" s="27" t="s">
        <v>327</v>
      </c>
      <c r="B81" s="28" t="s">
        <v>328</v>
      </c>
      <c r="C81" s="28" t="s">
        <v>230</v>
      </c>
      <c r="D81" s="28" t="s">
        <v>210</v>
      </c>
      <c r="E81" s="28" t="s">
        <v>231</v>
      </c>
      <c r="F81" s="29" t="s">
        <v>212</v>
      </c>
      <c r="G81" s="29">
        <v>1</v>
      </c>
      <c r="H81" s="30">
        <v>42291</v>
      </c>
      <c r="I81" s="30">
        <v>42369</v>
      </c>
      <c r="J81" s="31">
        <f t="shared" si="5"/>
        <v>11.142857142857142</v>
      </c>
      <c r="K81" s="32">
        <v>1</v>
      </c>
      <c r="L81" s="33">
        <f t="shared" si="6"/>
        <v>1</v>
      </c>
      <c r="M81" s="31">
        <f t="shared" si="7"/>
        <v>11.142857142857142</v>
      </c>
      <c r="N81" s="31">
        <f t="shared" si="8"/>
        <v>11.142857142857142</v>
      </c>
      <c r="O81" s="31">
        <f t="shared" si="9"/>
        <v>11.142857142857142</v>
      </c>
      <c r="P81" s="29" t="s">
        <v>172</v>
      </c>
    </row>
    <row r="82" spans="1:93" s="44" customFormat="1" ht="45.75" thickBot="1" x14ac:dyDescent="0.25">
      <c r="A82" s="27" t="s">
        <v>327</v>
      </c>
      <c r="B82" s="28" t="s">
        <v>328</v>
      </c>
      <c r="C82" s="28" t="s">
        <v>230</v>
      </c>
      <c r="D82" s="28" t="s">
        <v>329</v>
      </c>
      <c r="E82" s="28" t="s">
        <v>330</v>
      </c>
      <c r="F82" s="29" t="s">
        <v>331</v>
      </c>
      <c r="G82" s="29">
        <v>1</v>
      </c>
      <c r="H82" s="30">
        <v>42291</v>
      </c>
      <c r="I82" s="30">
        <v>42369</v>
      </c>
      <c r="J82" s="31">
        <f t="shared" si="5"/>
        <v>11.142857142857142</v>
      </c>
      <c r="K82" s="32">
        <v>1</v>
      </c>
      <c r="L82" s="33">
        <f t="shared" si="6"/>
        <v>1</v>
      </c>
      <c r="M82" s="31">
        <f t="shared" si="7"/>
        <v>11.142857142857142</v>
      </c>
      <c r="N82" s="31">
        <f t="shared" si="8"/>
        <v>11.142857142857142</v>
      </c>
      <c r="O82" s="31">
        <f t="shared" si="9"/>
        <v>11.142857142857142</v>
      </c>
      <c r="P82" s="29" t="s">
        <v>172</v>
      </c>
    </row>
    <row r="83" spans="1:93" s="46" customFormat="1" ht="75.75" thickBot="1" x14ac:dyDescent="0.25">
      <c r="A83" s="27" t="s">
        <v>327</v>
      </c>
      <c r="B83" s="28" t="s">
        <v>328</v>
      </c>
      <c r="C83" s="28" t="s">
        <v>230</v>
      </c>
      <c r="D83" s="28" t="s">
        <v>332</v>
      </c>
      <c r="E83" s="28" t="s">
        <v>333</v>
      </c>
      <c r="F83" s="29" t="s">
        <v>334</v>
      </c>
      <c r="G83" s="29">
        <v>1</v>
      </c>
      <c r="H83" s="30">
        <v>42291</v>
      </c>
      <c r="I83" s="30">
        <v>42369</v>
      </c>
      <c r="J83" s="31">
        <f t="shared" si="5"/>
        <v>11.142857142857142</v>
      </c>
      <c r="K83" s="32">
        <v>1</v>
      </c>
      <c r="L83" s="33">
        <f t="shared" si="6"/>
        <v>1</v>
      </c>
      <c r="M83" s="31">
        <f t="shared" si="7"/>
        <v>11.142857142857142</v>
      </c>
      <c r="N83" s="31">
        <f t="shared" si="8"/>
        <v>11.142857142857142</v>
      </c>
      <c r="O83" s="31">
        <f t="shared" si="9"/>
        <v>11.142857142857142</v>
      </c>
      <c r="P83" s="29" t="s">
        <v>300</v>
      </c>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row>
    <row r="84" spans="1:93" s="44" customFormat="1" ht="90.75" thickBot="1" x14ac:dyDescent="0.25">
      <c r="A84" s="27" t="s">
        <v>327</v>
      </c>
      <c r="B84" s="28" t="s">
        <v>328</v>
      </c>
      <c r="C84" s="28" t="s">
        <v>335</v>
      </c>
      <c r="D84" s="28" t="s">
        <v>336</v>
      </c>
      <c r="E84" s="28" t="s">
        <v>337</v>
      </c>
      <c r="F84" s="29" t="s">
        <v>338</v>
      </c>
      <c r="G84" s="29">
        <v>1</v>
      </c>
      <c r="H84" s="30">
        <v>42291</v>
      </c>
      <c r="I84" s="30">
        <v>42369</v>
      </c>
      <c r="J84" s="31">
        <f t="shared" si="5"/>
        <v>11.142857142857142</v>
      </c>
      <c r="K84" s="32">
        <v>1</v>
      </c>
      <c r="L84" s="33">
        <f t="shared" si="6"/>
        <v>1</v>
      </c>
      <c r="M84" s="31">
        <f t="shared" si="7"/>
        <v>11.142857142857142</v>
      </c>
      <c r="N84" s="31">
        <f t="shared" si="8"/>
        <v>11.142857142857142</v>
      </c>
      <c r="O84" s="31">
        <f t="shared" si="9"/>
        <v>11.142857142857142</v>
      </c>
      <c r="P84" s="29" t="s">
        <v>339</v>
      </c>
    </row>
    <row r="85" spans="1:93" s="44" customFormat="1" ht="90.75" thickBot="1" x14ac:dyDescent="0.25">
      <c r="A85" s="27" t="s">
        <v>327</v>
      </c>
      <c r="B85" s="28" t="s">
        <v>328</v>
      </c>
      <c r="C85" s="28" t="s">
        <v>335</v>
      </c>
      <c r="D85" s="28" t="s">
        <v>340</v>
      </c>
      <c r="E85" s="28" t="s">
        <v>341</v>
      </c>
      <c r="F85" s="29" t="s">
        <v>342</v>
      </c>
      <c r="G85" s="29">
        <v>1</v>
      </c>
      <c r="H85" s="30">
        <v>42291</v>
      </c>
      <c r="I85" s="30">
        <v>42369</v>
      </c>
      <c r="J85" s="31">
        <f t="shared" si="5"/>
        <v>11.142857142857142</v>
      </c>
      <c r="K85" s="32">
        <v>1</v>
      </c>
      <c r="L85" s="33">
        <f t="shared" si="6"/>
        <v>1</v>
      </c>
      <c r="M85" s="31">
        <f t="shared" si="7"/>
        <v>11.142857142857142</v>
      </c>
      <c r="N85" s="31">
        <f t="shared" si="8"/>
        <v>11.142857142857142</v>
      </c>
      <c r="O85" s="31">
        <f t="shared" si="9"/>
        <v>11.142857142857142</v>
      </c>
      <c r="P85" s="29" t="s">
        <v>343</v>
      </c>
    </row>
    <row r="86" spans="1:93" s="44" customFormat="1" ht="117.75" customHeight="1" thickBot="1" x14ac:dyDescent="0.25">
      <c r="A86" s="27" t="s">
        <v>344</v>
      </c>
      <c r="B86" s="28" t="s">
        <v>345</v>
      </c>
      <c r="C86" s="28" t="s">
        <v>318</v>
      </c>
      <c r="D86" s="28" t="s">
        <v>310</v>
      </c>
      <c r="E86" s="28" t="s">
        <v>346</v>
      </c>
      <c r="F86" s="29" t="s">
        <v>312</v>
      </c>
      <c r="G86" s="29">
        <v>1</v>
      </c>
      <c r="H86" s="30">
        <v>42291</v>
      </c>
      <c r="I86" s="30">
        <v>42369</v>
      </c>
      <c r="J86" s="31">
        <f t="shared" si="5"/>
        <v>11.142857142857142</v>
      </c>
      <c r="K86" s="32">
        <v>1</v>
      </c>
      <c r="L86" s="33">
        <f t="shared" si="6"/>
        <v>1</v>
      </c>
      <c r="M86" s="31">
        <f t="shared" si="7"/>
        <v>11.142857142857142</v>
      </c>
      <c r="N86" s="31">
        <f t="shared" si="8"/>
        <v>11.142857142857142</v>
      </c>
      <c r="O86" s="31">
        <f t="shared" si="9"/>
        <v>11.142857142857142</v>
      </c>
      <c r="P86" s="29" t="s">
        <v>300</v>
      </c>
    </row>
    <row r="87" spans="1:93" s="46" customFormat="1" ht="76.5" customHeight="1" thickBot="1" x14ac:dyDescent="0.25">
      <c r="A87" s="27" t="s">
        <v>347</v>
      </c>
      <c r="B87" s="28" t="s">
        <v>348</v>
      </c>
      <c r="C87" s="28" t="s">
        <v>349</v>
      </c>
      <c r="D87" s="28" t="s">
        <v>350</v>
      </c>
      <c r="E87" s="28" t="s">
        <v>326</v>
      </c>
      <c r="F87" s="29" t="s">
        <v>351</v>
      </c>
      <c r="G87" s="29">
        <v>1</v>
      </c>
      <c r="H87" s="30">
        <v>42291</v>
      </c>
      <c r="I87" s="30">
        <v>42369</v>
      </c>
      <c r="J87" s="31">
        <f t="shared" si="5"/>
        <v>11.142857142857142</v>
      </c>
      <c r="K87" s="32">
        <v>1</v>
      </c>
      <c r="L87" s="33">
        <f t="shared" si="6"/>
        <v>1</v>
      </c>
      <c r="M87" s="31">
        <f t="shared" si="7"/>
        <v>11.142857142857142</v>
      </c>
      <c r="N87" s="31">
        <f t="shared" si="8"/>
        <v>11.142857142857142</v>
      </c>
      <c r="O87" s="31">
        <f t="shared" si="9"/>
        <v>11.142857142857142</v>
      </c>
      <c r="P87" s="29" t="s">
        <v>300</v>
      </c>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row>
    <row r="88" spans="1:93" ht="166.5" customHeight="1" thickBot="1" x14ac:dyDescent="0.25">
      <c r="A88" s="27" t="s">
        <v>352</v>
      </c>
      <c r="B88" s="28" t="s">
        <v>353</v>
      </c>
      <c r="C88" s="28" t="s">
        <v>354</v>
      </c>
      <c r="D88" s="28" t="s">
        <v>355</v>
      </c>
      <c r="E88" s="28" t="s">
        <v>356</v>
      </c>
      <c r="F88" s="29" t="s">
        <v>357</v>
      </c>
      <c r="G88" s="29">
        <v>4</v>
      </c>
      <c r="H88" s="30">
        <v>42291</v>
      </c>
      <c r="I88" s="30">
        <v>42460</v>
      </c>
      <c r="J88" s="31">
        <f t="shared" si="5"/>
        <v>24.142857142857142</v>
      </c>
      <c r="K88" s="32">
        <v>1</v>
      </c>
      <c r="L88" s="33">
        <f t="shared" si="6"/>
        <v>0.25</v>
      </c>
      <c r="M88" s="31">
        <f t="shared" si="7"/>
        <v>6.0357142857142856</v>
      </c>
      <c r="N88" s="31">
        <f t="shared" si="8"/>
        <v>0</v>
      </c>
      <c r="O88" s="31">
        <f t="shared" si="9"/>
        <v>0</v>
      </c>
      <c r="P88" s="29" t="s">
        <v>105</v>
      </c>
    </row>
    <row r="89" spans="1:93" ht="72.75" customHeight="1" thickBot="1" x14ac:dyDescent="0.25">
      <c r="A89" s="27" t="s">
        <v>358</v>
      </c>
      <c r="B89" s="28" t="s">
        <v>359</v>
      </c>
      <c r="C89" s="28" t="s">
        <v>360</v>
      </c>
      <c r="D89" s="28" t="s">
        <v>361</v>
      </c>
      <c r="E89" s="28" t="s">
        <v>362</v>
      </c>
      <c r="F89" s="29" t="s">
        <v>363</v>
      </c>
      <c r="G89" s="29">
        <v>1</v>
      </c>
      <c r="H89" s="30">
        <v>42291</v>
      </c>
      <c r="I89" s="30">
        <v>42369</v>
      </c>
      <c r="J89" s="31">
        <f t="shared" si="5"/>
        <v>11.142857142857142</v>
      </c>
      <c r="K89" s="32">
        <v>1</v>
      </c>
      <c r="L89" s="33">
        <f t="shared" si="6"/>
        <v>1</v>
      </c>
      <c r="M89" s="31">
        <f t="shared" si="7"/>
        <v>11.142857142857142</v>
      </c>
      <c r="N89" s="31">
        <f t="shared" si="8"/>
        <v>11.142857142857142</v>
      </c>
      <c r="O89" s="31">
        <f t="shared" si="9"/>
        <v>11.142857142857142</v>
      </c>
      <c r="P89" s="29" t="s">
        <v>105</v>
      </c>
    </row>
    <row r="90" spans="1:93" ht="105.75" thickBot="1" x14ac:dyDescent="0.25">
      <c r="A90" s="27" t="s">
        <v>364</v>
      </c>
      <c r="B90" s="28" t="s">
        <v>365</v>
      </c>
      <c r="C90" s="28" t="s">
        <v>366</v>
      </c>
      <c r="D90" s="28" t="s">
        <v>367</v>
      </c>
      <c r="E90" s="28" t="s">
        <v>368</v>
      </c>
      <c r="F90" s="29" t="s">
        <v>369</v>
      </c>
      <c r="G90" s="29">
        <v>1</v>
      </c>
      <c r="H90" s="30">
        <v>42291</v>
      </c>
      <c r="I90" s="30">
        <v>42551</v>
      </c>
      <c r="J90" s="31">
        <f t="shared" si="5"/>
        <v>37.142857142857146</v>
      </c>
      <c r="K90" s="32">
        <v>0</v>
      </c>
      <c r="L90" s="33">
        <f t="shared" si="6"/>
        <v>0</v>
      </c>
      <c r="M90" s="31">
        <f t="shared" si="7"/>
        <v>0</v>
      </c>
      <c r="N90" s="31">
        <f t="shared" si="8"/>
        <v>0</v>
      </c>
      <c r="O90" s="31">
        <f t="shared" si="9"/>
        <v>0</v>
      </c>
      <c r="P90" s="29" t="s">
        <v>370</v>
      </c>
    </row>
    <row r="91" spans="1:93" ht="105.75" thickBot="1" x14ac:dyDescent="0.25">
      <c r="A91" s="27" t="s">
        <v>364</v>
      </c>
      <c r="B91" s="28" t="s">
        <v>365</v>
      </c>
      <c r="C91" s="28" t="s">
        <v>366</v>
      </c>
      <c r="D91" s="28" t="s">
        <v>371</v>
      </c>
      <c r="E91" s="28" t="s">
        <v>372</v>
      </c>
      <c r="F91" s="29" t="s">
        <v>373</v>
      </c>
      <c r="G91" s="29">
        <v>4</v>
      </c>
      <c r="H91" s="30">
        <v>42291</v>
      </c>
      <c r="I91" s="30">
        <v>42369</v>
      </c>
      <c r="J91" s="31">
        <f t="shared" si="5"/>
        <v>11.142857142857142</v>
      </c>
      <c r="K91" s="32">
        <v>4</v>
      </c>
      <c r="L91" s="33">
        <f t="shared" si="6"/>
        <v>1</v>
      </c>
      <c r="M91" s="31">
        <f t="shared" si="7"/>
        <v>11.142857142857142</v>
      </c>
      <c r="N91" s="31">
        <f t="shared" si="8"/>
        <v>11.142857142857142</v>
      </c>
      <c r="O91" s="31">
        <f t="shared" si="9"/>
        <v>11.142857142857142</v>
      </c>
      <c r="P91" s="29" t="s">
        <v>370</v>
      </c>
    </row>
    <row r="92" spans="1:93" ht="60.75" thickBot="1" x14ac:dyDescent="0.25">
      <c r="A92" s="27" t="s">
        <v>364</v>
      </c>
      <c r="B92" s="28" t="s">
        <v>374</v>
      </c>
      <c r="C92" s="28" t="s">
        <v>366</v>
      </c>
      <c r="D92" s="28" t="s">
        <v>375</v>
      </c>
      <c r="E92" s="28" t="s">
        <v>376</v>
      </c>
      <c r="F92" s="29" t="s">
        <v>377</v>
      </c>
      <c r="G92" s="29">
        <v>2</v>
      </c>
      <c r="H92" s="30">
        <v>42291</v>
      </c>
      <c r="I92" s="30">
        <v>42369</v>
      </c>
      <c r="J92" s="31">
        <f t="shared" si="5"/>
        <v>11.142857142857142</v>
      </c>
      <c r="K92" s="32">
        <v>2</v>
      </c>
      <c r="L92" s="33">
        <f t="shared" si="6"/>
        <v>1</v>
      </c>
      <c r="M92" s="31">
        <f t="shared" si="7"/>
        <v>11.142857142857142</v>
      </c>
      <c r="N92" s="31">
        <f t="shared" si="8"/>
        <v>11.142857142857142</v>
      </c>
      <c r="O92" s="31">
        <f t="shared" si="9"/>
        <v>11.142857142857142</v>
      </c>
      <c r="P92" s="29" t="s">
        <v>370</v>
      </c>
    </row>
    <row r="93" spans="1:93" ht="45.75" thickBot="1" x14ac:dyDescent="0.25">
      <c r="A93" s="27" t="s">
        <v>364</v>
      </c>
      <c r="B93" s="28" t="s">
        <v>378</v>
      </c>
      <c r="C93" s="28" t="s">
        <v>366</v>
      </c>
      <c r="D93" s="47" t="s">
        <v>379</v>
      </c>
      <c r="E93" s="28" t="s">
        <v>380</v>
      </c>
      <c r="F93" s="29" t="s">
        <v>381</v>
      </c>
      <c r="G93" s="29">
        <v>3</v>
      </c>
      <c r="H93" s="30">
        <v>42291</v>
      </c>
      <c r="I93" s="30">
        <v>42369</v>
      </c>
      <c r="J93" s="31">
        <f t="shared" si="5"/>
        <v>11.142857142857142</v>
      </c>
      <c r="K93" s="32">
        <v>3</v>
      </c>
      <c r="L93" s="33">
        <f t="shared" si="6"/>
        <v>1</v>
      </c>
      <c r="M93" s="31">
        <f t="shared" si="7"/>
        <v>11.142857142857142</v>
      </c>
      <c r="N93" s="31">
        <f t="shared" si="8"/>
        <v>11.142857142857142</v>
      </c>
      <c r="O93" s="31">
        <f t="shared" si="9"/>
        <v>11.142857142857142</v>
      </c>
      <c r="P93" s="29" t="s">
        <v>370</v>
      </c>
    </row>
    <row r="94" spans="1:93" s="43" customFormat="1" ht="78" customHeight="1" thickBot="1" x14ac:dyDescent="0.25">
      <c r="A94" s="27" t="s">
        <v>382</v>
      </c>
      <c r="B94" s="28" t="s">
        <v>383</v>
      </c>
      <c r="C94" s="28" t="s">
        <v>384</v>
      </c>
      <c r="D94" s="28" t="s">
        <v>385</v>
      </c>
      <c r="E94" s="28" t="s">
        <v>386</v>
      </c>
      <c r="F94" s="29" t="s">
        <v>387</v>
      </c>
      <c r="G94" s="29">
        <v>1</v>
      </c>
      <c r="H94" s="30">
        <v>42291</v>
      </c>
      <c r="I94" s="30">
        <v>42369</v>
      </c>
      <c r="J94" s="31">
        <f t="shared" si="5"/>
        <v>11.142857142857142</v>
      </c>
      <c r="K94" s="32">
        <v>1</v>
      </c>
      <c r="L94" s="33">
        <f t="shared" si="6"/>
        <v>1</v>
      </c>
      <c r="M94" s="31">
        <f t="shared" si="7"/>
        <v>11.142857142857142</v>
      </c>
      <c r="N94" s="31">
        <f t="shared" si="8"/>
        <v>11.142857142857142</v>
      </c>
      <c r="O94" s="31">
        <f t="shared" si="9"/>
        <v>11.142857142857142</v>
      </c>
      <c r="P94" s="29" t="s">
        <v>388</v>
      </c>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row>
    <row r="95" spans="1:93" ht="105.75" thickBot="1" x14ac:dyDescent="0.25">
      <c r="A95" s="27" t="s">
        <v>389</v>
      </c>
      <c r="B95" s="28" t="s">
        <v>390</v>
      </c>
      <c r="C95" s="28" t="s">
        <v>391</v>
      </c>
      <c r="D95" s="28" t="s">
        <v>367</v>
      </c>
      <c r="E95" s="28" t="s">
        <v>392</v>
      </c>
      <c r="F95" s="29" t="s">
        <v>393</v>
      </c>
      <c r="G95" s="29">
        <v>1</v>
      </c>
      <c r="H95" s="30">
        <v>42291</v>
      </c>
      <c r="I95" s="30">
        <v>42369</v>
      </c>
      <c r="J95" s="31">
        <f t="shared" si="5"/>
        <v>11.142857142857142</v>
      </c>
      <c r="K95" s="32">
        <v>1</v>
      </c>
      <c r="L95" s="33">
        <f t="shared" si="6"/>
        <v>1</v>
      </c>
      <c r="M95" s="31">
        <f t="shared" si="7"/>
        <v>11.142857142857142</v>
      </c>
      <c r="N95" s="31">
        <f t="shared" si="8"/>
        <v>11.142857142857142</v>
      </c>
      <c r="O95" s="31">
        <f t="shared" si="9"/>
        <v>11.142857142857142</v>
      </c>
      <c r="P95" s="29" t="s">
        <v>394</v>
      </c>
    </row>
    <row r="96" spans="1:93" ht="53.25" customHeight="1" thickBot="1" x14ac:dyDescent="0.25">
      <c r="A96" s="27" t="s">
        <v>389</v>
      </c>
      <c r="B96" s="28" t="s">
        <v>390</v>
      </c>
      <c r="C96" s="28" t="s">
        <v>391</v>
      </c>
      <c r="D96" s="28" t="s">
        <v>395</v>
      </c>
      <c r="E96" s="28" t="s">
        <v>372</v>
      </c>
      <c r="F96" s="29" t="s">
        <v>373</v>
      </c>
      <c r="G96" s="29">
        <v>2</v>
      </c>
      <c r="H96" s="30">
        <v>42291</v>
      </c>
      <c r="I96" s="30">
        <v>42369</v>
      </c>
      <c r="J96" s="31">
        <f t="shared" si="5"/>
        <v>11.142857142857142</v>
      </c>
      <c r="K96" s="32">
        <v>2</v>
      </c>
      <c r="L96" s="33">
        <f t="shared" si="6"/>
        <v>1</v>
      </c>
      <c r="M96" s="31">
        <f t="shared" si="7"/>
        <v>11.142857142857142</v>
      </c>
      <c r="N96" s="31">
        <f t="shared" si="8"/>
        <v>11.142857142857142</v>
      </c>
      <c r="O96" s="31">
        <f t="shared" si="9"/>
        <v>11.142857142857142</v>
      </c>
      <c r="P96" s="29" t="s">
        <v>394</v>
      </c>
    </row>
    <row r="97" spans="1:16" ht="71.25" customHeight="1" thickBot="1" x14ac:dyDescent="0.25">
      <c r="A97" s="27" t="s">
        <v>389</v>
      </c>
      <c r="B97" s="28" t="s">
        <v>390</v>
      </c>
      <c r="C97" s="28" t="s">
        <v>391</v>
      </c>
      <c r="D97" s="28" t="s">
        <v>396</v>
      </c>
      <c r="E97" s="28" t="s">
        <v>376</v>
      </c>
      <c r="F97" s="29" t="s">
        <v>397</v>
      </c>
      <c r="G97" s="29">
        <v>2</v>
      </c>
      <c r="H97" s="30">
        <v>42291</v>
      </c>
      <c r="I97" s="30">
        <v>42369</v>
      </c>
      <c r="J97" s="31">
        <f t="shared" si="5"/>
        <v>11.142857142857142</v>
      </c>
      <c r="K97" s="32">
        <v>2</v>
      </c>
      <c r="L97" s="33">
        <f t="shared" si="6"/>
        <v>1</v>
      </c>
      <c r="M97" s="31">
        <f t="shared" si="7"/>
        <v>11.142857142857142</v>
      </c>
      <c r="N97" s="31">
        <f t="shared" si="8"/>
        <v>11.142857142857142</v>
      </c>
      <c r="O97" s="31">
        <f t="shared" si="9"/>
        <v>11.142857142857142</v>
      </c>
      <c r="P97" s="29" t="s">
        <v>394</v>
      </c>
    </row>
    <row r="98" spans="1:16" ht="83.25" customHeight="1" thickBot="1" x14ac:dyDescent="0.25">
      <c r="A98" s="27" t="s">
        <v>389</v>
      </c>
      <c r="B98" s="28" t="s">
        <v>390</v>
      </c>
      <c r="C98" s="28" t="s">
        <v>391</v>
      </c>
      <c r="D98" s="28" t="s">
        <v>398</v>
      </c>
      <c r="E98" s="28" t="s">
        <v>399</v>
      </c>
      <c r="F98" s="29" t="s">
        <v>381</v>
      </c>
      <c r="G98" s="29">
        <v>3</v>
      </c>
      <c r="H98" s="30">
        <v>42291</v>
      </c>
      <c r="I98" s="30">
        <v>42369</v>
      </c>
      <c r="J98" s="31">
        <f t="shared" si="5"/>
        <v>11.142857142857142</v>
      </c>
      <c r="K98" s="32">
        <v>3</v>
      </c>
      <c r="L98" s="33">
        <f t="shared" si="6"/>
        <v>1</v>
      </c>
      <c r="M98" s="31">
        <f t="shared" si="7"/>
        <v>11.142857142857142</v>
      </c>
      <c r="N98" s="31">
        <f t="shared" si="8"/>
        <v>11.142857142857142</v>
      </c>
      <c r="O98" s="31">
        <f t="shared" si="9"/>
        <v>11.142857142857142</v>
      </c>
      <c r="P98" s="29" t="s">
        <v>394</v>
      </c>
    </row>
    <row r="99" spans="1:16" ht="90.75" thickBot="1" x14ac:dyDescent="0.25">
      <c r="A99" s="27" t="s">
        <v>389</v>
      </c>
      <c r="B99" s="28" t="s">
        <v>390</v>
      </c>
      <c r="C99" s="28" t="s">
        <v>391</v>
      </c>
      <c r="D99" s="28" t="s">
        <v>400</v>
      </c>
      <c r="E99" s="28" t="s">
        <v>401</v>
      </c>
      <c r="F99" s="29" t="s">
        <v>402</v>
      </c>
      <c r="G99" s="29">
        <v>1</v>
      </c>
      <c r="H99" s="30">
        <v>42291</v>
      </c>
      <c r="I99" s="30">
        <v>42369</v>
      </c>
      <c r="J99" s="31">
        <f t="shared" si="5"/>
        <v>11.142857142857142</v>
      </c>
      <c r="K99" s="32">
        <v>1</v>
      </c>
      <c r="L99" s="33">
        <f t="shared" si="6"/>
        <v>1</v>
      </c>
      <c r="M99" s="31">
        <f t="shared" si="7"/>
        <v>11.142857142857142</v>
      </c>
      <c r="N99" s="31">
        <f t="shared" si="8"/>
        <v>11.142857142857142</v>
      </c>
      <c r="O99" s="31">
        <f t="shared" si="9"/>
        <v>11.142857142857142</v>
      </c>
      <c r="P99" s="29" t="s">
        <v>394</v>
      </c>
    </row>
    <row r="100" spans="1:16" ht="120.75" customHeight="1" thickBot="1" x14ac:dyDescent="0.25">
      <c r="A100" s="27" t="s">
        <v>389</v>
      </c>
      <c r="B100" s="28" t="s">
        <v>390</v>
      </c>
      <c r="C100" s="28" t="s">
        <v>391</v>
      </c>
      <c r="D100" s="28" t="s">
        <v>403</v>
      </c>
      <c r="E100" s="28" t="s">
        <v>404</v>
      </c>
      <c r="F100" s="29" t="s">
        <v>405</v>
      </c>
      <c r="G100" s="29">
        <v>1</v>
      </c>
      <c r="H100" s="30">
        <v>42291</v>
      </c>
      <c r="I100" s="30">
        <v>42369</v>
      </c>
      <c r="J100" s="31">
        <f t="shared" si="5"/>
        <v>11.142857142857142</v>
      </c>
      <c r="K100" s="32">
        <v>0.3</v>
      </c>
      <c r="L100" s="33">
        <f t="shared" si="6"/>
        <v>0.3</v>
      </c>
      <c r="M100" s="31">
        <f t="shared" si="7"/>
        <v>3.3428571428571425</v>
      </c>
      <c r="N100" s="31">
        <f t="shared" si="8"/>
        <v>3.3428571428571425</v>
      </c>
      <c r="O100" s="31">
        <f t="shared" si="9"/>
        <v>11.142857142857142</v>
      </c>
      <c r="P100" s="29" t="s">
        <v>394</v>
      </c>
    </row>
    <row r="101" spans="1:16" ht="90.75" thickBot="1" x14ac:dyDescent="0.25">
      <c r="A101" s="27" t="s">
        <v>406</v>
      </c>
      <c r="B101" s="28" t="s">
        <v>407</v>
      </c>
      <c r="C101" s="28" t="s">
        <v>391</v>
      </c>
      <c r="D101" s="28" t="s">
        <v>408</v>
      </c>
      <c r="E101" s="28" t="s">
        <v>409</v>
      </c>
      <c r="F101" s="29" t="s">
        <v>410</v>
      </c>
      <c r="G101" s="29">
        <v>1</v>
      </c>
      <c r="H101" s="30">
        <v>42291</v>
      </c>
      <c r="I101" s="30">
        <v>42634</v>
      </c>
      <c r="J101" s="31">
        <f t="shared" si="5"/>
        <v>49</v>
      </c>
      <c r="K101" s="32">
        <v>0</v>
      </c>
      <c r="L101" s="33">
        <f t="shared" si="6"/>
        <v>0</v>
      </c>
      <c r="M101" s="31">
        <f t="shared" si="7"/>
        <v>0</v>
      </c>
      <c r="N101" s="31">
        <f t="shared" si="8"/>
        <v>0</v>
      </c>
      <c r="O101" s="31">
        <f t="shared" si="9"/>
        <v>0</v>
      </c>
      <c r="P101" s="29" t="s">
        <v>394</v>
      </c>
    </row>
    <row r="102" spans="1:16" ht="90.75" thickBot="1" x14ac:dyDescent="0.25">
      <c r="A102" s="27" t="s">
        <v>406</v>
      </c>
      <c r="B102" s="28" t="s">
        <v>407</v>
      </c>
      <c r="C102" s="28" t="s">
        <v>391</v>
      </c>
      <c r="D102" s="28" t="s">
        <v>408</v>
      </c>
      <c r="E102" s="28" t="s">
        <v>411</v>
      </c>
      <c r="F102" s="29" t="s">
        <v>412</v>
      </c>
      <c r="G102" s="45">
        <v>1</v>
      </c>
      <c r="H102" s="30">
        <v>42291</v>
      </c>
      <c r="I102" s="30">
        <v>42551</v>
      </c>
      <c r="J102" s="31">
        <f t="shared" si="5"/>
        <v>37.142857142857146</v>
      </c>
      <c r="K102" s="32">
        <v>0</v>
      </c>
      <c r="L102" s="33">
        <f t="shared" si="6"/>
        <v>0</v>
      </c>
      <c r="M102" s="31">
        <f t="shared" si="7"/>
        <v>0</v>
      </c>
      <c r="N102" s="31">
        <f t="shared" si="8"/>
        <v>0</v>
      </c>
      <c r="O102" s="31">
        <f t="shared" si="9"/>
        <v>0</v>
      </c>
      <c r="P102" s="29" t="s">
        <v>394</v>
      </c>
    </row>
    <row r="103" spans="1:16" ht="66" customHeight="1" thickBot="1" x14ac:dyDescent="0.25">
      <c r="A103" s="27" t="s">
        <v>406</v>
      </c>
      <c r="B103" s="28" t="s">
        <v>407</v>
      </c>
      <c r="C103" s="28" t="s">
        <v>391</v>
      </c>
      <c r="D103" s="28" t="s">
        <v>413</v>
      </c>
      <c r="E103" s="28" t="s">
        <v>414</v>
      </c>
      <c r="F103" s="29" t="s">
        <v>415</v>
      </c>
      <c r="G103" s="29">
        <v>1</v>
      </c>
      <c r="H103" s="30">
        <v>42291</v>
      </c>
      <c r="I103" s="30">
        <v>42551</v>
      </c>
      <c r="J103" s="31">
        <f t="shared" si="5"/>
        <v>37.142857142857146</v>
      </c>
      <c r="K103" s="32">
        <v>0</v>
      </c>
      <c r="L103" s="33">
        <f t="shared" si="6"/>
        <v>0</v>
      </c>
      <c r="M103" s="31">
        <f t="shared" si="7"/>
        <v>0</v>
      </c>
      <c r="N103" s="31">
        <f t="shared" si="8"/>
        <v>0</v>
      </c>
      <c r="O103" s="31">
        <f t="shared" si="9"/>
        <v>0</v>
      </c>
      <c r="P103" s="29" t="s">
        <v>394</v>
      </c>
    </row>
    <row r="104" spans="1:16" ht="120.75" thickBot="1" x14ac:dyDescent="0.25">
      <c r="A104" s="27" t="s">
        <v>406</v>
      </c>
      <c r="B104" s="28" t="s">
        <v>407</v>
      </c>
      <c r="C104" s="28" t="s">
        <v>391</v>
      </c>
      <c r="D104" s="28" t="s">
        <v>416</v>
      </c>
      <c r="E104" s="28" t="s">
        <v>417</v>
      </c>
      <c r="F104" s="29" t="s">
        <v>418</v>
      </c>
      <c r="G104" s="29">
        <v>1</v>
      </c>
      <c r="H104" s="30">
        <v>42291</v>
      </c>
      <c r="I104" s="30">
        <v>42551</v>
      </c>
      <c r="J104" s="31">
        <f t="shared" si="5"/>
        <v>37.142857142857146</v>
      </c>
      <c r="K104" s="32">
        <v>0</v>
      </c>
      <c r="L104" s="33">
        <f t="shared" si="6"/>
        <v>0</v>
      </c>
      <c r="M104" s="31">
        <f t="shared" si="7"/>
        <v>0</v>
      </c>
      <c r="N104" s="31">
        <f t="shared" si="8"/>
        <v>0</v>
      </c>
      <c r="O104" s="31">
        <f t="shared" si="9"/>
        <v>0</v>
      </c>
      <c r="P104" s="29" t="s">
        <v>394</v>
      </c>
    </row>
    <row r="105" spans="1:16" ht="60.75" thickBot="1" x14ac:dyDescent="0.25">
      <c r="A105" s="27" t="s">
        <v>419</v>
      </c>
      <c r="B105" s="28" t="s">
        <v>420</v>
      </c>
      <c r="C105" s="28" t="s">
        <v>421</v>
      </c>
      <c r="D105" s="28" t="s">
        <v>422</v>
      </c>
      <c r="E105" s="28" t="s">
        <v>423</v>
      </c>
      <c r="F105" s="29" t="s">
        <v>424</v>
      </c>
      <c r="G105" s="29">
        <v>1</v>
      </c>
      <c r="H105" s="30">
        <v>42291</v>
      </c>
      <c r="I105" s="30">
        <v>42551</v>
      </c>
      <c r="J105" s="31">
        <f t="shared" si="5"/>
        <v>37.142857142857146</v>
      </c>
      <c r="K105" s="32">
        <v>0</v>
      </c>
      <c r="L105" s="33">
        <f t="shared" si="6"/>
        <v>0</v>
      </c>
      <c r="M105" s="31">
        <f t="shared" si="7"/>
        <v>0</v>
      </c>
      <c r="N105" s="31">
        <f t="shared" si="8"/>
        <v>0</v>
      </c>
      <c r="O105" s="31">
        <f t="shared" si="9"/>
        <v>0</v>
      </c>
      <c r="P105" s="29" t="s">
        <v>425</v>
      </c>
    </row>
    <row r="106" spans="1:16" ht="52.5" customHeight="1" thickBot="1" x14ac:dyDescent="0.25">
      <c r="A106" s="27" t="s">
        <v>419</v>
      </c>
      <c r="B106" s="28" t="s">
        <v>420</v>
      </c>
      <c r="C106" s="28" t="s">
        <v>421</v>
      </c>
      <c r="D106" s="28" t="s">
        <v>426</v>
      </c>
      <c r="E106" s="28" t="s">
        <v>427</v>
      </c>
      <c r="F106" s="29" t="s">
        <v>428</v>
      </c>
      <c r="G106" s="29">
        <v>1</v>
      </c>
      <c r="H106" s="30">
        <v>42291</v>
      </c>
      <c r="I106" s="30">
        <v>42551</v>
      </c>
      <c r="J106" s="31">
        <f t="shared" si="5"/>
        <v>37.142857142857146</v>
      </c>
      <c r="K106" s="32">
        <v>0</v>
      </c>
      <c r="L106" s="33">
        <f t="shared" si="6"/>
        <v>0</v>
      </c>
      <c r="M106" s="31">
        <f t="shared" si="7"/>
        <v>0</v>
      </c>
      <c r="N106" s="31">
        <f t="shared" si="8"/>
        <v>0</v>
      </c>
      <c r="O106" s="31">
        <f t="shared" si="9"/>
        <v>0</v>
      </c>
      <c r="P106" s="29" t="s">
        <v>425</v>
      </c>
    </row>
    <row r="107" spans="1:16" ht="68.25" customHeight="1" thickBot="1" x14ac:dyDescent="0.25">
      <c r="A107" s="27" t="s">
        <v>429</v>
      </c>
      <c r="B107" s="28" t="s">
        <v>430</v>
      </c>
      <c r="C107" s="28" t="s">
        <v>431</v>
      </c>
      <c r="D107" s="28" t="s">
        <v>432</v>
      </c>
      <c r="E107" s="28" t="s">
        <v>433</v>
      </c>
      <c r="F107" s="29" t="s">
        <v>434</v>
      </c>
      <c r="G107" s="48">
        <v>1</v>
      </c>
      <c r="H107" s="30">
        <v>42291</v>
      </c>
      <c r="I107" s="30">
        <v>42369</v>
      </c>
      <c r="J107" s="31">
        <f t="shared" si="5"/>
        <v>11.142857142857142</v>
      </c>
      <c r="K107" s="48">
        <v>1</v>
      </c>
      <c r="L107" s="33">
        <f t="shared" si="6"/>
        <v>1</v>
      </c>
      <c r="M107" s="31">
        <f t="shared" si="7"/>
        <v>11.142857142857142</v>
      </c>
      <c r="N107" s="31">
        <f t="shared" si="8"/>
        <v>11.142857142857142</v>
      </c>
      <c r="O107" s="31">
        <f t="shared" si="9"/>
        <v>11.142857142857142</v>
      </c>
      <c r="P107" s="29" t="s">
        <v>435</v>
      </c>
    </row>
    <row r="108" spans="1:16" ht="135.75" thickBot="1" x14ac:dyDescent="0.25">
      <c r="A108" s="27" t="s">
        <v>436</v>
      </c>
      <c r="B108" s="28" t="s">
        <v>437</v>
      </c>
      <c r="C108" s="28" t="s">
        <v>438</v>
      </c>
      <c r="D108" s="28" t="s">
        <v>439</v>
      </c>
      <c r="E108" s="28" t="s">
        <v>440</v>
      </c>
      <c r="F108" s="29" t="s">
        <v>441</v>
      </c>
      <c r="G108" s="29">
        <v>1</v>
      </c>
      <c r="H108" s="30">
        <v>42291</v>
      </c>
      <c r="I108" s="30">
        <v>42369</v>
      </c>
      <c r="J108" s="31">
        <f t="shared" si="5"/>
        <v>11.142857142857142</v>
      </c>
      <c r="K108" s="32">
        <v>1</v>
      </c>
      <c r="L108" s="33">
        <f t="shared" si="6"/>
        <v>1</v>
      </c>
      <c r="M108" s="31">
        <f t="shared" si="7"/>
        <v>11.142857142857142</v>
      </c>
      <c r="N108" s="31">
        <f t="shared" si="8"/>
        <v>11.142857142857142</v>
      </c>
      <c r="O108" s="31">
        <f t="shared" si="9"/>
        <v>11.142857142857142</v>
      </c>
      <c r="P108" s="29" t="s">
        <v>105</v>
      </c>
    </row>
    <row r="109" spans="1:16" ht="143.25" customHeight="1" thickBot="1" x14ac:dyDescent="0.25">
      <c r="A109" s="27" t="s">
        <v>442</v>
      </c>
      <c r="B109" s="28" t="s">
        <v>443</v>
      </c>
      <c r="C109" s="28" t="s">
        <v>444</v>
      </c>
      <c r="D109" s="28" t="s">
        <v>445</v>
      </c>
      <c r="E109" s="28" t="s">
        <v>446</v>
      </c>
      <c r="F109" s="29" t="s">
        <v>447</v>
      </c>
      <c r="G109" s="29">
        <v>1</v>
      </c>
      <c r="H109" s="30">
        <v>42291</v>
      </c>
      <c r="I109" s="30">
        <v>42643</v>
      </c>
      <c r="J109" s="31">
        <f t="shared" si="5"/>
        <v>50.285714285714285</v>
      </c>
      <c r="K109" s="32">
        <v>0</v>
      </c>
      <c r="L109" s="33">
        <f t="shared" si="6"/>
        <v>0</v>
      </c>
      <c r="M109" s="31">
        <f t="shared" si="7"/>
        <v>0</v>
      </c>
      <c r="N109" s="31">
        <f t="shared" si="8"/>
        <v>0</v>
      </c>
      <c r="O109" s="31">
        <f t="shared" si="9"/>
        <v>0</v>
      </c>
      <c r="P109" s="29" t="s">
        <v>448</v>
      </c>
    </row>
    <row r="110" spans="1:16" ht="105.75" thickBot="1" x14ac:dyDescent="0.25">
      <c r="A110" s="27" t="s">
        <v>449</v>
      </c>
      <c r="B110" s="28" t="s">
        <v>450</v>
      </c>
      <c r="C110" s="28" t="s">
        <v>451</v>
      </c>
      <c r="D110" s="28" t="s">
        <v>452</v>
      </c>
      <c r="E110" s="28" t="s">
        <v>453</v>
      </c>
      <c r="F110" s="29" t="s">
        <v>454</v>
      </c>
      <c r="G110" s="29">
        <v>3</v>
      </c>
      <c r="H110" s="30">
        <v>42291</v>
      </c>
      <c r="I110" s="30">
        <v>42369</v>
      </c>
      <c r="J110" s="31">
        <f t="shared" si="5"/>
        <v>11.142857142857142</v>
      </c>
      <c r="K110" s="32">
        <v>3</v>
      </c>
      <c r="L110" s="33">
        <f t="shared" si="6"/>
        <v>1</v>
      </c>
      <c r="M110" s="31">
        <f t="shared" si="7"/>
        <v>11.142857142857142</v>
      </c>
      <c r="N110" s="31">
        <f t="shared" si="8"/>
        <v>11.142857142857142</v>
      </c>
      <c r="O110" s="31">
        <f t="shared" si="9"/>
        <v>11.142857142857142</v>
      </c>
      <c r="P110" s="29" t="s">
        <v>455</v>
      </c>
    </row>
    <row r="111" spans="1:16" ht="105.75" thickBot="1" x14ac:dyDescent="0.25">
      <c r="A111" s="27" t="s">
        <v>449</v>
      </c>
      <c r="B111" s="28" t="s">
        <v>450</v>
      </c>
      <c r="C111" s="28" t="s">
        <v>451</v>
      </c>
      <c r="D111" s="28" t="s">
        <v>456</v>
      </c>
      <c r="E111" s="28" t="s">
        <v>457</v>
      </c>
      <c r="F111" s="29" t="s">
        <v>458</v>
      </c>
      <c r="G111" s="29">
        <v>1</v>
      </c>
      <c r="H111" s="30">
        <v>42291</v>
      </c>
      <c r="I111" s="30">
        <v>42369</v>
      </c>
      <c r="J111" s="31">
        <f t="shared" si="5"/>
        <v>11.142857142857142</v>
      </c>
      <c r="K111" s="32">
        <v>0</v>
      </c>
      <c r="L111" s="33">
        <f t="shared" si="6"/>
        <v>0</v>
      </c>
      <c r="M111" s="31">
        <f t="shared" si="7"/>
        <v>0</v>
      </c>
      <c r="N111" s="31">
        <f t="shared" si="8"/>
        <v>0</v>
      </c>
      <c r="O111" s="31">
        <f t="shared" si="9"/>
        <v>11.142857142857142</v>
      </c>
      <c r="P111" s="29" t="s">
        <v>455</v>
      </c>
    </row>
    <row r="112" spans="1:16" ht="105.75" thickBot="1" x14ac:dyDescent="0.25">
      <c r="A112" s="27" t="s">
        <v>449</v>
      </c>
      <c r="B112" s="28" t="s">
        <v>450</v>
      </c>
      <c r="C112" s="28" t="s">
        <v>451</v>
      </c>
      <c r="D112" s="28" t="s">
        <v>459</v>
      </c>
      <c r="E112" s="28" t="s">
        <v>460</v>
      </c>
      <c r="F112" s="29" t="s">
        <v>461</v>
      </c>
      <c r="G112" s="29">
        <v>1</v>
      </c>
      <c r="H112" s="30">
        <v>42291</v>
      </c>
      <c r="I112" s="30">
        <v>42369</v>
      </c>
      <c r="J112" s="31">
        <f t="shared" si="5"/>
        <v>11.142857142857142</v>
      </c>
      <c r="K112" s="32">
        <v>1</v>
      </c>
      <c r="L112" s="33">
        <f t="shared" si="6"/>
        <v>1</v>
      </c>
      <c r="M112" s="31">
        <f t="shared" si="7"/>
        <v>11.142857142857142</v>
      </c>
      <c r="N112" s="31">
        <f t="shared" si="8"/>
        <v>11.142857142857142</v>
      </c>
      <c r="O112" s="31">
        <f t="shared" si="9"/>
        <v>11.142857142857142</v>
      </c>
      <c r="P112" s="29" t="s">
        <v>455</v>
      </c>
    </row>
    <row r="113" spans="1:93" s="57" customFormat="1" ht="72" thickBot="1" x14ac:dyDescent="0.25">
      <c r="A113" s="49" t="s">
        <v>449</v>
      </c>
      <c r="B113" s="50" t="s">
        <v>450</v>
      </c>
      <c r="C113" s="50" t="s">
        <v>451</v>
      </c>
      <c r="D113" s="50" t="s">
        <v>462</v>
      </c>
      <c r="E113" s="50" t="s">
        <v>463</v>
      </c>
      <c r="F113" s="51" t="s">
        <v>464</v>
      </c>
      <c r="G113" s="51">
        <v>1</v>
      </c>
      <c r="H113" s="52">
        <v>42291</v>
      </c>
      <c r="I113" s="52">
        <v>42369</v>
      </c>
      <c r="J113" s="53">
        <f t="shared" si="5"/>
        <v>11.142857142857142</v>
      </c>
      <c r="K113" s="54">
        <v>1</v>
      </c>
      <c r="L113" s="55">
        <f t="shared" si="6"/>
        <v>1</v>
      </c>
      <c r="M113" s="53">
        <f t="shared" si="7"/>
        <v>11.142857142857142</v>
      </c>
      <c r="N113" s="53">
        <f t="shared" si="8"/>
        <v>11.142857142857142</v>
      </c>
      <c r="O113" s="53">
        <f t="shared" si="9"/>
        <v>11.142857142857142</v>
      </c>
      <c r="P113" s="51" t="s">
        <v>455</v>
      </c>
    </row>
    <row r="114" spans="1:93" s="57" customFormat="1" ht="72" thickBot="1" x14ac:dyDescent="0.25">
      <c r="A114" s="49" t="s">
        <v>449</v>
      </c>
      <c r="B114" s="50" t="s">
        <v>450</v>
      </c>
      <c r="C114" s="50" t="s">
        <v>451</v>
      </c>
      <c r="D114" s="50" t="s">
        <v>465</v>
      </c>
      <c r="E114" s="50" t="s">
        <v>466</v>
      </c>
      <c r="F114" s="51" t="s">
        <v>467</v>
      </c>
      <c r="G114" s="51">
        <v>1</v>
      </c>
      <c r="H114" s="52">
        <v>42291</v>
      </c>
      <c r="I114" s="52">
        <v>42369</v>
      </c>
      <c r="J114" s="53">
        <f t="shared" si="5"/>
        <v>11.142857142857142</v>
      </c>
      <c r="K114" s="54">
        <v>1</v>
      </c>
      <c r="L114" s="55">
        <f t="shared" si="6"/>
        <v>1</v>
      </c>
      <c r="M114" s="53">
        <f t="shared" si="7"/>
        <v>11.142857142857142</v>
      </c>
      <c r="N114" s="53">
        <f t="shared" si="8"/>
        <v>11.142857142857142</v>
      </c>
      <c r="O114" s="53">
        <f t="shared" si="9"/>
        <v>11.142857142857142</v>
      </c>
      <c r="P114" s="51" t="s">
        <v>455</v>
      </c>
    </row>
    <row r="115" spans="1:93" s="57" customFormat="1" ht="86.25" thickBot="1" x14ac:dyDescent="0.25">
      <c r="A115" s="49" t="s">
        <v>449</v>
      </c>
      <c r="B115" s="50" t="s">
        <v>450</v>
      </c>
      <c r="C115" s="50" t="s">
        <v>451</v>
      </c>
      <c r="D115" s="50" t="s">
        <v>468</v>
      </c>
      <c r="E115" s="50" t="s">
        <v>469</v>
      </c>
      <c r="F115" s="51" t="s">
        <v>461</v>
      </c>
      <c r="G115" s="51">
        <v>1</v>
      </c>
      <c r="H115" s="52">
        <v>42291</v>
      </c>
      <c r="I115" s="52">
        <v>42369</v>
      </c>
      <c r="J115" s="53">
        <f t="shared" si="5"/>
        <v>11.142857142857142</v>
      </c>
      <c r="K115" s="54">
        <v>1</v>
      </c>
      <c r="L115" s="55">
        <f t="shared" si="6"/>
        <v>1</v>
      </c>
      <c r="M115" s="53">
        <f t="shared" si="7"/>
        <v>11.142857142857142</v>
      </c>
      <c r="N115" s="53">
        <f t="shared" si="8"/>
        <v>11.142857142857142</v>
      </c>
      <c r="O115" s="53">
        <f t="shared" si="9"/>
        <v>11.142857142857142</v>
      </c>
      <c r="P115" s="51" t="s">
        <v>455</v>
      </c>
    </row>
    <row r="116" spans="1:93" s="58" customFormat="1" ht="114.75" thickBot="1" x14ac:dyDescent="0.25">
      <c r="A116" s="49" t="s">
        <v>470</v>
      </c>
      <c r="B116" s="50" t="s">
        <v>471</v>
      </c>
      <c r="C116" s="50" t="s">
        <v>472</v>
      </c>
      <c r="D116" s="50" t="s">
        <v>473</v>
      </c>
      <c r="E116" s="50" t="s">
        <v>453</v>
      </c>
      <c r="F116" s="51" t="s">
        <v>454</v>
      </c>
      <c r="G116" s="51">
        <v>3</v>
      </c>
      <c r="H116" s="52">
        <v>42291</v>
      </c>
      <c r="I116" s="52">
        <v>42369</v>
      </c>
      <c r="J116" s="53">
        <f t="shared" si="5"/>
        <v>11.142857142857142</v>
      </c>
      <c r="K116" s="54">
        <v>3</v>
      </c>
      <c r="L116" s="55">
        <f t="shared" si="6"/>
        <v>1</v>
      </c>
      <c r="M116" s="53">
        <f t="shared" si="7"/>
        <v>11.142857142857142</v>
      </c>
      <c r="N116" s="53">
        <f t="shared" si="8"/>
        <v>11.142857142857142</v>
      </c>
      <c r="O116" s="53">
        <f t="shared" si="9"/>
        <v>11.142857142857142</v>
      </c>
      <c r="P116" s="51" t="s">
        <v>474</v>
      </c>
      <c r="Q116" s="57"/>
      <c r="R116" s="57"/>
      <c r="S116" s="57"/>
      <c r="T116" s="57"/>
      <c r="U116" s="57"/>
      <c r="V116" s="57"/>
    </row>
    <row r="117" spans="1:93" s="58" customFormat="1" ht="87.75" thickBot="1" x14ac:dyDescent="0.25">
      <c r="A117" s="49" t="s">
        <v>470</v>
      </c>
      <c r="B117" s="50" t="s">
        <v>471</v>
      </c>
      <c r="C117" s="50" t="s">
        <v>475</v>
      </c>
      <c r="D117" s="50" t="s">
        <v>476</v>
      </c>
      <c r="E117" s="50" t="s">
        <v>477</v>
      </c>
      <c r="F117" s="51" t="s">
        <v>458</v>
      </c>
      <c r="G117" s="51">
        <v>1</v>
      </c>
      <c r="H117" s="52">
        <v>42291</v>
      </c>
      <c r="I117" s="52">
        <v>42369</v>
      </c>
      <c r="J117" s="53">
        <f t="shared" si="5"/>
        <v>11.142857142857142</v>
      </c>
      <c r="K117" s="54">
        <v>0.5</v>
      </c>
      <c r="L117" s="55">
        <f t="shared" si="6"/>
        <v>0.5</v>
      </c>
      <c r="M117" s="53">
        <f t="shared" si="7"/>
        <v>5.5714285714285712</v>
      </c>
      <c r="N117" s="53">
        <f t="shared" si="8"/>
        <v>5.5714285714285712</v>
      </c>
      <c r="O117" s="53">
        <f t="shared" si="9"/>
        <v>11.142857142857142</v>
      </c>
      <c r="P117" s="51" t="s">
        <v>474</v>
      </c>
      <c r="Q117" s="57"/>
      <c r="R117" s="57"/>
      <c r="S117" s="57"/>
      <c r="T117" s="57"/>
      <c r="U117" s="57"/>
      <c r="V117" s="57"/>
    </row>
    <row r="118" spans="1:93" s="58" customFormat="1" ht="86.25" thickBot="1" x14ac:dyDescent="0.25">
      <c r="A118" s="49" t="s">
        <v>478</v>
      </c>
      <c r="B118" s="50" t="s">
        <v>479</v>
      </c>
      <c r="C118" s="50" t="s">
        <v>451</v>
      </c>
      <c r="D118" s="50" t="s">
        <v>480</v>
      </c>
      <c r="E118" s="50" t="s">
        <v>481</v>
      </c>
      <c r="F118" s="51" t="s">
        <v>482</v>
      </c>
      <c r="G118" s="51">
        <v>1</v>
      </c>
      <c r="H118" s="52">
        <v>42291</v>
      </c>
      <c r="I118" s="52">
        <v>42369</v>
      </c>
      <c r="J118" s="53">
        <f t="shared" si="5"/>
        <v>11.142857142857142</v>
      </c>
      <c r="K118" s="54">
        <v>1</v>
      </c>
      <c r="L118" s="55">
        <f t="shared" si="6"/>
        <v>1</v>
      </c>
      <c r="M118" s="53">
        <f t="shared" si="7"/>
        <v>11.142857142857142</v>
      </c>
      <c r="N118" s="53">
        <f t="shared" si="8"/>
        <v>11.142857142857142</v>
      </c>
      <c r="O118" s="53">
        <f t="shared" si="9"/>
        <v>11.142857142857142</v>
      </c>
      <c r="P118" s="51" t="s">
        <v>483</v>
      </c>
      <c r="Q118" s="57"/>
      <c r="R118" s="57"/>
      <c r="S118" s="57"/>
      <c r="T118" s="57"/>
      <c r="U118" s="57"/>
      <c r="V118" s="57"/>
    </row>
    <row r="119" spans="1:93" s="59" customFormat="1" ht="171.75" thickBot="1" x14ac:dyDescent="0.25">
      <c r="A119" s="49" t="s">
        <v>484</v>
      </c>
      <c r="B119" s="50" t="s">
        <v>485</v>
      </c>
      <c r="C119" s="50" t="s">
        <v>486</v>
      </c>
      <c r="D119" s="50" t="s">
        <v>487</v>
      </c>
      <c r="E119" s="50" t="s">
        <v>488</v>
      </c>
      <c r="F119" s="51" t="s">
        <v>489</v>
      </c>
      <c r="G119" s="51">
        <v>1</v>
      </c>
      <c r="H119" s="52">
        <v>42291</v>
      </c>
      <c r="I119" s="52">
        <v>42338</v>
      </c>
      <c r="J119" s="53">
        <f t="shared" si="5"/>
        <v>6.7142857142857144</v>
      </c>
      <c r="K119" s="54">
        <v>1</v>
      </c>
      <c r="L119" s="55">
        <f t="shared" si="6"/>
        <v>1</v>
      </c>
      <c r="M119" s="53">
        <f t="shared" si="7"/>
        <v>6.7142857142857144</v>
      </c>
      <c r="N119" s="53">
        <f t="shared" si="8"/>
        <v>6.7142857142857144</v>
      </c>
      <c r="O119" s="53">
        <f t="shared" si="9"/>
        <v>6.7142857142857144</v>
      </c>
      <c r="P119" s="51" t="s">
        <v>105</v>
      </c>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row>
    <row r="120" spans="1:93" s="57" customFormat="1" ht="87" customHeight="1" thickBot="1" x14ac:dyDescent="0.25">
      <c r="A120" s="49" t="s">
        <v>490</v>
      </c>
      <c r="B120" s="50" t="s">
        <v>491</v>
      </c>
      <c r="C120" s="50" t="s">
        <v>492</v>
      </c>
      <c r="D120" s="50" t="s">
        <v>493</v>
      </c>
      <c r="E120" s="50" t="s">
        <v>494</v>
      </c>
      <c r="F120" s="51" t="s">
        <v>495</v>
      </c>
      <c r="G120" s="51">
        <v>1</v>
      </c>
      <c r="H120" s="52">
        <v>42291</v>
      </c>
      <c r="I120" s="52">
        <v>42369</v>
      </c>
      <c r="J120" s="53">
        <f t="shared" si="5"/>
        <v>11.142857142857142</v>
      </c>
      <c r="K120" s="54">
        <v>1</v>
      </c>
      <c r="L120" s="55">
        <f t="shared" si="6"/>
        <v>1</v>
      </c>
      <c r="M120" s="53">
        <f t="shared" si="7"/>
        <v>11.142857142857142</v>
      </c>
      <c r="N120" s="53">
        <f t="shared" si="8"/>
        <v>11.142857142857142</v>
      </c>
      <c r="O120" s="53">
        <f t="shared" si="9"/>
        <v>11.142857142857142</v>
      </c>
      <c r="P120" s="51" t="s">
        <v>496</v>
      </c>
    </row>
    <row r="121" spans="1:93" s="57" customFormat="1" ht="143.25" thickBot="1" x14ac:dyDescent="0.25">
      <c r="A121" s="49" t="s">
        <v>490</v>
      </c>
      <c r="B121" s="50" t="s">
        <v>491</v>
      </c>
      <c r="C121" s="50" t="s">
        <v>492</v>
      </c>
      <c r="D121" s="50" t="s">
        <v>497</v>
      </c>
      <c r="E121" s="50" t="s">
        <v>498</v>
      </c>
      <c r="F121" s="51" t="s">
        <v>499</v>
      </c>
      <c r="G121" s="51">
        <v>1</v>
      </c>
      <c r="H121" s="52">
        <v>42291</v>
      </c>
      <c r="I121" s="52">
        <v>42551</v>
      </c>
      <c r="J121" s="53">
        <f t="shared" si="5"/>
        <v>37.142857142857146</v>
      </c>
      <c r="K121" s="54">
        <v>0</v>
      </c>
      <c r="L121" s="55">
        <f t="shared" si="6"/>
        <v>0</v>
      </c>
      <c r="M121" s="53">
        <f t="shared" si="7"/>
        <v>0</v>
      </c>
      <c r="N121" s="53">
        <f t="shared" si="8"/>
        <v>0</v>
      </c>
      <c r="O121" s="53">
        <f t="shared" si="9"/>
        <v>0</v>
      </c>
      <c r="P121" s="51" t="s">
        <v>500</v>
      </c>
    </row>
    <row r="122" spans="1:93" s="57" customFormat="1" ht="86.25" thickBot="1" x14ac:dyDescent="0.25">
      <c r="A122" s="49" t="s">
        <v>501</v>
      </c>
      <c r="B122" s="50" t="s">
        <v>502</v>
      </c>
      <c r="C122" s="50" t="s">
        <v>503</v>
      </c>
      <c r="D122" s="50" t="s">
        <v>504</v>
      </c>
      <c r="E122" s="50" t="s">
        <v>505</v>
      </c>
      <c r="F122" s="51" t="s">
        <v>37</v>
      </c>
      <c r="G122" s="51">
        <v>1</v>
      </c>
      <c r="H122" s="52">
        <v>42291</v>
      </c>
      <c r="I122" s="52">
        <v>42369</v>
      </c>
      <c r="J122" s="53">
        <f t="shared" si="5"/>
        <v>11.142857142857142</v>
      </c>
      <c r="K122" s="54">
        <v>1</v>
      </c>
      <c r="L122" s="55">
        <f t="shared" si="6"/>
        <v>1</v>
      </c>
      <c r="M122" s="53">
        <f t="shared" si="7"/>
        <v>11.142857142857142</v>
      </c>
      <c r="N122" s="53">
        <f t="shared" si="8"/>
        <v>11.142857142857142</v>
      </c>
      <c r="O122" s="53">
        <f t="shared" si="9"/>
        <v>11.142857142857142</v>
      </c>
      <c r="P122" s="51" t="s">
        <v>506</v>
      </c>
    </row>
    <row r="123" spans="1:93" s="57" customFormat="1" ht="72" thickBot="1" x14ac:dyDescent="0.25">
      <c r="A123" s="49" t="s">
        <v>501</v>
      </c>
      <c r="B123" s="50" t="s">
        <v>502</v>
      </c>
      <c r="C123" s="50" t="s">
        <v>503</v>
      </c>
      <c r="D123" s="50" t="s">
        <v>507</v>
      </c>
      <c r="E123" s="50" t="s">
        <v>508</v>
      </c>
      <c r="F123" s="51" t="s">
        <v>37</v>
      </c>
      <c r="G123" s="51">
        <v>1</v>
      </c>
      <c r="H123" s="52">
        <v>42291</v>
      </c>
      <c r="I123" s="52">
        <v>42369</v>
      </c>
      <c r="J123" s="53">
        <f t="shared" si="5"/>
        <v>11.142857142857142</v>
      </c>
      <c r="K123" s="54">
        <v>1</v>
      </c>
      <c r="L123" s="55">
        <f t="shared" si="6"/>
        <v>1</v>
      </c>
      <c r="M123" s="53">
        <f t="shared" si="7"/>
        <v>11.142857142857142</v>
      </c>
      <c r="N123" s="53">
        <f t="shared" si="8"/>
        <v>11.142857142857142</v>
      </c>
      <c r="O123" s="53">
        <f t="shared" si="9"/>
        <v>11.142857142857142</v>
      </c>
      <c r="P123" s="51" t="s">
        <v>509</v>
      </c>
    </row>
    <row r="124" spans="1:93" s="57" customFormat="1" ht="86.25" thickBot="1" x14ac:dyDescent="0.25">
      <c r="A124" s="49" t="s">
        <v>501</v>
      </c>
      <c r="B124" s="50" t="s">
        <v>502</v>
      </c>
      <c r="C124" s="50" t="s">
        <v>503</v>
      </c>
      <c r="D124" s="50" t="s">
        <v>510</v>
      </c>
      <c r="E124" s="50" t="s">
        <v>511</v>
      </c>
      <c r="F124" s="51" t="s">
        <v>512</v>
      </c>
      <c r="G124" s="51">
        <v>1</v>
      </c>
      <c r="H124" s="52">
        <v>42291</v>
      </c>
      <c r="I124" s="52">
        <v>42551</v>
      </c>
      <c r="J124" s="53">
        <f t="shared" si="5"/>
        <v>37.142857142857146</v>
      </c>
      <c r="K124" s="54">
        <v>1</v>
      </c>
      <c r="L124" s="55">
        <f t="shared" si="6"/>
        <v>1</v>
      </c>
      <c r="M124" s="53">
        <f t="shared" si="7"/>
        <v>37.142857142857146</v>
      </c>
      <c r="N124" s="53">
        <f t="shared" si="8"/>
        <v>0</v>
      </c>
      <c r="O124" s="53">
        <f t="shared" si="9"/>
        <v>0</v>
      </c>
      <c r="P124" s="51" t="s">
        <v>513</v>
      </c>
    </row>
    <row r="125" spans="1:93" s="57" customFormat="1" ht="72" thickBot="1" x14ac:dyDescent="0.25">
      <c r="A125" s="49" t="s">
        <v>501</v>
      </c>
      <c r="B125" s="50" t="s">
        <v>502</v>
      </c>
      <c r="C125" s="50" t="s">
        <v>503</v>
      </c>
      <c r="D125" s="50" t="s">
        <v>514</v>
      </c>
      <c r="E125" s="50" t="s">
        <v>515</v>
      </c>
      <c r="F125" s="51" t="s">
        <v>516</v>
      </c>
      <c r="G125" s="51">
        <v>12</v>
      </c>
      <c r="H125" s="52">
        <v>42291</v>
      </c>
      <c r="I125" s="52">
        <v>42369</v>
      </c>
      <c r="J125" s="53">
        <f t="shared" si="5"/>
        <v>11.142857142857142</v>
      </c>
      <c r="K125" s="54">
        <v>12</v>
      </c>
      <c r="L125" s="55">
        <f t="shared" si="6"/>
        <v>1</v>
      </c>
      <c r="M125" s="53">
        <f t="shared" si="7"/>
        <v>11.142857142857142</v>
      </c>
      <c r="N125" s="53">
        <f t="shared" si="8"/>
        <v>11.142857142857142</v>
      </c>
      <c r="O125" s="53">
        <f t="shared" si="9"/>
        <v>11.142857142857142</v>
      </c>
      <c r="P125" s="51" t="s">
        <v>517</v>
      </c>
    </row>
    <row r="126" spans="1:93" s="57" customFormat="1" ht="120.75" customHeight="1" thickBot="1" x14ac:dyDescent="0.25">
      <c r="A126" s="49" t="s">
        <v>518</v>
      </c>
      <c r="B126" s="50" t="s">
        <v>519</v>
      </c>
      <c r="C126" s="50" t="s">
        <v>520</v>
      </c>
      <c r="D126" s="50" t="s">
        <v>521</v>
      </c>
      <c r="E126" s="50" t="s">
        <v>522</v>
      </c>
      <c r="F126" s="51" t="s">
        <v>523</v>
      </c>
      <c r="G126" s="51">
        <v>1</v>
      </c>
      <c r="H126" s="52">
        <v>42291</v>
      </c>
      <c r="I126" s="52">
        <v>42369</v>
      </c>
      <c r="J126" s="53">
        <f t="shared" si="5"/>
        <v>11.142857142857142</v>
      </c>
      <c r="K126" s="54">
        <v>1</v>
      </c>
      <c r="L126" s="55">
        <f t="shared" si="6"/>
        <v>1</v>
      </c>
      <c r="M126" s="53">
        <f t="shared" si="7"/>
        <v>11.142857142857142</v>
      </c>
      <c r="N126" s="53">
        <f t="shared" si="8"/>
        <v>11.142857142857142</v>
      </c>
      <c r="O126" s="53">
        <f t="shared" si="9"/>
        <v>11.142857142857142</v>
      </c>
      <c r="P126" s="51" t="s">
        <v>524</v>
      </c>
    </row>
    <row r="127" spans="1:93" s="57" customFormat="1" ht="120.75" customHeight="1" thickBot="1" x14ac:dyDescent="0.25">
      <c r="A127" s="49" t="s">
        <v>518</v>
      </c>
      <c r="B127" s="50" t="s">
        <v>519</v>
      </c>
      <c r="C127" s="60" t="s">
        <v>525</v>
      </c>
      <c r="D127" s="60" t="s">
        <v>526</v>
      </c>
      <c r="E127" s="60" t="s">
        <v>527</v>
      </c>
      <c r="F127" s="51" t="s">
        <v>528</v>
      </c>
      <c r="G127" s="51">
        <v>3</v>
      </c>
      <c r="H127" s="52">
        <v>42291</v>
      </c>
      <c r="I127" s="52">
        <v>42551</v>
      </c>
      <c r="J127" s="53">
        <f t="shared" si="5"/>
        <v>37.142857142857146</v>
      </c>
      <c r="K127" s="54">
        <v>1</v>
      </c>
      <c r="L127" s="55">
        <f t="shared" si="6"/>
        <v>0.33333333333333331</v>
      </c>
      <c r="M127" s="53">
        <f t="shared" si="7"/>
        <v>12.380952380952381</v>
      </c>
      <c r="N127" s="53">
        <f t="shared" si="8"/>
        <v>0</v>
      </c>
      <c r="O127" s="53">
        <f t="shared" si="9"/>
        <v>0</v>
      </c>
      <c r="P127" s="51" t="s">
        <v>529</v>
      </c>
    </row>
    <row r="128" spans="1:93" s="57" customFormat="1" ht="72" thickBot="1" x14ac:dyDescent="0.25">
      <c r="A128" s="49" t="s">
        <v>518</v>
      </c>
      <c r="B128" s="50" t="s">
        <v>519</v>
      </c>
      <c r="C128" s="61" t="s">
        <v>525</v>
      </c>
      <c r="D128" s="61" t="s">
        <v>530</v>
      </c>
      <c r="E128" s="62" t="s">
        <v>531</v>
      </c>
      <c r="F128" s="63" t="s">
        <v>532</v>
      </c>
      <c r="G128" s="64">
        <v>1</v>
      </c>
      <c r="H128" s="52">
        <v>42291</v>
      </c>
      <c r="I128" s="52">
        <v>42551</v>
      </c>
      <c r="J128" s="53">
        <f t="shared" si="5"/>
        <v>37.142857142857146</v>
      </c>
      <c r="K128" s="54">
        <v>0</v>
      </c>
      <c r="L128" s="55">
        <f t="shared" si="6"/>
        <v>0</v>
      </c>
      <c r="M128" s="53">
        <f t="shared" si="7"/>
        <v>0</v>
      </c>
      <c r="N128" s="53">
        <f t="shared" si="8"/>
        <v>0</v>
      </c>
      <c r="O128" s="53">
        <f t="shared" si="9"/>
        <v>0</v>
      </c>
      <c r="P128" s="51" t="s">
        <v>533</v>
      </c>
    </row>
    <row r="129" spans="1:93" s="57" customFormat="1" ht="129" thickBot="1" x14ac:dyDescent="0.25">
      <c r="A129" s="49" t="s">
        <v>534</v>
      </c>
      <c r="B129" s="50" t="s">
        <v>535</v>
      </c>
      <c r="C129" s="50" t="s">
        <v>536</v>
      </c>
      <c r="D129" s="50" t="s">
        <v>537</v>
      </c>
      <c r="E129" s="50" t="s">
        <v>538</v>
      </c>
      <c r="F129" s="51" t="s">
        <v>512</v>
      </c>
      <c r="G129" s="51">
        <v>3</v>
      </c>
      <c r="H129" s="52">
        <v>42291</v>
      </c>
      <c r="I129" s="52">
        <v>42551</v>
      </c>
      <c r="J129" s="53">
        <f t="shared" si="5"/>
        <v>37.142857142857146</v>
      </c>
      <c r="K129" s="54">
        <v>1</v>
      </c>
      <c r="L129" s="55">
        <f t="shared" si="6"/>
        <v>0.33333333333333331</v>
      </c>
      <c r="M129" s="53">
        <f t="shared" si="7"/>
        <v>12.380952380952381</v>
      </c>
      <c r="N129" s="53">
        <f t="shared" si="8"/>
        <v>0</v>
      </c>
      <c r="O129" s="53">
        <f t="shared" si="9"/>
        <v>0</v>
      </c>
      <c r="P129" s="51" t="s">
        <v>524</v>
      </c>
    </row>
    <row r="130" spans="1:93" s="57" customFormat="1" ht="129" thickBot="1" x14ac:dyDescent="0.25">
      <c r="A130" s="49" t="s">
        <v>534</v>
      </c>
      <c r="B130" s="50" t="s">
        <v>535</v>
      </c>
      <c r="C130" s="50" t="s">
        <v>536</v>
      </c>
      <c r="D130" s="50" t="s">
        <v>537</v>
      </c>
      <c r="E130" s="50" t="s">
        <v>539</v>
      </c>
      <c r="F130" s="51" t="s">
        <v>528</v>
      </c>
      <c r="G130" s="51">
        <v>3</v>
      </c>
      <c r="H130" s="52">
        <v>42291</v>
      </c>
      <c r="I130" s="52">
        <v>42551</v>
      </c>
      <c r="J130" s="53">
        <f t="shared" si="5"/>
        <v>37.142857142857146</v>
      </c>
      <c r="K130" s="54">
        <v>1</v>
      </c>
      <c r="L130" s="55">
        <f t="shared" si="6"/>
        <v>0.33333333333333331</v>
      </c>
      <c r="M130" s="53">
        <f t="shared" si="7"/>
        <v>12.380952380952381</v>
      </c>
      <c r="N130" s="53">
        <f t="shared" si="8"/>
        <v>0</v>
      </c>
      <c r="O130" s="53">
        <f t="shared" si="9"/>
        <v>0</v>
      </c>
      <c r="P130" s="51" t="s">
        <v>540</v>
      </c>
    </row>
    <row r="131" spans="1:93" s="57" customFormat="1" ht="129" thickBot="1" x14ac:dyDescent="0.25">
      <c r="A131" s="49" t="s">
        <v>534</v>
      </c>
      <c r="B131" s="50" t="s">
        <v>535</v>
      </c>
      <c r="C131" s="50" t="s">
        <v>536</v>
      </c>
      <c r="D131" s="50" t="s">
        <v>537</v>
      </c>
      <c r="E131" s="50" t="s">
        <v>541</v>
      </c>
      <c r="F131" s="51" t="s">
        <v>532</v>
      </c>
      <c r="G131" s="51">
        <v>1</v>
      </c>
      <c r="H131" s="52">
        <v>42291</v>
      </c>
      <c r="I131" s="52">
        <v>42551</v>
      </c>
      <c r="J131" s="53">
        <f t="shared" si="5"/>
        <v>37.142857142857146</v>
      </c>
      <c r="K131" s="54">
        <v>0</v>
      </c>
      <c r="L131" s="55">
        <f t="shared" si="6"/>
        <v>0</v>
      </c>
      <c r="M131" s="53">
        <f t="shared" si="7"/>
        <v>0</v>
      </c>
      <c r="N131" s="53">
        <f t="shared" si="8"/>
        <v>0</v>
      </c>
      <c r="O131" s="53">
        <f t="shared" si="9"/>
        <v>0</v>
      </c>
      <c r="P131" s="51" t="s">
        <v>542</v>
      </c>
    </row>
    <row r="132" spans="1:93" s="65" customFormat="1" ht="100.5" thickBot="1" x14ac:dyDescent="0.25">
      <c r="A132" s="49" t="s">
        <v>543</v>
      </c>
      <c r="B132" s="50" t="s">
        <v>544</v>
      </c>
      <c r="C132" s="50" t="s">
        <v>545</v>
      </c>
      <c r="D132" s="50" t="s">
        <v>546</v>
      </c>
      <c r="E132" s="50" t="s">
        <v>547</v>
      </c>
      <c r="F132" s="51" t="s">
        <v>512</v>
      </c>
      <c r="G132" s="51">
        <v>1</v>
      </c>
      <c r="H132" s="52">
        <v>42291</v>
      </c>
      <c r="I132" s="52">
        <v>42369</v>
      </c>
      <c r="J132" s="53">
        <f t="shared" si="5"/>
        <v>11.142857142857142</v>
      </c>
      <c r="K132" s="54">
        <v>1</v>
      </c>
      <c r="L132" s="55">
        <f t="shared" si="6"/>
        <v>1</v>
      </c>
      <c r="M132" s="53">
        <f t="shared" si="7"/>
        <v>11.142857142857142</v>
      </c>
      <c r="N132" s="53">
        <f t="shared" si="8"/>
        <v>11.142857142857142</v>
      </c>
      <c r="O132" s="53">
        <f t="shared" si="9"/>
        <v>11.142857142857142</v>
      </c>
      <c r="P132" s="51" t="s">
        <v>524</v>
      </c>
      <c r="Q132" s="57"/>
      <c r="R132" s="57"/>
      <c r="S132" s="57"/>
      <c r="T132" s="57"/>
      <c r="U132" s="57"/>
      <c r="V132" s="57"/>
    </row>
    <row r="133" spans="1:93" s="65" customFormat="1" ht="100.5" thickBot="1" x14ac:dyDescent="0.25">
      <c r="A133" s="49" t="s">
        <v>543</v>
      </c>
      <c r="B133" s="50" t="s">
        <v>544</v>
      </c>
      <c r="C133" s="50" t="s">
        <v>545</v>
      </c>
      <c r="D133" s="50" t="s">
        <v>546</v>
      </c>
      <c r="E133" s="50" t="s">
        <v>548</v>
      </c>
      <c r="F133" s="51" t="s">
        <v>512</v>
      </c>
      <c r="G133" s="51">
        <v>1</v>
      </c>
      <c r="H133" s="52">
        <v>42291</v>
      </c>
      <c r="I133" s="52">
        <v>42369</v>
      </c>
      <c r="J133" s="53">
        <f t="shared" si="5"/>
        <v>11.142857142857142</v>
      </c>
      <c r="K133" s="54">
        <v>1</v>
      </c>
      <c r="L133" s="55">
        <f t="shared" si="6"/>
        <v>1</v>
      </c>
      <c r="M133" s="53">
        <f t="shared" si="7"/>
        <v>11.142857142857142</v>
      </c>
      <c r="N133" s="53">
        <f t="shared" si="8"/>
        <v>11.142857142857142</v>
      </c>
      <c r="O133" s="53">
        <f t="shared" si="9"/>
        <v>11.142857142857142</v>
      </c>
      <c r="P133" s="51" t="s">
        <v>524</v>
      </c>
      <c r="Q133" s="57"/>
      <c r="R133" s="57"/>
      <c r="S133" s="57"/>
      <c r="T133" s="57"/>
      <c r="U133" s="57"/>
      <c r="V133" s="57"/>
    </row>
    <row r="134" spans="1:93" s="57" customFormat="1" ht="57.75" thickBot="1" x14ac:dyDescent="0.25">
      <c r="A134" s="49" t="s">
        <v>549</v>
      </c>
      <c r="B134" s="50" t="s">
        <v>550</v>
      </c>
      <c r="C134" s="50" t="s">
        <v>551</v>
      </c>
      <c r="D134" s="50" t="s">
        <v>552</v>
      </c>
      <c r="E134" s="50" t="s">
        <v>553</v>
      </c>
      <c r="F134" s="51" t="s">
        <v>554</v>
      </c>
      <c r="G134" s="51">
        <v>1</v>
      </c>
      <c r="H134" s="52">
        <v>42291</v>
      </c>
      <c r="I134" s="52">
        <v>42307</v>
      </c>
      <c r="J134" s="53">
        <f t="shared" si="5"/>
        <v>2.2857142857142856</v>
      </c>
      <c r="K134" s="54">
        <v>1</v>
      </c>
      <c r="L134" s="55">
        <f t="shared" si="6"/>
        <v>1</v>
      </c>
      <c r="M134" s="53">
        <f t="shared" si="7"/>
        <v>2.2857142857142856</v>
      </c>
      <c r="N134" s="53">
        <f t="shared" si="8"/>
        <v>2.2857142857142856</v>
      </c>
      <c r="O134" s="53">
        <f t="shared" si="9"/>
        <v>2.2857142857142856</v>
      </c>
      <c r="P134" s="51" t="s">
        <v>555</v>
      </c>
    </row>
    <row r="135" spans="1:93" s="57" customFormat="1" ht="143.25" thickBot="1" x14ac:dyDescent="0.25">
      <c r="A135" s="49" t="s">
        <v>556</v>
      </c>
      <c r="B135" s="50" t="s">
        <v>557</v>
      </c>
      <c r="C135" s="50" t="s">
        <v>558</v>
      </c>
      <c r="D135" s="50" t="s">
        <v>559</v>
      </c>
      <c r="E135" s="50" t="s">
        <v>560</v>
      </c>
      <c r="F135" s="51" t="s">
        <v>561</v>
      </c>
      <c r="G135" s="51">
        <v>1</v>
      </c>
      <c r="H135" s="52">
        <v>42291</v>
      </c>
      <c r="I135" s="52">
        <v>42551</v>
      </c>
      <c r="J135" s="53">
        <f t="shared" si="5"/>
        <v>37.142857142857146</v>
      </c>
      <c r="K135" s="54">
        <v>0</v>
      </c>
      <c r="L135" s="55">
        <f t="shared" si="6"/>
        <v>0</v>
      </c>
      <c r="M135" s="53">
        <f t="shared" si="7"/>
        <v>0</v>
      </c>
      <c r="N135" s="53">
        <f t="shared" si="8"/>
        <v>0</v>
      </c>
      <c r="O135" s="53">
        <f t="shared" si="9"/>
        <v>0</v>
      </c>
      <c r="P135" s="51" t="s">
        <v>562</v>
      </c>
    </row>
    <row r="136" spans="1:93" s="57" customFormat="1" ht="143.25" thickBot="1" x14ac:dyDescent="0.25">
      <c r="A136" s="49" t="s">
        <v>563</v>
      </c>
      <c r="B136" s="50" t="s">
        <v>564</v>
      </c>
      <c r="C136" s="50" t="s">
        <v>565</v>
      </c>
      <c r="D136" s="50" t="s">
        <v>566</v>
      </c>
      <c r="E136" s="50" t="s">
        <v>567</v>
      </c>
      <c r="F136" s="51" t="s">
        <v>568</v>
      </c>
      <c r="G136" s="51">
        <v>1</v>
      </c>
      <c r="H136" s="52">
        <v>42291</v>
      </c>
      <c r="I136" s="52">
        <v>42369</v>
      </c>
      <c r="J136" s="53">
        <f t="shared" si="5"/>
        <v>11.142857142857142</v>
      </c>
      <c r="K136" s="54">
        <v>1</v>
      </c>
      <c r="L136" s="55">
        <f t="shared" si="6"/>
        <v>1</v>
      </c>
      <c r="M136" s="53">
        <f t="shared" si="7"/>
        <v>11.142857142857142</v>
      </c>
      <c r="N136" s="53">
        <f t="shared" si="8"/>
        <v>11.142857142857142</v>
      </c>
      <c r="O136" s="53">
        <f t="shared" si="9"/>
        <v>11.142857142857142</v>
      </c>
      <c r="P136" s="51" t="s">
        <v>300</v>
      </c>
    </row>
    <row r="137" spans="1:93" s="57" customFormat="1" ht="100.5" thickBot="1" x14ac:dyDescent="0.25">
      <c r="A137" s="49" t="s">
        <v>569</v>
      </c>
      <c r="B137" s="50" t="s">
        <v>570</v>
      </c>
      <c r="C137" s="50" t="s">
        <v>571</v>
      </c>
      <c r="D137" s="50" t="s">
        <v>572</v>
      </c>
      <c r="E137" s="50" t="s">
        <v>573</v>
      </c>
      <c r="F137" s="51" t="s">
        <v>512</v>
      </c>
      <c r="G137" s="51">
        <v>1</v>
      </c>
      <c r="H137" s="52">
        <v>42291</v>
      </c>
      <c r="I137" s="52">
        <v>42369</v>
      </c>
      <c r="J137" s="53">
        <f t="shared" si="5"/>
        <v>11.142857142857142</v>
      </c>
      <c r="K137" s="54">
        <v>1</v>
      </c>
      <c r="L137" s="55">
        <f t="shared" si="6"/>
        <v>1</v>
      </c>
      <c r="M137" s="53">
        <f t="shared" si="7"/>
        <v>11.142857142857142</v>
      </c>
      <c r="N137" s="53">
        <f t="shared" si="8"/>
        <v>11.142857142857142</v>
      </c>
      <c r="O137" s="53">
        <f t="shared" si="9"/>
        <v>11.142857142857142</v>
      </c>
      <c r="P137" s="51" t="s">
        <v>574</v>
      </c>
    </row>
    <row r="138" spans="1:93" s="57" customFormat="1" ht="100.5" thickBot="1" x14ac:dyDescent="0.25">
      <c r="A138" s="49" t="s">
        <v>569</v>
      </c>
      <c r="B138" s="50" t="s">
        <v>570</v>
      </c>
      <c r="C138" s="50" t="s">
        <v>571</v>
      </c>
      <c r="D138" s="50" t="s">
        <v>572</v>
      </c>
      <c r="E138" s="50" t="s">
        <v>548</v>
      </c>
      <c r="F138" s="51" t="s">
        <v>512</v>
      </c>
      <c r="G138" s="51">
        <v>1</v>
      </c>
      <c r="H138" s="52">
        <v>42291</v>
      </c>
      <c r="I138" s="52">
        <v>42369</v>
      </c>
      <c r="J138" s="53">
        <f t="shared" si="5"/>
        <v>11.142857142857142</v>
      </c>
      <c r="K138" s="54">
        <v>1</v>
      </c>
      <c r="L138" s="55">
        <f t="shared" si="6"/>
        <v>1</v>
      </c>
      <c r="M138" s="53">
        <f t="shared" si="7"/>
        <v>11.142857142857142</v>
      </c>
      <c r="N138" s="53">
        <f t="shared" si="8"/>
        <v>11.142857142857142</v>
      </c>
      <c r="O138" s="53">
        <f t="shared" si="9"/>
        <v>11.142857142857142</v>
      </c>
      <c r="P138" s="51" t="s">
        <v>574</v>
      </c>
    </row>
    <row r="139" spans="1:93" s="59" customFormat="1" ht="157.5" thickBot="1" x14ac:dyDescent="0.25">
      <c r="A139" s="49" t="s">
        <v>575</v>
      </c>
      <c r="B139" s="50" t="s">
        <v>576</v>
      </c>
      <c r="C139" s="50" t="s">
        <v>577</v>
      </c>
      <c r="D139" s="50" t="s">
        <v>493</v>
      </c>
      <c r="E139" s="50" t="s">
        <v>494</v>
      </c>
      <c r="F139" s="51" t="s">
        <v>495</v>
      </c>
      <c r="G139" s="51">
        <v>1</v>
      </c>
      <c r="H139" s="52">
        <v>42291</v>
      </c>
      <c r="I139" s="117">
        <v>42369</v>
      </c>
      <c r="J139" s="53">
        <f t="shared" ref="J139:J167" si="10">(I139-H139)/7</f>
        <v>11.142857142857142</v>
      </c>
      <c r="K139" s="54">
        <v>1</v>
      </c>
      <c r="L139" s="55">
        <f t="shared" ref="L139:L167" si="11">+K139/G139</f>
        <v>1</v>
      </c>
      <c r="M139" s="53">
        <f t="shared" ref="M139:M167" si="12">+J139*L139</f>
        <v>11.142857142857142</v>
      </c>
      <c r="N139" s="53">
        <f t="shared" ref="N139:N167" si="13">+IF(I139&lt;=$C$7,M139,0)</f>
        <v>11.142857142857142</v>
      </c>
      <c r="O139" s="53">
        <f t="shared" ref="O139:O167" si="14">+IF($C$7&gt;=I139,J139,0)</f>
        <v>11.142857142857142</v>
      </c>
      <c r="P139" s="51" t="s">
        <v>578</v>
      </c>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row>
    <row r="140" spans="1:93" s="57" customFormat="1" ht="157.5" thickBot="1" x14ac:dyDescent="0.25">
      <c r="A140" s="49" t="s">
        <v>575</v>
      </c>
      <c r="B140" s="50" t="s">
        <v>576</v>
      </c>
      <c r="C140" s="50" t="s">
        <v>577</v>
      </c>
      <c r="D140" s="50" t="s">
        <v>497</v>
      </c>
      <c r="E140" s="50" t="s">
        <v>579</v>
      </c>
      <c r="F140" s="51" t="s">
        <v>499</v>
      </c>
      <c r="G140" s="51">
        <v>1</v>
      </c>
      <c r="H140" s="52">
        <v>42291</v>
      </c>
      <c r="I140" s="52">
        <v>42551</v>
      </c>
      <c r="J140" s="53">
        <f t="shared" si="10"/>
        <v>37.142857142857146</v>
      </c>
      <c r="K140" s="54">
        <v>0</v>
      </c>
      <c r="L140" s="55">
        <f t="shared" si="11"/>
        <v>0</v>
      </c>
      <c r="M140" s="53">
        <f t="shared" si="12"/>
        <v>0</v>
      </c>
      <c r="N140" s="53">
        <f t="shared" si="13"/>
        <v>0</v>
      </c>
      <c r="O140" s="53">
        <f t="shared" si="14"/>
        <v>0</v>
      </c>
      <c r="P140" s="51" t="s">
        <v>580</v>
      </c>
    </row>
    <row r="141" spans="1:93" s="57" customFormat="1" ht="108" customHeight="1" thickBot="1" x14ac:dyDescent="0.25">
      <c r="A141" s="49" t="s">
        <v>581</v>
      </c>
      <c r="B141" s="50" t="s">
        <v>582</v>
      </c>
      <c r="C141" s="50" t="s">
        <v>583</v>
      </c>
      <c r="D141" s="50" t="s">
        <v>584</v>
      </c>
      <c r="E141" s="50" t="s">
        <v>585</v>
      </c>
      <c r="F141" s="51" t="s">
        <v>512</v>
      </c>
      <c r="G141" s="51">
        <v>1</v>
      </c>
      <c r="H141" s="52">
        <v>42291</v>
      </c>
      <c r="I141" s="52">
        <v>42369</v>
      </c>
      <c r="J141" s="53">
        <f t="shared" si="10"/>
        <v>11.142857142857142</v>
      </c>
      <c r="K141" s="54">
        <v>1</v>
      </c>
      <c r="L141" s="55">
        <f t="shared" si="11"/>
        <v>1</v>
      </c>
      <c r="M141" s="53">
        <f t="shared" si="12"/>
        <v>11.142857142857142</v>
      </c>
      <c r="N141" s="53">
        <f t="shared" si="13"/>
        <v>11.142857142857142</v>
      </c>
      <c r="O141" s="53">
        <f t="shared" si="14"/>
        <v>11.142857142857142</v>
      </c>
      <c r="P141" s="51" t="s">
        <v>586</v>
      </c>
    </row>
    <row r="142" spans="1:93" s="57" customFormat="1" ht="108" customHeight="1" thickBot="1" x14ac:dyDescent="0.25">
      <c r="A142" s="49" t="s">
        <v>581</v>
      </c>
      <c r="B142" s="50" t="s">
        <v>582</v>
      </c>
      <c r="C142" s="50" t="s">
        <v>583</v>
      </c>
      <c r="D142" s="50" t="s">
        <v>584</v>
      </c>
      <c r="E142" s="50" t="s">
        <v>587</v>
      </c>
      <c r="F142" s="51" t="s">
        <v>512</v>
      </c>
      <c r="G142" s="51">
        <v>1</v>
      </c>
      <c r="H142" s="52">
        <v>42291</v>
      </c>
      <c r="I142" s="52">
        <v>42369</v>
      </c>
      <c r="J142" s="53">
        <f t="shared" si="10"/>
        <v>11.142857142857142</v>
      </c>
      <c r="K142" s="54">
        <v>1</v>
      </c>
      <c r="L142" s="55">
        <f t="shared" si="11"/>
        <v>1</v>
      </c>
      <c r="M142" s="53">
        <f t="shared" si="12"/>
        <v>11.142857142857142</v>
      </c>
      <c r="N142" s="53">
        <f t="shared" si="13"/>
        <v>11.142857142857142</v>
      </c>
      <c r="O142" s="53">
        <f t="shared" si="14"/>
        <v>11.142857142857142</v>
      </c>
      <c r="P142" s="51" t="s">
        <v>586</v>
      </c>
    </row>
    <row r="143" spans="1:93" s="57" customFormat="1" ht="113.25" customHeight="1" thickBot="1" x14ac:dyDescent="0.25">
      <c r="A143" s="49" t="s">
        <v>581</v>
      </c>
      <c r="B143" s="50" t="s">
        <v>582</v>
      </c>
      <c r="C143" s="50" t="s">
        <v>583</v>
      </c>
      <c r="D143" s="50" t="s">
        <v>584</v>
      </c>
      <c r="E143" s="50" t="s">
        <v>588</v>
      </c>
      <c r="F143" s="51" t="s">
        <v>512</v>
      </c>
      <c r="G143" s="51">
        <v>1</v>
      </c>
      <c r="H143" s="52">
        <v>42291</v>
      </c>
      <c r="I143" s="52">
        <v>42369</v>
      </c>
      <c r="J143" s="53">
        <f t="shared" si="10"/>
        <v>11.142857142857142</v>
      </c>
      <c r="K143" s="54">
        <v>1</v>
      </c>
      <c r="L143" s="55">
        <f t="shared" si="11"/>
        <v>1</v>
      </c>
      <c r="M143" s="53">
        <f t="shared" si="12"/>
        <v>11.142857142857142</v>
      </c>
      <c r="N143" s="53">
        <f t="shared" si="13"/>
        <v>11.142857142857142</v>
      </c>
      <c r="O143" s="53">
        <f t="shared" si="14"/>
        <v>11.142857142857142</v>
      </c>
      <c r="P143" s="51" t="s">
        <v>586</v>
      </c>
    </row>
    <row r="144" spans="1:93" s="57" customFormat="1" ht="102.75" customHeight="1" thickBot="1" x14ac:dyDescent="0.25">
      <c r="A144" s="49" t="s">
        <v>581</v>
      </c>
      <c r="B144" s="50" t="s">
        <v>582</v>
      </c>
      <c r="C144" s="50" t="s">
        <v>583</v>
      </c>
      <c r="D144" s="50" t="s">
        <v>584</v>
      </c>
      <c r="E144" s="50" t="s">
        <v>589</v>
      </c>
      <c r="F144" s="51" t="s">
        <v>512</v>
      </c>
      <c r="G144" s="51">
        <v>1</v>
      </c>
      <c r="H144" s="52">
        <v>42291</v>
      </c>
      <c r="I144" s="52">
        <v>42460</v>
      </c>
      <c r="J144" s="53">
        <f t="shared" si="10"/>
        <v>24.142857142857142</v>
      </c>
      <c r="K144" s="54">
        <v>0</v>
      </c>
      <c r="L144" s="55">
        <f t="shared" si="11"/>
        <v>0</v>
      </c>
      <c r="M144" s="53">
        <f t="shared" si="12"/>
        <v>0</v>
      </c>
      <c r="N144" s="53">
        <f t="shared" si="13"/>
        <v>0</v>
      </c>
      <c r="O144" s="53">
        <f t="shared" si="14"/>
        <v>0</v>
      </c>
      <c r="P144" s="51" t="s">
        <v>586</v>
      </c>
    </row>
    <row r="145" spans="1:93" s="57" customFormat="1" ht="72" thickBot="1" x14ac:dyDescent="0.25">
      <c r="A145" s="49" t="s">
        <v>590</v>
      </c>
      <c r="B145" s="50" t="s">
        <v>591</v>
      </c>
      <c r="C145" s="50" t="s">
        <v>592</v>
      </c>
      <c r="D145" s="50" t="s">
        <v>593</v>
      </c>
      <c r="E145" s="50" t="s">
        <v>594</v>
      </c>
      <c r="F145" s="51" t="s">
        <v>595</v>
      </c>
      <c r="G145" s="51">
        <v>1</v>
      </c>
      <c r="H145" s="52">
        <v>42291</v>
      </c>
      <c r="I145" s="52">
        <v>42551</v>
      </c>
      <c r="J145" s="53">
        <f t="shared" si="10"/>
        <v>37.142857142857146</v>
      </c>
      <c r="K145" s="54">
        <v>0</v>
      </c>
      <c r="L145" s="55">
        <f t="shared" si="11"/>
        <v>0</v>
      </c>
      <c r="M145" s="53">
        <f t="shared" si="12"/>
        <v>0</v>
      </c>
      <c r="N145" s="53">
        <f t="shared" si="13"/>
        <v>0</v>
      </c>
      <c r="O145" s="53">
        <f t="shared" si="14"/>
        <v>0</v>
      </c>
      <c r="P145" s="51" t="s">
        <v>596</v>
      </c>
    </row>
    <row r="146" spans="1:93" s="57" customFormat="1" ht="72" thickBot="1" x14ac:dyDescent="0.25">
      <c r="A146" s="49" t="s">
        <v>597</v>
      </c>
      <c r="B146" s="50" t="s">
        <v>598</v>
      </c>
      <c r="C146" s="50" t="s">
        <v>599</v>
      </c>
      <c r="D146" s="50" t="s">
        <v>600</v>
      </c>
      <c r="E146" s="50" t="s">
        <v>601</v>
      </c>
      <c r="F146" s="51" t="s">
        <v>602</v>
      </c>
      <c r="G146" s="51">
        <v>1</v>
      </c>
      <c r="H146" s="52">
        <v>42291</v>
      </c>
      <c r="I146" s="52">
        <v>42369</v>
      </c>
      <c r="J146" s="53">
        <f t="shared" si="10"/>
        <v>11.142857142857142</v>
      </c>
      <c r="K146" s="54">
        <v>1</v>
      </c>
      <c r="L146" s="55">
        <f t="shared" si="11"/>
        <v>1</v>
      </c>
      <c r="M146" s="53">
        <f t="shared" si="12"/>
        <v>11.142857142857142</v>
      </c>
      <c r="N146" s="53">
        <f t="shared" si="13"/>
        <v>11.142857142857142</v>
      </c>
      <c r="O146" s="53">
        <f t="shared" si="14"/>
        <v>11.142857142857142</v>
      </c>
      <c r="P146" s="51" t="s">
        <v>603</v>
      </c>
    </row>
    <row r="147" spans="1:93" s="65" customFormat="1" ht="114.75" thickBot="1" x14ac:dyDescent="0.25">
      <c r="A147" s="49" t="s">
        <v>604</v>
      </c>
      <c r="B147" s="50" t="s">
        <v>605</v>
      </c>
      <c r="C147" s="50" t="s">
        <v>606</v>
      </c>
      <c r="D147" s="50" t="s">
        <v>607</v>
      </c>
      <c r="E147" s="50" t="s">
        <v>608</v>
      </c>
      <c r="F147" s="51" t="s">
        <v>512</v>
      </c>
      <c r="G147" s="51">
        <v>1</v>
      </c>
      <c r="H147" s="52">
        <v>42291</v>
      </c>
      <c r="I147" s="52">
        <v>42369</v>
      </c>
      <c r="J147" s="53">
        <f t="shared" si="10"/>
        <v>11.142857142857142</v>
      </c>
      <c r="K147" s="54">
        <v>1</v>
      </c>
      <c r="L147" s="55">
        <f t="shared" si="11"/>
        <v>1</v>
      </c>
      <c r="M147" s="53">
        <f t="shared" si="12"/>
        <v>11.142857142857142</v>
      </c>
      <c r="N147" s="53">
        <f t="shared" si="13"/>
        <v>11.142857142857142</v>
      </c>
      <c r="O147" s="53">
        <f t="shared" si="14"/>
        <v>11.142857142857142</v>
      </c>
      <c r="P147" s="51" t="s">
        <v>524</v>
      </c>
      <c r="Q147" s="57"/>
      <c r="R147" s="57"/>
      <c r="S147" s="57"/>
      <c r="T147" s="57"/>
      <c r="U147" s="57"/>
      <c r="V147" s="57"/>
    </row>
    <row r="148" spans="1:93" s="65" customFormat="1" ht="114.75" thickBot="1" x14ac:dyDescent="0.25">
      <c r="A148" s="49" t="s">
        <v>604</v>
      </c>
      <c r="B148" s="50" t="s">
        <v>605</v>
      </c>
      <c r="C148" s="50" t="s">
        <v>606</v>
      </c>
      <c r="D148" s="50" t="s">
        <v>607</v>
      </c>
      <c r="E148" s="50" t="s">
        <v>609</v>
      </c>
      <c r="F148" s="51" t="s">
        <v>512</v>
      </c>
      <c r="G148" s="51">
        <v>1</v>
      </c>
      <c r="H148" s="52">
        <v>42291</v>
      </c>
      <c r="I148" s="52">
        <v>42369</v>
      </c>
      <c r="J148" s="53">
        <f t="shared" si="10"/>
        <v>11.142857142857142</v>
      </c>
      <c r="K148" s="54">
        <v>1</v>
      </c>
      <c r="L148" s="55">
        <f t="shared" si="11"/>
        <v>1</v>
      </c>
      <c r="M148" s="53">
        <f t="shared" si="12"/>
        <v>11.142857142857142</v>
      </c>
      <c r="N148" s="53">
        <f t="shared" si="13"/>
        <v>11.142857142857142</v>
      </c>
      <c r="O148" s="53">
        <f t="shared" si="14"/>
        <v>11.142857142857142</v>
      </c>
      <c r="P148" s="51" t="s">
        <v>524</v>
      </c>
      <c r="Q148" s="57"/>
      <c r="R148" s="57"/>
      <c r="S148" s="57"/>
      <c r="T148" s="57"/>
      <c r="U148" s="57"/>
      <c r="V148" s="57"/>
    </row>
    <row r="149" spans="1:93" s="65" customFormat="1" ht="114.75" thickBot="1" x14ac:dyDescent="0.25">
      <c r="A149" s="49" t="s">
        <v>604</v>
      </c>
      <c r="B149" s="50" t="s">
        <v>605</v>
      </c>
      <c r="C149" s="50" t="s">
        <v>606</v>
      </c>
      <c r="D149" s="50" t="s">
        <v>607</v>
      </c>
      <c r="E149" s="50" t="s">
        <v>610</v>
      </c>
      <c r="F149" s="51" t="s">
        <v>512</v>
      </c>
      <c r="G149" s="51">
        <v>1</v>
      </c>
      <c r="H149" s="52">
        <v>42291</v>
      </c>
      <c r="I149" s="52">
        <v>42369</v>
      </c>
      <c r="J149" s="53">
        <f t="shared" si="10"/>
        <v>11.142857142857142</v>
      </c>
      <c r="K149" s="54">
        <v>1</v>
      </c>
      <c r="L149" s="55">
        <f t="shared" si="11"/>
        <v>1</v>
      </c>
      <c r="M149" s="53">
        <f t="shared" si="12"/>
        <v>11.142857142857142</v>
      </c>
      <c r="N149" s="53">
        <f t="shared" si="13"/>
        <v>11.142857142857142</v>
      </c>
      <c r="O149" s="53">
        <f t="shared" si="14"/>
        <v>11.142857142857142</v>
      </c>
      <c r="P149" s="51" t="s">
        <v>524</v>
      </c>
      <c r="Q149" s="57"/>
      <c r="R149" s="57"/>
      <c r="S149" s="57"/>
      <c r="T149" s="57"/>
      <c r="U149" s="57"/>
      <c r="V149" s="57"/>
    </row>
    <row r="150" spans="1:93" s="57" customFormat="1" ht="130.5" customHeight="1" thickBot="1" x14ac:dyDescent="0.25">
      <c r="A150" s="49" t="s">
        <v>611</v>
      </c>
      <c r="B150" s="50" t="s">
        <v>612</v>
      </c>
      <c r="C150" s="50" t="s">
        <v>613</v>
      </c>
      <c r="D150" s="50" t="s">
        <v>614</v>
      </c>
      <c r="E150" s="50" t="s">
        <v>615</v>
      </c>
      <c r="F150" s="51" t="s">
        <v>154</v>
      </c>
      <c r="G150" s="51">
        <v>1</v>
      </c>
      <c r="H150" s="52">
        <v>42291</v>
      </c>
      <c r="I150" s="52">
        <v>42369</v>
      </c>
      <c r="J150" s="53">
        <f t="shared" si="10"/>
        <v>11.142857142857142</v>
      </c>
      <c r="K150" s="54">
        <v>1</v>
      </c>
      <c r="L150" s="55">
        <f t="shared" si="11"/>
        <v>1</v>
      </c>
      <c r="M150" s="53">
        <f t="shared" si="12"/>
        <v>11.142857142857142</v>
      </c>
      <c r="N150" s="53">
        <f t="shared" si="13"/>
        <v>11.142857142857142</v>
      </c>
      <c r="O150" s="53">
        <f t="shared" si="14"/>
        <v>11.142857142857142</v>
      </c>
      <c r="P150" s="51" t="s">
        <v>616</v>
      </c>
    </row>
    <row r="151" spans="1:93" s="57" customFormat="1" ht="72" thickBot="1" x14ac:dyDescent="0.25">
      <c r="A151" s="49" t="s">
        <v>611</v>
      </c>
      <c r="B151" s="50" t="s">
        <v>612</v>
      </c>
      <c r="C151" s="50" t="s">
        <v>613</v>
      </c>
      <c r="D151" s="50" t="s">
        <v>617</v>
      </c>
      <c r="E151" s="50" t="s">
        <v>618</v>
      </c>
      <c r="F151" s="51" t="s">
        <v>512</v>
      </c>
      <c r="G151" s="51">
        <v>1</v>
      </c>
      <c r="H151" s="52">
        <v>42291</v>
      </c>
      <c r="I151" s="52">
        <v>42369</v>
      </c>
      <c r="J151" s="53">
        <f t="shared" si="10"/>
        <v>11.142857142857142</v>
      </c>
      <c r="K151" s="54">
        <v>1</v>
      </c>
      <c r="L151" s="55">
        <f t="shared" si="11"/>
        <v>1</v>
      </c>
      <c r="M151" s="53">
        <f t="shared" si="12"/>
        <v>11.142857142857142</v>
      </c>
      <c r="N151" s="53">
        <f t="shared" si="13"/>
        <v>11.142857142857142</v>
      </c>
      <c r="O151" s="53">
        <f t="shared" si="14"/>
        <v>11.142857142857142</v>
      </c>
      <c r="P151" s="51" t="s">
        <v>562</v>
      </c>
    </row>
    <row r="152" spans="1:93" s="57" customFormat="1" ht="114.75" thickBot="1" x14ac:dyDescent="0.25">
      <c r="A152" s="49" t="s">
        <v>611</v>
      </c>
      <c r="B152" s="50" t="s">
        <v>612</v>
      </c>
      <c r="C152" s="50" t="s">
        <v>613</v>
      </c>
      <c r="D152" s="50" t="s">
        <v>619</v>
      </c>
      <c r="E152" s="50" t="s">
        <v>620</v>
      </c>
      <c r="F152" s="51" t="s">
        <v>621</v>
      </c>
      <c r="G152" s="51">
        <v>1</v>
      </c>
      <c r="H152" s="52">
        <v>42291</v>
      </c>
      <c r="I152" s="52">
        <v>42369</v>
      </c>
      <c r="J152" s="53">
        <f t="shared" si="10"/>
        <v>11.142857142857142</v>
      </c>
      <c r="K152" s="54">
        <v>0.44</v>
      </c>
      <c r="L152" s="55">
        <f t="shared" si="11"/>
        <v>0.44</v>
      </c>
      <c r="M152" s="53">
        <f t="shared" si="12"/>
        <v>4.902857142857143</v>
      </c>
      <c r="N152" s="53">
        <f t="shared" si="13"/>
        <v>4.902857142857143</v>
      </c>
      <c r="O152" s="53">
        <f t="shared" si="14"/>
        <v>11.142857142857142</v>
      </c>
      <c r="P152" s="51" t="s">
        <v>1063</v>
      </c>
    </row>
    <row r="153" spans="1:93" s="58" customFormat="1" ht="157.5" thickBot="1" x14ac:dyDescent="0.25">
      <c r="A153" s="49" t="s">
        <v>622</v>
      </c>
      <c r="B153" s="50" t="s">
        <v>623</v>
      </c>
      <c r="C153" s="50" t="s">
        <v>624</v>
      </c>
      <c r="D153" s="50" t="s">
        <v>625</v>
      </c>
      <c r="E153" s="50" t="s">
        <v>626</v>
      </c>
      <c r="F153" s="51" t="s">
        <v>512</v>
      </c>
      <c r="G153" s="51">
        <v>1</v>
      </c>
      <c r="H153" s="52">
        <v>42291</v>
      </c>
      <c r="I153" s="52">
        <v>42369</v>
      </c>
      <c r="J153" s="53">
        <f t="shared" si="10"/>
        <v>11.142857142857142</v>
      </c>
      <c r="K153" s="54">
        <v>1</v>
      </c>
      <c r="L153" s="55">
        <f t="shared" si="11"/>
        <v>1</v>
      </c>
      <c r="M153" s="53">
        <f t="shared" si="12"/>
        <v>11.142857142857142</v>
      </c>
      <c r="N153" s="53">
        <f t="shared" si="13"/>
        <v>11.142857142857142</v>
      </c>
      <c r="O153" s="53">
        <f t="shared" si="14"/>
        <v>11.142857142857142</v>
      </c>
      <c r="P153" s="51" t="s">
        <v>627</v>
      </c>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row>
    <row r="154" spans="1:93" s="58" customFormat="1" ht="60" customHeight="1" thickBot="1" x14ac:dyDescent="0.25">
      <c r="A154" s="49" t="s">
        <v>622</v>
      </c>
      <c r="B154" s="50" t="s">
        <v>623</v>
      </c>
      <c r="C154" s="50" t="s">
        <v>624</v>
      </c>
      <c r="D154" s="50" t="s">
        <v>625</v>
      </c>
      <c r="E154" s="50" t="s">
        <v>628</v>
      </c>
      <c r="F154" s="51" t="s">
        <v>512</v>
      </c>
      <c r="G154" s="51">
        <v>1</v>
      </c>
      <c r="H154" s="52">
        <v>42291</v>
      </c>
      <c r="I154" s="52">
        <v>42369</v>
      </c>
      <c r="J154" s="53">
        <f t="shared" si="10"/>
        <v>11.142857142857142</v>
      </c>
      <c r="K154" s="54">
        <v>1</v>
      </c>
      <c r="L154" s="55">
        <f t="shared" si="11"/>
        <v>1</v>
      </c>
      <c r="M154" s="53">
        <f t="shared" si="12"/>
        <v>11.142857142857142</v>
      </c>
      <c r="N154" s="53">
        <f t="shared" si="13"/>
        <v>11.142857142857142</v>
      </c>
      <c r="O154" s="53">
        <f t="shared" si="14"/>
        <v>11.142857142857142</v>
      </c>
      <c r="P154" s="51" t="s">
        <v>627</v>
      </c>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row>
    <row r="155" spans="1:93" s="58" customFormat="1" ht="162" customHeight="1" thickBot="1" x14ac:dyDescent="0.25">
      <c r="A155" s="49" t="s">
        <v>622</v>
      </c>
      <c r="B155" s="50" t="s">
        <v>623</v>
      </c>
      <c r="C155" s="50" t="s">
        <v>624</v>
      </c>
      <c r="D155" s="50" t="s">
        <v>625</v>
      </c>
      <c r="E155" s="50" t="s">
        <v>629</v>
      </c>
      <c r="F155" s="51" t="s">
        <v>512</v>
      </c>
      <c r="G155" s="51">
        <v>1</v>
      </c>
      <c r="H155" s="52">
        <v>42291</v>
      </c>
      <c r="I155" s="52">
        <v>42369</v>
      </c>
      <c r="J155" s="53">
        <f t="shared" si="10"/>
        <v>11.142857142857142</v>
      </c>
      <c r="K155" s="54">
        <v>1</v>
      </c>
      <c r="L155" s="55">
        <f t="shared" si="11"/>
        <v>1</v>
      </c>
      <c r="M155" s="53">
        <f t="shared" si="12"/>
        <v>11.142857142857142</v>
      </c>
      <c r="N155" s="53">
        <f t="shared" si="13"/>
        <v>11.142857142857142</v>
      </c>
      <c r="O155" s="53">
        <f t="shared" si="14"/>
        <v>11.142857142857142</v>
      </c>
      <c r="P155" s="51" t="s">
        <v>627</v>
      </c>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row>
    <row r="156" spans="1:93" s="58" customFormat="1" ht="142.5" customHeight="1" thickBot="1" x14ac:dyDescent="0.25">
      <c r="A156" s="49" t="s">
        <v>630</v>
      </c>
      <c r="B156" s="50" t="s">
        <v>631</v>
      </c>
      <c r="C156" s="50" t="s">
        <v>632</v>
      </c>
      <c r="D156" s="50" t="s">
        <v>633</v>
      </c>
      <c r="E156" s="50" t="s">
        <v>634</v>
      </c>
      <c r="F156" s="51" t="s">
        <v>635</v>
      </c>
      <c r="G156" s="51">
        <v>2</v>
      </c>
      <c r="H156" s="52">
        <v>42291</v>
      </c>
      <c r="I156" s="52">
        <v>42369</v>
      </c>
      <c r="J156" s="53">
        <f t="shared" si="10"/>
        <v>11.142857142857142</v>
      </c>
      <c r="K156" s="54">
        <v>2</v>
      </c>
      <c r="L156" s="55">
        <f t="shared" si="11"/>
        <v>1</v>
      </c>
      <c r="M156" s="53">
        <f t="shared" si="12"/>
        <v>11.142857142857142</v>
      </c>
      <c r="N156" s="53">
        <f t="shared" si="13"/>
        <v>11.142857142857142</v>
      </c>
      <c r="O156" s="53">
        <f t="shared" si="14"/>
        <v>11.142857142857142</v>
      </c>
      <c r="P156" s="66" t="s">
        <v>636</v>
      </c>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row>
    <row r="157" spans="1:93" s="58" customFormat="1" ht="161.25" customHeight="1" thickBot="1" x14ac:dyDescent="0.25">
      <c r="A157" s="49" t="s">
        <v>630</v>
      </c>
      <c r="B157" s="50" t="s">
        <v>631</v>
      </c>
      <c r="C157" s="50" t="s">
        <v>632</v>
      </c>
      <c r="D157" s="50" t="s">
        <v>633</v>
      </c>
      <c r="E157" s="50" t="s">
        <v>637</v>
      </c>
      <c r="F157" s="51" t="s">
        <v>635</v>
      </c>
      <c r="G157" s="51">
        <v>2</v>
      </c>
      <c r="H157" s="52">
        <v>42291</v>
      </c>
      <c r="I157" s="52">
        <v>42369</v>
      </c>
      <c r="J157" s="53">
        <f t="shared" si="10"/>
        <v>11.142857142857142</v>
      </c>
      <c r="K157" s="54">
        <v>2</v>
      </c>
      <c r="L157" s="55">
        <f t="shared" si="11"/>
        <v>1</v>
      </c>
      <c r="M157" s="53">
        <f t="shared" si="12"/>
        <v>11.142857142857142</v>
      </c>
      <c r="N157" s="53">
        <f t="shared" si="13"/>
        <v>11.142857142857142</v>
      </c>
      <c r="O157" s="53">
        <f t="shared" si="14"/>
        <v>11.142857142857142</v>
      </c>
      <c r="P157" s="66" t="s">
        <v>636</v>
      </c>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row>
    <row r="158" spans="1:93" s="58" customFormat="1" ht="186" thickBot="1" x14ac:dyDescent="0.25">
      <c r="A158" s="49" t="s">
        <v>630</v>
      </c>
      <c r="B158" s="50" t="s">
        <v>631</v>
      </c>
      <c r="C158" s="50" t="s">
        <v>632</v>
      </c>
      <c r="D158" s="50" t="s">
        <v>633</v>
      </c>
      <c r="E158" s="50" t="s">
        <v>638</v>
      </c>
      <c r="F158" s="51" t="s">
        <v>635</v>
      </c>
      <c r="G158" s="51">
        <v>2</v>
      </c>
      <c r="H158" s="52">
        <v>42291</v>
      </c>
      <c r="I158" s="52">
        <v>42369</v>
      </c>
      <c r="J158" s="53">
        <f t="shared" si="10"/>
        <v>11.142857142857142</v>
      </c>
      <c r="K158" s="54">
        <v>2</v>
      </c>
      <c r="L158" s="55">
        <f t="shared" si="11"/>
        <v>1</v>
      </c>
      <c r="M158" s="53">
        <f t="shared" si="12"/>
        <v>11.142857142857142</v>
      </c>
      <c r="N158" s="53">
        <f t="shared" si="13"/>
        <v>11.142857142857142</v>
      </c>
      <c r="O158" s="53">
        <f t="shared" si="14"/>
        <v>11.142857142857142</v>
      </c>
      <c r="P158" s="66" t="s">
        <v>636</v>
      </c>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row>
    <row r="159" spans="1:93" s="58" customFormat="1" ht="86.25" thickBot="1" x14ac:dyDescent="0.25">
      <c r="A159" s="49" t="s">
        <v>639</v>
      </c>
      <c r="B159" s="50" t="s">
        <v>640</v>
      </c>
      <c r="C159" s="50" t="s">
        <v>641</v>
      </c>
      <c r="D159" s="50" t="s">
        <v>642</v>
      </c>
      <c r="E159" s="50" t="s">
        <v>643</v>
      </c>
      <c r="F159" s="51" t="s">
        <v>644</v>
      </c>
      <c r="G159" s="51">
        <v>1</v>
      </c>
      <c r="H159" s="52">
        <v>42291</v>
      </c>
      <c r="I159" s="52">
        <v>42369</v>
      </c>
      <c r="J159" s="53">
        <f t="shared" si="10"/>
        <v>11.142857142857142</v>
      </c>
      <c r="K159" s="54">
        <v>1</v>
      </c>
      <c r="L159" s="55">
        <f t="shared" si="11"/>
        <v>1</v>
      </c>
      <c r="M159" s="53">
        <f t="shared" si="12"/>
        <v>11.142857142857142</v>
      </c>
      <c r="N159" s="53">
        <f t="shared" si="13"/>
        <v>11.142857142857142</v>
      </c>
      <c r="O159" s="53">
        <f t="shared" si="14"/>
        <v>11.142857142857142</v>
      </c>
      <c r="P159" s="66" t="s">
        <v>524</v>
      </c>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row>
    <row r="160" spans="1:93" s="58" customFormat="1" ht="86.25" thickBot="1" x14ac:dyDescent="0.25">
      <c r="A160" s="49" t="s">
        <v>639</v>
      </c>
      <c r="B160" s="50" t="s">
        <v>640</v>
      </c>
      <c r="C160" s="50" t="s">
        <v>641</v>
      </c>
      <c r="D160" s="50" t="s">
        <v>642</v>
      </c>
      <c r="E160" s="50" t="s">
        <v>645</v>
      </c>
      <c r="F160" s="51" t="s">
        <v>644</v>
      </c>
      <c r="G160" s="51">
        <v>1</v>
      </c>
      <c r="H160" s="52">
        <v>42291</v>
      </c>
      <c r="I160" s="52">
        <v>42369</v>
      </c>
      <c r="J160" s="53">
        <f t="shared" si="10"/>
        <v>11.142857142857142</v>
      </c>
      <c r="K160" s="54">
        <v>1</v>
      </c>
      <c r="L160" s="55">
        <f t="shared" si="11"/>
        <v>1</v>
      </c>
      <c r="M160" s="53">
        <f t="shared" si="12"/>
        <v>11.142857142857142</v>
      </c>
      <c r="N160" s="53">
        <f t="shared" si="13"/>
        <v>11.142857142857142</v>
      </c>
      <c r="O160" s="53">
        <f t="shared" si="14"/>
        <v>11.142857142857142</v>
      </c>
      <c r="P160" s="66" t="s">
        <v>524</v>
      </c>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row>
    <row r="161" spans="1:93" s="58" customFormat="1" ht="129" thickBot="1" x14ac:dyDescent="0.25">
      <c r="A161" s="49" t="s">
        <v>646</v>
      </c>
      <c r="B161" s="50" t="s">
        <v>647</v>
      </c>
      <c r="C161" s="50" t="s">
        <v>648</v>
      </c>
      <c r="D161" s="50" t="s">
        <v>649</v>
      </c>
      <c r="E161" s="50" t="s">
        <v>650</v>
      </c>
      <c r="F161" s="51" t="s">
        <v>512</v>
      </c>
      <c r="G161" s="51">
        <v>1</v>
      </c>
      <c r="H161" s="52">
        <v>42291</v>
      </c>
      <c r="I161" s="52">
        <v>42460</v>
      </c>
      <c r="J161" s="53">
        <f t="shared" si="10"/>
        <v>24.142857142857142</v>
      </c>
      <c r="K161" s="54">
        <v>0</v>
      </c>
      <c r="L161" s="55">
        <f t="shared" si="11"/>
        <v>0</v>
      </c>
      <c r="M161" s="53">
        <f t="shared" si="12"/>
        <v>0</v>
      </c>
      <c r="N161" s="53">
        <f t="shared" si="13"/>
        <v>0</v>
      </c>
      <c r="O161" s="53">
        <f t="shared" si="14"/>
        <v>0</v>
      </c>
      <c r="P161" s="66" t="s">
        <v>524</v>
      </c>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row>
    <row r="162" spans="1:93" s="58" customFormat="1" ht="129" thickBot="1" x14ac:dyDescent="0.25">
      <c r="A162" s="49" t="s">
        <v>646</v>
      </c>
      <c r="B162" s="50" t="s">
        <v>647</v>
      </c>
      <c r="C162" s="50" t="s">
        <v>648</v>
      </c>
      <c r="D162" s="50" t="s">
        <v>649</v>
      </c>
      <c r="E162" s="50" t="s">
        <v>651</v>
      </c>
      <c r="F162" s="51" t="s">
        <v>512</v>
      </c>
      <c r="G162" s="51">
        <v>1</v>
      </c>
      <c r="H162" s="52">
        <v>42291</v>
      </c>
      <c r="I162" s="52">
        <v>42461</v>
      </c>
      <c r="J162" s="53">
        <f t="shared" si="10"/>
        <v>24.285714285714285</v>
      </c>
      <c r="K162" s="54">
        <v>0</v>
      </c>
      <c r="L162" s="55">
        <f t="shared" si="11"/>
        <v>0</v>
      </c>
      <c r="M162" s="53">
        <f t="shared" si="12"/>
        <v>0</v>
      </c>
      <c r="N162" s="53">
        <f t="shared" si="13"/>
        <v>0</v>
      </c>
      <c r="O162" s="53">
        <f t="shared" si="14"/>
        <v>0</v>
      </c>
      <c r="P162" s="66" t="s">
        <v>524</v>
      </c>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row>
    <row r="163" spans="1:93" s="58" customFormat="1" ht="129" thickBot="1" x14ac:dyDescent="0.25">
      <c r="A163" s="49" t="s">
        <v>646</v>
      </c>
      <c r="B163" s="50" t="s">
        <v>647</v>
      </c>
      <c r="C163" s="50" t="s">
        <v>648</v>
      </c>
      <c r="D163" s="50" t="s">
        <v>649</v>
      </c>
      <c r="E163" s="50" t="s">
        <v>652</v>
      </c>
      <c r="F163" s="51" t="s">
        <v>512</v>
      </c>
      <c r="G163" s="51">
        <v>1</v>
      </c>
      <c r="H163" s="52">
        <v>42291</v>
      </c>
      <c r="I163" s="52">
        <v>42462</v>
      </c>
      <c r="J163" s="53">
        <f t="shared" si="10"/>
        <v>24.428571428571427</v>
      </c>
      <c r="K163" s="54">
        <v>0</v>
      </c>
      <c r="L163" s="55">
        <f t="shared" si="11"/>
        <v>0</v>
      </c>
      <c r="M163" s="53">
        <f t="shared" si="12"/>
        <v>0</v>
      </c>
      <c r="N163" s="53">
        <f t="shared" si="13"/>
        <v>0</v>
      </c>
      <c r="O163" s="53">
        <f t="shared" si="14"/>
        <v>0</v>
      </c>
      <c r="P163" s="66" t="s">
        <v>524</v>
      </c>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row>
    <row r="164" spans="1:93" s="58" customFormat="1" ht="129" thickBot="1" x14ac:dyDescent="0.25">
      <c r="A164" s="49" t="s">
        <v>653</v>
      </c>
      <c r="B164" s="50" t="s">
        <v>654</v>
      </c>
      <c r="C164" s="50" t="s">
        <v>655</v>
      </c>
      <c r="D164" s="50" t="s">
        <v>656</v>
      </c>
      <c r="E164" s="50" t="s">
        <v>657</v>
      </c>
      <c r="F164" s="51" t="s">
        <v>512</v>
      </c>
      <c r="G164" s="51">
        <v>1</v>
      </c>
      <c r="H164" s="52">
        <v>42291</v>
      </c>
      <c r="I164" s="52">
        <v>42460</v>
      </c>
      <c r="J164" s="53">
        <f t="shared" si="10"/>
        <v>24.142857142857142</v>
      </c>
      <c r="K164" s="54">
        <v>0</v>
      </c>
      <c r="L164" s="55">
        <f t="shared" si="11"/>
        <v>0</v>
      </c>
      <c r="M164" s="53">
        <f t="shared" si="12"/>
        <v>0</v>
      </c>
      <c r="N164" s="53">
        <f t="shared" si="13"/>
        <v>0</v>
      </c>
      <c r="O164" s="53">
        <f t="shared" si="14"/>
        <v>0</v>
      </c>
      <c r="P164" s="66" t="s">
        <v>636</v>
      </c>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row>
    <row r="165" spans="1:93" s="58" customFormat="1" ht="99.75" customHeight="1" thickBot="1" x14ac:dyDescent="0.25">
      <c r="A165" s="49" t="s">
        <v>658</v>
      </c>
      <c r="B165" s="50" t="s">
        <v>659</v>
      </c>
      <c r="C165" s="50" t="s">
        <v>660</v>
      </c>
      <c r="D165" s="50" t="s">
        <v>661</v>
      </c>
      <c r="E165" s="50" t="s">
        <v>662</v>
      </c>
      <c r="F165" s="51" t="s">
        <v>635</v>
      </c>
      <c r="G165" s="51">
        <v>2</v>
      </c>
      <c r="H165" s="52">
        <v>42291</v>
      </c>
      <c r="I165" s="52">
        <v>42460</v>
      </c>
      <c r="J165" s="53">
        <f t="shared" si="10"/>
        <v>24.142857142857142</v>
      </c>
      <c r="K165" s="54">
        <v>0</v>
      </c>
      <c r="L165" s="55">
        <f t="shared" si="11"/>
        <v>0</v>
      </c>
      <c r="M165" s="53">
        <f t="shared" si="12"/>
        <v>0</v>
      </c>
      <c r="N165" s="53">
        <f t="shared" si="13"/>
        <v>0</v>
      </c>
      <c r="O165" s="53">
        <f t="shared" si="14"/>
        <v>0</v>
      </c>
      <c r="P165" s="66" t="s">
        <v>636</v>
      </c>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row>
    <row r="166" spans="1:93" s="58" customFormat="1" ht="99.75" customHeight="1" thickBot="1" x14ac:dyDescent="0.25">
      <c r="A166" s="49" t="s">
        <v>658</v>
      </c>
      <c r="B166" s="50" t="s">
        <v>659</v>
      </c>
      <c r="C166" s="50" t="s">
        <v>660</v>
      </c>
      <c r="D166" s="50" t="s">
        <v>661</v>
      </c>
      <c r="E166" s="50" t="s">
        <v>663</v>
      </c>
      <c r="F166" s="51" t="s">
        <v>635</v>
      </c>
      <c r="G166" s="51">
        <v>2</v>
      </c>
      <c r="H166" s="52">
        <v>42291</v>
      </c>
      <c r="I166" s="52">
        <v>42460</v>
      </c>
      <c r="J166" s="53">
        <f t="shared" si="10"/>
        <v>24.142857142857142</v>
      </c>
      <c r="K166" s="54">
        <v>0</v>
      </c>
      <c r="L166" s="55">
        <f t="shared" si="11"/>
        <v>0</v>
      </c>
      <c r="M166" s="53">
        <f t="shared" si="12"/>
        <v>0</v>
      </c>
      <c r="N166" s="53">
        <f t="shared" si="13"/>
        <v>0</v>
      </c>
      <c r="O166" s="53">
        <f t="shared" si="14"/>
        <v>0</v>
      </c>
      <c r="P166" s="66" t="s">
        <v>636</v>
      </c>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row>
    <row r="167" spans="1:93" s="58" customFormat="1" ht="99.75" customHeight="1" thickBot="1" x14ac:dyDescent="0.25">
      <c r="A167" s="49" t="s">
        <v>658</v>
      </c>
      <c r="B167" s="50" t="s">
        <v>659</v>
      </c>
      <c r="C167" s="50" t="s">
        <v>660</v>
      </c>
      <c r="D167" s="50" t="s">
        <v>661</v>
      </c>
      <c r="E167" s="50" t="s">
        <v>664</v>
      </c>
      <c r="F167" s="51" t="s">
        <v>635</v>
      </c>
      <c r="G167" s="51">
        <v>2</v>
      </c>
      <c r="H167" s="52">
        <v>42291</v>
      </c>
      <c r="I167" s="52">
        <v>42460</v>
      </c>
      <c r="J167" s="53">
        <f t="shared" si="10"/>
        <v>24.142857142857142</v>
      </c>
      <c r="K167" s="54">
        <v>0</v>
      </c>
      <c r="L167" s="55">
        <f t="shared" si="11"/>
        <v>0</v>
      </c>
      <c r="M167" s="53">
        <f t="shared" si="12"/>
        <v>0</v>
      </c>
      <c r="N167" s="53">
        <f t="shared" si="13"/>
        <v>0</v>
      </c>
      <c r="O167" s="53">
        <f t="shared" si="14"/>
        <v>0</v>
      </c>
      <c r="P167" s="66" t="s">
        <v>636</v>
      </c>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row>
    <row r="168" spans="1:93" s="74" customFormat="1" ht="16.5" thickBot="1" x14ac:dyDescent="0.25">
      <c r="A168" s="67"/>
      <c r="B168" s="68"/>
      <c r="C168" s="68"/>
      <c r="D168" s="68"/>
      <c r="E168" s="68"/>
      <c r="F168" s="69"/>
      <c r="G168" s="69"/>
      <c r="H168" s="70"/>
      <c r="I168" s="71"/>
      <c r="J168" s="72"/>
      <c r="K168" s="72"/>
      <c r="L168" s="73"/>
      <c r="M168" s="72"/>
      <c r="N168" s="72"/>
      <c r="O168" s="72"/>
      <c r="P168" s="69"/>
    </row>
    <row r="169" spans="1:93" x14ac:dyDescent="0.2">
      <c r="B169" s="3"/>
      <c r="J169" s="20"/>
    </row>
    <row r="170" spans="1:93" x14ac:dyDescent="0.2">
      <c r="B170" s="3"/>
      <c r="J170" s="20"/>
    </row>
    <row r="171" spans="1:93" x14ac:dyDescent="0.2">
      <c r="B171" s="3"/>
      <c r="J171" s="20"/>
    </row>
    <row r="172" spans="1:93" x14ac:dyDescent="0.2">
      <c r="B172" s="3"/>
      <c r="J172" s="20"/>
    </row>
    <row r="173" spans="1:93" x14ac:dyDescent="0.2">
      <c r="B173" s="3"/>
      <c r="J173" s="20"/>
    </row>
    <row r="174" spans="1:93" x14ac:dyDescent="0.2">
      <c r="B174" s="3"/>
      <c r="J174" s="20"/>
    </row>
    <row r="175" spans="1:93" x14ac:dyDescent="0.2">
      <c r="B175" s="3"/>
      <c r="J175" s="20"/>
    </row>
    <row r="176" spans="1:93" x14ac:dyDescent="0.2">
      <c r="B176" s="3"/>
      <c r="J176" s="20"/>
    </row>
    <row r="177" spans="2:10" x14ac:dyDescent="0.2">
      <c r="B177" s="3"/>
      <c r="J177" s="20"/>
    </row>
    <row r="178" spans="2:10" x14ac:dyDescent="0.2">
      <c r="B178" s="3"/>
      <c r="J178" s="20"/>
    </row>
    <row r="179" spans="2:10" x14ac:dyDescent="0.2">
      <c r="B179" s="3"/>
      <c r="J179" s="20"/>
    </row>
    <row r="180" spans="2:10" x14ac:dyDescent="0.2">
      <c r="B180" s="3"/>
      <c r="J180" s="20"/>
    </row>
    <row r="181" spans="2:10" x14ac:dyDescent="0.2">
      <c r="B181" s="3"/>
      <c r="J181" s="20"/>
    </row>
    <row r="182" spans="2:10" x14ac:dyDescent="0.2">
      <c r="B182" s="3"/>
      <c r="J182" s="20"/>
    </row>
    <row r="183" spans="2:10" x14ac:dyDescent="0.2">
      <c r="B183" s="3"/>
      <c r="J183" s="20"/>
    </row>
    <row r="184" spans="2:10" x14ac:dyDescent="0.2">
      <c r="B184" s="3"/>
      <c r="J184" s="20"/>
    </row>
    <row r="185" spans="2:10" x14ac:dyDescent="0.2">
      <c r="B185" s="3"/>
      <c r="J185" s="20"/>
    </row>
    <row r="186" spans="2:10" x14ac:dyDescent="0.2">
      <c r="B186" s="3"/>
      <c r="J186" s="20"/>
    </row>
    <row r="187" spans="2:10" x14ac:dyDescent="0.2">
      <c r="B187" s="3"/>
      <c r="J187" s="20"/>
    </row>
    <row r="188" spans="2:10" x14ac:dyDescent="0.2">
      <c r="B188" s="3"/>
      <c r="J188" s="20"/>
    </row>
    <row r="189" spans="2:10" x14ac:dyDescent="0.2">
      <c r="B189" s="3"/>
      <c r="J189" s="20"/>
    </row>
    <row r="190" spans="2:10" x14ac:dyDescent="0.2">
      <c r="B190" s="3"/>
      <c r="J190" s="20"/>
    </row>
    <row r="191" spans="2:10" x14ac:dyDescent="0.2">
      <c r="B191" s="3"/>
      <c r="J191" s="20"/>
    </row>
    <row r="192" spans="2:10" x14ac:dyDescent="0.2">
      <c r="B192" s="3"/>
      <c r="J192" s="20"/>
    </row>
    <row r="193" spans="2:10" x14ac:dyDescent="0.2">
      <c r="B193" s="3"/>
      <c r="J193" s="20"/>
    </row>
    <row r="194" spans="2:10" x14ac:dyDescent="0.2">
      <c r="B194" s="3"/>
      <c r="J194" s="20"/>
    </row>
    <row r="195" spans="2:10" x14ac:dyDescent="0.2">
      <c r="B195" s="3"/>
      <c r="J195" s="20"/>
    </row>
    <row r="196" spans="2:10" x14ac:dyDescent="0.2">
      <c r="B196" s="3"/>
      <c r="J196" s="20"/>
    </row>
    <row r="197" spans="2:10" x14ac:dyDescent="0.2">
      <c r="B197" s="3"/>
      <c r="J197" s="20"/>
    </row>
    <row r="198" spans="2:10" x14ac:dyDescent="0.2">
      <c r="B198" s="3"/>
      <c r="J198" s="20"/>
    </row>
    <row r="199" spans="2:10" x14ac:dyDescent="0.2">
      <c r="B199" s="3"/>
      <c r="J199" s="20"/>
    </row>
    <row r="200" spans="2:10" x14ac:dyDescent="0.2">
      <c r="B200" s="3"/>
      <c r="J200" s="20"/>
    </row>
    <row r="201" spans="2:10" x14ac:dyDescent="0.2">
      <c r="B201" s="3"/>
      <c r="J201" s="20"/>
    </row>
    <row r="202" spans="2:10" x14ac:dyDescent="0.2">
      <c r="B202" s="3"/>
      <c r="J202" s="20"/>
    </row>
    <row r="203" spans="2:10" x14ac:dyDescent="0.2">
      <c r="B203" s="3"/>
      <c r="J203" s="20"/>
    </row>
    <row r="204" spans="2:10" x14ac:dyDescent="0.2">
      <c r="B204" s="3"/>
      <c r="J204" s="20"/>
    </row>
    <row r="205" spans="2:10" x14ac:dyDescent="0.2">
      <c r="B205" s="3"/>
      <c r="J205" s="20"/>
    </row>
    <row r="206" spans="2:10" x14ac:dyDescent="0.2">
      <c r="B206" s="3"/>
      <c r="J206" s="20"/>
    </row>
    <row r="207" spans="2:10" x14ac:dyDescent="0.2">
      <c r="B207" s="3"/>
      <c r="J207" s="20"/>
    </row>
    <row r="208" spans="2:10" x14ac:dyDescent="0.2">
      <c r="B208" s="3"/>
      <c r="J208" s="20"/>
    </row>
    <row r="209" spans="2:10" x14ac:dyDescent="0.2">
      <c r="B209" s="3"/>
      <c r="J209" s="20"/>
    </row>
    <row r="210" spans="2:10" x14ac:dyDescent="0.2">
      <c r="B210" s="3"/>
      <c r="J210" s="20"/>
    </row>
    <row r="211" spans="2:10" x14ac:dyDescent="0.2">
      <c r="B211" s="3"/>
      <c r="J211" s="20"/>
    </row>
    <row r="212" spans="2:10" x14ac:dyDescent="0.2">
      <c r="B212" s="3"/>
      <c r="J212" s="20"/>
    </row>
    <row r="213" spans="2:10" x14ac:dyDescent="0.2">
      <c r="B213" s="3"/>
      <c r="J213" s="20"/>
    </row>
    <row r="214" spans="2:10" x14ac:dyDescent="0.2">
      <c r="B214" s="3"/>
      <c r="J214" s="20"/>
    </row>
    <row r="215" spans="2:10" x14ac:dyDescent="0.2">
      <c r="B215" s="3"/>
      <c r="J215" s="20"/>
    </row>
    <row r="216" spans="2:10" x14ac:dyDescent="0.2">
      <c r="B216" s="3"/>
      <c r="J216" s="20"/>
    </row>
    <row r="217" spans="2:10" x14ac:dyDescent="0.2">
      <c r="B217" s="3"/>
      <c r="J217" s="20"/>
    </row>
    <row r="218" spans="2:10" x14ac:dyDescent="0.2">
      <c r="B218" s="3"/>
      <c r="J218" s="20"/>
    </row>
    <row r="219" spans="2:10" x14ac:dyDescent="0.2">
      <c r="B219" s="3"/>
      <c r="J219" s="20"/>
    </row>
    <row r="220" spans="2:10" x14ac:dyDescent="0.2">
      <c r="B220" s="3"/>
      <c r="J220" s="20"/>
    </row>
    <row r="221" spans="2:10" x14ac:dyDescent="0.2">
      <c r="B221" s="3"/>
      <c r="J221" s="20"/>
    </row>
    <row r="222" spans="2:10" x14ac:dyDescent="0.2">
      <c r="B222" s="3"/>
      <c r="J222" s="20"/>
    </row>
    <row r="223" spans="2:10" x14ac:dyDescent="0.2">
      <c r="B223" s="3"/>
      <c r="J223" s="20"/>
    </row>
    <row r="224" spans="2:10" x14ac:dyDescent="0.2">
      <c r="B224" s="3"/>
      <c r="J224" s="20"/>
    </row>
    <row r="225" spans="2:10" x14ac:dyDescent="0.2">
      <c r="B225" s="3"/>
      <c r="J225" s="20"/>
    </row>
    <row r="226" spans="2:10" x14ac:dyDescent="0.2">
      <c r="B226" s="3"/>
      <c r="J226" s="20"/>
    </row>
    <row r="227" spans="2:10" x14ac:dyDescent="0.2">
      <c r="B227" s="3"/>
      <c r="J227" s="20"/>
    </row>
    <row r="228" spans="2:10" x14ac:dyDescent="0.2">
      <c r="B228" s="3"/>
      <c r="J228" s="20"/>
    </row>
    <row r="229" spans="2:10" x14ac:dyDescent="0.2">
      <c r="B229" s="3"/>
      <c r="J229" s="20"/>
    </row>
    <row r="230" spans="2:10" x14ac:dyDescent="0.2">
      <c r="B230" s="3"/>
      <c r="J230" s="20"/>
    </row>
    <row r="231" spans="2:10" x14ac:dyDescent="0.2">
      <c r="B231" s="3"/>
      <c r="J231" s="20"/>
    </row>
    <row r="232" spans="2:10" x14ac:dyDescent="0.2">
      <c r="B232" s="3"/>
      <c r="J232" s="20"/>
    </row>
    <row r="233" spans="2:10" x14ac:dyDescent="0.2">
      <c r="B233" s="3"/>
      <c r="J233" s="20"/>
    </row>
    <row r="234" spans="2:10" x14ac:dyDescent="0.2">
      <c r="B234" s="3"/>
      <c r="J234" s="20"/>
    </row>
    <row r="235" spans="2:10" x14ac:dyDescent="0.2">
      <c r="B235" s="3"/>
      <c r="J235" s="20"/>
    </row>
    <row r="236" spans="2:10" x14ac:dyDescent="0.2">
      <c r="B236" s="3"/>
      <c r="J236" s="20"/>
    </row>
    <row r="237" spans="2:10" x14ac:dyDescent="0.2">
      <c r="B237" s="3"/>
      <c r="J237" s="20"/>
    </row>
    <row r="238" spans="2:10" x14ac:dyDescent="0.2">
      <c r="B238" s="3"/>
      <c r="J238" s="20"/>
    </row>
    <row r="239" spans="2:10" x14ac:dyDescent="0.2">
      <c r="B239" s="3"/>
      <c r="J239" s="20"/>
    </row>
    <row r="240" spans="2:10" x14ac:dyDescent="0.2">
      <c r="B240" s="3"/>
      <c r="J240" s="20"/>
    </row>
    <row r="241" spans="2:10" x14ac:dyDescent="0.2">
      <c r="B241" s="3"/>
      <c r="J241" s="20"/>
    </row>
    <row r="242" spans="2:10" x14ac:dyDescent="0.2">
      <c r="B242" s="3"/>
      <c r="J242" s="20"/>
    </row>
    <row r="243" spans="2:10" x14ac:dyDescent="0.2">
      <c r="B243" s="3"/>
      <c r="J243" s="20"/>
    </row>
    <row r="244" spans="2:10" x14ac:dyDescent="0.2">
      <c r="B244" s="3"/>
      <c r="J244" s="20"/>
    </row>
    <row r="245" spans="2:10" x14ac:dyDescent="0.2">
      <c r="B245" s="3"/>
      <c r="J245" s="20"/>
    </row>
    <row r="246" spans="2:10" x14ac:dyDescent="0.2">
      <c r="B246" s="3"/>
      <c r="J246" s="20"/>
    </row>
    <row r="247" spans="2:10" x14ac:dyDescent="0.2">
      <c r="B247" s="3"/>
      <c r="J247" s="20"/>
    </row>
    <row r="248" spans="2:10" x14ac:dyDescent="0.2">
      <c r="B248" s="3"/>
      <c r="J248" s="20"/>
    </row>
    <row r="249" spans="2:10" x14ac:dyDescent="0.2">
      <c r="B249" s="3"/>
      <c r="J249" s="20"/>
    </row>
    <row r="250" spans="2:10" x14ac:dyDescent="0.2">
      <c r="B250" s="3"/>
      <c r="J250" s="20"/>
    </row>
    <row r="251" spans="2:10" x14ac:dyDescent="0.2">
      <c r="B251" s="3"/>
      <c r="J251" s="20"/>
    </row>
    <row r="252" spans="2:10" x14ac:dyDescent="0.2">
      <c r="B252" s="3"/>
      <c r="J252" s="20"/>
    </row>
    <row r="253" spans="2:10" x14ac:dyDescent="0.2">
      <c r="B253" s="3"/>
      <c r="J253" s="20"/>
    </row>
    <row r="254" spans="2:10" x14ac:dyDescent="0.2">
      <c r="B254" s="3"/>
      <c r="J254" s="20"/>
    </row>
    <row r="255" spans="2:10" x14ac:dyDescent="0.2">
      <c r="B255" s="3"/>
      <c r="J255" s="20"/>
    </row>
    <row r="256" spans="2:10" x14ac:dyDescent="0.2">
      <c r="B256" s="3"/>
      <c r="J256" s="20"/>
    </row>
    <row r="257" spans="2:10" x14ac:dyDescent="0.2">
      <c r="B257" s="3"/>
      <c r="J257" s="20"/>
    </row>
    <row r="258" spans="2:10" x14ac:dyDescent="0.2">
      <c r="B258" s="3"/>
      <c r="J258" s="20"/>
    </row>
    <row r="259" spans="2:10" x14ac:dyDescent="0.2">
      <c r="B259" s="3"/>
      <c r="J259" s="20"/>
    </row>
    <row r="260" spans="2:10" x14ac:dyDescent="0.2">
      <c r="B260" s="3"/>
      <c r="J260" s="20"/>
    </row>
    <row r="261" spans="2:10" x14ac:dyDescent="0.2">
      <c r="B261" s="3"/>
      <c r="J261" s="20"/>
    </row>
    <row r="262" spans="2:10" x14ac:dyDescent="0.2">
      <c r="B262" s="3"/>
      <c r="J262" s="20"/>
    </row>
    <row r="263" spans="2:10" x14ac:dyDescent="0.2">
      <c r="B263" s="3"/>
      <c r="J263" s="20"/>
    </row>
    <row r="264" spans="2:10" x14ac:dyDescent="0.2">
      <c r="B264" s="3"/>
      <c r="J264" s="20"/>
    </row>
    <row r="265" spans="2:10" x14ac:dyDescent="0.2">
      <c r="B265" s="3"/>
      <c r="J265" s="20"/>
    </row>
    <row r="266" spans="2:10" x14ac:dyDescent="0.2">
      <c r="B266" s="3"/>
      <c r="J266" s="20"/>
    </row>
    <row r="267" spans="2:10" x14ac:dyDescent="0.2">
      <c r="B267" s="3"/>
      <c r="J267" s="20"/>
    </row>
    <row r="268" spans="2:10" x14ac:dyDescent="0.2">
      <c r="B268" s="3"/>
      <c r="J268" s="20"/>
    </row>
    <row r="269" spans="2:10" x14ac:dyDescent="0.2">
      <c r="B269" s="3"/>
      <c r="J269" s="20"/>
    </row>
    <row r="270" spans="2:10" x14ac:dyDescent="0.2">
      <c r="B270" s="3"/>
      <c r="J270" s="20"/>
    </row>
    <row r="271" spans="2:10" x14ac:dyDescent="0.2">
      <c r="B271" s="3"/>
      <c r="J271" s="20"/>
    </row>
    <row r="272" spans="2:10" x14ac:dyDescent="0.2">
      <c r="B272" s="3"/>
      <c r="J272" s="20"/>
    </row>
    <row r="273" spans="2:10" x14ac:dyDescent="0.2">
      <c r="B273" s="3"/>
      <c r="J273" s="20"/>
    </row>
    <row r="274" spans="2:10" x14ac:dyDescent="0.2">
      <c r="B274" s="3"/>
      <c r="J274" s="20"/>
    </row>
    <row r="275" spans="2:10" x14ac:dyDescent="0.2">
      <c r="B275" s="3"/>
      <c r="J275" s="20"/>
    </row>
    <row r="276" spans="2:10" x14ac:dyDescent="0.2">
      <c r="B276" s="3"/>
      <c r="J276" s="20"/>
    </row>
    <row r="277" spans="2:10" x14ac:dyDescent="0.2">
      <c r="B277" s="3"/>
      <c r="J277" s="20"/>
    </row>
    <row r="278" spans="2:10" x14ac:dyDescent="0.2">
      <c r="B278" s="3"/>
      <c r="J278" s="20"/>
    </row>
    <row r="279" spans="2:10" x14ac:dyDescent="0.2">
      <c r="B279" s="3"/>
      <c r="J279" s="20"/>
    </row>
    <row r="280" spans="2:10" x14ac:dyDescent="0.2">
      <c r="B280" s="3"/>
      <c r="J280" s="20"/>
    </row>
    <row r="281" spans="2:10" x14ac:dyDescent="0.2">
      <c r="B281" s="3"/>
      <c r="J281" s="20"/>
    </row>
    <row r="282" spans="2:10" x14ac:dyDescent="0.2">
      <c r="B282" s="3"/>
      <c r="J282" s="20"/>
    </row>
    <row r="283" spans="2:10" x14ac:dyDescent="0.2">
      <c r="B283" s="3"/>
      <c r="J283" s="20"/>
    </row>
    <row r="284" spans="2:10" x14ac:dyDescent="0.2">
      <c r="B284" s="3"/>
      <c r="J284" s="20"/>
    </row>
    <row r="285" spans="2:10" x14ac:dyDescent="0.2">
      <c r="B285" s="3"/>
      <c r="J285" s="20"/>
    </row>
    <row r="286" spans="2:10" x14ac:dyDescent="0.2">
      <c r="B286" s="3"/>
      <c r="J286" s="20"/>
    </row>
    <row r="287" spans="2:10" x14ac:dyDescent="0.2">
      <c r="B287" s="3"/>
      <c r="J287" s="20"/>
    </row>
    <row r="288" spans="2:10" x14ac:dyDescent="0.2">
      <c r="B288" s="3"/>
      <c r="J288" s="20"/>
    </row>
    <row r="289" spans="2:10" x14ac:dyDescent="0.2">
      <c r="B289" s="3"/>
      <c r="J289" s="20"/>
    </row>
    <row r="290" spans="2:10" x14ac:dyDescent="0.2">
      <c r="B290" s="3"/>
      <c r="J290" s="20"/>
    </row>
    <row r="291" spans="2:10" x14ac:dyDescent="0.2">
      <c r="B291" s="3"/>
      <c r="J291" s="20"/>
    </row>
    <row r="292" spans="2:10" x14ac:dyDescent="0.2">
      <c r="B292" s="3"/>
      <c r="J292" s="20"/>
    </row>
    <row r="293" spans="2:10" x14ac:dyDescent="0.2">
      <c r="B293" s="3"/>
      <c r="J293" s="20"/>
    </row>
    <row r="294" spans="2:10" x14ac:dyDescent="0.2">
      <c r="B294" s="3"/>
      <c r="J294" s="20"/>
    </row>
    <row r="295" spans="2:10" x14ac:dyDescent="0.2">
      <c r="B295" s="3"/>
      <c r="J295" s="20"/>
    </row>
    <row r="296" spans="2:10" x14ac:dyDescent="0.2">
      <c r="B296" s="3"/>
      <c r="J296" s="20"/>
    </row>
    <row r="297" spans="2:10" x14ac:dyDescent="0.2">
      <c r="B297" s="3"/>
      <c r="J297" s="20"/>
    </row>
    <row r="298" spans="2:10" x14ac:dyDescent="0.2">
      <c r="B298" s="3"/>
      <c r="J298" s="20"/>
    </row>
    <row r="299" spans="2:10" x14ac:dyDescent="0.2">
      <c r="B299" s="3"/>
      <c r="J299" s="20"/>
    </row>
    <row r="300" spans="2:10" x14ac:dyDescent="0.2">
      <c r="B300" s="3"/>
      <c r="J300" s="20"/>
    </row>
    <row r="301" spans="2:10" x14ac:dyDescent="0.2">
      <c r="B301" s="3"/>
      <c r="J301" s="20"/>
    </row>
    <row r="302" spans="2:10" x14ac:dyDescent="0.2">
      <c r="B302" s="3"/>
      <c r="J302" s="20"/>
    </row>
    <row r="303" spans="2:10" x14ac:dyDescent="0.2">
      <c r="B303" s="3"/>
      <c r="J303" s="20"/>
    </row>
    <row r="304" spans="2:10" x14ac:dyDescent="0.2">
      <c r="B304" s="3"/>
      <c r="J304" s="20"/>
    </row>
    <row r="305" spans="2:10" x14ac:dyDescent="0.2">
      <c r="B305" s="3"/>
      <c r="J305" s="20"/>
    </row>
    <row r="306" spans="2:10" x14ac:dyDescent="0.2">
      <c r="B306" s="3"/>
      <c r="J306" s="20"/>
    </row>
    <row r="307" spans="2:10" x14ac:dyDescent="0.2">
      <c r="B307" s="3"/>
      <c r="J307" s="20"/>
    </row>
    <row r="308" spans="2:10" x14ac:dyDescent="0.2">
      <c r="B308" s="3"/>
      <c r="J308" s="20"/>
    </row>
    <row r="309" spans="2:10" x14ac:dyDescent="0.2">
      <c r="B309" s="3"/>
      <c r="J309" s="20"/>
    </row>
    <row r="310" spans="2:10" x14ac:dyDescent="0.2">
      <c r="B310" s="3"/>
      <c r="J310" s="20"/>
    </row>
    <row r="311" spans="2:10" x14ac:dyDescent="0.2">
      <c r="B311" s="3"/>
      <c r="J311" s="20"/>
    </row>
    <row r="312" spans="2:10" x14ac:dyDescent="0.2">
      <c r="B312" s="3"/>
      <c r="J312" s="20"/>
    </row>
    <row r="313" spans="2:10" x14ac:dyDescent="0.2">
      <c r="B313" s="3"/>
      <c r="J313" s="20"/>
    </row>
    <row r="314" spans="2:10" x14ac:dyDescent="0.2">
      <c r="B314" s="3"/>
      <c r="J314" s="20"/>
    </row>
    <row r="315" spans="2:10" x14ac:dyDescent="0.2">
      <c r="B315" s="3"/>
      <c r="J315" s="20"/>
    </row>
    <row r="316" spans="2:10" x14ac:dyDescent="0.2">
      <c r="B316" s="3"/>
      <c r="J316" s="20"/>
    </row>
    <row r="317" spans="2:10" x14ac:dyDescent="0.2">
      <c r="B317" s="3"/>
      <c r="J317" s="20"/>
    </row>
    <row r="318" spans="2:10" x14ac:dyDescent="0.2">
      <c r="B318" s="3"/>
      <c r="J318" s="20"/>
    </row>
    <row r="319" spans="2:10" x14ac:dyDescent="0.2">
      <c r="B319" s="3"/>
      <c r="J319" s="20"/>
    </row>
    <row r="320" spans="2:10" x14ac:dyDescent="0.2">
      <c r="B320" s="3"/>
      <c r="J320" s="20"/>
    </row>
    <row r="321" spans="2:10" x14ac:dyDescent="0.2">
      <c r="B321" s="3"/>
      <c r="J321" s="20"/>
    </row>
    <row r="322" spans="2:10" x14ac:dyDescent="0.2">
      <c r="B322" s="3"/>
      <c r="J322" s="20"/>
    </row>
    <row r="323" spans="2:10" x14ac:dyDescent="0.2">
      <c r="B323" s="3"/>
      <c r="J323" s="20"/>
    </row>
    <row r="324" spans="2:10" x14ac:dyDescent="0.2">
      <c r="B324" s="3"/>
      <c r="J324" s="20"/>
    </row>
    <row r="325" spans="2:10" x14ac:dyDescent="0.2">
      <c r="B325" s="3"/>
      <c r="J325" s="20"/>
    </row>
    <row r="326" spans="2:10" x14ac:dyDescent="0.2">
      <c r="B326" s="3"/>
      <c r="J326" s="20"/>
    </row>
    <row r="327" spans="2:10" x14ac:dyDescent="0.2">
      <c r="B327" s="3"/>
      <c r="J327" s="20"/>
    </row>
    <row r="328" spans="2:10" x14ac:dyDescent="0.2">
      <c r="B328" s="3"/>
      <c r="J328" s="20"/>
    </row>
    <row r="329" spans="2:10" x14ac:dyDescent="0.2">
      <c r="B329" s="3"/>
      <c r="J329" s="20"/>
    </row>
    <row r="330" spans="2:10" x14ac:dyDescent="0.2">
      <c r="B330" s="3"/>
      <c r="J330" s="20"/>
    </row>
    <row r="331" spans="2:10" x14ac:dyDescent="0.2">
      <c r="B331" s="3"/>
      <c r="J331" s="20"/>
    </row>
    <row r="332" spans="2:10" x14ac:dyDescent="0.2">
      <c r="B332" s="3"/>
      <c r="J332" s="20"/>
    </row>
    <row r="333" spans="2:10" x14ac:dyDescent="0.2">
      <c r="B333" s="3"/>
      <c r="J333" s="20"/>
    </row>
    <row r="334" spans="2:10" x14ac:dyDescent="0.2">
      <c r="B334" s="3"/>
      <c r="J334" s="20"/>
    </row>
    <row r="335" spans="2:10" x14ac:dyDescent="0.2">
      <c r="B335" s="3"/>
      <c r="J335" s="20"/>
    </row>
    <row r="336" spans="2:10" x14ac:dyDescent="0.2">
      <c r="B336" s="3"/>
      <c r="J336" s="20"/>
    </row>
    <row r="337" spans="2:10" x14ac:dyDescent="0.2">
      <c r="B337" s="3"/>
      <c r="J337" s="20"/>
    </row>
    <row r="338" spans="2:10" x14ac:dyDescent="0.2">
      <c r="B338" s="3"/>
      <c r="J338" s="20"/>
    </row>
    <row r="339" spans="2:10" x14ac:dyDescent="0.2">
      <c r="B339" s="3"/>
      <c r="J339" s="20"/>
    </row>
    <row r="340" spans="2:10" x14ac:dyDescent="0.2">
      <c r="B340" s="3"/>
      <c r="J340" s="20"/>
    </row>
    <row r="341" spans="2:10" x14ac:dyDescent="0.2">
      <c r="B341" s="3"/>
      <c r="J341" s="20"/>
    </row>
    <row r="342" spans="2:10" x14ac:dyDescent="0.2">
      <c r="B342" s="3"/>
      <c r="J342" s="20"/>
    </row>
    <row r="343" spans="2:10" x14ac:dyDescent="0.2">
      <c r="B343" s="3"/>
      <c r="J343" s="20"/>
    </row>
    <row r="344" spans="2:10" x14ac:dyDescent="0.2">
      <c r="B344" s="3"/>
      <c r="J344" s="20"/>
    </row>
    <row r="345" spans="2:10" x14ac:dyDescent="0.2">
      <c r="B345" s="3"/>
      <c r="J345" s="20"/>
    </row>
    <row r="346" spans="2:10" x14ac:dyDescent="0.2">
      <c r="B346" s="3"/>
      <c r="J346" s="20"/>
    </row>
    <row r="347" spans="2:10" x14ac:dyDescent="0.2">
      <c r="B347" s="3"/>
      <c r="J347" s="20"/>
    </row>
    <row r="348" spans="2:10" x14ac:dyDescent="0.2">
      <c r="B348" s="3"/>
      <c r="J348" s="20"/>
    </row>
    <row r="349" spans="2:10" x14ac:dyDescent="0.2">
      <c r="B349" s="3"/>
      <c r="J349" s="20"/>
    </row>
    <row r="350" spans="2:10" x14ac:dyDescent="0.2">
      <c r="B350" s="3"/>
      <c r="J350" s="20"/>
    </row>
    <row r="351" spans="2:10" x14ac:dyDescent="0.2">
      <c r="B351" s="3"/>
      <c r="J351" s="20"/>
    </row>
    <row r="352" spans="2:10" x14ac:dyDescent="0.2">
      <c r="B352" s="3"/>
      <c r="J352" s="20"/>
    </row>
    <row r="353" spans="2:10" x14ac:dyDescent="0.2">
      <c r="B353" s="3"/>
      <c r="J353" s="20"/>
    </row>
    <row r="354" spans="2:10" x14ac:dyDescent="0.2">
      <c r="B354" s="3"/>
      <c r="J354" s="20"/>
    </row>
    <row r="355" spans="2:10" x14ac:dyDescent="0.2">
      <c r="B355" s="3"/>
      <c r="J355" s="20"/>
    </row>
    <row r="356" spans="2:10" x14ac:dyDescent="0.2">
      <c r="B356" s="3"/>
      <c r="J356" s="20"/>
    </row>
    <row r="357" spans="2:10" x14ac:dyDescent="0.2">
      <c r="B357" s="3"/>
      <c r="J357" s="20"/>
    </row>
    <row r="358" spans="2:10" x14ac:dyDescent="0.2">
      <c r="B358" s="3"/>
      <c r="J358" s="20"/>
    </row>
    <row r="359" spans="2:10" x14ac:dyDescent="0.2">
      <c r="B359" s="3"/>
      <c r="J359" s="20"/>
    </row>
    <row r="360" spans="2:10" x14ac:dyDescent="0.2">
      <c r="B360" s="3"/>
      <c r="J360" s="20"/>
    </row>
    <row r="361" spans="2:10" x14ac:dyDescent="0.2">
      <c r="B361" s="3"/>
      <c r="J361" s="20"/>
    </row>
    <row r="362" spans="2:10" x14ac:dyDescent="0.2">
      <c r="B362" s="3"/>
      <c r="J362" s="20"/>
    </row>
    <row r="363" spans="2:10" x14ac:dyDescent="0.2">
      <c r="B363" s="3"/>
      <c r="J363" s="20"/>
    </row>
    <row r="364" spans="2:10" x14ac:dyDescent="0.2">
      <c r="B364" s="3"/>
      <c r="J364" s="20"/>
    </row>
    <row r="365" spans="2:10" x14ac:dyDescent="0.2">
      <c r="B365" s="3"/>
      <c r="J365" s="20"/>
    </row>
    <row r="366" spans="2:10" x14ac:dyDescent="0.2">
      <c r="B366" s="3"/>
      <c r="J366" s="20"/>
    </row>
    <row r="367" spans="2:10" x14ac:dyDescent="0.2">
      <c r="B367" s="3"/>
      <c r="J367" s="20"/>
    </row>
    <row r="368" spans="2:10" x14ac:dyDescent="0.2">
      <c r="B368" s="3"/>
      <c r="J368" s="20"/>
    </row>
    <row r="369" spans="2:10" x14ac:dyDescent="0.2">
      <c r="B369" s="3"/>
      <c r="J369" s="20"/>
    </row>
    <row r="370" spans="2:10" x14ac:dyDescent="0.2">
      <c r="B370" s="3"/>
      <c r="J370" s="20"/>
    </row>
    <row r="371" spans="2:10" x14ac:dyDescent="0.2">
      <c r="B371" s="3"/>
      <c r="J371" s="20"/>
    </row>
    <row r="372" spans="2:10" x14ac:dyDescent="0.2">
      <c r="B372" s="3"/>
      <c r="J372" s="20"/>
    </row>
    <row r="373" spans="2:10" x14ac:dyDescent="0.2">
      <c r="B373" s="3"/>
      <c r="J373" s="20"/>
    </row>
    <row r="374" spans="2:10" x14ac:dyDescent="0.2">
      <c r="B374" s="3"/>
      <c r="J374" s="20"/>
    </row>
    <row r="375" spans="2:10" x14ac:dyDescent="0.2">
      <c r="B375" s="3"/>
      <c r="J375" s="20"/>
    </row>
    <row r="376" spans="2:10" x14ac:dyDescent="0.2">
      <c r="B376" s="3"/>
      <c r="J376" s="20"/>
    </row>
    <row r="377" spans="2:10" x14ac:dyDescent="0.2">
      <c r="B377" s="3"/>
      <c r="J377" s="20"/>
    </row>
    <row r="378" spans="2:10" x14ac:dyDescent="0.2">
      <c r="B378" s="3"/>
      <c r="J378" s="20"/>
    </row>
    <row r="379" spans="2:10" x14ac:dyDescent="0.2">
      <c r="B379" s="3"/>
      <c r="J379" s="20"/>
    </row>
    <row r="380" spans="2:10" x14ac:dyDescent="0.2">
      <c r="B380" s="3"/>
      <c r="J380" s="20"/>
    </row>
    <row r="381" spans="2:10" x14ac:dyDescent="0.2">
      <c r="B381" s="3"/>
      <c r="J381" s="20"/>
    </row>
    <row r="382" spans="2:10" x14ac:dyDescent="0.2">
      <c r="B382" s="3"/>
      <c r="J382" s="20"/>
    </row>
    <row r="383" spans="2:10" x14ac:dyDescent="0.2">
      <c r="B383" s="3"/>
      <c r="J383" s="20"/>
    </row>
    <row r="384" spans="2:10" x14ac:dyDescent="0.2">
      <c r="B384" s="3"/>
      <c r="J384" s="20"/>
    </row>
    <row r="385" spans="2:10" x14ac:dyDescent="0.2">
      <c r="B385" s="3"/>
      <c r="J385" s="20"/>
    </row>
    <row r="386" spans="2:10" x14ac:dyDescent="0.2">
      <c r="B386" s="3"/>
      <c r="J386" s="20"/>
    </row>
    <row r="387" spans="2:10" x14ac:dyDescent="0.2">
      <c r="B387" s="3"/>
      <c r="J387" s="20"/>
    </row>
    <row r="388" spans="2:10" x14ac:dyDescent="0.2">
      <c r="B388" s="3"/>
      <c r="J388" s="20"/>
    </row>
    <row r="389" spans="2:10" x14ac:dyDescent="0.2">
      <c r="B389" s="3"/>
      <c r="J389" s="20"/>
    </row>
    <row r="390" spans="2:10" x14ac:dyDescent="0.2">
      <c r="B390" s="3"/>
      <c r="J390" s="20"/>
    </row>
    <row r="391" spans="2:10" x14ac:dyDescent="0.2">
      <c r="B391" s="3"/>
      <c r="J391" s="20"/>
    </row>
    <row r="392" spans="2:10" x14ac:dyDescent="0.2">
      <c r="B392" s="3"/>
      <c r="J392" s="20"/>
    </row>
    <row r="393" spans="2:10" x14ac:dyDescent="0.2">
      <c r="B393" s="3"/>
      <c r="J393" s="20"/>
    </row>
    <row r="394" spans="2:10" x14ac:dyDescent="0.2">
      <c r="B394" s="3"/>
      <c r="J394" s="20"/>
    </row>
    <row r="395" spans="2:10" x14ac:dyDescent="0.2">
      <c r="B395" s="3"/>
      <c r="J395" s="20"/>
    </row>
    <row r="396" spans="2:10" x14ac:dyDescent="0.2">
      <c r="B396" s="3"/>
      <c r="J396" s="20"/>
    </row>
    <row r="397" spans="2:10" x14ac:dyDescent="0.2">
      <c r="B397" s="3"/>
      <c r="J397" s="20"/>
    </row>
    <row r="398" spans="2:10" x14ac:dyDescent="0.2">
      <c r="B398" s="3"/>
      <c r="J398" s="20"/>
    </row>
    <row r="399" spans="2:10" x14ac:dyDescent="0.2">
      <c r="B399" s="3"/>
      <c r="J399" s="20"/>
    </row>
    <row r="400" spans="2:10" x14ac:dyDescent="0.2">
      <c r="B400" s="3"/>
      <c r="J400" s="20"/>
    </row>
    <row r="401" spans="2:10" x14ac:dyDescent="0.2">
      <c r="B401" s="3"/>
      <c r="J401" s="20"/>
    </row>
    <row r="402" spans="2:10" x14ac:dyDescent="0.2">
      <c r="B402" s="3"/>
      <c r="J402" s="20"/>
    </row>
    <row r="403" spans="2:10" x14ac:dyDescent="0.2">
      <c r="B403" s="3"/>
      <c r="J403" s="20"/>
    </row>
    <row r="404" spans="2:10" x14ac:dyDescent="0.2">
      <c r="B404" s="3"/>
      <c r="J404" s="20"/>
    </row>
    <row r="405" spans="2:10" x14ac:dyDescent="0.2">
      <c r="B405" s="3"/>
      <c r="J405" s="20"/>
    </row>
    <row r="406" spans="2:10" x14ac:dyDescent="0.2">
      <c r="B406" s="3"/>
      <c r="J406" s="20"/>
    </row>
    <row r="407" spans="2:10" x14ac:dyDescent="0.2">
      <c r="B407" s="3"/>
      <c r="J407" s="20"/>
    </row>
    <row r="408" spans="2:10" x14ac:dyDescent="0.2">
      <c r="B408" s="3"/>
      <c r="J408" s="20"/>
    </row>
    <row r="409" spans="2:10" x14ac:dyDescent="0.2">
      <c r="B409" s="3"/>
      <c r="J409" s="20"/>
    </row>
    <row r="410" spans="2:10" x14ac:dyDescent="0.2">
      <c r="B410" s="3"/>
      <c r="J410" s="20"/>
    </row>
    <row r="411" spans="2:10" x14ac:dyDescent="0.2">
      <c r="B411" s="3"/>
      <c r="J411" s="20"/>
    </row>
    <row r="412" spans="2:10" x14ac:dyDescent="0.2">
      <c r="B412" s="3"/>
      <c r="J412" s="20"/>
    </row>
    <row r="413" spans="2:10" x14ac:dyDescent="0.2">
      <c r="B413" s="3"/>
      <c r="J413" s="20"/>
    </row>
    <row r="414" spans="2:10" x14ac:dyDescent="0.2">
      <c r="B414" s="3"/>
      <c r="J414" s="20"/>
    </row>
    <row r="415" spans="2:10" x14ac:dyDescent="0.2">
      <c r="B415" s="3"/>
      <c r="J415" s="20"/>
    </row>
    <row r="416" spans="2:10" x14ac:dyDescent="0.2">
      <c r="B416" s="3"/>
      <c r="J416" s="20"/>
    </row>
    <row r="417" spans="2:10" x14ac:dyDescent="0.2">
      <c r="B417" s="3"/>
      <c r="J417" s="20"/>
    </row>
    <row r="418" spans="2:10" x14ac:dyDescent="0.2">
      <c r="B418" s="3"/>
      <c r="J418" s="20"/>
    </row>
    <row r="419" spans="2:10" x14ac:dyDescent="0.2">
      <c r="B419" s="3"/>
      <c r="J419" s="20"/>
    </row>
    <row r="420" spans="2:10" x14ac:dyDescent="0.2">
      <c r="B420" s="3"/>
      <c r="J420" s="20"/>
    </row>
    <row r="421" spans="2:10" x14ac:dyDescent="0.2">
      <c r="B421" s="3"/>
      <c r="J421" s="20"/>
    </row>
    <row r="422" spans="2:10" x14ac:dyDescent="0.2">
      <c r="B422" s="3"/>
      <c r="J422" s="20"/>
    </row>
    <row r="423" spans="2:10" x14ac:dyDescent="0.2">
      <c r="B423" s="3"/>
      <c r="J423" s="20"/>
    </row>
    <row r="424" spans="2:10" x14ac:dyDescent="0.2">
      <c r="B424" s="3"/>
      <c r="J424" s="20"/>
    </row>
    <row r="425" spans="2:10" x14ac:dyDescent="0.2">
      <c r="B425" s="3"/>
      <c r="J425" s="20"/>
    </row>
    <row r="426" spans="2:10" x14ac:dyDescent="0.2">
      <c r="B426" s="3"/>
      <c r="J426" s="20"/>
    </row>
    <row r="427" spans="2:10" x14ac:dyDescent="0.2">
      <c r="B427" s="3"/>
      <c r="J427" s="20"/>
    </row>
    <row r="428" spans="2:10" x14ac:dyDescent="0.2">
      <c r="B428" s="3"/>
      <c r="J428" s="20"/>
    </row>
    <row r="429" spans="2:10" x14ac:dyDescent="0.2">
      <c r="B429" s="3"/>
      <c r="J429" s="20"/>
    </row>
    <row r="430" spans="2:10" x14ac:dyDescent="0.2">
      <c r="B430" s="3"/>
      <c r="J430" s="20"/>
    </row>
    <row r="431" spans="2:10" x14ac:dyDescent="0.2">
      <c r="B431" s="3"/>
      <c r="J431" s="20"/>
    </row>
    <row r="432" spans="2:10" x14ac:dyDescent="0.2">
      <c r="B432" s="3"/>
      <c r="J432" s="20"/>
    </row>
    <row r="433" spans="2:10" x14ac:dyDescent="0.2">
      <c r="B433" s="3"/>
      <c r="J433" s="20"/>
    </row>
    <row r="434" spans="2:10" x14ac:dyDescent="0.2">
      <c r="B434" s="3"/>
      <c r="J434" s="20"/>
    </row>
    <row r="435" spans="2:10" x14ac:dyDescent="0.2">
      <c r="B435" s="3"/>
      <c r="J435" s="20"/>
    </row>
    <row r="436" spans="2:10" x14ac:dyDescent="0.2">
      <c r="B436" s="3"/>
      <c r="J436" s="20"/>
    </row>
    <row r="437" spans="2:10" x14ac:dyDescent="0.2">
      <c r="B437" s="3"/>
      <c r="J437" s="20"/>
    </row>
    <row r="438" spans="2:10" x14ac:dyDescent="0.2">
      <c r="B438" s="3"/>
      <c r="J438" s="20"/>
    </row>
    <row r="439" spans="2:10" x14ac:dyDescent="0.2">
      <c r="B439" s="3"/>
      <c r="J439" s="20"/>
    </row>
    <row r="440" spans="2:10" x14ac:dyDescent="0.2">
      <c r="B440" s="3"/>
      <c r="J440" s="20"/>
    </row>
    <row r="441" spans="2:10" x14ac:dyDescent="0.2">
      <c r="B441" s="3"/>
      <c r="J441" s="20"/>
    </row>
    <row r="442" spans="2:10" x14ac:dyDescent="0.2">
      <c r="B442" s="3"/>
      <c r="J442" s="20"/>
    </row>
    <row r="443" spans="2:10" x14ac:dyDescent="0.2">
      <c r="B443" s="3"/>
      <c r="J443" s="20"/>
    </row>
    <row r="444" spans="2:10" x14ac:dyDescent="0.2">
      <c r="B444" s="3"/>
      <c r="J444" s="20"/>
    </row>
    <row r="445" spans="2:10" x14ac:dyDescent="0.2">
      <c r="B445" s="3"/>
    </row>
    <row r="446" spans="2:10" x14ac:dyDescent="0.2">
      <c r="B446" s="3"/>
    </row>
    <row r="447" spans="2:10" x14ac:dyDescent="0.2">
      <c r="B447" s="3"/>
    </row>
    <row r="448" spans="2:10" x14ac:dyDescent="0.2">
      <c r="B448" s="3"/>
    </row>
    <row r="449" spans="2:2" x14ac:dyDescent="0.2">
      <c r="B449" s="3"/>
    </row>
    <row r="450" spans="2:2" x14ac:dyDescent="0.2">
      <c r="B450" s="3"/>
    </row>
    <row r="451" spans="2:2" x14ac:dyDescent="0.2">
      <c r="B451" s="3"/>
    </row>
    <row r="452" spans="2:2" x14ac:dyDescent="0.2">
      <c r="B452" s="3"/>
    </row>
    <row r="453" spans="2:2" x14ac:dyDescent="0.2">
      <c r="B453" s="3"/>
    </row>
    <row r="454" spans="2:2" x14ac:dyDescent="0.2">
      <c r="B454" s="3"/>
    </row>
    <row r="455" spans="2:2" x14ac:dyDescent="0.2">
      <c r="B455" s="3"/>
    </row>
    <row r="456" spans="2:2" x14ac:dyDescent="0.2">
      <c r="B456" s="3"/>
    </row>
    <row r="457" spans="2:2" x14ac:dyDescent="0.2">
      <c r="B457" s="3"/>
    </row>
    <row r="458" spans="2:2" x14ac:dyDescent="0.2">
      <c r="B458" s="3"/>
    </row>
    <row r="459" spans="2:2" x14ac:dyDescent="0.2">
      <c r="B459" s="3"/>
    </row>
    <row r="460" spans="2:2" x14ac:dyDescent="0.2">
      <c r="B460" s="3"/>
    </row>
    <row r="461" spans="2:2" x14ac:dyDescent="0.2">
      <c r="B461" s="3"/>
    </row>
    <row r="462" spans="2:2" x14ac:dyDescent="0.2">
      <c r="B462" s="3"/>
    </row>
    <row r="463" spans="2:2" x14ac:dyDescent="0.2">
      <c r="B463" s="3"/>
    </row>
    <row r="464" spans="2:2" x14ac:dyDescent="0.2">
      <c r="B464" s="3"/>
    </row>
    <row r="465" spans="2:2" x14ac:dyDescent="0.2">
      <c r="B465" s="3"/>
    </row>
    <row r="466" spans="2:2" x14ac:dyDescent="0.2">
      <c r="B466" s="3"/>
    </row>
    <row r="467" spans="2:2" x14ac:dyDescent="0.2">
      <c r="B467" s="3"/>
    </row>
    <row r="468" spans="2:2" x14ac:dyDescent="0.2">
      <c r="B468" s="3"/>
    </row>
    <row r="469" spans="2:2" x14ac:dyDescent="0.2">
      <c r="B469" s="3"/>
    </row>
    <row r="470" spans="2:2" x14ac:dyDescent="0.2">
      <c r="B470" s="3"/>
    </row>
    <row r="471" spans="2:2" x14ac:dyDescent="0.2">
      <c r="B471" s="3"/>
    </row>
    <row r="472" spans="2:2" x14ac:dyDescent="0.2">
      <c r="B472" s="3"/>
    </row>
    <row r="473" spans="2:2" x14ac:dyDescent="0.2">
      <c r="B473" s="3"/>
    </row>
    <row r="474" spans="2:2" x14ac:dyDescent="0.2">
      <c r="B474" s="3"/>
    </row>
    <row r="475" spans="2:2" x14ac:dyDescent="0.2">
      <c r="B475" s="3"/>
    </row>
    <row r="476" spans="2:2" x14ac:dyDescent="0.2">
      <c r="B476" s="3"/>
    </row>
    <row r="477" spans="2:2" x14ac:dyDescent="0.2">
      <c r="B477" s="3"/>
    </row>
    <row r="478" spans="2:2" x14ac:dyDescent="0.2">
      <c r="B478" s="3"/>
    </row>
    <row r="479" spans="2:2" x14ac:dyDescent="0.2">
      <c r="B479" s="3"/>
    </row>
    <row r="480" spans="2:2" x14ac:dyDescent="0.2">
      <c r="B480" s="3"/>
    </row>
    <row r="481" spans="2:2" x14ac:dyDescent="0.2">
      <c r="B481" s="3"/>
    </row>
    <row r="482" spans="2:2" x14ac:dyDescent="0.2">
      <c r="B482" s="3"/>
    </row>
    <row r="483" spans="2:2" x14ac:dyDescent="0.2">
      <c r="B483" s="3"/>
    </row>
    <row r="484" spans="2:2" x14ac:dyDescent="0.2">
      <c r="B484" s="3"/>
    </row>
    <row r="485" spans="2:2" x14ac:dyDescent="0.2">
      <c r="B485" s="3"/>
    </row>
    <row r="486" spans="2:2" x14ac:dyDescent="0.2">
      <c r="B486" s="3"/>
    </row>
    <row r="487" spans="2:2" x14ac:dyDescent="0.2">
      <c r="B487" s="3"/>
    </row>
    <row r="488" spans="2:2" x14ac:dyDescent="0.2">
      <c r="B488" s="3"/>
    </row>
    <row r="489" spans="2:2" x14ac:dyDescent="0.2">
      <c r="B489" s="3"/>
    </row>
    <row r="490" spans="2:2" x14ac:dyDescent="0.2">
      <c r="B490" s="3"/>
    </row>
    <row r="491" spans="2:2" x14ac:dyDescent="0.2">
      <c r="B491" s="3"/>
    </row>
    <row r="492" spans="2:2" x14ac:dyDescent="0.2">
      <c r="B492" s="3"/>
    </row>
    <row r="493" spans="2:2" x14ac:dyDescent="0.2">
      <c r="B493" s="3"/>
    </row>
    <row r="494" spans="2:2" x14ac:dyDescent="0.2">
      <c r="B494" s="3"/>
    </row>
    <row r="495" spans="2:2" x14ac:dyDescent="0.2">
      <c r="B495" s="3"/>
    </row>
    <row r="496" spans="2:2" x14ac:dyDescent="0.2">
      <c r="B496" s="3"/>
    </row>
    <row r="497" spans="2:2" x14ac:dyDescent="0.2">
      <c r="B497" s="3"/>
    </row>
    <row r="498" spans="2:2" x14ac:dyDescent="0.2">
      <c r="B498" s="3"/>
    </row>
    <row r="499" spans="2:2" x14ac:dyDescent="0.2">
      <c r="B499" s="3"/>
    </row>
    <row r="500" spans="2:2" x14ac:dyDescent="0.2">
      <c r="B500" s="3"/>
    </row>
    <row r="501" spans="2:2" x14ac:dyDescent="0.2">
      <c r="B501" s="3"/>
    </row>
    <row r="502" spans="2:2" x14ac:dyDescent="0.2">
      <c r="B502" s="3"/>
    </row>
    <row r="503" spans="2:2" x14ac:dyDescent="0.2">
      <c r="B503" s="3"/>
    </row>
    <row r="504" spans="2:2" x14ac:dyDescent="0.2">
      <c r="B504" s="3"/>
    </row>
    <row r="505" spans="2:2" x14ac:dyDescent="0.2">
      <c r="B505" s="3"/>
    </row>
    <row r="506" spans="2:2" x14ac:dyDescent="0.2">
      <c r="B506" s="3"/>
    </row>
    <row r="507" spans="2:2" x14ac:dyDescent="0.2">
      <c r="B507" s="3"/>
    </row>
    <row r="508" spans="2:2" x14ac:dyDescent="0.2">
      <c r="B508" s="3"/>
    </row>
    <row r="509" spans="2:2" x14ac:dyDescent="0.2">
      <c r="B509" s="3"/>
    </row>
    <row r="510" spans="2:2" x14ac:dyDescent="0.2">
      <c r="B510" s="3"/>
    </row>
    <row r="511" spans="2:2" x14ac:dyDescent="0.2">
      <c r="B511" s="3"/>
    </row>
    <row r="512" spans="2:2" x14ac:dyDescent="0.2">
      <c r="B512" s="3"/>
    </row>
    <row r="513" spans="2:2" x14ac:dyDescent="0.2">
      <c r="B513" s="3"/>
    </row>
    <row r="514" spans="2:2" x14ac:dyDescent="0.2">
      <c r="B514" s="3"/>
    </row>
    <row r="515" spans="2:2" x14ac:dyDescent="0.2">
      <c r="B515" s="3"/>
    </row>
    <row r="516" spans="2:2" x14ac:dyDescent="0.2">
      <c r="B516" s="3"/>
    </row>
    <row r="517" spans="2:2" x14ac:dyDescent="0.2">
      <c r="B517" s="3"/>
    </row>
    <row r="518" spans="2:2" x14ac:dyDescent="0.2">
      <c r="B518" s="3"/>
    </row>
    <row r="519" spans="2:2" x14ac:dyDescent="0.2">
      <c r="B519" s="3"/>
    </row>
    <row r="520" spans="2:2" x14ac:dyDescent="0.2">
      <c r="B520" s="3"/>
    </row>
    <row r="521" spans="2:2" x14ac:dyDescent="0.2">
      <c r="B521" s="3"/>
    </row>
    <row r="522" spans="2:2" x14ac:dyDescent="0.2">
      <c r="B522" s="3"/>
    </row>
    <row r="523" spans="2:2" x14ac:dyDescent="0.2">
      <c r="B523" s="3"/>
    </row>
    <row r="524" spans="2:2" x14ac:dyDescent="0.2">
      <c r="B524" s="3"/>
    </row>
    <row r="525" spans="2:2" x14ac:dyDescent="0.2">
      <c r="B525" s="3"/>
    </row>
    <row r="526" spans="2:2" x14ac:dyDescent="0.2">
      <c r="B526" s="3"/>
    </row>
    <row r="527" spans="2:2" x14ac:dyDescent="0.2">
      <c r="B527" s="3"/>
    </row>
    <row r="528" spans="2:2" x14ac:dyDescent="0.2">
      <c r="B528" s="3"/>
    </row>
    <row r="529" spans="2:2" x14ac:dyDescent="0.2">
      <c r="B529" s="3"/>
    </row>
    <row r="530" spans="2:2" x14ac:dyDescent="0.2">
      <c r="B530" s="3"/>
    </row>
    <row r="531" spans="2:2" x14ac:dyDescent="0.2">
      <c r="B531" s="3"/>
    </row>
    <row r="532" spans="2:2" x14ac:dyDescent="0.2">
      <c r="B532" s="3"/>
    </row>
    <row r="533" spans="2:2" x14ac:dyDescent="0.2">
      <c r="B533" s="3"/>
    </row>
    <row r="534" spans="2:2" x14ac:dyDescent="0.2">
      <c r="B534" s="3"/>
    </row>
    <row r="535" spans="2:2" x14ac:dyDescent="0.2">
      <c r="B535" s="3"/>
    </row>
    <row r="536" spans="2:2" x14ac:dyDescent="0.2">
      <c r="B536" s="3"/>
    </row>
    <row r="537" spans="2:2" x14ac:dyDescent="0.2">
      <c r="B537" s="3"/>
    </row>
    <row r="538" spans="2:2" x14ac:dyDescent="0.2">
      <c r="B538" s="3"/>
    </row>
    <row r="539" spans="2:2" x14ac:dyDescent="0.2">
      <c r="B539" s="3"/>
    </row>
    <row r="540" spans="2:2" x14ac:dyDescent="0.2">
      <c r="B540" s="3"/>
    </row>
    <row r="541" spans="2:2" x14ac:dyDescent="0.2">
      <c r="B541" s="3"/>
    </row>
    <row r="542" spans="2:2" x14ac:dyDescent="0.2">
      <c r="B542" s="3"/>
    </row>
    <row r="543" spans="2:2" x14ac:dyDescent="0.2">
      <c r="B543" s="3"/>
    </row>
    <row r="544" spans="2:2" x14ac:dyDescent="0.2">
      <c r="B544" s="3"/>
    </row>
    <row r="545" spans="2:2" x14ac:dyDescent="0.2">
      <c r="B545" s="3"/>
    </row>
    <row r="546" spans="2:2" x14ac:dyDescent="0.2">
      <c r="B546" s="3"/>
    </row>
    <row r="547" spans="2:2" x14ac:dyDescent="0.2">
      <c r="B547" s="3"/>
    </row>
    <row r="548" spans="2:2" x14ac:dyDescent="0.2">
      <c r="B548" s="3"/>
    </row>
    <row r="549" spans="2:2" x14ac:dyDescent="0.2">
      <c r="B549" s="3"/>
    </row>
    <row r="550" spans="2:2" x14ac:dyDescent="0.2">
      <c r="B550" s="3"/>
    </row>
    <row r="551" spans="2:2" x14ac:dyDescent="0.2">
      <c r="B551" s="3"/>
    </row>
    <row r="552" spans="2:2" x14ac:dyDescent="0.2">
      <c r="B552" s="3"/>
    </row>
    <row r="553" spans="2:2" x14ac:dyDescent="0.2">
      <c r="B553" s="3"/>
    </row>
    <row r="554" spans="2:2" x14ac:dyDescent="0.2">
      <c r="B554" s="3"/>
    </row>
    <row r="555" spans="2:2" x14ac:dyDescent="0.2">
      <c r="B555" s="3"/>
    </row>
    <row r="556" spans="2:2" x14ac:dyDescent="0.2">
      <c r="B556" s="3"/>
    </row>
    <row r="557" spans="2:2" x14ac:dyDescent="0.2">
      <c r="B557" s="3"/>
    </row>
    <row r="558" spans="2:2" x14ac:dyDescent="0.2">
      <c r="B558" s="3"/>
    </row>
    <row r="559" spans="2:2" x14ac:dyDescent="0.2">
      <c r="B559" s="3"/>
    </row>
    <row r="560" spans="2:2" x14ac:dyDescent="0.2">
      <c r="B560" s="3"/>
    </row>
    <row r="561" spans="2:2" x14ac:dyDescent="0.2">
      <c r="B561" s="3"/>
    </row>
    <row r="562" spans="2:2" x14ac:dyDescent="0.2">
      <c r="B562" s="3"/>
    </row>
    <row r="563" spans="2:2" x14ac:dyDescent="0.2">
      <c r="B563" s="3"/>
    </row>
    <row r="564" spans="2:2" x14ac:dyDescent="0.2">
      <c r="B564" s="3"/>
    </row>
    <row r="565" spans="2:2" x14ac:dyDescent="0.2">
      <c r="B565" s="3"/>
    </row>
  </sheetData>
  <autoFilter ref="A9:CO168"/>
  <mergeCells count="6">
    <mergeCell ref="I7:J7"/>
    <mergeCell ref="A1:P1"/>
    <mergeCell ref="A2:P2"/>
    <mergeCell ref="A3:P3"/>
    <mergeCell ref="A4:P4"/>
    <mergeCell ref="A5:B5"/>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MINTIC VIG 2014</vt:lpstr>
      <vt:lpstr>PM FONDO VIG 2014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2016-02-23T20:16:32Z</dcterms:created>
  <dcterms:modified xsi:type="dcterms:W3CDTF">2016-02-23T20:27:47Z</dcterms:modified>
</cp:coreProperties>
</file>