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08DE6472-E2D0-4AC2-A127-E16430FEA835}" xr6:coauthVersionLast="41" xr6:coauthVersionMax="41" xr10:uidLastSave="{00000000-0000-0000-0000-000000000000}"/>
  <bookViews>
    <workbookView xWindow="20370" yWindow="-120" windowWidth="29040" windowHeight="15840" xr2:uid="{B48E5AE3-3053-41A2-BE67-D5819C019CC7}"/>
  </bookViews>
  <sheets>
    <sheet name="Informe (2)" sheetId="2" r:id="rId1"/>
  </sheets>
  <definedNames>
    <definedName name="_xlnm._FilterDatabase" localSheetId="0" hidden="1">'Informe (2)'!$A$7:$R$167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7" i="2" l="1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R61" i="2"/>
  <c r="P61" i="2"/>
  <c r="N61" i="2"/>
  <c r="M61" i="2"/>
  <c r="L61" i="2"/>
  <c r="K61" i="2"/>
  <c r="J61" i="2"/>
  <c r="R56" i="2"/>
  <c r="P56" i="2"/>
  <c r="N56" i="2"/>
  <c r="M56" i="2"/>
  <c r="L56" i="2"/>
  <c r="K56" i="2"/>
  <c r="J56" i="2"/>
  <c r="R39" i="2"/>
  <c r="P39" i="2"/>
  <c r="N39" i="2"/>
  <c r="N9" i="2" s="1"/>
  <c r="N8" i="2" s="1"/>
  <c r="M39" i="2"/>
  <c r="L39" i="2"/>
  <c r="K39" i="2"/>
  <c r="J39" i="2"/>
  <c r="R10" i="2"/>
  <c r="P10" i="2"/>
  <c r="N10" i="2"/>
  <c r="M10" i="2"/>
  <c r="L10" i="2"/>
  <c r="K10" i="2"/>
  <c r="J10" i="2"/>
  <c r="J9" i="2" l="1"/>
  <c r="J8" i="2" s="1"/>
  <c r="K9" i="2"/>
  <c r="K8" i="2" s="1"/>
  <c r="M9" i="2"/>
  <c r="L9" i="2"/>
  <c r="L8" i="2" s="1"/>
  <c r="M8" i="2"/>
  <c r="P9" i="2"/>
  <c r="P8" i="2" s="1"/>
  <c r="R9" i="2"/>
  <c r="R8" i="2" s="1"/>
</calcChain>
</file>

<file path=xl/sharedStrings.xml><?xml version="1.0" encoding="utf-8"?>
<sst xmlns="http://schemas.openxmlformats.org/spreadsheetml/2006/main" count="1288" uniqueCount="275">
  <si>
    <t>FONDO ÚNICO DE TECNOLOGÍAS DE LA INFORMACIÓN Y LAS COMUNICACIONES</t>
  </si>
  <si>
    <t>SECCIÓN 23-06-00</t>
  </si>
  <si>
    <t>INFORME DE EJECUCIÓN DEL PRESUPUESTO DE GASTOS</t>
  </si>
  <si>
    <t>VIGENCIA FISCAL 2021</t>
  </si>
  <si>
    <t>JUNIO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</si>
  <si>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</si>
  <si>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</si>
  <si>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</si>
  <si>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</si>
  <si>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</si>
  <si>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</si>
  <si>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</si>
  <si>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</si>
  <si>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</si>
  <si>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</si>
  <si>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</si>
  <si>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</si>
  <si>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</si>
  <si>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</si>
  <si>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</si>
  <si>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</si>
  <si>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GASTO</t>
  </si>
  <si>
    <t>A</t>
  </si>
  <si>
    <t>FUNCIONAMIENTO</t>
  </si>
  <si>
    <t>02</t>
  </si>
  <si>
    <t>ADQUISICIÓN DE BIENES Y SERVICIOS</t>
  </si>
  <si>
    <t>01</t>
  </si>
  <si>
    <t>20</t>
  </si>
  <si>
    <t>ADQUISICIÓN DE ACTIVOS NO FINANCIEROS</t>
  </si>
  <si>
    <t>004</t>
  </si>
  <si>
    <t>007</t>
  </si>
  <si>
    <t>EQUIPO Y APARATOS DE RADIO, TELEVISIÓN Y COMUNICACIONES</t>
  </si>
  <si>
    <t>ADQUISICIONES DIFERENTES DE ACTIVOS</t>
  </si>
  <si>
    <t>002</t>
  </si>
  <si>
    <t>ARTÍCULOS TEXTILES (EXCEPTO PRENDAS DE VESTIR)</t>
  </si>
  <si>
    <t>008</t>
  </si>
  <si>
    <t>DOTACIÓN (PRENDAS DE VESTIR Y CALZADO)</t>
  </si>
  <si>
    <t>003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</si>
  <si>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</si>
  <si>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</si>
  <si>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</si>
  <si>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</si>
  <si>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</si>
  <si>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</si>
  <si>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</si>
  <si>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</si>
  <si>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DE OFICINA, CONTABILIDAD E INFORMÁTICA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</si>
  <si>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</si>
  <si>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</si>
  <si>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</si>
  <si>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</si>
  <si>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</si>
  <si>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</si>
  <si>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</si>
  <si>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</si>
  <si>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</si>
  <si>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</si>
  <si>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</si>
  <si>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</si>
  <si>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</si>
  <si>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</si>
  <si>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</si>
  <si>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</si>
  <si>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</si>
  <si>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</si>
  <si>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</si>
  <si>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</si>
  <si>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</si>
  <si>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</si>
  <si>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</si>
  <si>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</si>
  <si>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</si>
  <si>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</si>
  <si>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</si>
  <si>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</si>
  <si>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</si>
  <si>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</si>
  <si>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</si>
  <si>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</si>
  <si>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</si>
  <si>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</si>
  <si>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</si>
  <si>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</si>
  <si>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</si>
  <si>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</si>
  <si>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</si>
  <si>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</si>
  <si>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</si>
  <si>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</si>
  <si>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LAUDOS ARBITRALES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</si>
  <si>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</si>
  <si>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</si>
  <si>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</si>
  <si>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</si>
  <si>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</si>
  <si>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</si>
  <si>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</si>
  <si>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</si>
  <si>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</si>
  <si>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</si>
  <si>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</si>
  <si>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</si>
  <si>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</si>
  <si>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</si>
  <si>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</si>
  <si>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</si>
  <si>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</si>
  <si>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</si>
  <si>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</si>
  <si>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</si>
  <si>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</si>
  <si>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</si>
  <si>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</si>
  <si>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</si>
  <si>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</si>
  <si>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</si>
  <si>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</si>
  <si>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</si>
  <si>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</si>
  <si>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</si>
  <si>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</si>
  <si>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</si>
  <si>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14</t>
  </si>
  <si>
    <t>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</si>
  <si>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</si>
  <si>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</si>
  <si>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</si>
  <si>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</si>
  <si>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</si>
  <si>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</si>
  <si>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</si>
  <si>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</si>
  <si>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</si>
  <si>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</si>
  <si>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</si>
  <si>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</si>
  <si>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</si>
  <si>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</si>
  <si>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</si>
  <si>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</si>
  <si>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</si>
  <si>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</si>
  <si>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</si>
  <si>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</si>
  <si>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</si>
  <si>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</si>
  <si>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</si>
  <si>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</si>
  <si>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</si>
  <si>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</si>
  <si>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</si>
  <si>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</si>
  <si>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</si>
  <si>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</si>
  <si>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</si>
  <si>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</si>
  <si>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</si>
  <si>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</si>
  <si>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</si>
  <si>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</si>
  <si>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</si>
  <si>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</si>
  <si>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</si>
  <si>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</si>
  <si>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</si>
  <si>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</si>
  <si>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</si>
  <si>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</si>
  <si>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</si>
  <si>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</si>
  <si>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</si>
  <si>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</si>
  <si>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</si>
  <si>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</si>
  <si>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</si>
  <si>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</si>
  <si>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2302067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</si>
  <si>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</si>
  <si>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</si>
  <si>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</si>
  <si>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</si>
  <si>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</si>
  <si>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</si>
  <si>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</si>
  <si>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</si>
  <si>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</si>
  <si>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</si>
  <si>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</si>
  <si>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</si>
  <si>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</si>
  <si>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</si>
  <si>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</si>
  <si>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</si>
  <si>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</si>
  <si>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</si>
  <si>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</si>
  <si>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</si>
  <si>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</si>
  <si>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</si>
  <si>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</si>
  <si>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</si>
  <si>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</si>
  <si>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</si>
  <si>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</si>
  <si>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</si>
  <si>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</si>
  <si>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</si>
  <si>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</si>
  <si>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</si>
  <si>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</si>
  <si>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</si>
  <si>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</si>
  <si>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MONITOREO Y EVALUACIÓN 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</si>
  <si>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</si>
  <si>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</si>
  <si>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</si>
  <si>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</si>
  <si>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</si>
  <si>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</si>
  <si>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</si>
  <si>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</si>
  <si>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</si>
  <si>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</si>
  <si>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</si>
  <si>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</si>
  <si>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</si>
  <si>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</si>
  <si>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</si>
  <si>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</si>
  <si>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</si>
  <si>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</si>
  <si>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</si>
  <si>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</si>
  <si>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</si>
  <si>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</si>
  <si>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</si>
  <si>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</si>
  <si>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</si>
  <si>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</si>
  <si>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</si>
  <si>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</si>
  <si>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</si>
  <si>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</si>
  <si>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</si>
  <si>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</si>
  <si>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</si>
  <si>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</si>
  <si>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</si>
  <si>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</si>
  <si>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</si>
  <si>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</si>
  <si>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</si>
  <si>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</si>
  <si>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</si>
  <si>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</si>
  <si>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</si>
  <si>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</si>
  <si>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</si>
  <si>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</si>
  <si>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</si>
  <si>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</si>
  <si>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</si>
  <si>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</si>
  <si>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</si>
  <si>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</si>
  <si>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</si>
  <si>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</si>
  <si>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</si>
  <si>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</si>
  <si>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</si>
  <si>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</si>
  <si>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</si>
  <si>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SUBDIRECCIÓN FINANCIERA - GIT DE PRESUPUESTO</t>
  </si>
  <si>
    <t>% COMP</t>
  </si>
  <si>
    <t>% OBLIG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</si>
</sst>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1" applyFill="1"/>
    <xf numFmtId="0" fontId="3" fillId="0" borderId="9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5" fillId="2" borderId="9" xfId="0" applyNumberFormat="1" applyFont="1" applyFill="1" applyBorder="1" applyAlignment="1">
      <alignment horizontal="center" vertical="center" wrapText="1" readingOrder="1"/>
    </xf>
    <xf numFmtId="0" fontId="5" fillId="2" borderId="9" xfId="0" applyNumberFormat="1" applyFont="1" applyFill="1" applyBorder="1" applyAlignment="1">
      <alignment horizontal="left" vertical="center" wrapText="1" readingOrder="1"/>
    </xf>
    <xf numFmtId="164" fontId="5" fillId="2" borderId="9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5" fillId="2" borderId="9" xfId="2" applyNumberFormat="1" applyFont="1" applyFill="1" applyBorder="1" applyAlignment="1">
      <alignment horizontal="center" vertical="center" wrapText="1" readingOrder="1"/>
    </xf>
    <xf numFmtId="10" fontId="6" fillId="2" borderId="9" xfId="2" applyNumberFormat="1" applyFont="1" applyFill="1" applyBorder="1" applyAlignment="1">
      <alignment horizontal="center" vertical="center" wrapText="1" readingOrder="1"/>
    </xf>
    <xf numFmtId="10" fontId="8" fillId="0" borderId="9" xfId="2" applyNumberFormat="1" applyFont="1" applyFill="1" applyBorder="1" applyAlignment="1">
      <alignment horizontal="center" vertical="center" wrapText="1" readingOrder="1"/>
    </xf>
    <xf numFmtId="10" fontId="9" fillId="0" borderId="9" xfId="2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</cellXfs>
  <cellStyles count="3">
    <cellStyle name="Normal" xfId="0" builtinId="0"/>
    <cellStyle name="Normal 5" xfId="1" xr:uid="{68A3EC3F-D2D1-46AA-A90C-717358AF917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4" name="Imagen 3">
          <a:extLst>
            <a:ext uri="{FF2B5EF4-FFF2-40B4-BE49-F238E27FC236}">
              <a16:creationId xmlns:a16="http://schemas.microsoft.com/office/drawing/2014/main" id="{7BF5CC41-CBC9-44C2-B239-B246C8A2BA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0</xdr:row>
      <xdr:rowOff>82551</xdr:rowOff>
    </xdr:from>
    <xdr:ext cx="1136650" cy="933450"/>
    <xdr:pic>
      <xdr:nvPicPr>
        <xdr:cNvPr id="5" name="Imagen 4">
          <a:extLst>
            <a:ext uri="{FF2B5EF4-FFF2-40B4-BE49-F238E27FC236}">
              <a16:creationId xmlns:a16="http://schemas.microsoft.com/office/drawing/2014/main" id="{40092C1C-CD15-4ADE-8889-3C3D5474DC4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21325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D5E17-FFBF-439C-BFC9-ADCD5C1F8F8A}">
  <dimension ref="A1:R170"/>
  <sheetViews>
    <sheetView showGridLines="0" tabSelected="1" workbookViewId="0">
      <pane ySplit="7" topLeftCell="A8" activePane="bottomLeft" state="frozen"/>
      <selection activeCell="I1" sqref="I1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10.140625" style="3" customWidth="1"/>
    <col min="7" max="7" width="5.42578125" style="3" customWidth="1"/>
    <col min="8" max="8" width="8" style="3" customWidth="1"/>
    <col min="9" max="9" width="48.7109375" style="3" customWidth="1"/>
    <col min="10" max="14" width="23.85546875" style="3" customWidth="1"/>
    <col min="15" max="15" width="16.28515625" style="22" customWidth="1"/>
    <col min="16" max="16" width="23.85546875" style="3" customWidth="1"/>
    <col min="17" max="17" width="18.42578125" style="22" customWidth="1"/>
    <col min="18" max="18" width="23.85546875" style="3" customWidth="1"/>
    <col min="19" max="16384" width="11.42578125" style="3"/>
  </cols>
  <sheetData>
    <row r="1" spans="1:18" s="1" customFormat="1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</row>
    <row r="2" spans="1:18" s="1" customFormat="1" ht="18.75" x14ac:dyDescent="0.3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s="1" customFormat="1" ht="18.75" x14ac:dyDescent="0.3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s="1" customFormat="1" ht="18.75" x14ac:dyDescent="0.3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9"/>
    </row>
    <row r="5" spans="1:18" s="1" customFormat="1" ht="19.5" thickBot="1" x14ac:dyDescent="0.35">
      <c r="A5" s="30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273</v>
      </c>
      <c r="P7" s="2" t="s">
        <v>19</v>
      </c>
      <c r="Q7" s="2" t="s">
        <v>274</v>
      </c>
      <c r="R7" s="2" t="s">
        <v>20</v>
      </c>
    </row>
    <row r="8" spans="1:18" s="7" customFormat="1" ht="15.75" x14ac:dyDescent="0.25">
      <c r="A8" s="4"/>
      <c r="B8" s="4"/>
      <c r="C8" s="4"/>
      <c r="D8" s="4"/>
      <c r="E8" s="4"/>
      <c r="F8" s="4"/>
      <c r="G8" s="4"/>
      <c r="H8" s="4"/>
      <c r="I8" s="5" t="s">
        <v>21</v>
      </c>
      <c r="J8" s="6">
        <f>+J9+J61</f>
        <v>2160117000000</v>
      </c>
      <c r="K8" s="6">
        <f t="shared" ref="K8:R8" si="0">+K9+K61</f>
        <v>49280400000</v>
      </c>
      <c r="L8" s="6">
        <f t="shared" si="0"/>
        <v>1934177785083.9001</v>
      </c>
      <c r="M8" s="6">
        <f t="shared" si="0"/>
        <v>176658814916.10001</v>
      </c>
      <c r="N8" s="6">
        <f t="shared" si="0"/>
        <v>1725071988778.2197</v>
      </c>
      <c r="O8" s="18">
        <f>+N8/J8</f>
        <v>0.7986011816851678</v>
      </c>
      <c r="P8" s="6">
        <f t="shared" si="0"/>
        <v>991529456881.51001</v>
      </c>
      <c r="Q8" s="18">
        <f>+P8/J8</f>
        <v>0.45901655182636403</v>
      </c>
      <c r="R8" s="6">
        <f t="shared" si="0"/>
        <v>958934171630.72998</v>
      </c>
    </row>
    <row r="9" spans="1:18" s="11" customFormat="1" ht="15.75" x14ac:dyDescent="0.25">
      <c r="A9" s="8" t="s">
        <v>22</v>
      </c>
      <c r="B9" s="8"/>
      <c r="C9" s="8"/>
      <c r="D9" s="8"/>
      <c r="E9" s="8"/>
      <c r="F9" s="8"/>
      <c r="G9" s="8"/>
      <c r="H9" s="8"/>
      <c r="I9" s="9" t="s">
        <v>23</v>
      </c>
      <c r="J9" s="10">
        <f>+J10+J39+J56</f>
        <v>710052000000</v>
      </c>
      <c r="K9" s="10">
        <f t="shared" ref="K9:R9" si="1">+K10+K39+K56</f>
        <v>49280400000</v>
      </c>
      <c r="L9" s="10">
        <f t="shared" si="1"/>
        <v>563982463265.48999</v>
      </c>
      <c r="M9" s="10">
        <f t="shared" si="1"/>
        <v>96789136734.509995</v>
      </c>
      <c r="N9" s="10">
        <f t="shared" si="1"/>
        <v>563233190172.75</v>
      </c>
      <c r="O9" s="19">
        <f t="shared" ref="O9:O72" si="2">+N9/J9</f>
        <v>0.79322808776364262</v>
      </c>
      <c r="P9" s="10">
        <f t="shared" si="1"/>
        <v>507586761138.89001</v>
      </c>
      <c r="Q9" s="19">
        <f t="shared" ref="Q9:Q72" si="3">+P9/J9</f>
        <v>0.71485857534221442</v>
      </c>
      <c r="R9" s="10">
        <f t="shared" si="1"/>
        <v>507527265238.32001</v>
      </c>
    </row>
    <row r="10" spans="1:18" s="11" customFormat="1" ht="15.75" x14ac:dyDescent="0.25">
      <c r="A10" s="12" t="s">
        <v>22</v>
      </c>
      <c r="B10" s="12" t="s">
        <v>24</v>
      </c>
      <c r="C10" s="12"/>
      <c r="D10" s="12"/>
      <c r="E10" s="12"/>
      <c r="F10" s="12"/>
      <c r="G10" s="12"/>
      <c r="H10" s="12"/>
      <c r="I10" s="13" t="s">
        <v>25</v>
      </c>
      <c r="J10" s="14">
        <f>+J11+J13</f>
        <v>10247503608</v>
      </c>
      <c r="K10" s="14">
        <f t="shared" ref="K10:R10" si="4">+K11+K13</f>
        <v>0</v>
      </c>
      <c r="L10" s="14">
        <f t="shared" si="4"/>
        <v>9443916586.4899998</v>
      </c>
      <c r="M10" s="14">
        <f t="shared" si="4"/>
        <v>803587021.50999999</v>
      </c>
      <c r="N10" s="14">
        <f t="shared" si="4"/>
        <v>8695295609.75</v>
      </c>
      <c r="O10" s="20">
        <f t="shared" si="2"/>
        <v>0.84852818231376614</v>
      </c>
      <c r="P10" s="14">
        <f t="shared" si="4"/>
        <v>3987938797.8899999</v>
      </c>
      <c r="Q10" s="20">
        <f t="shared" si="3"/>
        <v>0.38916198036531591</v>
      </c>
      <c r="R10" s="14">
        <f t="shared" si="4"/>
        <v>3928442897.3200002</v>
      </c>
    </row>
    <row r="11" spans="1:18" s="11" customFormat="1" ht="31.5" x14ac:dyDescent="0.25">
      <c r="A11" s="12" t="s">
        <v>22</v>
      </c>
      <c r="B11" s="12" t="s">
        <v>24</v>
      </c>
      <c r="C11" s="12" t="s">
        <v>26</v>
      </c>
      <c r="D11" s="12"/>
      <c r="E11" s="12"/>
      <c r="F11" s="12"/>
      <c r="G11" s="12"/>
      <c r="H11" s="12" t="s">
        <v>27</v>
      </c>
      <c r="I11" s="13" t="s">
        <v>28</v>
      </c>
      <c r="J11" s="14">
        <v>6000000</v>
      </c>
      <c r="K11" s="14">
        <v>0</v>
      </c>
      <c r="L11" s="14">
        <v>0</v>
      </c>
      <c r="M11" s="14">
        <v>6000000</v>
      </c>
      <c r="N11" s="14">
        <v>0</v>
      </c>
      <c r="O11" s="20">
        <f t="shared" si="2"/>
        <v>0</v>
      </c>
      <c r="P11" s="14">
        <v>0</v>
      </c>
      <c r="Q11" s="20">
        <f t="shared" si="3"/>
        <v>0</v>
      </c>
      <c r="R11" s="14">
        <v>0</v>
      </c>
    </row>
    <row r="12" spans="1:18" ht="31.5" x14ac:dyDescent="0.25">
      <c r="A12" s="15" t="s">
        <v>22</v>
      </c>
      <c r="B12" s="15" t="s">
        <v>24</v>
      </c>
      <c r="C12" s="15" t="s">
        <v>26</v>
      </c>
      <c r="D12" s="15" t="s">
        <v>26</v>
      </c>
      <c r="E12" s="15" t="s">
        <v>29</v>
      </c>
      <c r="F12" s="15" t="s">
        <v>30</v>
      </c>
      <c r="G12" s="15"/>
      <c r="H12" s="15" t="s">
        <v>27</v>
      </c>
      <c r="I12" s="16" t="s">
        <v>31</v>
      </c>
      <c r="J12" s="17">
        <v>6000000</v>
      </c>
      <c r="K12" s="17">
        <v>0</v>
      </c>
      <c r="L12" s="17">
        <v>0</v>
      </c>
      <c r="M12" s="17">
        <v>6000000</v>
      </c>
      <c r="N12" s="17">
        <v>0</v>
      </c>
      <c r="O12" s="21">
        <f t="shared" si="2"/>
        <v>0</v>
      </c>
      <c r="P12" s="17">
        <v>0</v>
      </c>
      <c r="Q12" s="21">
        <f t="shared" si="3"/>
        <v>0</v>
      </c>
      <c r="R12" s="17">
        <v>0</v>
      </c>
    </row>
    <row r="13" spans="1:18" s="11" customFormat="1" ht="31.5" x14ac:dyDescent="0.25">
      <c r="A13" s="12" t="s">
        <v>22</v>
      </c>
      <c r="B13" s="12" t="s">
        <v>24</v>
      </c>
      <c r="C13" s="12" t="s">
        <v>24</v>
      </c>
      <c r="D13" s="12"/>
      <c r="E13" s="12"/>
      <c r="F13" s="12"/>
      <c r="G13" s="12"/>
      <c r="H13" s="12" t="s">
        <v>27</v>
      </c>
      <c r="I13" s="13" t="s">
        <v>32</v>
      </c>
      <c r="J13" s="14">
        <v>10241503608</v>
      </c>
      <c r="K13" s="14">
        <v>0</v>
      </c>
      <c r="L13" s="14">
        <v>9443916586.4899998</v>
      </c>
      <c r="M13" s="14">
        <v>797587021.50999999</v>
      </c>
      <c r="N13" s="14">
        <v>8695295609.75</v>
      </c>
      <c r="O13" s="20">
        <f t="shared" si="2"/>
        <v>0.84902529380137093</v>
      </c>
      <c r="P13" s="14">
        <v>3987938797.8899999</v>
      </c>
      <c r="Q13" s="20">
        <f t="shared" si="3"/>
        <v>0.38938997148571819</v>
      </c>
      <c r="R13" s="14">
        <v>3928442897.3200002</v>
      </c>
    </row>
    <row r="14" spans="1:18" ht="31.5" x14ac:dyDescent="0.25">
      <c r="A14" s="15" t="s">
        <v>22</v>
      </c>
      <c r="B14" s="15" t="s">
        <v>24</v>
      </c>
      <c r="C14" s="15" t="s">
        <v>24</v>
      </c>
      <c r="D14" s="15" t="s">
        <v>26</v>
      </c>
      <c r="E14" s="15" t="s">
        <v>33</v>
      </c>
      <c r="F14" s="15" t="s">
        <v>30</v>
      </c>
      <c r="G14" s="15"/>
      <c r="H14" s="15" t="s">
        <v>27</v>
      </c>
      <c r="I14" s="16" t="s">
        <v>34</v>
      </c>
      <c r="J14" s="17">
        <v>6448067</v>
      </c>
      <c r="K14" s="17">
        <v>0</v>
      </c>
      <c r="L14" s="17">
        <v>6346400</v>
      </c>
      <c r="M14" s="17">
        <v>101667</v>
      </c>
      <c r="N14" s="17">
        <v>6321000</v>
      </c>
      <c r="O14" s="21">
        <f t="shared" si="2"/>
        <v>0.98029378416818558</v>
      </c>
      <c r="P14" s="17">
        <v>6321000</v>
      </c>
      <c r="Q14" s="21">
        <f t="shared" si="3"/>
        <v>0.98029378416818558</v>
      </c>
      <c r="R14" s="17">
        <v>6321000</v>
      </c>
    </row>
    <row r="15" spans="1:18" ht="31.5" x14ac:dyDescent="0.25">
      <c r="A15" s="15" t="s">
        <v>22</v>
      </c>
      <c r="B15" s="15" t="s">
        <v>24</v>
      </c>
      <c r="C15" s="15" t="s">
        <v>24</v>
      </c>
      <c r="D15" s="15" t="s">
        <v>26</v>
      </c>
      <c r="E15" s="15" t="s">
        <v>33</v>
      </c>
      <c r="F15" s="15" t="s">
        <v>35</v>
      </c>
      <c r="G15" s="15"/>
      <c r="H15" s="15" t="s">
        <v>27</v>
      </c>
      <c r="I15" s="16" t="s">
        <v>36</v>
      </c>
      <c r="J15" s="17">
        <v>49493466</v>
      </c>
      <c r="K15" s="17">
        <v>0</v>
      </c>
      <c r="L15" s="17">
        <v>49493466</v>
      </c>
      <c r="M15" s="17">
        <v>0</v>
      </c>
      <c r="N15" s="17">
        <v>5136000</v>
      </c>
      <c r="O15" s="21">
        <f t="shared" si="2"/>
        <v>0.10377127356568643</v>
      </c>
      <c r="P15" s="17">
        <v>5136000</v>
      </c>
      <c r="Q15" s="21">
        <f t="shared" si="3"/>
        <v>0.10377127356568643</v>
      </c>
      <c r="R15" s="17">
        <v>5136000</v>
      </c>
    </row>
    <row r="16" spans="1:18" ht="47.25" x14ac:dyDescent="0.25">
      <c r="A16" s="15" t="s">
        <v>22</v>
      </c>
      <c r="B16" s="15" t="s">
        <v>24</v>
      </c>
      <c r="C16" s="15" t="s">
        <v>24</v>
      </c>
      <c r="D16" s="15" t="s">
        <v>26</v>
      </c>
      <c r="E16" s="15" t="s">
        <v>37</v>
      </c>
      <c r="F16" s="15" t="s">
        <v>33</v>
      </c>
      <c r="G16" s="15"/>
      <c r="H16" s="15" t="s">
        <v>27</v>
      </c>
      <c r="I16" s="16" t="s">
        <v>38</v>
      </c>
      <c r="J16" s="17">
        <v>42500000</v>
      </c>
      <c r="K16" s="17">
        <v>0</v>
      </c>
      <c r="L16" s="17">
        <v>41178986</v>
      </c>
      <c r="M16" s="17">
        <v>1321014</v>
      </c>
      <c r="N16" s="17">
        <v>41178986</v>
      </c>
      <c r="O16" s="21">
        <f t="shared" si="2"/>
        <v>0.9689173176470588</v>
      </c>
      <c r="P16" s="17">
        <v>27453874</v>
      </c>
      <c r="Q16" s="21">
        <f t="shared" si="3"/>
        <v>0.64597350588235292</v>
      </c>
      <c r="R16" s="17">
        <v>27453874</v>
      </c>
    </row>
    <row r="17" spans="1:18" ht="47.25" x14ac:dyDescent="0.25">
      <c r="A17" s="15" t="s">
        <v>22</v>
      </c>
      <c r="B17" s="15" t="s">
        <v>24</v>
      </c>
      <c r="C17" s="15" t="s">
        <v>24</v>
      </c>
      <c r="D17" s="15" t="s">
        <v>26</v>
      </c>
      <c r="E17" s="15" t="s">
        <v>37</v>
      </c>
      <c r="F17" s="15" t="s">
        <v>37</v>
      </c>
      <c r="G17" s="15"/>
      <c r="H17" s="15" t="s">
        <v>27</v>
      </c>
      <c r="I17" s="16" t="s">
        <v>39</v>
      </c>
      <c r="J17" s="17">
        <v>86900000</v>
      </c>
      <c r="K17" s="17">
        <v>0</v>
      </c>
      <c r="L17" s="17">
        <v>86661695.489999995</v>
      </c>
      <c r="M17" s="17">
        <v>238304.51</v>
      </c>
      <c r="N17" s="17">
        <v>80694940.489999995</v>
      </c>
      <c r="O17" s="21">
        <f t="shared" si="2"/>
        <v>0.92859540264672036</v>
      </c>
      <c r="P17" s="17">
        <v>28804081.949999999</v>
      </c>
      <c r="Q17" s="21">
        <f t="shared" si="3"/>
        <v>0.33146239298043728</v>
      </c>
      <c r="R17" s="17">
        <v>24234042.940000001</v>
      </c>
    </row>
    <row r="18" spans="1:18" ht="47.25" x14ac:dyDescent="0.25">
      <c r="A18" s="15" t="s">
        <v>22</v>
      </c>
      <c r="B18" s="15" t="s">
        <v>24</v>
      </c>
      <c r="C18" s="15" t="s">
        <v>24</v>
      </c>
      <c r="D18" s="15" t="s">
        <v>26</v>
      </c>
      <c r="E18" s="15" t="s">
        <v>37</v>
      </c>
      <c r="F18" s="15" t="s">
        <v>40</v>
      </c>
      <c r="G18" s="15"/>
      <c r="H18" s="15" t="s">
        <v>27</v>
      </c>
      <c r="I18" s="16" t="s">
        <v>41</v>
      </c>
      <c r="J18" s="17">
        <v>69504588</v>
      </c>
      <c r="K18" s="17">
        <v>0</v>
      </c>
      <c r="L18" s="17">
        <v>69504588</v>
      </c>
      <c r="M18" s="17">
        <v>0</v>
      </c>
      <c r="N18" s="17">
        <v>69504588</v>
      </c>
      <c r="O18" s="21">
        <f t="shared" si="2"/>
        <v>1</v>
      </c>
      <c r="P18" s="17">
        <v>30934933.579999998</v>
      </c>
      <c r="Q18" s="21">
        <f t="shared" si="3"/>
        <v>0.44507757646157109</v>
      </c>
      <c r="R18" s="17">
        <v>30934933.579999998</v>
      </c>
    </row>
    <row r="19" spans="1:18" ht="15.75" x14ac:dyDescent="0.25">
      <c r="A19" s="15" t="s">
        <v>22</v>
      </c>
      <c r="B19" s="15" t="s">
        <v>24</v>
      </c>
      <c r="C19" s="15" t="s">
        <v>24</v>
      </c>
      <c r="D19" s="15" t="s">
        <v>26</v>
      </c>
      <c r="E19" s="15" t="s">
        <v>37</v>
      </c>
      <c r="F19" s="15" t="s">
        <v>42</v>
      </c>
      <c r="G19" s="15"/>
      <c r="H19" s="15" t="s">
        <v>27</v>
      </c>
      <c r="I19" s="16" t="s">
        <v>43</v>
      </c>
      <c r="J19" s="17">
        <v>6917600</v>
      </c>
      <c r="K19" s="17">
        <v>0</v>
      </c>
      <c r="L19" s="17">
        <v>5141455</v>
      </c>
      <c r="M19" s="17">
        <v>1776145</v>
      </c>
      <c r="N19" s="17">
        <v>3545040</v>
      </c>
      <c r="O19" s="21">
        <f t="shared" si="2"/>
        <v>0.51246675147449983</v>
      </c>
      <c r="P19" s="17">
        <v>3112496</v>
      </c>
      <c r="Q19" s="21">
        <f t="shared" si="3"/>
        <v>0.44993870706603445</v>
      </c>
      <c r="R19" s="17">
        <v>2484698</v>
      </c>
    </row>
    <row r="20" spans="1:18" ht="15.75" x14ac:dyDescent="0.25">
      <c r="A20" s="15" t="s">
        <v>22</v>
      </c>
      <c r="B20" s="15" t="s">
        <v>24</v>
      </c>
      <c r="C20" s="15" t="s">
        <v>24</v>
      </c>
      <c r="D20" s="15" t="s">
        <v>26</v>
      </c>
      <c r="E20" s="15" t="s">
        <v>37</v>
      </c>
      <c r="F20" s="15" t="s">
        <v>35</v>
      </c>
      <c r="G20" s="15"/>
      <c r="H20" s="15" t="s">
        <v>27</v>
      </c>
      <c r="I20" s="16" t="s">
        <v>44</v>
      </c>
      <c r="J20" s="17">
        <v>1000000</v>
      </c>
      <c r="K20" s="17">
        <v>0</v>
      </c>
      <c r="L20" s="17">
        <v>300000</v>
      </c>
      <c r="M20" s="17">
        <v>700000</v>
      </c>
      <c r="N20" s="17">
        <v>300000</v>
      </c>
      <c r="O20" s="21">
        <f t="shared" si="2"/>
        <v>0.3</v>
      </c>
      <c r="P20" s="17">
        <v>300000</v>
      </c>
      <c r="Q20" s="21">
        <f t="shared" si="3"/>
        <v>0.3</v>
      </c>
      <c r="R20" s="17">
        <v>300000</v>
      </c>
    </row>
    <row r="21" spans="1:18" ht="31.5" x14ac:dyDescent="0.25">
      <c r="A21" s="15" t="s">
        <v>22</v>
      </c>
      <c r="B21" s="15" t="s">
        <v>24</v>
      </c>
      <c r="C21" s="15" t="s">
        <v>24</v>
      </c>
      <c r="D21" s="15" t="s">
        <v>26</v>
      </c>
      <c r="E21" s="15" t="s">
        <v>29</v>
      </c>
      <c r="F21" s="15" t="s">
        <v>33</v>
      </c>
      <c r="G21" s="15"/>
      <c r="H21" s="15" t="s">
        <v>27</v>
      </c>
      <c r="I21" s="16" t="s">
        <v>45</v>
      </c>
      <c r="J21" s="17">
        <v>88300000</v>
      </c>
      <c r="K21" s="17">
        <v>0</v>
      </c>
      <c r="L21" s="17">
        <v>87981144</v>
      </c>
      <c r="M21" s="17">
        <v>318856</v>
      </c>
      <c r="N21" s="17">
        <v>87981144</v>
      </c>
      <c r="O21" s="21">
        <f t="shared" si="2"/>
        <v>0.99638894677236689</v>
      </c>
      <c r="P21" s="17">
        <v>23752418.690000001</v>
      </c>
      <c r="Q21" s="21">
        <f t="shared" si="3"/>
        <v>0.2689968141562854</v>
      </c>
      <c r="R21" s="17">
        <v>11828859.07</v>
      </c>
    </row>
    <row r="22" spans="1:18" ht="31.5" x14ac:dyDescent="0.25">
      <c r="A22" s="15" t="s">
        <v>22</v>
      </c>
      <c r="B22" s="15" t="s">
        <v>24</v>
      </c>
      <c r="C22" s="15" t="s">
        <v>24</v>
      </c>
      <c r="D22" s="15" t="s">
        <v>26</v>
      </c>
      <c r="E22" s="15" t="s">
        <v>29</v>
      </c>
      <c r="F22" s="15" t="s">
        <v>40</v>
      </c>
      <c r="G22" s="15"/>
      <c r="H22" s="15" t="s">
        <v>27</v>
      </c>
      <c r="I22" s="16" t="s">
        <v>46</v>
      </c>
      <c r="J22" s="17">
        <v>500000</v>
      </c>
      <c r="K22" s="17">
        <v>0</v>
      </c>
      <c r="L22" s="17">
        <v>500000</v>
      </c>
      <c r="M22" s="17">
        <v>0</v>
      </c>
      <c r="N22" s="17">
        <v>500000</v>
      </c>
      <c r="O22" s="21">
        <f t="shared" si="2"/>
        <v>1</v>
      </c>
      <c r="P22" s="17">
        <v>500000</v>
      </c>
      <c r="Q22" s="21">
        <f t="shared" si="3"/>
        <v>1</v>
      </c>
      <c r="R22" s="17">
        <v>500000</v>
      </c>
    </row>
    <row r="23" spans="1:18" ht="15.75" x14ac:dyDescent="0.25">
      <c r="A23" s="15" t="s">
        <v>22</v>
      </c>
      <c r="B23" s="15" t="s">
        <v>24</v>
      </c>
      <c r="C23" s="15" t="s">
        <v>24</v>
      </c>
      <c r="D23" s="15" t="s">
        <v>24</v>
      </c>
      <c r="E23" s="15" t="s">
        <v>40</v>
      </c>
      <c r="F23" s="15" t="s">
        <v>29</v>
      </c>
      <c r="G23" s="15"/>
      <c r="H23" s="15" t="s">
        <v>27</v>
      </c>
      <c r="I23" s="16" t="s">
        <v>47</v>
      </c>
      <c r="J23" s="17">
        <v>238597750</v>
      </c>
      <c r="K23" s="17">
        <v>0</v>
      </c>
      <c r="L23" s="17">
        <v>238597750</v>
      </c>
      <c r="M23" s="17">
        <v>0</v>
      </c>
      <c r="N23" s="17">
        <v>238597750</v>
      </c>
      <c r="O23" s="21">
        <f t="shared" si="2"/>
        <v>1</v>
      </c>
      <c r="P23" s="17">
        <v>99415720.090000004</v>
      </c>
      <c r="Q23" s="21">
        <f t="shared" si="3"/>
        <v>0.41666662862495563</v>
      </c>
      <c r="R23" s="17">
        <v>99415720.090000004</v>
      </c>
    </row>
    <row r="24" spans="1:18" ht="31.5" x14ac:dyDescent="0.25">
      <c r="A24" s="15" t="s">
        <v>22</v>
      </c>
      <c r="B24" s="15" t="s">
        <v>24</v>
      </c>
      <c r="C24" s="15" t="s">
        <v>24</v>
      </c>
      <c r="D24" s="15" t="s">
        <v>24</v>
      </c>
      <c r="E24" s="15" t="s">
        <v>42</v>
      </c>
      <c r="F24" s="15" t="s">
        <v>37</v>
      </c>
      <c r="G24" s="15"/>
      <c r="H24" s="15" t="s">
        <v>27</v>
      </c>
      <c r="I24" s="16" t="s">
        <v>48</v>
      </c>
      <c r="J24" s="17">
        <v>110390000</v>
      </c>
      <c r="K24" s="17">
        <v>0</v>
      </c>
      <c r="L24" s="17">
        <v>102893499</v>
      </c>
      <c r="M24" s="17">
        <v>7496501</v>
      </c>
      <c r="N24" s="17">
        <v>97893499</v>
      </c>
      <c r="O24" s="21">
        <f t="shared" si="2"/>
        <v>0.88679680224658031</v>
      </c>
      <c r="P24" s="17">
        <v>15396684.48</v>
      </c>
      <c r="Q24" s="21">
        <f t="shared" si="3"/>
        <v>0.1394753553763928</v>
      </c>
      <c r="R24" s="17">
        <v>15396684.48</v>
      </c>
    </row>
    <row r="25" spans="1:18" ht="15.75" x14ac:dyDescent="0.25">
      <c r="A25" s="15" t="s">
        <v>22</v>
      </c>
      <c r="B25" s="15" t="s">
        <v>24</v>
      </c>
      <c r="C25" s="15" t="s">
        <v>24</v>
      </c>
      <c r="D25" s="15" t="s">
        <v>24</v>
      </c>
      <c r="E25" s="15" t="s">
        <v>42</v>
      </c>
      <c r="F25" s="15" t="s">
        <v>29</v>
      </c>
      <c r="G25" s="15"/>
      <c r="H25" s="15" t="s">
        <v>27</v>
      </c>
      <c r="I25" s="16" t="s">
        <v>49</v>
      </c>
      <c r="J25" s="17">
        <v>321331151</v>
      </c>
      <c r="K25" s="17">
        <v>0</v>
      </c>
      <c r="L25" s="17">
        <v>318607351</v>
      </c>
      <c r="M25" s="17">
        <v>2723800</v>
      </c>
      <c r="N25" s="17">
        <v>309134416</v>
      </c>
      <c r="O25" s="21">
        <f t="shared" si="2"/>
        <v>0.96204309802506516</v>
      </c>
      <c r="P25" s="17">
        <v>265426785</v>
      </c>
      <c r="Q25" s="21">
        <f t="shared" si="3"/>
        <v>0.82602257569481652</v>
      </c>
      <c r="R25" s="17">
        <v>258663765</v>
      </c>
    </row>
    <row r="26" spans="1:18" ht="15.75" x14ac:dyDescent="0.25">
      <c r="A26" s="15" t="s">
        <v>22</v>
      </c>
      <c r="B26" s="15" t="s">
        <v>24</v>
      </c>
      <c r="C26" s="15" t="s">
        <v>24</v>
      </c>
      <c r="D26" s="15" t="s">
        <v>24</v>
      </c>
      <c r="E26" s="15" t="s">
        <v>42</v>
      </c>
      <c r="F26" s="15" t="s">
        <v>40</v>
      </c>
      <c r="G26" s="15"/>
      <c r="H26" s="15" t="s">
        <v>27</v>
      </c>
      <c r="I26" s="16" t="s">
        <v>50</v>
      </c>
      <c r="J26" s="17">
        <v>253000</v>
      </c>
      <c r="K26" s="17">
        <v>0</v>
      </c>
      <c r="L26" s="17">
        <v>253000</v>
      </c>
      <c r="M26" s="17">
        <v>0</v>
      </c>
      <c r="N26" s="17">
        <v>140000</v>
      </c>
      <c r="O26" s="21">
        <f t="shared" si="2"/>
        <v>0.55335968379446643</v>
      </c>
      <c r="P26" s="17">
        <v>140000</v>
      </c>
      <c r="Q26" s="21">
        <f t="shared" si="3"/>
        <v>0.55335968379446643</v>
      </c>
      <c r="R26" s="17">
        <v>140000</v>
      </c>
    </row>
    <row r="27" spans="1:18" ht="15.75" x14ac:dyDescent="0.25">
      <c r="A27" s="15" t="s">
        <v>22</v>
      </c>
      <c r="B27" s="15" t="s">
        <v>24</v>
      </c>
      <c r="C27" s="15" t="s">
        <v>24</v>
      </c>
      <c r="D27" s="15" t="s">
        <v>24</v>
      </c>
      <c r="E27" s="15" t="s">
        <v>42</v>
      </c>
      <c r="F27" s="15" t="s">
        <v>35</v>
      </c>
      <c r="G27" s="15"/>
      <c r="H27" s="15" t="s">
        <v>27</v>
      </c>
      <c r="I27" s="16" t="s">
        <v>51</v>
      </c>
      <c r="J27" s="17">
        <v>405549380</v>
      </c>
      <c r="K27" s="17">
        <v>0</v>
      </c>
      <c r="L27" s="17">
        <v>404049380</v>
      </c>
      <c r="M27" s="17">
        <v>1500000</v>
      </c>
      <c r="N27" s="17">
        <v>404049380</v>
      </c>
      <c r="O27" s="21">
        <f t="shared" si="2"/>
        <v>0.99630131354164564</v>
      </c>
      <c r="P27" s="17">
        <v>139780020</v>
      </c>
      <c r="Q27" s="21">
        <f t="shared" si="3"/>
        <v>0.3446683114149996</v>
      </c>
      <c r="R27" s="17">
        <v>139780020</v>
      </c>
    </row>
    <row r="28" spans="1:18" ht="47.25" x14ac:dyDescent="0.25">
      <c r="A28" s="15" t="s">
        <v>22</v>
      </c>
      <c r="B28" s="15" t="s">
        <v>24</v>
      </c>
      <c r="C28" s="15" t="s">
        <v>24</v>
      </c>
      <c r="D28" s="15" t="s">
        <v>24</v>
      </c>
      <c r="E28" s="15" t="s">
        <v>42</v>
      </c>
      <c r="F28" s="15" t="s">
        <v>52</v>
      </c>
      <c r="G28" s="15"/>
      <c r="H28" s="15" t="s">
        <v>27</v>
      </c>
      <c r="I28" s="16" t="s">
        <v>53</v>
      </c>
      <c r="J28" s="17">
        <v>350000000</v>
      </c>
      <c r="K28" s="17">
        <v>0</v>
      </c>
      <c r="L28" s="17">
        <v>350000000</v>
      </c>
      <c r="M28" s="17">
        <v>0</v>
      </c>
      <c r="N28" s="17">
        <v>168134502</v>
      </c>
      <c r="O28" s="21">
        <f t="shared" si="2"/>
        <v>0.48038429142857142</v>
      </c>
      <c r="P28" s="17">
        <v>168133633</v>
      </c>
      <c r="Q28" s="21">
        <f t="shared" si="3"/>
        <v>0.48038180857142859</v>
      </c>
      <c r="R28" s="17">
        <v>168133633</v>
      </c>
    </row>
    <row r="29" spans="1:18" ht="31.5" x14ac:dyDescent="0.25">
      <c r="A29" s="15" t="s">
        <v>22</v>
      </c>
      <c r="B29" s="15" t="s">
        <v>24</v>
      </c>
      <c r="C29" s="15" t="s">
        <v>24</v>
      </c>
      <c r="D29" s="15" t="s">
        <v>24</v>
      </c>
      <c r="E29" s="15" t="s">
        <v>30</v>
      </c>
      <c r="F29" s="15" t="s">
        <v>54</v>
      </c>
      <c r="G29" s="15"/>
      <c r="H29" s="15" t="s">
        <v>27</v>
      </c>
      <c r="I29" s="16" t="s">
        <v>55</v>
      </c>
      <c r="J29" s="17">
        <v>1316069344</v>
      </c>
      <c r="K29" s="17">
        <v>0</v>
      </c>
      <c r="L29" s="17">
        <v>1313855475</v>
      </c>
      <c r="M29" s="17">
        <v>2213869</v>
      </c>
      <c r="N29" s="17">
        <v>1298322375</v>
      </c>
      <c r="O29" s="21">
        <f t="shared" si="2"/>
        <v>0.9865151718023758</v>
      </c>
      <c r="P29" s="17">
        <v>457748217.91000003</v>
      </c>
      <c r="Q29" s="21">
        <f t="shared" si="3"/>
        <v>0.34781466493151597</v>
      </c>
      <c r="R29" s="17">
        <v>457748217.91000003</v>
      </c>
    </row>
    <row r="30" spans="1:18" ht="15.75" x14ac:dyDescent="0.25">
      <c r="A30" s="15" t="s">
        <v>22</v>
      </c>
      <c r="B30" s="15" t="s">
        <v>24</v>
      </c>
      <c r="C30" s="15" t="s">
        <v>24</v>
      </c>
      <c r="D30" s="15" t="s">
        <v>24</v>
      </c>
      <c r="E30" s="15" t="s">
        <v>30</v>
      </c>
      <c r="F30" s="15" t="s">
        <v>33</v>
      </c>
      <c r="G30" s="15"/>
      <c r="H30" s="15" t="s">
        <v>27</v>
      </c>
      <c r="I30" s="16" t="s">
        <v>56</v>
      </c>
      <c r="J30" s="17">
        <v>26800000</v>
      </c>
      <c r="K30" s="17">
        <v>0</v>
      </c>
      <c r="L30" s="17">
        <v>24392469</v>
      </c>
      <c r="M30" s="17">
        <v>2407531</v>
      </c>
      <c r="N30" s="17">
        <v>24392469</v>
      </c>
      <c r="O30" s="21">
        <f t="shared" si="2"/>
        <v>0.91016675373134326</v>
      </c>
      <c r="P30" s="17">
        <v>8813629</v>
      </c>
      <c r="Q30" s="21">
        <f t="shared" si="3"/>
        <v>0.32886675373134328</v>
      </c>
      <c r="R30" s="17">
        <v>8443774</v>
      </c>
    </row>
    <row r="31" spans="1:18" ht="15.75" x14ac:dyDescent="0.25">
      <c r="A31" s="15" t="s">
        <v>22</v>
      </c>
      <c r="B31" s="15" t="s">
        <v>24</v>
      </c>
      <c r="C31" s="15" t="s">
        <v>24</v>
      </c>
      <c r="D31" s="15" t="s">
        <v>24</v>
      </c>
      <c r="E31" s="15" t="s">
        <v>35</v>
      </c>
      <c r="F31" s="15" t="s">
        <v>33</v>
      </c>
      <c r="G31" s="15"/>
      <c r="H31" s="15" t="s">
        <v>27</v>
      </c>
      <c r="I31" s="16" t="s">
        <v>57</v>
      </c>
      <c r="J31" s="17">
        <v>272575375</v>
      </c>
      <c r="K31" s="17">
        <v>0</v>
      </c>
      <c r="L31" s="17">
        <v>271550745</v>
      </c>
      <c r="M31" s="17">
        <v>1024630</v>
      </c>
      <c r="N31" s="17">
        <v>271550745</v>
      </c>
      <c r="O31" s="21">
        <f t="shared" si="2"/>
        <v>0.99624092968779732</v>
      </c>
      <c r="P31" s="17">
        <v>124098520</v>
      </c>
      <c r="Q31" s="21">
        <f t="shared" si="3"/>
        <v>0.45528147948067577</v>
      </c>
      <c r="R31" s="17">
        <v>124098520</v>
      </c>
    </row>
    <row r="32" spans="1:18" ht="31.5" x14ac:dyDescent="0.25">
      <c r="A32" s="15" t="s">
        <v>22</v>
      </c>
      <c r="B32" s="15" t="s">
        <v>24</v>
      </c>
      <c r="C32" s="15" t="s">
        <v>24</v>
      </c>
      <c r="D32" s="15" t="s">
        <v>24</v>
      </c>
      <c r="E32" s="15" t="s">
        <v>35</v>
      </c>
      <c r="F32" s="15" t="s">
        <v>37</v>
      </c>
      <c r="G32" s="15"/>
      <c r="H32" s="15" t="s">
        <v>27</v>
      </c>
      <c r="I32" s="16" t="s">
        <v>58</v>
      </c>
      <c r="J32" s="17">
        <v>200000</v>
      </c>
      <c r="K32" s="17">
        <v>0</v>
      </c>
      <c r="L32" s="17">
        <v>200000</v>
      </c>
      <c r="M32" s="17">
        <v>0</v>
      </c>
      <c r="N32" s="17">
        <v>200000</v>
      </c>
      <c r="O32" s="21">
        <f t="shared" si="2"/>
        <v>1</v>
      </c>
      <c r="P32" s="17">
        <v>200000</v>
      </c>
      <c r="Q32" s="21">
        <f t="shared" si="3"/>
        <v>1</v>
      </c>
      <c r="R32" s="17">
        <v>200000</v>
      </c>
    </row>
    <row r="33" spans="1:18" ht="47.25" x14ac:dyDescent="0.25">
      <c r="A33" s="15" t="s">
        <v>22</v>
      </c>
      <c r="B33" s="15" t="s">
        <v>24</v>
      </c>
      <c r="C33" s="15" t="s">
        <v>24</v>
      </c>
      <c r="D33" s="15" t="s">
        <v>24</v>
      </c>
      <c r="E33" s="15" t="s">
        <v>35</v>
      </c>
      <c r="F33" s="15" t="s">
        <v>29</v>
      </c>
      <c r="G33" s="15"/>
      <c r="H33" s="15" t="s">
        <v>27</v>
      </c>
      <c r="I33" s="16" t="s">
        <v>59</v>
      </c>
      <c r="J33" s="17">
        <v>3703484430</v>
      </c>
      <c r="K33" s="17">
        <v>0</v>
      </c>
      <c r="L33" s="17">
        <v>2957845595</v>
      </c>
      <c r="M33" s="17">
        <v>745638835</v>
      </c>
      <c r="N33" s="17">
        <v>2545400598.52</v>
      </c>
      <c r="O33" s="21">
        <f t="shared" si="2"/>
        <v>0.68729885237292598</v>
      </c>
      <c r="P33" s="17">
        <v>1313067981.5</v>
      </c>
      <c r="Q33" s="21">
        <f t="shared" si="3"/>
        <v>0.35454934570900842</v>
      </c>
      <c r="R33" s="17">
        <v>1312992981.5</v>
      </c>
    </row>
    <row r="34" spans="1:18" ht="15.75" x14ac:dyDescent="0.25">
      <c r="A34" s="15" t="s">
        <v>22</v>
      </c>
      <c r="B34" s="15" t="s">
        <v>24</v>
      </c>
      <c r="C34" s="15" t="s">
        <v>24</v>
      </c>
      <c r="D34" s="15" t="s">
        <v>24</v>
      </c>
      <c r="E34" s="15" t="s">
        <v>35</v>
      </c>
      <c r="F34" s="15" t="s">
        <v>40</v>
      </c>
      <c r="G34" s="15"/>
      <c r="H34" s="15" t="s">
        <v>27</v>
      </c>
      <c r="I34" s="16" t="s">
        <v>60</v>
      </c>
      <c r="J34" s="17">
        <v>2783000000</v>
      </c>
      <c r="K34" s="17">
        <v>0</v>
      </c>
      <c r="L34" s="17">
        <v>2771026206</v>
      </c>
      <c r="M34" s="17">
        <v>11973794</v>
      </c>
      <c r="N34" s="17">
        <v>2771026206</v>
      </c>
      <c r="O34" s="21">
        <f t="shared" si="2"/>
        <v>0.99569752281710389</v>
      </c>
      <c r="P34" s="17">
        <v>1165141578.3800001</v>
      </c>
      <c r="Q34" s="21">
        <f t="shared" si="3"/>
        <v>0.41866388012217037</v>
      </c>
      <c r="R34" s="17">
        <v>1135604989.3800001</v>
      </c>
    </row>
    <row r="35" spans="1:18" ht="47.25" x14ac:dyDescent="0.25">
      <c r="A35" s="15" t="s">
        <v>22</v>
      </c>
      <c r="B35" s="15" t="s">
        <v>24</v>
      </c>
      <c r="C35" s="15" t="s">
        <v>24</v>
      </c>
      <c r="D35" s="15" t="s">
        <v>24</v>
      </c>
      <c r="E35" s="15" t="s">
        <v>35</v>
      </c>
      <c r="F35" s="15" t="s">
        <v>30</v>
      </c>
      <c r="G35" s="15"/>
      <c r="H35" s="15" t="s">
        <v>27</v>
      </c>
      <c r="I35" s="16" t="s">
        <v>61</v>
      </c>
      <c r="J35" s="17">
        <v>227026300</v>
      </c>
      <c r="K35" s="17">
        <v>0</v>
      </c>
      <c r="L35" s="17">
        <v>225000265</v>
      </c>
      <c r="M35" s="17">
        <v>2026035</v>
      </c>
      <c r="N35" s="17">
        <v>225000265</v>
      </c>
      <c r="O35" s="21">
        <f t="shared" si="2"/>
        <v>0.99107576963550037</v>
      </c>
      <c r="P35" s="17">
        <v>64135785.57</v>
      </c>
      <c r="Q35" s="21">
        <f t="shared" si="3"/>
        <v>0.28250376969540536</v>
      </c>
      <c r="R35" s="17">
        <v>58505745.630000003</v>
      </c>
    </row>
    <row r="36" spans="1:18" ht="31.5" x14ac:dyDescent="0.25">
      <c r="A36" s="15" t="s">
        <v>22</v>
      </c>
      <c r="B36" s="15" t="s">
        <v>24</v>
      </c>
      <c r="C36" s="15" t="s">
        <v>24</v>
      </c>
      <c r="D36" s="15" t="s">
        <v>24</v>
      </c>
      <c r="E36" s="15" t="s">
        <v>52</v>
      </c>
      <c r="F36" s="15" t="s">
        <v>37</v>
      </c>
      <c r="G36" s="15"/>
      <c r="H36" s="15" t="s">
        <v>27</v>
      </c>
      <c r="I36" s="16" t="s">
        <v>62</v>
      </c>
      <c r="J36" s="17">
        <v>24663157</v>
      </c>
      <c r="K36" s="17">
        <v>0</v>
      </c>
      <c r="L36" s="17">
        <v>12480080</v>
      </c>
      <c r="M36" s="17">
        <v>12183077</v>
      </c>
      <c r="N36" s="17">
        <v>7700000</v>
      </c>
      <c r="O36" s="21">
        <f t="shared" si="2"/>
        <v>0.31220658409626961</v>
      </c>
      <c r="P36" s="17">
        <v>1848000</v>
      </c>
      <c r="Q36" s="21">
        <f t="shared" si="3"/>
        <v>7.4929580183104708E-2</v>
      </c>
      <c r="R36" s="17">
        <v>1848000</v>
      </c>
    </row>
    <row r="37" spans="1:18" ht="63" x14ac:dyDescent="0.25">
      <c r="A37" s="15" t="s">
        <v>22</v>
      </c>
      <c r="B37" s="15" t="s">
        <v>24</v>
      </c>
      <c r="C37" s="15" t="s">
        <v>24</v>
      </c>
      <c r="D37" s="15" t="s">
        <v>24</v>
      </c>
      <c r="E37" s="15" t="s">
        <v>52</v>
      </c>
      <c r="F37" s="15" t="s">
        <v>29</v>
      </c>
      <c r="G37" s="15"/>
      <c r="H37" s="15" t="s">
        <v>27</v>
      </c>
      <c r="I37" s="16" t="s">
        <v>63</v>
      </c>
      <c r="J37" s="17">
        <v>30000000</v>
      </c>
      <c r="K37" s="17">
        <v>0</v>
      </c>
      <c r="L37" s="17">
        <v>30000000</v>
      </c>
      <c r="M37" s="17">
        <v>0</v>
      </c>
      <c r="N37" s="17">
        <v>13856877.74</v>
      </c>
      <c r="O37" s="21">
        <f t="shared" si="2"/>
        <v>0.46189592466666668</v>
      </c>
      <c r="P37" s="17">
        <v>13856877.74</v>
      </c>
      <c r="Q37" s="21">
        <f t="shared" si="3"/>
        <v>0.46189592466666668</v>
      </c>
      <c r="R37" s="17">
        <v>13856877.74</v>
      </c>
    </row>
    <row r="38" spans="1:18" ht="31.5" x14ac:dyDescent="0.25">
      <c r="A38" s="15" t="s">
        <v>22</v>
      </c>
      <c r="B38" s="15" t="s">
        <v>24</v>
      </c>
      <c r="C38" s="15" t="s">
        <v>24</v>
      </c>
      <c r="D38" s="15" t="s">
        <v>24</v>
      </c>
      <c r="E38" s="15" t="s">
        <v>64</v>
      </c>
      <c r="F38" s="15"/>
      <c r="G38" s="15"/>
      <c r="H38" s="15" t="s">
        <v>27</v>
      </c>
      <c r="I38" s="16" t="s">
        <v>65</v>
      </c>
      <c r="J38" s="17">
        <v>80000000</v>
      </c>
      <c r="K38" s="17">
        <v>0</v>
      </c>
      <c r="L38" s="17">
        <v>76057037</v>
      </c>
      <c r="M38" s="17">
        <v>3942963</v>
      </c>
      <c r="N38" s="17">
        <v>24734828</v>
      </c>
      <c r="O38" s="21">
        <f t="shared" si="2"/>
        <v>0.30918535000000003</v>
      </c>
      <c r="P38" s="17">
        <v>24420561</v>
      </c>
      <c r="Q38" s="21">
        <f t="shared" si="3"/>
        <v>0.30525701249999998</v>
      </c>
      <c r="R38" s="17">
        <v>24420561</v>
      </c>
    </row>
    <row r="39" spans="1:18" s="11" customFormat="1" ht="15.75" x14ac:dyDescent="0.25">
      <c r="A39" s="12" t="s">
        <v>22</v>
      </c>
      <c r="B39" s="12" t="s">
        <v>66</v>
      </c>
      <c r="C39" s="12"/>
      <c r="D39" s="12"/>
      <c r="E39" s="12"/>
      <c r="F39" s="12"/>
      <c r="G39" s="12"/>
      <c r="H39" s="12"/>
      <c r="I39" s="13" t="s">
        <v>67</v>
      </c>
      <c r="J39" s="14">
        <f>SUM(J40:J55)-J41-J43-J45</f>
        <v>696556496392</v>
      </c>
      <c r="K39" s="14">
        <f t="shared" ref="K39:R39" si="5">SUM(K40:K55)-K41-K43-K45</f>
        <v>49280400000</v>
      </c>
      <c r="L39" s="14">
        <f t="shared" si="5"/>
        <v>554341746342</v>
      </c>
      <c r="M39" s="14">
        <f t="shared" si="5"/>
        <v>92934350050</v>
      </c>
      <c r="N39" s="14">
        <f t="shared" si="5"/>
        <v>554341094226</v>
      </c>
      <c r="O39" s="20">
        <f t="shared" si="2"/>
        <v>0.79583077194363616</v>
      </c>
      <c r="P39" s="14">
        <f t="shared" si="5"/>
        <v>503402022004</v>
      </c>
      <c r="Q39" s="20">
        <f t="shared" si="3"/>
        <v>0.72270092176514744</v>
      </c>
      <c r="R39" s="14">
        <f t="shared" si="5"/>
        <v>503402022004</v>
      </c>
    </row>
    <row r="40" spans="1:18" ht="47.25" x14ac:dyDescent="0.25">
      <c r="A40" s="15" t="s">
        <v>22</v>
      </c>
      <c r="B40" s="15" t="s">
        <v>66</v>
      </c>
      <c r="C40" s="15" t="s">
        <v>24</v>
      </c>
      <c r="D40" s="15" t="s">
        <v>24</v>
      </c>
      <c r="E40" s="15" t="s">
        <v>68</v>
      </c>
      <c r="F40" s="15"/>
      <c r="G40" s="15"/>
      <c r="H40" s="15" t="s">
        <v>27</v>
      </c>
      <c r="I40" s="16" t="s">
        <v>69</v>
      </c>
      <c r="J40" s="17">
        <v>1234190592</v>
      </c>
      <c r="K40" s="17">
        <v>0</v>
      </c>
      <c r="L40" s="17">
        <v>1234190592</v>
      </c>
      <c r="M40" s="17">
        <v>0</v>
      </c>
      <c r="N40" s="17">
        <v>1234190592</v>
      </c>
      <c r="O40" s="21">
        <f t="shared" si="2"/>
        <v>1</v>
      </c>
      <c r="P40" s="17">
        <v>1234190592</v>
      </c>
      <c r="Q40" s="21">
        <f t="shared" si="3"/>
        <v>1</v>
      </c>
      <c r="R40" s="17">
        <v>1234190592</v>
      </c>
    </row>
    <row r="41" spans="1:18" ht="15.75" x14ac:dyDescent="0.25">
      <c r="A41" s="15" t="s">
        <v>22</v>
      </c>
      <c r="B41" s="15" t="s">
        <v>66</v>
      </c>
      <c r="C41" s="15" t="s">
        <v>24</v>
      </c>
      <c r="D41" s="15" t="s">
        <v>24</v>
      </c>
      <c r="E41" s="15" t="s">
        <v>68</v>
      </c>
      <c r="F41" s="15" t="s">
        <v>54</v>
      </c>
      <c r="G41" s="15"/>
      <c r="H41" s="15" t="s">
        <v>27</v>
      </c>
      <c r="I41" s="16" t="s">
        <v>70</v>
      </c>
      <c r="J41" s="17">
        <v>1234190592</v>
      </c>
      <c r="K41" s="17">
        <v>0</v>
      </c>
      <c r="L41" s="17">
        <v>1234190592</v>
      </c>
      <c r="M41" s="17">
        <v>0</v>
      </c>
      <c r="N41" s="17">
        <v>1234190592</v>
      </c>
      <c r="O41" s="21">
        <f t="shared" si="2"/>
        <v>1</v>
      </c>
      <c r="P41" s="17">
        <v>1234190592</v>
      </c>
      <c r="Q41" s="21">
        <f t="shared" si="3"/>
        <v>1</v>
      </c>
      <c r="R41" s="17">
        <v>1234190592</v>
      </c>
    </row>
    <row r="42" spans="1:18" ht="47.25" x14ac:dyDescent="0.25">
      <c r="A42" s="15" t="s">
        <v>22</v>
      </c>
      <c r="B42" s="15" t="s">
        <v>66</v>
      </c>
      <c r="C42" s="15" t="s">
        <v>24</v>
      </c>
      <c r="D42" s="15" t="s">
        <v>24</v>
      </c>
      <c r="E42" s="15" t="s">
        <v>71</v>
      </c>
      <c r="F42" s="15"/>
      <c r="G42" s="15"/>
      <c r="H42" s="15" t="s">
        <v>27</v>
      </c>
      <c r="I42" s="16" t="s">
        <v>72</v>
      </c>
      <c r="J42" s="17">
        <v>157247091</v>
      </c>
      <c r="K42" s="17">
        <v>0</v>
      </c>
      <c r="L42" s="17">
        <v>157247091</v>
      </c>
      <c r="M42" s="17">
        <v>0</v>
      </c>
      <c r="N42" s="17">
        <v>157247091</v>
      </c>
      <c r="O42" s="21">
        <f t="shared" si="2"/>
        <v>1</v>
      </c>
      <c r="P42" s="17">
        <v>157247091</v>
      </c>
      <c r="Q42" s="21">
        <f t="shared" si="3"/>
        <v>1</v>
      </c>
      <c r="R42" s="17">
        <v>157247091</v>
      </c>
    </row>
    <row r="43" spans="1:18" ht="15.75" x14ac:dyDescent="0.25">
      <c r="A43" s="15" t="s">
        <v>22</v>
      </c>
      <c r="B43" s="15" t="s">
        <v>66</v>
      </c>
      <c r="C43" s="15" t="s">
        <v>24</v>
      </c>
      <c r="D43" s="15" t="s">
        <v>24</v>
      </c>
      <c r="E43" s="15" t="s">
        <v>71</v>
      </c>
      <c r="F43" s="15" t="s">
        <v>54</v>
      </c>
      <c r="G43" s="15"/>
      <c r="H43" s="15" t="s">
        <v>27</v>
      </c>
      <c r="I43" s="16" t="s">
        <v>70</v>
      </c>
      <c r="J43" s="17">
        <v>157247091</v>
      </c>
      <c r="K43" s="17">
        <v>0</v>
      </c>
      <c r="L43" s="17">
        <v>157247091</v>
      </c>
      <c r="M43" s="17">
        <v>0</v>
      </c>
      <c r="N43" s="17">
        <v>157247091</v>
      </c>
      <c r="O43" s="21">
        <f t="shared" si="2"/>
        <v>1</v>
      </c>
      <c r="P43" s="17">
        <v>157247091</v>
      </c>
      <c r="Q43" s="21">
        <f t="shared" si="3"/>
        <v>1</v>
      </c>
      <c r="R43" s="17">
        <v>157247091</v>
      </c>
    </row>
    <row r="44" spans="1:18" ht="31.5" x14ac:dyDescent="0.25">
      <c r="A44" s="15" t="s">
        <v>22</v>
      </c>
      <c r="B44" s="15" t="s">
        <v>66</v>
      </c>
      <c r="C44" s="15" t="s">
        <v>24</v>
      </c>
      <c r="D44" s="15" t="s">
        <v>24</v>
      </c>
      <c r="E44" s="15" t="s">
        <v>73</v>
      </c>
      <c r="F44" s="15"/>
      <c r="G44" s="15"/>
      <c r="H44" s="15" t="s">
        <v>27</v>
      </c>
      <c r="I44" s="16" t="s">
        <v>74</v>
      </c>
      <c r="J44" s="17">
        <v>214680959</v>
      </c>
      <c r="K44" s="17">
        <v>0</v>
      </c>
      <c r="L44" s="17">
        <v>214680959</v>
      </c>
      <c r="M44" s="17">
        <v>0</v>
      </c>
      <c r="N44" s="17">
        <v>214680959</v>
      </c>
      <c r="O44" s="21">
        <f t="shared" si="2"/>
        <v>1</v>
      </c>
      <c r="P44" s="17">
        <v>214680959</v>
      </c>
      <c r="Q44" s="21">
        <f t="shared" si="3"/>
        <v>1</v>
      </c>
      <c r="R44" s="17">
        <v>214680959</v>
      </c>
    </row>
    <row r="45" spans="1:18" ht="15.75" x14ac:dyDescent="0.25">
      <c r="A45" s="15" t="s">
        <v>22</v>
      </c>
      <c r="B45" s="15" t="s">
        <v>66</v>
      </c>
      <c r="C45" s="15" t="s">
        <v>24</v>
      </c>
      <c r="D45" s="15" t="s">
        <v>24</v>
      </c>
      <c r="E45" s="15" t="s">
        <v>73</v>
      </c>
      <c r="F45" s="15" t="s">
        <v>54</v>
      </c>
      <c r="G45" s="15"/>
      <c r="H45" s="15" t="s">
        <v>27</v>
      </c>
      <c r="I45" s="16" t="s">
        <v>70</v>
      </c>
      <c r="J45" s="17">
        <v>214680959</v>
      </c>
      <c r="K45" s="17">
        <v>0</v>
      </c>
      <c r="L45" s="17">
        <v>214680959</v>
      </c>
      <c r="M45" s="17">
        <v>0</v>
      </c>
      <c r="N45" s="17">
        <v>214680959</v>
      </c>
      <c r="O45" s="21">
        <f t="shared" si="2"/>
        <v>1</v>
      </c>
      <c r="P45" s="17">
        <v>214680959</v>
      </c>
      <c r="Q45" s="21">
        <f t="shared" si="3"/>
        <v>1</v>
      </c>
      <c r="R45" s="17">
        <v>214680959</v>
      </c>
    </row>
    <row r="46" spans="1:18" ht="47.25" x14ac:dyDescent="0.25">
      <c r="A46" s="15" t="s">
        <v>22</v>
      </c>
      <c r="B46" s="15" t="s">
        <v>66</v>
      </c>
      <c r="C46" s="15" t="s">
        <v>66</v>
      </c>
      <c r="D46" s="15" t="s">
        <v>26</v>
      </c>
      <c r="E46" s="15" t="s">
        <v>75</v>
      </c>
      <c r="F46" s="15"/>
      <c r="G46" s="15"/>
      <c r="H46" s="15" t="s">
        <v>27</v>
      </c>
      <c r="I46" s="16" t="s">
        <v>76</v>
      </c>
      <c r="J46" s="17">
        <v>34574000000</v>
      </c>
      <c r="K46" s="17">
        <v>0</v>
      </c>
      <c r="L46" s="17">
        <v>34574000000</v>
      </c>
      <c r="M46" s="17">
        <v>0</v>
      </c>
      <c r="N46" s="17">
        <v>34574000000</v>
      </c>
      <c r="O46" s="21">
        <f t="shared" si="2"/>
        <v>1</v>
      </c>
      <c r="P46" s="17">
        <v>12766662288</v>
      </c>
      <c r="Q46" s="21">
        <f t="shared" si="3"/>
        <v>0.36925615456701566</v>
      </c>
      <c r="R46" s="17">
        <v>12766662288</v>
      </c>
    </row>
    <row r="47" spans="1:18" ht="63" x14ac:dyDescent="0.25">
      <c r="A47" s="15" t="s">
        <v>22</v>
      </c>
      <c r="B47" s="15" t="s">
        <v>66</v>
      </c>
      <c r="C47" s="15" t="s">
        <v>66</v>
      </c>
      <c r="D47" s="15" t="s">
        <v>26</v>
      </c>
      <c r="E47" s="15" t="s">
        <v>77</v>
      </c>
      <c r="F47" s="15"/>
      <c r="G47" s="15"/>
      <c r="H47" s="15" t="s">
        <v>27</v>
      </c>
      <c r="I47" s="16" t="s">
        <v>78</v>
      </c>
      <c r="J47" s="17">
        <v>5775000000</v>
      </c>
      <c r="K47" s="17">
        <v>0</v>
      </c>
      <c r="L47" s="17">
        <v>5775000000</v>
      </c>
      <c r="M47" s="17">
        <v>0</v>
      </c>
      <c r="N47" s="17">
        <v>5775000000</v>
      </c>
      <c r="O47" s="21">
        <f t="shared" si="2"/>
        <v>1</v>
      </c>
      <c r="P47" s="17">
        <v>2887500000</v>
      </c>
      <c r="Q47" s="21">
        <f t="shared" si="3"/>
        <v>0.5</v>
      </c>
      <c r="R47" s="17">
        <v>2887500000</v>
      </c>
    </row>
    <row r="48" spans="1:18" ht="31.5" x14ac:dyDescent="0.25">
      <c r="A48" s="15" t="s">
        <v>22</v>
      </c>
      <c r="B48" s="15" t="s">
        <v>66</v>
      </c>
      <c r="C48" s="15" t="s">
        <v>66</v>
      </c>
      <c r="D48" s="15" t="s">
        <v>26</v>
      </c>
      <c r="E48" s="15" t="s">
        <v>79</v>
      </c>
      <c r="F48" s="15"/>
      <c r="G48" s="15"/>
      <c r="H48" s="15" t="s">
        <v>27</v>
      </c>
      <c r="I48" s="16" t="s">
        <v>80</v>
      </c>
      <c r="J48" s="17">
        <v>81891600000</v>
      </c>
      <c r="K48" s="17">
        <v>0</v>
      </c>
      <c r="L48" s="17">
        <v>61891600000</v>
      </c>
      <c r="M48" s="17">
        <v>20000000000</v>
      </c>
      <c r="N48" s="17">
        <v>61891600000</v>
      </c>
      <c r="O48" s="21">
        <f t="shared" si="2"/>
        <v>0.75577470705176109</v>
      </c>
      <c r="P48" s="17">
        <v>41260000000</v>
      </c>
      <c r="Q48" s="21">
        <f t="shared" si="3"/>
        <v>0.50383677935221682</v>
      </c>
      <c r="R48" s="17">
        <v>41260000000</v>
      </c>
    </row>
    <row r="49" spans="1:18" ht="31.5" x14ac:dyDescent="0.25">
      <c r="A49" s="15" t="s">
        <v>22</v>
      </c>
      <c r="B49" s="15" t="s">
        <v>66</v>
      </c>
      <c r="C49" s="15" t="s">
        <v>66</v>
      </c>
      <c r="D49" s="15" t="s">
        <v>26</v>
      </c>
      <c r="E49" s="15" t="s">
        <v>81</v>
      </c>
      <c r="F49" s="15"/>
      <c r="G49" s="15"/>
      <c r="H49" s="15" t="s">
        <v>27</v>
      </c>
      <c r="I49" s="16" t="s">
        <v>82</v>
      </c>
      <c r="J49" s="17">
        <v>49280400000</v>
      </c>
      <c r="K49" s="17">
        <v>49280400000</v>
      </c>
      <c r="L49" s="17">
        <v>0</v>
      </c>
      <c r="M49" s="17">
        <v>0</v>
      </c>
      <c r="N49" s="17">
        <v>0</v>
      </c>
      <c r="O49" s="21">
        <f t="shared" si="2"/>
        <v>0</v>
      </c>
      <c r="P49" s="17">
        <v>0</v>
      </c>
      <c r="Q49" s="21">
        <f t="shared" si="3"/>
        <v>0</v>
      </c>
      <c r="R49" s="17">
        <v>0</v>
      </c>
    </row>
    <row r="50" spans="1:18" ht="31.5" x14ac:dyDescent="0.25">
      <c r="A50" s="15" t="s">
        <v>22</v>
      </c>
      <c r="B50" s="15" t="s">
        <v>66</v>
      </c>
      <c r="C50" s="15" t="s">
        <v>66</v>
      </c>
      <c r="D50" s="15" t="s">
        <v>83</v>
      </c>
      <c r="E50" s="15" t="s">
        <v>42</v>
      </c>
      <c r="F50" s="15"/>
      <c r="G50" s="15"/>
      <c r="H50" s="15" t="s">
        <v>84</v>
      </c>
      <c r="I50" s="16" t="s">
        <v>85</v>
      </c>
      <c r="J50" s="17">
        <v>303000000000</v>
      </c>
      <c r="K50" s="17">
        <v>0</v>
      </c>
      <c r="L50" s="17">
        <v>303000000000</v>
      </c>
      <c r="M50" s="17">
        <v>0</v>
      </c>
      <c r="N50" s="17">
        <v>303000000000</v>
      </c>
      <c r="O50" s="21">
        <f t="shared" si="2"/>
        <v>1</v>
      </c>
      <c r="P50" s="17">
        <v>303000000000</v>
      </c>
      <c r="Q50" s="21">
        <f t="shared" si="3"/>
        <v>1</v>
      </c>
      <c r="R50" s="17">
        <v>303000000000</v>
      </c>
    </row>
    <row r="51" spans="1:18" ht="31.5" x14ac:dyDescent="0.25">
      <c r="A51" s="15" t="s">
        <v>22</v>
      </c>
      <c r="B51" s="15" t="s">
        <v>66</v>
      </c>
      <c r="C51" s="15" t="s">
        <v>83</v>
      </c>
      <c r="D51" s="15" t="s">
        <v>24</v>
      </c>
      <c r="E51" s="15" t="s">
        <v>86</v>
      </c>
      <c r="F51" s="15"/>
      <c r="G51" s="15"/>
      <c r="H51" s="15" t="s">
        <v>27</v>
      </c>
      <c r="I51" s="16" t="s">
        <v>87</v>
      </c>
      <c r="J51" s="17">
        <v>10304000000</v>
      </c>
      <c r="K51" s="17">
        <v>0</v>
      </c>
      <c r="L51" s="17">
        <v>10301860800</v>
      </c>
      <c r="M51" s="17">
        <v>2139200</v>
      </c>
      <c r="N51" s="17">
        <v>10301860800</v>
      </c>
      <c r="O51" s="21">
        <f t="shared" si="2"/>
        <v>0.99979239130434783</v>
      </c>
      <c r="P51" s="17">
        <v>4689226290</v>
      </c>
      <c r="Q51" s="21">
        <f t="shared" si="3"/>
        <v>0.45508795516304346</v>
      </c>
      <c r="R51" s="17">
        <v>4689226290</v>
      </c>
    </row>
    <row r="52" spans="1:18" ht="15.75" x14ac:dyDescent="0.25">
      <c r="A52" s="15" t="s">
        <v>22</v>
      </c>
      <c r="B52" s="15" t="s">
        <v>66</v>
      </c>
      <c r="C52" s="15" t="s">
        <v>88</v>
      </c>
      <c r="D52" s="15" t="s">
        <v>26</v>
      </c>
      <c r="E52" s="15" t="s">
        <v>37</v>
      </c>
      <c r="F52" s="15"/>
      <c r="G52" s="15"/>
      <c r="H52" s="15" t="s">
        <v>27</v>
      </c>
      <c r="I52" s="16" t="s">
        <v>89</v>
      </c>
      <c r="J52" s="17">
        <v>4329583760</v>
      </c>
      <c r="K52" s="17">
        <v>0</v>
      </c>
      <c r="L52" s="17">
        <v>65166900</v>
      </c>
      <c r="M52" s="17">
        <v>4264416860</v>
      </c>
      <c r="N52" s="17">
        <v>65166900</v>
      </c>
      <c r="O52" s="21">
        <f t="shared" si="2"/>
        <v>1.5051539273142506E-2</v>
      </c>
      <c r="P52" s="17">
        <v>65166900</v>
      </c>
      <c r="Q52" s="21">
        <f t="shared" si="3"/>
        <v>1.5051539273142506E-2</v>
      </c>
      <c r="R52" s="17">
        <v>65166900</v>
      </c>
    </row>
    <row r="53" spans="1:18" ht="47.25" x14ac:dyDescent="0.25">
      <c r="A53" s="15" t="s">
        <v>22</v>
      </c>
      <c r="B53" s="15" t="s">
        <v>66</v>
      </c>
      <c r="C53" s="15" t="s">
        <v>90</v>
      </c>
      <c r="D53" s="15" t="s">
        <v>91</v>
      </c>
      <c r="E53" s="15" t="s">
        <v>54</v>
      </c>
      <c r="F53" s="15"/>
      <c r="G53" s="15"/>
      <c r="H53" s="15" t="s">
        <v>27</v>
      </c>
      <c r="I53" s="16" t="s">
        <v>92</v>
      </c>
      <c r="J53" s="17">
        <v>59583793990</v>
      </c>
      <c r="K53" s="17">
        <v>0</v>
      </c>
      <c r="L53" s="17">
        <v>0</v>
      </c>
      <c r="M53" s="17">
        <v>59583793990</v>
      </c>
      <c r="N53" s="17">
        <v>0</v>
      </c>
      <c r="O53" s="21">
        <f t="shared" si="2"/>
        <v>0</v>
      </c>
      <c r="P53" s="17">
        <v>0</v>
      </c>
      <c r="Q53" s="21">
        <f t="shared" si="3"/>
        <v>0</v>
      </c>
      <c r="R53" s="17">
        <v>0</v>
      </c>
    </row>
    <row r="54" spans="1:18" ht="31.5" x14ac:dyDescent="0.25">
      <c r="A54" s="15" t="s">
        <v>22</v>
      </c>
      <c r="B54" s="15" t="s">
        <v>66</v>
      </c>
      <c r="C54" s="15" t="s">
        <v>90</v>
      </c>
      <c r="D54" s="15" t="s">
        <v>91</v>
      </c>
      <c r="E54" s="15" t="s">
        <v>33</v>
      </c>
      <c r="F54" s="15"/>
      <c r="G54" s="15"/>
      <c r="H54" s="15" t="s">
        <v>27</v>
      </c>
      <c r="I54" s="16" t="s">
        <v>93</v>
      </c>
      <c r="J54" s="17">
        <v>9084000000</v>
      </c>
      <c r="K54" s="17">
        <v>0</v>
      </c>
      <c r="L54" s="17">
        <v>0</v>
      </c>
      <c r="M54" s="17">
        <v>9084000000</v>
      </c>
      <c r="N54" s="17">
        <v>0</v>
      </c>
      <c r="O54" s="21">
        <f t="shared" si="2"/>
        <v>0</v>
      </c>
      <c r="P54" s="17">
        <v>0</v>
      </c>
      <c r="Q54" s="21">
        <f t="shared" si="3"/>
        <v>0</v>
      </c>
      <c r="R54" s="17">
        <v>0</v>
      </c>
    </row>
    <row r="55" spans="1:18" ht="47.25" x14ac:dyDescent="0.25">
      <c r="A55" s="15" t="s">
        <v>22</v>
      </c>
      <c r="B55" s="15" t="s">
        <v>66</v>
      </c>
      <c r="C55" s="15" t="s">
        <v>90</v>
      </c>
      <c r="D55" s="15" t="s">
        <v>91</v>
      </c>
      <c r="E55" s="15" t="s">
        <v>37</v>
      </c>
      <c r="F55" s="15"/>
      <c r="G55" s="15"/>
      <c r="H55" s="15" t="s">
        <v>27</v>
      </c>
      <c r="I55" s="16" t="s">
        <v>94</v>
      </c>
      <c r="J55" s="17">
        <v>137128000000</v>
      </c>
      <c r="K55" s="17">
        <v>0</v>
      </c>
      <c r="L55" s="17">
        <v>137128000000</v>
      </c>
      <c r="M55" s="17">
        <v>0</v>
      </c>
      <c r="N55" s="17">
        <v>137127347884</v>
      </c>
      <c r="O55" s="21">
        <f t="shared" si="2"/>
        <v>0.9999952444723178</v>
      </c>
      <c r="P55" s="17">
        <v>137127347884</v>
      </c>
      <c r="Q55" s="21">
        <f t="shared" si="3"/>
        <v>0.9999952444723178</v>
      </c>
      <c r="R55" s="17">
        <v>137127347884</v>
      </c>
    </row>
    <row r="56" spans="1:18" s="11" customFormat="1" ht="31.5" x14ac:dyDescent="0.25">
      <c r="A56" s="12" t="s">
        <v>22</v>
      </c>
      <c r="B56" s="12" t="s">
        <v>95</v>
      </c>
      <c r="C56" s="12"/>
      <c r="D56" s="12"/>
      <c r="E56" s="12"/>
      <c r="F56" s="12"/>
      <c r="G56" s="12"/>
      <c r="H56" s="12"/>
      <c r="I56" s="13" t="s">
        <v>96</v>
      </c>
      <c r="J56" s="14">
        <f>+J57+J60</f>
        <v>3248000000</v>
      </c>
      <c r="K56" s="14">
        <f t="shared" ref="K56:R56" si="6">+K57+K60</f>
        <v>0</v>
      </c>
      <c r="L56" s="14">
        <f t="shared" si="6"/>
        <v>196800337</v>
      </c>
      <c r="M56" s="14">
        <f t="shared" si="6"/>
        <v>3051199663</v>
      </c>
      <c r="N56" s="14">
        <f t="shared" si="6"/>
        <v>196800337</v>
      </c>
      <c r="O56" s="20">
        <f t="shared" si="2"/>
        <v>6.0591236761083744E-2</v>
      </c>
      <c r="P56" s="14">
        <f t="shared" si="6"/>
        <v>196800337</v>
      </c>
      <c r="Q56" s="20">
        <f t="shared" si="3"/>
        <v>6.0591236761083744E-2</v>
      </c>
      <c r="R56" s="14">
        <f t="shared" si="6"/>
        <v>196800337</v>
      </c>
    </row>
    <row r="57" spans="1:18" s="11" customFormat="1" ht="15.75" x14ac:dyDescent="0.25">
      <c r="A57" s="12" t="s">
        <v>22</v>
      </c>
      <c r="B57" s="12" t="s">
        <v>95</v>
      </c>
      <c r="C57" s="12" t="s">
        <v>26</v>
      </c>
      <c r="D57" s="12"/>
      <c r="E57" s="12"/>
      <c r="F57" s="12"/>
      <c r="G57" s="12"/>
      <c r="H57" s="12" t="s">
        <v>27</v>
      </c>
      <c r="I57" s="13" t="s">
        <v>97</v>
      </c>
      <c r="J57" s="14">
        <v>207000000</v>
      </c>
      <c r="K57" s="14">
        <v>0</v>
      </c>
      <c r="L57" s="14">
        <v>196800337</v>
      </c>
      <c r="M57" s="14">
        <v>10199663</v>
      </c>
      <c r="N57" s="14">
        <v>196800337</v>
      </c>
      <c r="O57" s="20">
        <f t="shared" si="2"/>
        <v>0.95072626570048313</v>
      </c>
      <c r="P57" s="14">
        <v>196800337</v>
      </c>
      <c r="Q57" s="20">
        <f t="shared" si="3"/>
        <v>0.95072626570048313</v>
      </c>
      <c r="R57" s="14">
        <v>196800337</v>
      </c>
    </row>
    <row r="58" spans="1:18" ht="31.5" x14ac:dyDescent="0.25">
      <c r="A58" s="15" t="s">
        <v>22</v>
      </c>
      <c r="B58" s="15" t="s">
        <v>95</v>
      </c>
      <c r="C58" s="15" t="s">
        <v>26</v>
      </c>
      <c r="D58" s="15" t="s">
        <v>24</v>
      </c>
      <c r="E58" s="15" t="s">
        <v>54</v>
      </c>
      <c r="F58" s="15"/>
      <c r="G58" s="15"/>
      <c r="H58" s="15" t="s">
        <v>27</v>
      </c>
      <c r="I58" s="16" t="s">
        <v>98</v>
      </c>
      <c r="J58" s="17">
        <v>205000000</v>
      </c>
      <c r="K58" s="17">
        <v>0</v>
      </c>
      <c r="L58" s="17">
        <v>195569337</v>
      </c>
      <c r="M58" s="17">
        <v>9430663</v>
      </c>
      <c r="N58" s="17">
        <v>195569337</v>
      </c>
      <c r="O58" s="21">
        <f t="shared" si="2"/>
        <v>0.95399676585365856</v>
      </c>
      <c r="P58" s="17">
        <v>195569337</v>
      </c>
      <c r="Q58" s="21">
        <f t="shared" si="3"/>
        <v>0.95399676585365856</v>
      </c>
      <c r="R58" s="17">
        <v>195569337</v>
      </c>
    </row>
    <row r="59" spans="1:18" ht="31.5" x14ac:dyDescent="0.25">
      <c r="A59" s="15" t="s">
        <v>22</v>
      </c>
      <c r="B59" s="15" t="s">
        <v>95</v>
      </c>
      <c r="C59" s="15" t="s">
        <v>26</v>
      </c>
      <c r="D59" s="15" t="s">
        <v>24</v>
      </c>
      <c r="E59" s="15" t="s">
        <v>42</v>
      </c>
      <c r="F59" s="15"/>
      <c r="G59" s="15"/>
      <c r="H59" s="15" t="s">
        <v>27</v>
      </c>
      <c r="I59" s="16" t="s">
        <v>99</v>
      </c>
      <c r="J59" s="17">
        <v>2000000</v>
      </c>
      <c r="K59" s="17">
        <v>0</v>
      </c>
      <c r="L59" s="17">
        <v>1231000</v>
      </c>
      <c r="M59" s="17">
        <v>769000</v>
      </c>
      <c r="N59" s="17">
        <v>1231000</v>
      </c>
      <c r="O59" s="21">
        <f t="shared" si="2"/>
        <v>0.61550000000000005</v>
      </c>
      <c r="P59" s="17">
        <v>1231000</v>
      </c>
      <c r="Q59" s="21">
        <f t="shared" si="3"/>
        <v>0.61550000000000005</v>
      </c>
      <c r="R59" s="17">
        <v>1231000</v>
      </c>
    </row>
    <row r="60" spans="1:18" s="11" customFormat="1" ht="15.75" x14ac:dyDescent="0.25">
      <c r="A60" s="12" t="s">
        <v>22</v>
      </c>
      <c r="B60" s="12" t="s">
        <v>95</v>
      </c>
      <c r="C60" s="12" t="s">
        <v>83</v>
      </c>
      <c r="D60" s="12" t="s">
        <v>26</v>
      </c>
      <c r="E60" s="12"/>
      <c r="F60" s="12"/>
      <c r="G60" s="12"/>
      <c r="H60" s="12" t="s">
        <v>27</v>
      </c>
      <c r="I60" s="13" t="s">
        <v>100</v>
      </c>
      <c r="J60" s="14">
        <v>3041000000</v>
      </c>
      <c r="K60" s="14">
        <v>0</v>
      </c>
      <c r="L60" s="14">
        <v>0</v>
      </c>
      <c r="M60" s="14">
        <v>3041000000</v>
      </c>
      <c r="N60" s="14">
        <v>0</v>
      </c>
      <c r="O60" s="20">
        <f t="shared" si="2"/>
        <v>0</v>
      </c>
      <c r="P60" s="14">
        <v>0</v>
      </c>
      <c r="Q60" s="20">
        <f t="shared" si="3"/>
        <v>0</v>
      </c>
      <c r="R60" s="14">
        <v>0</v>
      </c>
    </row>
    <row r="61" spans="1:18" s="11" customFormat="1" ht="15.75" x14ac:dyDescent="0.25">
      <c r="A61" s="8" t="s">
        <v>101</v>
      </c>
      <c r="B61" s="8"/>
      <c r="C61" s="8"/>
      <c r="D61" s="8"/>
      <c r="E61" s="8"/>
      <c r="F61" s="8"/>
      <c r="G61" s="8"/>
      <c r="H61" s="8"/>
      <c r="I61" s="9" t="s">
        <v>102</v>
      </c>
      <c r="J61" s="10">
        <f>+J62+J66+J71+J74+J80+J83+J86+J89+J92+J96+J99+J103+J110+J119+J130+J138+J148+J150+J153+J157+J162+J166</f>
        <v>1450065000000</v>
      </c>
      <c r="K61" s="10">
        <f t="shared" ref="K61:R61" si="7">+K62+K66+K71+K74+K80+K83+K86+K89+K92+K96+K99+K103+K110+K119+K130+K138+K148+K150+K153+K157+K162+K166</f>
        <v>0</v>
      </c>
      <c r="L61" s="10">
        <f t="shared" si="7"/>
        <v>1370195321818.4102</v>
      </c>
      <c r="M61" s="10">
        <f t="shared" si="7"/>
        <v>79869678181.590012</v>
      </c>
      <c r="N61" s="10">
        <f t="shared" si="7"/>
        <v>1161838798605.4697</v>
      </c>
      <c r="O61" s="19">
        <f t="shared" si="2"/>
        <v>0.80123221966289082</v>
      </c>
      <c r="P61" s="10">
        <f t="shared" si="7"/>
        <v>483942695742.61993</v>
      </c>
      <c r="Q61" s="19">
        <f t="shared" si="3"/>
        <v>0.33373862257389836</v>
      </c>
      <c r="R61" s="10">
        <f t="shared" si="7"/>
        <v>451406906392.40997</v>
      </c>
    </row>
    <row r="62" spans="1:18" s="11" customFormat="1" ht="47.25" x14ac:dyDescent="0.25">
      <c r="A62" s="12" t="s">
        <v>101</v>
      </c>
      <c r="B62" s="12" t="s">
        <v>103</v>
      </c>
      <c r="C62" s="12" t="s">
        <v>104</v>
      </c>
      <c r="D62" s="12" t="s">
        <v>90</v>
      </c>
      <c r="E62" s="12"/>
      <c r="F62" s="12"/>
      <c r="G62" s="12"/>
      <c r="H62" s="12" t="s">
        <v>27</v>
      </c>
      <c r="I62" s="13" t="s">
        <v>105</v>
      </c>
      <c r="J62" s="14">
        <v>8027389471</v>
      </c>
      <c r="K62" s="14">
        <v>0</v>
      </c>
      <c r="L62" s="14">
        <v>8027389467</v>
      </c>
      <c r="M62" s="14">
        <v>4</v>
      </c>
      <c r="N62" s="14">
        <v>8027389467</v>
      </c>
      <c r="O62" s="20">
        <f t="shared" si="2"/>
        <v>0.99999999950170604</v>
      </c>
      <c r="P62" s="14">
        <v>3344749780</v>
      </c>
      <c r="Q62" s="20">
        <f t="shared" si="3"/>
        <v>0.41666718577482109</v>
      </c>
      <c r="R62" s="14">
        <v>2675799824</v>
      </c>
    </row>
    <row r="63" spans="1:18" ht="78.75" x14ac:dyDescent="0.25">
      <c r="A63" s="15" t="s">
        <v>101</v>
      </c>
      <c r="B63" s="15" t="s">
        <v>103</v>
      </c>
      <c r="C63" s="15" t="s">
        <v>104</v>
      </c>
      <c r="D63" s="15" t="s">
        <v>90</v>
      </c>
      <c r="E63" s="15" t="s">
        <v>106</v>
      </c>
      <c r="F63" s="15" t="s">
        <v>107</v>
      </c>
      <c r="G63" s="15" t="s">
        <v>24</v>
      </c>
      <c r="H63" s="15" t="s">
        <v>27</v>
      </c>
      <c r="I63" s="16" t="s">
        <v>108</v>
      </c>
      <c r="J63" s="17">
        <v>2223040120</v>
      </c>
      <c r="K63" s="17">
        <v>0</v>
      </c>
      <c r="L63" s="17">
        <v>2223040120</v>
      </c>
      <c r="M63" s="17">
        <v>0</v>
      </c>
      <c r="N63" s="17">
        <v>2223040120</v>
      </c>
      <c r="O63" s="21">
        <f t="shared" si="2"/>
        <v>1</v>
      </c>
      <c r="P63" s="17">
        <v>1821557568.8</v>
      </c>
      <c r="Q63" s="21">
        <f t="shared" si="3"/>
        <v>0.81939932276166028</v>
      </c>
      <c r="R63" s="17">
        <v>1821557568.8</v>
      </c>
    </row>
    <row r="64" spans="1:18" ht="94.5" x14ac:dyDescent="0.25">
      <c r="A64" s="15" t="s">
        <v>101</v>
      </c>
      <c r="B64" s="15" t="s">
        <v>103</v>
      </c>
      <c r="C64" s="15" t="s">
        <v>104</v>
      </c>
      <c r="D64" s="15" t="s">
        <v>90</v>
      </c>
      <c r="E64" s="15" t="s">
        <v>106</v>
      </c>
      <c r="F64" s="15" t="s">
        <v>109</v>
      </c>
      <c r="G64" s="15" t="s">
        <v>24</v>
      </c>
      <c r="H64" s="15" t="s">
        <v>27</v>
      </c>
      <c r="I64" s="16" t="s">
        <v>110</v>
      </c>
      <c r="J64" s="17">
        <v>3473707206</v>
      </c>
      <c r="K64" s="17">
        <v>0</v>
      </c>
      <c r="L64" s="17">
        <v>3473707202</v>
      </c>
      <c r="M64" s="17">
        <v>4</v>
      </c>
      <c r="N64" s="17">
        <v>3473707202</v>
      </c>
      <c r="O64" s="21">
        <f t="shared" si="2"/>
        <v>0.99999999884849244</v>
      </c>
      <c r="P64" s="17">
        <v>501902429</v>
      </c>
      <c r="Q64" s="21">
        <f t="shared" si="3"/>
        <v>0.14448610640905007</v>
      </c>
      <c r="R64" s="17">
        <v>77358890</v>
      </c>
    </row>
    <row r="65" spans="1:18" ht="94.5" x14ac:dyDescent="0.25">
      <c r="A65" s="15" t="s">
        <v>101</v>
      </c>
      <c r="B65" s="15" t="s">
        <v>103</v>
      </c>
      <c r="C65" s="15" t="s">
        <v>104</v>
      </c>
      <c r="D65" s="15" t="s">
        <v>90</v>
      </c>
      <c r="E65" s="15" t="s">
        <v>106</v>
      </c>
      <c r="F65" s="15" t="s">
        <v>111</v>
      </c>
      <c r="G65" s="15" t="s">
        <v>24</v>
      </c>
      <c r="H65" s="15" t="s">
        <v>27</v>
      </c>
      <c r="I65" s="16" t="s">
        <v>112</v>
      </c>
      <c r="J65" s="17">
        <v>2330642145</v>
      </c>
      <c r="K65" s="17">
        <v>0</v>
      </c>
      <c r="L65" s="17">
        <v>2330642145</v>
      </c>
      <c r="M65" s="17">
        <v>0</v>
      </c>
      <c r="N65" s="17">
        <v>2330642145</v>
      </c>
      <c r="O65" s="21">
        <f t="shared" si="2"/>
        <v>1</v>
      </c>
      <c r="P65" s="17">
        <v>1021289782.2</v>
      </c>
      <c r="Q65" s="21">
        <f t="shared" si="3"/>
        <v>0.43820102729670668</v>
      </c>
      <c r="R65" s="17">
        <v>776883365.20000005</v>
      </c>
    </row>
    <row r="66" spans="1:18" s="11" customFormat="1" ht="47.25" x14ac:dyDescent="0.25">
      <c r="A66" s="12" t="s">
        <v>101</v>
      </c>
      <c r="B66" s="12" t="s">
        <v>103</v>
      </c>
      <c r="C66" s="12" t="s">
        <v>104</v>
      </c>
      <c r="D66" s="12" t="s">
        <v>113</v>
      </c>
      <c r="E66" s="12"/>
      <c r="F66" s="12"/>
      <c r="G66" s="12"/>
      <c r="H66" s="12" t="s">
        <v>27</v>
      </c>
      <c r="I66" s="13" t="s">
        <v>114</v>
      </c>
      <c r="J66" s="14">
        <v>28777898910</v>
      </c>
      <c r="K66" s="14">
        <v>0</v>
      </c>
      <c r="L66" s="14">
        <v>27816302621.66</v>
      </c>
      <c r="M66" s="14">
        <v>961596288.34000003</v>
      </c>
      <c r="N66" s="14">
        <v>27771312221.66</v>
      </c>
      <c r="O66" s="20">
        <f t="shared" si="2"/>
        <v>0.96502223141835342</v>
      </c>
      <c r="P66" s="14">
        <v>4265059664.6700001</v>
      </c>
      <c r="Q66" s="20">
        <f t="shared" si="3"/>
        <v>0.14820608266116117</v>
      </c>
      <c r="R66" s="14">
        <v>3741139944.6700001</v>
      </c>
    </row>
    <row r="67" spans="1:18" ht="78.75" x14ac:dyDescent="0.25">
      <c r="A67" s="15" t="s">
        <v>101</v>
      </c>
      <c r="B67" s="15" t="s">
        <v>103</v>
      </c>
      <c r="C67" s="15" t="s">
        <v>104</v>
      </c>
      <c r="D67" s="15" t="s">
        <v>113</v>
      </c>
      <c r="E67" s="15" t="s">
        <v>106</v>
      </c>
      <c r="F67" s="15" t="s">
        <v>115</v>
      </c>
      <c r="G67" s="15" t="s">
        <v>24</v>
      </c>
      <c r="H67" s="15" t="s">
        <v>27</v>
      </c>
      <c r="I67" s="16" t="s">
        <v>116</v>
      </c>
      <c r="J67" s="17">
        <v>16023804713</v>
      </c>
      <c r="K67" s="17">
        <v>0</v>
      </c>
      <c r="L67" s="17">
        <v>15062208424.66</v>
      </c>
      <c r="M67" s="17">
        <v>961596288.34000003</v>
      </c>
      <c r="N67" s="17">
        <v>15017218024.66</v>
      </c>
      <c r="O67" s="21">
        <f t="shared" si="2"/>
        <v>0.93718179256619605</v>
      </c>
      <c r="P67" s="17">
        <v>4265059664.6700001</v>
      </c>
      <c r="Q67" s="21">
        <f t="shared" si="3"/>
        <v>0.26617022243224092</v>
      </c>
      <c r="R67" s="17">
        <v>3741139944.6700001</v>
      </c>
    </row>
    <row r="68" spans="1:18" ht="94.5" x14ac:dyDescent="0.25">
      <c r="A68" s="15" t="s">
        <v>101</v>
      </c>
      <c r="B68" s="15" t="s">
        <v>103</v>
      </c>
      <c r="C68" s="15" t="s">
        <v>104</v>
      </c>
      <c r="D68" s="15" t="s">
        <v>113</v>
      </c>
      <c r="E68" s="15" t="s">
        <v>106</v>
      </c>
      <c r="F68" s="15" t="s">
        <v>117</v>
      </c>
      <c r="G68" s="15" t="s">
        <v>66</v>
      </c>
      <c r="H68" s="15" t="s">
        <v>27</v>
      </c>
      <c r="I68" s="16" t="s">
        <v>118</v>
      </c>
      <c r="J68" s="17">
        <v>4390658251</v>
      </c>
      <c r="K68" s="17">
        <v>0</v>
      </c>
      <c r="L68" s="17">
        <v>4390658251</v>
      </c>
      <c r="M68" s="17">
        <v>0</v>
      </c>
      <c r="N68" s="17">
        <v>4390658251</v>
      </c>
      <c r="O68" s="21">
        <f t="shared" si="2"/>
        <v>1</v>
      </c>
      <c r="P68" s="17">
        <v>0</v>
      </c>
      <c r="Q68" s="21">
        <f t="shared" si="3"/>
        <v>0</v>
      </c>
      <c r="R68" s="17">
        <v>0</v>
      </c>
    </row>
    <row r="69" spans="1:18" ht="78.75" x14ac:dyDescent="0.25">
      <c r="A69" s="15" t="s">
        <v>101</v>
      </c>
      <c r="B69" s="15" t="s">
        <v>103</v>
      </c>
      <c r="C69" s="15" t="s">
        <v>104</v>
      </c>
      <c r="D69" s="15" t="s">
        <v>113</v>
      </c>
      <c r="E69" s="15" t="s">
        <v>106</v>
      </c>
      <c r="F69" s="15" t="s">
        <v>115</v>
      </c>
      <c r="G69" s="15" t="s">
        <v>66</v>
      </c>
      <c r="H69" s="15" t="s">
        <v>27</v>
      </c>
      <c r="I69" s="16" t="s">
        <v>119</v>
      </c>
      <c r="J69" s="17">
        <v>5285924724</v>
      </c>
      <c r="K69" s="17">
        <v>0</v>
      </c>
      <c r="L69" s="17">
        <v>5285924724</v>
      </c>
      <c r="M69" s="17">
        <v>0</v>
      </c>
      <c r="N69" s="17">
        <v>5285924724</v>
      </c>
      <c r="O69" s="21">
        <f t="shared" si="2"/>
        <v>1</v>
      </c>
      <c r="P69" s="17">
        <v>0</v>
      </c>
      <c r="Q69" s="21">
        <f t="shared" si="3"/>
        <v>0</v>
      </c>
      <c r="R69" s="17">
        <v>0</v>
      </c>
    </row>
    <row r="70" spans="1:18" ht="94.5" x14ac:dyDescent="0.25">
      <c r="A70" s="15" t="s">
        <v>101</v>
      </c>
      <c r="B70" s="15" t="s">
        <v>103</v>
      </c>
      <c r="C70" s="15" t="s">
        <v>104</v>
      </c>
      <c r="D70" s="15" t="s">
        <v>113</v>
      </c>
      <c r="E70" s="15" t="s">
        <v>106</v>
      </c>
      <c r="F70" s="15" t="s">
        <v>120</v>
      </c>
      <c r="G70" s="15" t="s">
        <v>66</v>
      </c>
      <c r="H70" s="15" t="s">
        <v>27</v>
      </c>
      <c r="I70" s="16" t="s">
        <v>121</v>
      </c>
      <c r="J70" s="17">
        <v>3077511222</v>
      </c>
      <c r="K70" s="17">
        <v>0</v>
      </c>
      <c r="L70" s="17">
        <v>3077511222</v>
      </c>
      <c r="M70" s="17">
        <v>0</v>
      </c>
      <c r="N70" s="17">
        <v>3077511222</v>
      </c>
      <c r="O70" s="21">
        <f t="shared" si="2"/>
        <v>1</v>
      </c>
      <c r="P70" s="17">
        <v>0</v>
      </c>
      <c r="Q70" s="21">
        <f t="shared" si="3"/>
        <v>0</v>
      </c>
      <c r="R70" s="17">
        <v>0</v>
      </c>
    </row>
    <row r="71" spans="1:18" s="11" customFormat="1" ht="47.25" x14ac:dyDescent="0.25">
      <c r="A71" s="12" t="s">
        <v>101</v>
      </c>
      <c r="B71" s="12" t="s">
        <v>103</v>
      </c>
      <c r="C71" s="12" t="s">
        <v>104</v>
      </c>
      <c r="D71" s="12" t="s">
        <v>122</v>
      </c>
      <c r="E71" s="12"/>
      <c r="F71" s="12"/>
      <c r="G71" s="12"/>
      <c r="H71" s="12" t="s">
        <v>84</v>
      </c>
      <c r="I71" s="13" t="s">
        <v>123</v>
      </c>
      <c r="J71" s="14">
        <v>100000000000</v>
      </c>
      <c r="K71" s="14">
        <v>0</v>
      </c>
      <c r="L71" s="14">
        <v>100000000000</v>
      </c>
      <c r="M71" s="14">
        <v>0</v>
      </c>
      <c r="N71" s="14">
        <v>100000000000</v>
      </c>
      <c r="O71" s="20">
        <f t="shared" si="2"/>
        <v>1</v>
      </c>
      <c r="P71" s="14">
        <v>45000000000</v>
      </c>
      <c r="Q71" s="20">
        <f t="shared" si="3"/>
        <v>0.45</v>
      </c>
      <c r="R71" s="14">
        <v>45000000000</v>
      </c>
    </row>
    <row r="72" spans="1:18" ht="94.5" x14ac:dyDescent="0.25">
      <c r="A72" s="15" t="s">
        <v>101</v>
      </c>
      <c r="B72" s="15" t="s">
        <v>103</v>
      </c>
      <c r="C72" s="15" t="s">
        <v>104</v>
      </c>
      <c r="D72" s="15" t="s">
        <v>122</v>
      </c>
      <c r="E72" s="15" t="s">
        <v>106</v>
      </c>
      <c r="F72" s="15" t="s">
        <v>124</v>
      </c>
      <c r="G72" s="15" t="s">
        <v>66</v>
      </c>
      <c r="H72" s="15" t="s">
        <v>84</v>
      </c>
      <c r="I72" s="16" t="s">
        <v>125</v>
      </c>
      <c r="J72" s="17">
        <v>1506668918</v>
      </c>
      <c r="K72" s="17">
        <v>0</v>
      </c>
      <c r="L72" s="17">
        <v>1506668918</v>
      </c>
      <c r="M72" s="17">
        <v>0</v>
      </c>
      <c r="N72" s="17">
        <v>1506668918</v>
      </c>
      <c r="O72" s="21">
        <f t="shared" si="2"/>
        <v>1</v>
      </c>
      <c r="P72" s="17">
        <v>0</v>
      </c>
      <c r="Q72" s="21">
        <f t="shared" si="3"/>
        <v>0</v>
      </c>
      <c r="R72" s="17">
        <v>0</v>
      </c>
    </row>
    <row r="73" spans="1:18" ht="94.5" x14ac:dyDescent="0.25">
      <c r="A73" s="15" t="s">
        <v>101</v>
      </c>
      <c r="B73" s="15" t="s">
        <v>103</v>
      </c>
      <c r="C73" s="15" t="s">
        <v>104</v>
      </c>
      <c r="D73" s="15" t="s">
        <v>122</v>
      </c>
      <c r="E73" s="15" t="s">
        <v>106</v>
      </c>
      <c r="F73" s="15" t="s">
        <v>126</v>
      </c>
      <c r="G73" s="15" t="s">
        <v>66</v>
      </c>
      <c r="H73" s="15" t="s">
        <v>84</v>
      </c>
      <c r="I73" s="16" t="s">
        <v>127</v>
      </c>
      <c r="J73" s="17">
        <v>98493331082</v>
      </c>
      <c r="K73" s="17">
        <v>0</v>
      </c>
      <c r="L73" s="17">
        <v>98493331082</v>
      </c>
      <c r="M73" s="17">
        <v>0</v>
      </c>
      <c r="N73" s="17">
        <v>98493331082</v>
      </c>
      <c r="O73" s="21">
        <f t="shared" ref="O73:O136" si="8">+N73/J73</f>
        <v>1</v>
      </c>
      <c r="P73" s="17">
        <v>45000000000</v>
      </c>
      <c r="Q73" s="21">
        <f t="shared" ref="Q73:Q136" si="9">+P73/J73</f>
        <v>0.45688372507713781</v>
      </c>
      <c r="R73" s="17">
        <v>45000000000</v>
      </c>
    </row>
    <row r="74" spans="1:18" s="11" customFormat="1" ht="63" x14ac:dyDescent="0.25">
      <c r="A74" s="12" t="s">
        <v>101</v>
      </c>
      <c r="B74" s="12" t="s">
        <v>103</v>
      </c>
      <c r="C74" s="12" t="s">
        <v>104</v>
      </c>
      <c r="D74" s="12" t="s">
        <v>128</v>
      </c>
      <c r="E74" s="12"/>
      <c r="F74" s="12"/>
      <c r="G74" s="12"/>
      <c r="H74" s="12" t="s">
        <v>27</v>
      </c>
      <c r="I74" s="13" t="s">
        <v>129</v>
      </c>
      <c r="J74" s="14">
        <v>15940000000</v>
      </c>
      <c r="K74" s="14">
        <v>0</v>
      </c>
      <c r="L74" s="14">
        <v>9657543474.4599991</v>
      </c>
      <c r="M74" s="14">
        <v>6282456525.54</v>
      </c>
      <c r="N74" s="14">
        <v>9657543474.4599991</v>
      </c>
      <c r="O74" s="20">
        <f t="shared" si="8"/>
        <v>0.60586847393099119</v>
      </c>
      <c r="P74" s="14">
        <v>4165381265.6799998</v>
      </c>
      <c r="Q74" s="20">
        <f t="shared" si="9"/>
        <v>0.2613162650991217</v>
      </c>
      <c r="R74" s="14">
        <v>4128819572.6799998</v>
      </c>
    </row>
    <row r="75" spans="1:18" ht="126" x14ac:dyDescent="0.25">
      <c r="A75" s="15" t="s">
        <v>101</v>
      </c>
      <c r="B75" s="15" t="s">
        <v>103</v>
      </c>
      <c r="C75" s="15" t="s">
        <v>104</v>
      </c>
      <c r="D75" s="15" t="s">
        <v>128</v>
      </c>
      <c r="E75" s="15" t="s">
        <v>106</v>
      </c>
      <c r="F75" s="15" t="s">
        <v>130</v>
      </c>
      <c r="G75" s="15" t="s">
        <v>24</v>
      </c>
      <c r="H75" s="15" t="s">
        <v>27</v>
      </c>
      <c r="I75" s="16" t="s">
        <v>131</v>
      </c>
      <c r="J75" s="17">
        <v>7183149441</v>
      </c>
      <c r="K75" s="17">
        <v>0</v>
      </c>
      <c r="L75" s="17">
        <v>4456568516.46</v>
      </c>
      <c r="M75" s="17">
        <v>2726580924.54</v>
      </c>
      <c r="N75" s="17">
        <v>4456568516.46</v>
      </c>
      <c r="O75" s="21">
        <f t="shared" si="8"/>
        <v>0.62041985247067055</v>
      </c>
      <c r="P75" s="17">
        <v>1693755673.0799999</v>
      </c>
      <c r="Q75" s="21">
        <f t="shared" si="9"/>
        <v>0.23579568920178337</v>
      </c>
      <c r="R75" s="17">
        <v>1693755673.0799999</v>
      </c>
    </row>
    <row r="76" spans="1:18" ht="126" x14ac:dyDescent="0.25">
      <c r="A76" s="15" t="s">
        <v>101</v>
      </c>
      <c r="B76" s="15" t="s">
        <v>103</v>
      </c>
      <c r="C76" s="15" t="s">
        <v>104</v>
      </c>
      <c r="D76" s="15" t="s">
        <v>128</v>
      </c>
      <c r="E76" s="15" t="s">
        <v>106</v>
      </c>
      <c r="F76" s="15" t="s">
        <v>132</v>
      </c>
      <c r="G76" s="15" t="s">
        <v>24</v>
      </c>
      <c r="H76" s="15" t="s">
        <v>27</v>
      </c>
      <c r="I76" s="16" t="s">
        <v>133</v>
      </c>
      <c r="J76" s="17">
        <v>203045000</v>
      </c>
      <c r="K76" s="17">
        <v>0</v>
      </c>
      <c r="L76" s="17">
        <v>150294773</v>
      </c>
      <c r="M76" s="17">
        <v>52750227</v>
      </c>
      <c r="N76" s="17">
        <v>150294773</v>
      </c>
      <c r="O76" s="21">
        <f t="shared" si="8"/>
        <v>0.7402042552143614</v>
      </c>
      <c r="P76" s="17">
        <v>55496363</v>
      </c>
      <c r="Q76" s="21">
        <f t="shared" si="9"/>
        <v>0.27332051023172205</v>
      </c>
      <c r="R76" s="17">
        <v>55496363</v>
      </c>
    </row>
    <row r="77" spans="1:18" ht="94.5" x14ac:dyDescent="0.25">
      <c r="A77" s="15" t="s">
        <v>101</v>
      </c>
      <c r="B77" s="15" t="s">
        <v>103</v>
      </c>
      <c r="C77" s="15" t="s">
        <v>104</v>
      </c>
      <c r="D77" s="15" t="s">
        <v>128</v>
      </c>
      <c r="E77" s="15" t="s">
        <v>106</v>
      </c>
      <c r="F77" s="15" t="s">
        <v>134</v>
      </c>
      <c r="G77" s="15" t="s">
        <v>24</v>
      </c>
      <c r="H77" s="15" t="s">
        <v>27</v>
      </c>
      <c r="I77" s="16" t="s">
        <v>135</v>
      </c>
      <c r="J77" s="17">
        <v>2804745277</v>
      </c>
      <c r="K77" s="17">
        <v>0</v>
      </c>
      <c r="L77" s="17">
        <v>2667917381</v>
      </c>
      <c r="M77" s="17">
        <v>136827896</v>
      </c>
      <c r="N77" s="17">
        <v>2667917381</v>
      </c>
      <c r="O77" s="21">
        <f t="shared" si="8"/>
        <v>0.95121557129553191</v>
      </c>
      <c r="P77" s="17">
        <v>1016839553.6</v>
      </c>
      <c r="Q77" s="21">
        <f t="shared" si="9"/>
        <v>0.3625425673905146</v>
      </c>
      <c r="R77" s="17">
        <v>980277860.60000002</v>
      </c>
    </row>
    <row r="78" spans="1:18" ht="126" x14ac:dyDescent="0.25">
      <c r="A78" s="15" t="s">
        <v>101</v>
      </c>
      <c r="B78" s="15" t="s">
        <v>103</v>
      </c>
      <c r="C78" s="15" t="s">
        <v>104</v>
      </c>
      <c r="D78" s="15" t="s">
        <v>128</v>
      </c>
      <c r="E78" s="15" t="s">
        <v>106</v>
      </c>
      <c r="F78" s="15" t="s">
        <v>132</v>
      </c>
      <c r="G78" s="15" t="s">
        <v>66</v>
      </c>
      <c r="H78" s="15" t="s">
        <v>27</v>
      </c>
      <c r="I78" s="16" t="s">
        <v>136</v>
      </c>
      <c r="J78" s="17">
        <v>639054024</v>
      </c>
      <c r="K78" s="17">
        <v>0</v>
      </c>
      <c r="L78" s="17">
        <v>633650709</v>
      </c>
      <c r="M78" s="17">
        <v>5403315</v>
      </c>
      <c r="N78" s="17">
        <v>633650709</v>
      </c>
      <c r="O78" s="21">
        <f t="shared" si="8"/>
        <v>0.99154482282080114</v>
      </c>
      <c r="P78" s="17">
        <v>0</v>
      </c>
      <c r="Q78" s="21">
        <f t="shared" si="9"/>
        <v>0</v>
      </c>
      <c r="R78" s="17">
        <v>0</v>
      </c>
    </row>
    <row r="79" spans="1:18" ht="94.5" x14ac:dyDescent="0.25">
      <c r="A79" s="15" t="s">
        <v>101</v>
      </c>
      <c r="B79" s="15" t="s">
        <v>103</v>
      </c>
      <c r="C79" s="15" t="s">
        <v>104</v>
      </c>
      <c r="D79" s="15" t="s">
        <v>128</v>
      </c>
      <c r="E79" s="15" t="s">
        <v>106</v>
      </c>
      <c r="F79" s="15" t="s">
        <v>134</v>
      </c>
      <c r="G79" s="15" t="s">
        <v>66</v>
      </c>
      <c r="H79" s="15" t="s">
        <v>27</v>
      </c>
      <c r="I79" s="16" t="s">
        <v>137</v>
      </c>
      <c r="J79" s="17">
        <v>1770006258</v>
      </c>
      <c r="K79" s="17">
        <v>0</v>
      </c>
      <c r="L79" s="17">
        <v>1749112095</v>
      </c>
      <c r="M79" s="17">
        <v>20894163</v>
      </c>
      <c r="N79" s="17">
        <v>1749112095</v>
      </c>
      <c r="O79" s="21">
        <f t="shared" si="8"/>
        <v>0.98819542987175135</v>
      </c>
      <c r="P79" s="17">
        <v>1399289676</v>
      </c>
      <c r="Q79" s="21">
        <f t="shared" si="9"/>
        <v>0.79055634389740104</v>
      </c>
      <c r="R79" s="17">
        <v>1399289676</v>
      </c>
    </row>
    <row r="80" spans="1:18" s="11" customFormat="1" ht="47.25" x14ac:dyDescent="0.25">
      <c r="A80" s="12" t="s">
        <v>101</v>
      </c>
      <c r="B80" s="12" t="s">
        <v>103</v>
      </c>
      <c r="C80" s="12" t="s">
        <v>104</v>
      </c>
      <c r="D80" s="12" t="s">
        <v>138</v>
      </c>
      <c r="E80" s="12"/>
      <c r="F80" s="12"/>
      <c r="G80" s="12"/>
      <c r="H80" s="12" t="s">
        <v>27</v>
      </c>
      <c r="I80" s="13" t="s">
        <v>139</v>
      </c>
      <c r="J80" s="14">
        <v>9324261533</v>
      </c>
      <c r="K80" s="14">
        <v>0</v>
      </c>
      <c r="L80" s="14">
        <v>9324261533</v>
      </c>
      <c r="M80" s="14">
        <v>0</v>
      </c>
      <c r="N80" s="14">
        <v>9324261533</v>
      </c>
      <c r="O80" s="20">
        <f t="shared" si="8"/>
        <v>1</v>
      </c>
      <c r="P80" s="14">
        <v>2000000000</v>
      </c>
      <c r="Q80" s="20">
        <f t="shared" si="9"/>
        <v>0.21449419805758252</v>
      </c>
      <c r="R80" s="14">
        <v>2000000000</v>
      </c>
    </row>
    <row r="81" spans="1:18" ht="78.75" x14ac:dyDescent="0.25">
      <c r="A81" s="15" t="s">
        <v>101</v>
      </c>
      <c r="B81" s="15" t="s">
        <v>103</v>
      </c>
      <c r="C81" s="15" t="s">
        <v>104</v>
      </c>
      <c r="D81" s="15" t="s">
        <v>138</v>
      </c>
      <c r="E81" s="15" t="s">
        <v>106</v>
      </c>
      <c r="F81" s="15" t="s">
        <v>140</v>
      </c>
      <c r="G81" s="15" t="s">
        <v>66</v>
      </c>
      <c r="H81" s="15" t="s">
        <v>27</v>
      </c>
      <c r="I81" s="16" t="s">
        <v>141</v>
      </c>
      <c r="J81" s="17">
        <v>5500407276</v>
      </c>
      <c r="K81" s="17">
        <v>0</v>
      </c>
      <c r="L81" s="17">
        <v>5500407276</v>
      </c>
      <c r="M81" s="17">
        <v>0</v>
      </c>
      <c r="N81" s="17">
        <v>5500407276</v>
      </c>
      <c r="O81" s="21">
        <f t="shared" si="8"/>
        <v>1</v>
      </c>
      <c r="P81" s="17">
        <v>1179805448</v>
      </c>
      <c r="Q81" s="21">
        <f t="shared" si="9"/>
        <v>0.2144941981201757</v>
      </c>
      <c r="R81" s="17">
        <v>1179805448</v>
      </c>
    </row>
    <row r="82" spans="1:18" ht="63" x14ac:dyDescent="0.25">
      <c r="A82" s="15" t="s">
        <v>101</v>
      </c>
      <c r="B82" s="15" t="s">
        <v>103</v>
      </c>
      <c r="C82" s="15" t="s">
        <v>104</v>
      </c>
      <c r="D82" s="15" t="s">
        <v>138</v>
      </c>
      <c r="E82" s="15" t="s">
        <v>106</v>
      </c>
      <c r="F82" s="15" t="s">
        <v>142</v>
      </c>
      <c r="G82" s="15" t="s">
        <v>66</v>
      </c>
      <c r="H82" s="15" t="s">
        <v>27</v>
      </c>
      <c r="I82" s="16" t="s">
        <v>143</v>
      </c>
      <c r="J82" s="17">
        <v>3823854257</v>
      </c>
      <c r="K82" s="17">
        <v>0</v>
      </c>
      <c r="L82" s="17">
        <v>3823854257</v>
      </c>
      <c r="M82" s="17">
        <v>0</v>
      </c>
      <c r="N82" s="17">
        <v>3823854257</v>
      </c>
      <c r="O82" s="21">
        <f t="shared" si="8"/>
        <v>1</v>
      </c>
      <c r="P82" s="17">
        <v>820194552</v>
      </c>
      <c r="Q82" s="21">
        <f t="shared" si="9"/>
        <v>0.2144941979675456</v>
      </c>
      <c r="R82" s="17">
        <v>820194552</v>
      </c>
    </row>
    <row r="83" spans="1:18" s="11" customFormat="1" ht="63" x14ac:dyDescent="0.25">
      <c r="A83" s="12" t="s">
        <v>101</v>
      </c>
      <c r="B83" s="12" t="s">
        <v>103</v>
      </c>
      <c r="C83" s="12" t="s">
        <v>104</v>
      </c>
      <c r="D83" s="12" t="s">
        <v>27</v>
      </c>
      <c r="E83" s="12"/>
      <c r="F83" s="12"/>
      <c r="G83" s="12"/>
      <c r="H83" s="12" t="s">
        <v>27</v>
      </c>
      <c r="I83" s="13" t="s">
        <v>144</v>
      </c>
      <c r="J83" s="14">
        <v>214571753348</v>
      </c>
      <c r="K83" s="14">
        <v>0</v>
      </c>
      <c r="L83" s="14">
        <v>212421090288.60999</v>
      </c>
      <c r="M83" s="14">
        <v>2150663059.3899999</v>
      </c>
      <c r="N83" s="14">
        <v>211587543884.60999</v>
      </c>
      <c r="O83" s="20">
        <f t="shared" si="8"/>
        <v>0.98609225391121202</v>
      </c>
      <c r="P83" s="14">
        <v>26738625007.619999</v>
      </c>
      <c r="Q83" s="20">
        <f t="shared" si="9"/>
        <v>0.12461390928867677</v>
      </c>
      <c r="R83" s="14">
        <v>26471902807.619999</v>
      </c>
    </row>
    <row r="84" spans="1:18" ht="110.25" x14ac:dyDescent="0.25">
      <c r="A84" s="15" t="s">
        <v>101</v>
      </c>
      <c r="B84" s="15" t="s">
        <v>103</v>
      </c>
      <c r="C84" s="15" t="s">
        <v>104</v>
      </c>
      <c r="D84" s="15" t="s">
        <v>27</v>
      </c>
      <c r="E84" s="15" t="s">
        <v>106</v>
      </c>
      <c r="F84" s="15" t="s">
        <v>117</v>
      </c>
      <c r="G84" s="15" t="s">
        <v>24</v>
      </c>
      <c r="H84" s="15" t="s">
        <v>27</v>
      </c>
      <c r="I84" s="16" t="s">
        <v>145</v>
      </c>
      <c r="J84" s="17">
        <v>39249279648</v>
      </c>
      <c r="K84" s="17">
        <v>0</v>
      </c>
      <c r="L84" s="17">
        <v>37098616588.610001</v>
      </c>
      <c r="M84" s="17">
        <v>2150663059.3899999</v>
      </c>
      <c r="N84" s="17">
        <v>36265070184.610001</v>
      </c>
      <c r="O84" s="21">
        <f t="shared" si="8"/>
        <v>0.92396779023326447</v>
      </c>
      <c r="P84" s="17">
        <v>4766343259.6199999</v>
      </c>
      <c r="Q84" s="21">
        <f t="shared" si="9"/>
        <v>0.12143772579690836</v>
      </c>
      <c r="R84" s="17">
        <v>4591843259.6199999</v>
      </c>
    </row>
    <row r="85" spans="1:18" ht="110.25" x14ac:dyDescent="0.25">
      <c r="A85" s="15" t="s">
        <v>101</v>
      </c>
      <c r="B85" s="15" t="s">
        <v>103</v>
      </c>
      <c r="C85" s="15" t="s">
        <v>104</v>
      </c>
      <c r="D85" s="15" t="s">
        <v>27</v>
      </c>
      <c r="E85" s="15" t="s">
        <v>106</v>
      </c>
      <c r="F85" s="15" t="s">
        <v>117</v>
      </c>
      <c r="G85" s="15" t="s">
        <v>66</v>
      </c>
      <c r="H85" s="15" t="s">
        <v>27</v>
      </c>
      <c r="I85" s="16" t="s">
        <v>146</v>
      </c>
      <c r="J85" s="17">
        <v>175322473700</v>
      </c>
      <c r="K85" s="17">
        <v>0</v>
      </c>
      <c r="L85" s="17">
        <v>175322473700</v>
      </c>
      <c r="M85" s="17">
        <v>0</v>
      </c>
      <c r="N85" s="17">
        <v>175322473700</v>
      </c>
      <c r="O85" s="21">
        <f t="shared" si="8"/>
        <v>1</v>
      </c>
      <c r="P85" s="17">
        <v>21972281748</v>
      </c>
      <c r="Q85" s="21">
        <f t="shared" si="9"/>
        <v>0.12532495854237996</v>
      </c>
      <c r="R85" s="17">
        <v>21880059548</v>
      </c>
    </row>
    <row r="86" spans="1:18" s="11" customFormat="1" ht="31.5" x14ac:dyDescent="0.25">
      <c r="A86" s="12" t="s">
        <v>101</v>
      </c>
      <c r="B86" s="12" t="s">
        <v>103</v>
      </c>
      <c r="C86" s="12" t="s">
        <v>104</v>
      </c>
      <c r="D86" s="12" t="s">
        <v>84</v>
      </c>
      <c r="E86" s="12"/>
      <c r="F86" s="12"/>
      <c r="G86" s="12"/>
      <c r="H86" s="12" t="s">
        <v>27</v>
      </c>
      <c r="I86" s="13" t="s">
        <v>147</v>
      </c>
      <c r="J86" s="14">
        <v>326879994615</v>
      </c>
      <c r="K86" s="14">
        <v>0</v>
      </c>
      <c r="L86" s="14">
        <v>313078731881.40002</v>
      </c>
      <c r="M86" s="14">
        <v>13801262733.6</v>
      </c>
      <c r="N86" s="14">
        <v>262966689959.39999</v>
      </c>
      <c r="O86" s="20">
        <f t="shared" si="8"/>
        <v>0.80447471332445031</v>
      </c>
      <c r="P86" s="14">
        <v>76832711881.399994</v>
      </c>
      <c r="Q86" s="20">
        <f t="shared" si="9"/>
        <v>0.23504868192344941</v>
      </c>
      <c r="R86" s="14">
        <v>48011711833.400002</v>
      </c>
    </row>
    <row r="87" spans="1:18" ht="63" x14ac:dyDescent="0.25">
      <c r="A87" s="15" t="s">
        <v>101</v>
      </c>
      <c r="B87" s="15" t="s">
        <v>103</v>
      </c>
      <c r="C87" s="15" t="s">
        <v>104</v>
      </c>
      <c r="D87" s="15" t="s">
        <v>84</v>
      </c>
      <c r="E87" s="15" t="s">
        <v>106</v>
      </c>
      <c r="F87" s="15" t="s">
        <v>148</v>
      </c>
      <c r="G87" s="15" t="s">
        <v>24</v>
      </c>
      <c r="H87" s="15" t="s">
        <v>27</v>
      </c>
      <c r="I87" s="16" t="s">
        <v>149</v>
      </c>
      <c r="J87" s="17">
        <v>11707621523</v>
      </c>
      <c r="K87" s="17">
        <v>0</v>
      </c>
      <c r="L87" s="17">
        <v>10475182511.4</v>
      </c>
      <c r="M87" s="17">
        <v>1232439011.5999999</v>
      </c>
      <c r="N87" s="17">
        <v>10475165311.4</v>
      </c>
      <c r="O87" s="21">
        <f t="shared" si="8"/>
        <v>0.89473043613693859</v>
      </c>
      <c r="P87" s="17">
        <v>2295704381.4000001</v>
      </c>
      <c r="Q87" s="21">
        <f t="shared" si="9"/>
        <v>0.19608631666901896</v>
      </c>
      <c r="R87" s="17">
        <v>2295704381.4000001</v>
      </c>
    </row>
    <row r="88" spans="1:18" ht="63" x14ac:dyDescent="0.25">
      <c r="A88" s="15" t="s">
        <v>101</v>
      </c>
      <c r="B88" s="15" t="s">
        <v>103</v>
      </c>
      <c r="C88" s="15" t="s">
        <v>104</v>
      </c>
      <c r="D88" s="15" t="s">
        <v>84</v>
      </c>
      <c r="E88" s="15" t="s">
        <v>106</v>
      </c>
      <c r="F88" s="15" t="s">
        <v>148</v>
      </c>
      <c r="G88" s="15" t="s">
        <v>66</v>
      </c>
      <c r="H88" s="15" t="s">
        <v>27</v>
      </c>
      <c r="I88" s="16" t="s">
        <v>150</v>
      </c>
      <c r="J88" s="17">
        <v>312614173203</v>
      </c>
      <c r="K88" s="17">
        <v>0</v>
      </c>
      <c r="L88" s="17">
        <v>302603549370</v>
      </c>
      <c r="M88" s="17">
        <v>10010623833</v>
      </c>
      <c r="N88" s="17">
        <v>252491524648</v>
      </c>
      <c r="O88" s="21">
        <f t="shared" si="8"/>
        <v>0.80767779036058418</v>
      </c>
      <c r="P88" s="17">
        <v>74537007500</v>
      </c>
      <c r="Q88" s="21">
        <f t="shared" si="9"/>
        <v>0.23843131210688404</v>
      </c>
      <c r="R88" s="17">
        <v>45716007452</v>
      </c>
    </row>
    <row r="89" spans="1:18" s="11" customFormat="1" ht="78.75" x14ac:dyDescent="0.25">
      <c r="A89" s="12" t="s">
        <v>101</v>
      </c>
      <c r="B89" s="12" t="s">
        <v>103</v>
      </c>
      <c r="C89" s="12" t="s">
        <v>104</v>
      </c>
      <c r="D89" s="12" t="s">
        <v>151</v>
      </c>
      <c r="E89" s="12" t="s">
        <v>152</v>
      </c>
      <c r="F89" s="12" t="s">
        <v>152</v>
      </c>
      <c r="G89" s="12" t="s">
        <v>152</v>
      </c>
      <c r="H89" s="12"/>
      <c r="I89" s="13" t="s">
        <v>153</v>
      </c>
      <c r="J89" s="14">
        <v>7568562628</v>
      </c>
      <c r="K89" s="14">
        <v>0</v>
      </c>
      <c r="L89" s="14">
        <v>6531026602.6599998</v>
      </c>
      <c r="M89" s="14">
        <v>1037536025.3399999</v>
      </c>
      <c r="N89" s="14">
        <v>6415641144.6599998</v>
      </c>
      <c r="O89" s="20">
        <f t="shared" si="8"/>
        <v>0.84766969106197898</v>
      </c>
      <c r="P89" s="14">
        <v>2283028203.6300001</v>
      </c>
      <c r="Q89" s="20">
        <f t="shared" si="9"/>
        <v>0.30164620626694777</v>
      </c>
      <c r="R89" s="14">
        <v>2281778470.6300001</v>
      </c>
    </row>
    <row r="90" spans="1:18" ht="126" x14ac:dyDescent="0.25">
      <c r="A90" s="15" t="s">
        <v>101</v>
      </c>
      <c r="B90" s="15" t="s">
        <v>103</v>
      </c>
      <c r="C90" s="15" t="s">
        <v>104</v>
      </c>
      <c r="D90" s="15" t="s">
        <v>151</v>
      </c>
      <c r="E90" s="15" t="s">
        <v>106</v>
      </c>
      <c r="F90" s="15" t="s">
        <v>154</v>
      </c>
      <c r="G90" s="15" t="s">
        <v>24</v>
      </c>
      <c r="H90" s="15" t="s">
        <v>27</v>
      </c>
      <c r="I90" s="16" t="s">
        <v>155</v>
      </c>
      <c r="J90" s="17">
        <v>2568562628</v>
      </c>
      <c r="K90" s="17">
        <v>0</v>
      </c>
      <c r="L90" s="17">
        <v>2568562627.3299999</v>
      </c>
      <c r="M90" s="17">
        <v>0.67</v>
      </c>
      <c r="N90" s="17">
        <v>2524512481.3299999</v>
      </c>
      <c r="O90" s="21">
        <f t="shared" si="8"/>
        <v>0.98285027346041409</v>
      </c>
      <c r="P90" s="17">
        <v>1005256821.3</v>
      </c>
      <c r="Q90" s="21">
        <f t="shared" si="9"/>
        <v>0.39136940261516567</v>
      </c>
      <c r="R90" s="17">
        <v>1005256821.3</v>
      </c>
    </row>
    <row r="91" spans="1:18" ht="126" x14ac:dyDescent="0.25">
      <c r="A91" s="15" t="s">
        <v>101</v>
      </c>
      <c r="B91" s="15" t="s">
        <v>103</v>
      </c>
      <c r="C91" s="15" t="s">
        <v>104</v>
      </c>
      <c r="D91" s="15" t="s">
        <v>151</v>
      </c>
      <c r="E91" s="15" t="s">
        <v>106</v>
      </c>
      <c r="F91" s="15" t="s">
        <v>154</v>
      </c>
      <c r="G91" s="15" t="s">
        <v>24</v>
      </c>
      <c r="H91" s="15" t="s">
        <v>84</v>
      </c>
      <c r="I91" s="16" t="s">
        <v>155</v>
      </c>
      <c r="J91" s="17">
        <v>5000000000</v>
      </c>
      <c r="K91" s="17">
        <v>0</v>
      </c>
      <c r="L91" s="17">
        <v>3962463975.3299999</v>
      </c>
      <c r="M91" s="17">
        <v>1037536024.67</v>
      </c>
      <c r="N91" s="17">
        <v>3891128663.3299999</v>
      </c>
      <c r="O91" s="21">
        <f t="shared" si="8"/>
        <v>0.77822573266600004</v>
      </c>
      <c r="P91" s="17">
        <v>1277771382.3299999</v>
      </c>
      <c r="Q91" s="21">
        <f t="shared" si="9"/>
        <v>0.25555427646599999</v>
      </c>
      <c r="R91" s="17">
        <v>1276521649.3299999</v>
      </c>
    </row>
    <row r="92" spans="1:18" s="11" customFormat="1" ht="63" x14ac:dyDescent="0.25">
      <c r="A92" s="12" t="s">
        <v>101</v>
      </c>
      <c r="B92" s="12" t="s">
        <v>103</v>
      </c>
      <c r="C92" s="12" t="s">
        <v>104</v>
      </c>
      <c r="D92" s="12" t="s">
        <v>156</v>
      </c>
      <c r="E92" s="12"/>
      <c r="F92" s="12"/>
      <c r="G92" s="12"/>
      <c r="H92" s="12" t="s">
        <v>27</v>
      </c>
      <c r="I92" s="13" t="s">
        <v>157</v>
      </c>
      <c r="J92" s="14">
        <v>19000000000</v>
      </c>
      <c r="K92" s="14">
        <v>0</v>
      </c>
      <c r="L92" s="14">
        <v>18751857134</v>
      </c>
      <c r="M92" s="14">
        <v>248142866</v>
      </c>
      <c r="N92" s="14">
        <v>18751857134</v>
      </c>
      <c r="O92" s="20">
        <f t="shared" si="8"/>
        <v>0.98693984915789479</v>
      </c>
      <c r="P92" s="14">
        <v>8682472025.3099995</v>
      </c>
      <c r="Q92" s="20">
        <f t="shared" si="9"/>
        <v>0.45697221185842102</v>
      </c>
      <c r="R92" s="14">
        <v>8682472025.3099995</v>
      </c>
    </row>
    <row r="93" spans="1:18" ht="126" x14ac:dyDescent="0.25">
      <c r="A93" s="15" t="s">
        <v>101</v>
      </c>
      <c r="B93" s="15" t="s">
        <v>103</v>
      </c>
      <c r="C93" s="15" t="s">
        <v>104</v>
      </c>
      <c r="D93" s="15" t="s">
        <v>156</v>
      </c>
      <c r="E93" s="15" t="s">
        <v>106</v>
      </c>
      <c r="F93" s="15" t="s">
        <v>154</v>
      </c>
      <c r="G93" s="15" t="s">
        <v>24</v>
      </c>
      <c r="H93" s="15" t="s">
        <v>27</v>
      </c>
      <c r="I93" s="16" t="s">
        <v>158</v>
      </c>
      <c r="J93" s="17">
        <v>2111289694</v>
      </c>
      <c r="K93" s="17">
        <v>0</v>
      </c>
      <c r="L93" s="17">
        <v>1863146828</v>
      </c>
      <c r="M93" s="17">
        <v>248142866</v>
      </c>
      <c r="N93" s="17">
        <v>1863146828</v>
      </c>
      <c r="O93" s="21">
        <f t="shared" si="8"/>
        <v>0.88246858462617017</v>
      </c>
      <c r="P93" s="17">
        <v>745715512.30999994</v>
      </c>
      <c r="Q93" s="21">
        <f t="shared" si="9"/>
        <v>0.3532037855483417</v>
      </c>
      <c r="R93" s="17">
        <v>745715512.30999994</v>
      </c>
    </row>
    <row r="94" spans="1:18" ht="126" x14ac:dyDescent="0.25">
      <c r="A94" s="15" t="s">
        <v>101</v>
      </c>
      <c r="B94" s="15" t="s">
        <v>103</v>
      </c>
      <c r="C94" s="15" t="s">
        <v>104</v>
      </c>
      <c r="D94" s="15" t="s">
        <v>156</v>
      </c>
      <c r="E94" s="15" t="s">
        <v>106</v>
      </c>
      <c r="F94" s="15" t="s">
        <v>159</v>
      </c>
      <c r="G94" s="15" t="s">
        <v>24</v>
      </c>
      <c r="H94" s="15" t="s">
        <v>27</v>
      </c>
      <c r="I94" s="16" t="s">
        <v>160</v>
      </c>
      <c r="J94" s="17">
        <v>2050395334</v>
      </c>
      <c r="K94" s="17">
        <v>0</v>
      </c>
      <c r="L94" s="17">
        <v>2050395334</v>
      </c>
      <c r="M94" s="17">
        <v>0</v>
      </c>
      <c r="N94" s="17">
        <v>2050395334</v>
      </c>
      <c r="O94" s="21">
        <f t="shared" si="8"/>
        <v>1</v>
      </c>
      <c r="P94" s="17">
        <v>247507957</v>
      </c>
      <c r="Q94" s="21">
        <f t="shared" si="9"/>
        <v>0.12071230991203573</v>
      </c>
      <c r="R94" s="17">
        <v>247507957</v>
      </c>
    </row>
    <row r="95" spans="1:18" ht="126" x14ac:dyDescent="0.25">
      <c r="A95" s="15" t="s">
        <v>101</v>
      </c>
      <c r="B95" s="15" t="s">
        <v>103</v>
      </c>
      <c r="C95" s="15" t="s">
        <v>104</v>
      </c>
      <c r="D95" s="15" t="s">
        <v>156</v>
      </c>
      <c r="E95" s="15" t="s">
        <v>106</v>
      </c>
      <c r="F95" s="15" t="s">
        <v>159</v>
      </c>
      <c r="G95" s="15" t="s">
        <v>66</v>
      </c>
      <c r="H95" s="15" t="s">
        <v>27</v>
      </c>
      <c r="I95" s="16" t="s">
        <v>161</v>
      </c>
      <c r="J95" s="17">
        <v>14838314972</v>
      </c>
      <c r="K95" s="17">
        <v>0</v>
      </c>
      <c r="L95" s="17">
        <v>14838314972</v>
      </c>
      <c r="M95" s="17">
        <v>0</v>
      </c>
      <c r="N95" s="17">
        <v>14838314972</v>
      </c>
      <c r="O95" s="21">
        <f t="shared" si="8"/>
        <v>1</v>
      </c>
      <c r="P95" s="17">
        <v>7689248556</v>
      </c>
      <c r="Q95" s="21">
        <f t="shared" si="9"/>
        <v>0.51820227367525651</v>
      </c>
      <c r="R95" s="17">
        <v>7689248556</v>
      </c>
    </row>
    <row r="96" spans="1:18" s="11" customFormat="1" ht="31.5" x14ac:dyDescent="0.25">
      <c r="A96" s="12" t="s">
        <v>101</v>
      </c>
      <c r="B96" s="12" t="s">
        <v>103</v>
      </c>
      <c r="C96" s="12" t="s">
        <v>104</v>
      </c>
      <c r="D96" s="12" t="s">
        <v>162</v>
      </c>
      <c r="E96" s="12" t="s">
        <v>152</v>
      </c>
      <c r="F96" s="12" t="s">
        <v>152</v>
      </c>
      <c r="G96" s="12" t="s">
        <v>152</v>
      </c>
      <c r="H96" s="12"/>
      <c r="I96" s="13" t="s">
        <v>163</v>
      </c>
      <c r="J96" s="14">
        <v>145478013224</v>
      </c>
      <c r="K96" s="14">
        <v>0</v>
      </c>
      <c r="L96" s="14">
        <v>139123316308</v>
      </c>
      <c r="M96" s="14">
        <v>6354696916</v>
      </c>
      <c r="N96" s="14">
        <v>138861116308</v>
      </c>
      <c r="O96" s="20">
        <f t="shared" si="8"/>
        <v>0.95451617210491024</v>
      </c>
      <c r="P96" s="14">
        <v>138161116308</v>
      </c>
      <c r="Q96" s="20">
        <f t="shared" si="9"/>
        <v>0.94970444843281032</v>
      </c>
      <c r="R96" s="14">
        <v>138161116308</v>
      </c>
    </row>
    <row r="97" spans="1:18" ht="78.75" x14ac:dyDescent="0.25">
      <c r="A97" s="15" t="s">
        <v>101</v>
      </c>
      <c r="B97" s="15" t="s">
        <v>103</v>
      </c>
      <c r="C97" s="15" t="s">
        <v>104</v>
      </c>
      <c r="D97" s="15" t="s">
        <v>162</v>
      </c>
      <c r="E97" s="15" t="s">
        <v>106</v>
      </c>
      <c r="F97" s="15" t="s">
        <v>164</v>
      </c>
      <c r="G97" s="15" t="s">
        <v>66</v>
      </c>
      <c r="H97" s="15" t="s">
        <v>27</v>
      </c>
      <c r="I97" s="16" t="s">
        <v>165</v>
      </c>
      <c r="J97" s="17">
        <v>99781013224</v>
      </c>
      <c r="K97" s="17">
        <v>0</v>
      </c>
      <c r="L97" s="17">
        <v>97481577002</v>
      </c>
      <c r="M97" s="17">
        <v>2299436222</v>
      </c>
      <c r="N97" s="17">
        <v>97219377002</v>
      </c>
      <c r="O97" s="21">
        <f t="shared" si="8"/>
        <v>0.9743274182208459</v>
      </c>
      <c r="P97" s="17">
        <v>96819377002</v>
      </c>
      <c r="Q97" s="21">
        <f t="shared" si="9"/>
        <v>0.97031863952562425</v>
      </c>
      <c r="R97" s="17">
        <v>96819377002</v>
      </c>
    </row>
    <row r="98" spans="1:18" ht="78.75" x14ac:dyDescent="0.25">
      <c r="A98" s="15" t="s">
        <v>101</v>
      </c>
      <c r="B98" s="15" t="s">
        <v>103</v>
      </c>
      <c r="C98" s="15" t="s">
        <v>104</v>
      </c>
      <c r="D98" s="15" t="s">
        <v>162</v>
      </c>
      <c r="E98" s="15" t="s">
        <v>106</v>
      </c>
      <c r="F98" s="15" t="s">
        <v>164</v>
      </c>
      <c r="G98" s="15" t="s">
        <v>66</v>
      </c>
      <c r="H98" s="15" t="s">
        <v>84</v>
      </c>
      <c r="I98" s="16" t="s">
        <v>165</v>
      </c>
      <c r="J98" s="17">
        <v>41697000000</v>
      </c>
      <c r="K98" s="17">
        <v>0</v>
      </c>
      <c r="L98" s="17">
        <v>41641739306</v>
      </c>
      <c r="M98" s="17">
        <v>55260694</v>
      </c>
      <c r="N98" s="17">
        <v>41641739306</v>
      </c>
      <c r="O98" s="21">
        <f t="shared" si="8"/>
        <v>0.99867470815646209</v>
      </c>
      <c r="P98" s="17">
        <v>41341739306</v>
      </c>
      <c r="Q98" s="21">
        <f t="shared" si="9"/>
        <v>0.9914799459433532</v>
      </c>
      <c r="R98" s="17">
        <v>41341739306</v>
      </c>
    </row>
    <row r="99" spans="1:18" s="11" customFormat="1" ht="63" x14ac:dyDescent="0.25">
      <c r="A99" s="12" t="s">
        <v>101</v>
      </c>
      <c r="B99" s="12" t="s">
        <v>103</v>
      </c>
      <c r="C99" s="12" t="s">
        <v>104</v>
      </c>
      <c r="D99" s="12" t="s">
        <v>166</v>
      </c>
      <c r="E99" s="12" t="s">
        <v>152</v>
      </c>
      <c r="F99" s="12" t="s">
        <v>152</v>
      </c>
      <c r="G99" s="12" t="s">
        <v>152</v>
      </c>
      <c r="H99" s="12" t="s">
        <v>27</v>
      </c>
      <c r="I99" s="13" t="s">
        <v>167</v>
      </c>
      <c r="J99" s="14">
        <v>17587861356</v>
      </c>
      <c r="K99" s="14">
        <v>0</v>
      </c>
      <c r="L99" s="14">
        <v>13695523249</v>
      </c>
      <c r="M99" s="14">
        <v>3892338107</v>
      </c>
      <c r="N99" s="14">
        <v>10022426054</v>
      </c>
      <c r="O99" s="20">
        <f t="shared" si="8"/>
        <v>0.5698490482233024</v>
      </c>
      <c r="P99" s="14">
        <v>3864109909.98</v>
      </c>
      <c r="Q99" s="20">
        <f t="shared" si="9"/>
        <v>0.21970322779817575</v>
      </c>
      <c r="R99" s="14">
        <v>3855354909.98</v>
      </c>
    </row>
    <row r="100" spans="1:18" ht="94.5" x14ac:dyDescent="0.25">
      <c r="A100" s="15" t="s">
        <v>101</v>
      </c>
      <c r="B100" s="15" t="s">
        <v>103</v>
      </c>
      <c r="C100" s="15" t="s">
        <v>104</v>
      </c>
      <c r="D100" s="15" t="s">
        <v>166</v>
      </c>
      <c r="E100" s="15" t="s">
        <v>106</v>
      </c>
      <c r="F100" s="15" t="s">
        <v>168</v>
      </c>
      <c r="G100" s="15" t="s">
        <v>24</v>
      </c>
      <c r="H100" s="15" t="s">
        <v>27</v>
      </c>
      <c r="I100" s="16" t="s">
        <v>169</v>
      </c>
      <c r="J100" s="17">
        <v>14397360009</v>
      </c>
      <c r="K100" s="17">
        <v>0</v>
      </c>
      <c r="L100" s="17">
        <v>13079722227</v>
      </c>
      <c r="M100" s="17">
        <v>1317637782</v>
      </c>
      <c r="N100" s="17">
        <v>9406625032</v>
      </c>
      <c r="O100" s="21">
        <f t="shared" si="8"/>
        <v>0.65335763126849511</v>
      </c>
      <c r="P100" s="17">
        <v>3412721068.98</v>
      </c>
      <c r="Q100" s="21">
        <f t="shared" si="9"/>
        <v>0.23703797549319169</v>
      </c>
      <c r="R100" s="17">
        <v>3403966068.98</v>
      </c>
    </row>
    <row r="101" spans="1:18" ht="78.75" x14ac:dyDescent="0.25">
      <c r="A101" s="15" t="s">
        <v>101</v>
      </c>
      <c r="B101" s="15" t="s">
        <v>103</v>
      </c>
      <c r="C101" s="15" t="s">
        <v>104</v>
      </c>
      <c r="D101" s="15" t="s">
        <v>166</v>
      </c>
      <c r="E101" s="15" t="s">
        <v>106</v>
      </c>
      <c r="F101" s="15" t="s">
        <v>170</v>
      </c>
      <c r="G101" s="15" t="s">
        <v>24</v>
      </c>
      <c r="H101" s="15" t="s">
        <v>27</v>
      </c>
      <c r="I101" s="16" t="s">
        <v>171</v>
      </c>
      <c r="J101" s="17">
        <v>1602893369</v>
      </c>
      <c r="K101" s="17">
        <v>0</v>
      </c>
      <c r="L101" s="17">
        <v>501219415</v>
      </c>
      <c r="M101" s="17">
        <v>1101673954</v>
      </c>
      <c r="N101" s="17">
        <v>501219415</v>
      </c>
      <c r="O101" s="21">
        <f t="shared" si="8"/>
        <v>0.3126966675972318</v>
      </c>
      <c r="P101" s="17">
        <v>336807234</v>
      </c>
      <c r="Q101" s="21">
        <f t="shared" si="9"/>
        <v>0.21012454135369252</v>
      </c>
      <c r="R101" s="17">
        <v>336807234</v>
      </c>
    </row>
    <row r="102" spans="1:18" ht="110.25" x14ac:dyDescent="0.25">
      <c r="A102" s="15" t="s">
        <v>101</v>
      </c>
      <c r="B102" s="15" t="s">
        <v>103</v>
      </c>
      <c r="C102" s="15" t="s">
        <v>104</v>
      </c>
      <c r="D102" s="15" t="s">
        <v>166</v>
      </c>
      <c r="E102" s="15" t="s">
        <v>106</v>
      </c>
      <c r="F102" s="15" t="s">
        <v>172</v>
      </c>
      <c r="G102" s="15" t="s">
        <v>24</v>
      </c>
      <c r="H102" s="15" t="s">
        <v>27</v>
      </c>
      <c r="I102" s="16" t="s">
        <v>173</v>
      </c>
      <c r="J102" s="17">
        <v>1587607978</v>
      </c>
      <c r="K102" s="17">
        <v>0</v>
      </c>
      <c r="L102" s="17">
        <v>114581607</v>
      </c>
      <c r="M102" s="17">
        <v>1473026371</v>
      </c>
      <c r="N102" s="17">
        <v>114581607</v>
      </c>
      <c r="O102" s="21">
        <f t="shared" si="8"/>
        <v>7.217248123453307E-2</v>
      </c>
      <c r="P102" s="17">
        <v>114581607</v>
      </c>
      <c r="Q102" s="21">
        <f t="shared" si="9"/>
        <v>7.217248123453307E-2</v>
      </c>
      <c r="R102" s="17">
        <v>114581607</v>
      </c>
    </row>
    <row r="103" spans="1:18" s="11" customFormat="1" ht="47.25" x14ac:dyDescent="0.25">
      <c r="A103" s="12" t="s">
        <v>101</v>
      </c>
      <c r="B103" s="12" t="s">
        <v>174</v>
      </c>
      <c r="C103" s="12" t="s">
        <v>104</v>
      </c>
      <c r="D103" s="12" t="s">
        <v>122</v>
      </c>
      <c r="E103" s="12"/>
      <c r="F103" s="12"/>
      <c r="G103" s="12"/>
      <c r="H103" s="12" t="s">
        <v>27</v>
      </c>
      <c r="I103" s="13" t="s">
        <v>175</v>
      </c>
      <c r="J103" s="14">
        <v>63191800000</v>
      </c>
      <c r="K103" s="14">
        <v>0</v>
      </c>
      <c r="L103" s="14">
        <v>60589959244</v>
      </c>
      <c r="M103" s="14">
        <v>2601840756</v>
      </c>
      <c r="N103" s="14">
        <v>34208659244</v>
      </c>
      <c r="O103" s="20">
        <f t="shared" si="8"/>
        <v>0.54134649185495587</v>
      </c>
      <c r="P103" s="14">
        <v>31030542422</v>
      </c>
      <c r="Q103" s="20">
        <f t="shared" si="9"/>
        <v>0.49105330789754364</v>
      </c>
      <c r="R103" s="14">
        <v>30110542422</v>
      </c>
    </row>
    <row r="104" spans="1:18" ht="126" x14ac:dyDescent="0.25">
      <c r="A104" s="15" t="s">
        <v>101</v>
      </c>
      <c r="B104" s="15" t="s">
        <v>174</v>
      </c>
      <c r="C104" s="15" t="s">
        <v>104</v>
      </c>
      <c r="D104" s="15" t="s">
        <v>122</v>
      </c>
      <c r="E104" s="15" t="s">
        <v>106</v>
      </c>
      <c r="F104" s="15" t="s">
        <v>176</v>
      </c>
      <c r="G104" s="15" t="s">
        <v>24</v>
      </c>
      <c r="H104" s="15" t="s">
        <v>27</v>
      </c>
      <c r="I104" s="16" t="s">
        <v>177</v>
      </c>
      <c r="J104" s="17">
        <v>227000000</v>
      </c>
      <c r="K104" s="17">
        <v>0</v>
      </c>
      <c r="L104" s="17">
        <v>0</v>
      </c>
      <c r="M104" s="17">
        <v>227000000</v>
      </c>
      <c r="N104" s="17">
        <v>0</v>
      </c>
      <c r="O104" s="21">
        <f t="shared" si="8"/>
        <v>0</v>
      </c>
      <c r="P104" s="17">
        <v>0</v>
      </c>
      <c r="Q104" s="21">
        <f t="shared" si="9"/>
        <v>0</v>
      </c>
      <c r="R104" s="17">
        <v>0</v>
      </c>
    </row>
    <row r="105" spans="1:18" ht="94.5" x14ac:dyDescent="0.25">
      <c r="A105" s="15" t="s">
        <v>101</v>
      </c>
      <c r="B105" s="15" t="s">
        <v>174</v>
      </c>
      <c r="C105" s="15" t="s">
        <v>104</v>
      </c>
      <c r="D105" s="15" t="s">
        <v>122</v>
      </c>
      <c r="E105" s="15" t="s">
        <v>106</v>
      </c>
      <c r="F105" s="15" t="s">
        <v>178</v>
      </c>
      <c r="G105" s="15" t="s">
        <v>24</v>
      </c>
      <c r="H105" s="15" t="s">
        <v>27</v>
      </c>
      <c r="I105" s="16" t="s">
        <v>179</v>
      </c>
      <c r="J105" s="17">
        <v>2745663750</v>
      </c>
      <c r="K105" s="17">
        <v>0</v>
      </c>
      <c r="L105" s="17">
        <v>2745663750</v>
      </c>
      <c r="M105" s="17">
        <v>0</v>
      </c>
      <c r="N105" s="17">
        <v>2745663750</v>
      </c>
      <c r="O105" s="21">
        <f t="shared" si="8"/>
        <v>1</v>
      </c>
      <c r="P105" s="17">
        <v>629303056</v>
      </c>
      <c r="Q105" s="21">
        <f t="shared" si="9"/>
        <v>0.22919887987012247</v>
      </c>
      <c r="R105" s="17">
        <v>629303056</v>
      </c>
    </row>
    <row r="106" spans="1:18" ht="110.25" x14ac:dyDescent="0.25">
      <c r="A106" s="15" t="s">
        <v>101</v>
      </c>
      <c r="B106" s="15" t="s">
        <v>174</v>
      </c>
      <c r="C106" s="15" t="s">
        <v>104</v>
      </c>
      <c r="D106" s="15" t="s">
        <v>122</v>
      </c>
      <c r="E106" s="15" t="s">
        <v>106</v>
      </c>
      <c r="F106" s="15" t="s">
        <v>180</v>
      </c>
      <c r="G106" s="15" t="s">
        <v>24</v>
      </c>
      <c r="H106" s="15" t="s">
        <v>27</v>
      </c>
      <c r="I106" s="16" t="s">
        <v>181</v>
      </c>
      <c r="J106" s="17">
        <v>3114990073</v>
      </c>
      <c r="K106" s="17">
        <v>0</v>
      </c>
      <c r="L106" s="17">
        <v>1764990073</v>
      </c>
      <c r="M106" s="17">
        <v>1350000000</v>
      </c>
      <c r="N106" s="17">
        <v>1764990073</v>
      </c>
      <c r="O106" s="21">
        <f t="shared" si="8"/>
        <v>0.56661178098078646</v>
      </c>
      <c r="P106" s="17">
        <v>703233945</v>
      </c>
      <c r="Q106" s="21">
        <f t="shared" si="9"/>
        <v>0.22575800516844857</v>
      </c>
      <c r="R106" s="17">
        <v>703233945</v>
      </c>
    </row>
    <row r="107" spans="1:18" ht="126" x14ac:dyDescent="0.25">
      <c r="A107" s="15" t="s">
        <v>101</v>
      </c>
      <c r="B107" s="15" t="s">
        <v>174</v>
      </c>
      <c r="C107" s="15" t="s">
        <v>104</v>
      </c>
      <c r="D107" s="15" t="s">
        <v>122</v>
      </c>
      <c r="E107" s="15" t="s">
        <v>106</v>
      </c>
      <c r="F107" s="15" t="s">
        <v>176</v>
      </c>
      <c r="G107" s="15" t="s">
        <v>66</v>
      </c>
      <c r="H107" s="15" t="s">
        <v>27</v>
      </c>
      <c r="I107" s="16" t="s">
        <v>182</v>
      </c>
      <c r="J107" s="17">
        <v>1688800000</v>
      </c>
      <c r="K107" s="17">
        <v>0</v>
      </c>
      <c r="L107" s="17">
        <v>1290000000</v>
      </c>
      <c r="M107" s="17">
        <v>398800000</v>
      </c>
      <c r="N107" s="17">
        <v>1290000000</v>
      </c>
      <c r="O107" s="21">
        <f t="shared" si="8"/>
        <v>0.76385599242065372</v>
      </c>
      <c r="P107" s="17">
        <v>1290000000</v>
      </c>
      <c r="Q107" s="21">
        <f t="shared" si="9"/>
        <v>0.76385599242065372</v>
      </c>
      <c r="R107" s="17">
        <v>1290000000</v>
      </c>
    </row>
    <row r="108" spans="1:18" ht="94.5" x14ac:dyDescent="0.25">
      <c r="A108" s="15" t="s">
        <v>101</v>
      </c>
      <c r="B108" s="15" t="s">
        <v>174</v>
      </c>
      <c r="C108" s="15" t="s">
        <v>104</v>
      </c>
      <c r="D108" s="15" t="s">
        <v>122</v>
      </c>
      <c r="E108" s="15" t="s">
        <v>106</v>
      </c>
      <c r="F108" s="15" t="s">
        <v>178</v>
      </c>
      <c r="G108" s="15" t="s">
        <v>66</v>
      </c>
      <c r="H108" s="15" t="s">
        <v>27</v>
      </c>
      <c r="I108" s="16" t="s">
        <v>183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21" t="e">
        <f t="shared" si="8"/>
        <v>#DIV/0!</v>
      </c>
      <c r="P108" s="17">
        <v>0</v>
      </c>
      <c r="Q108" s="21" t="e">
        <f t="shared" si="9"/>
        <v>#DIV/0!</v>
      </c>
      <c r="R108" s="17">
        <v>0</v>
      </c>
    </row>
    <row r="109" spans="1:18" ht="94.5" x14ac:dyDescent="0.25">
      <c r="A109" s="15" t="s">
        <v>101</v>
      </c>
      <c r="B109" s="15" t="s">
        <v>174</v>
      </c>
      <c r="C109" s="15" t="s">
        <v>104</v>
      </c>
      <c r="D109" s="15" t="s">
        <v>122</v>
      </c>
      <c r="E109" s="15" t="s">
        <v>106</v>
      </c>
      <c r="F109" s="15" t="s">
        <v>180</v>
      </c>
      <c r="G109" s="15" t="s">
        <v>66</v>
      </c>
      <c r="H109" s="15" t="s">
        <v>27</v>
      </c>
      <c r="I109" s="16" t="s">
        <v>184</v>
      </c>
      <c r="J109" s="17">
        <v>55415346177</v>
      </c>
      <c r="K109" s="17">
        <v>0</v>
      </c>
      <c r="L109" s="17">
        <v>54789305421</v>
      </c>
      <c r="M109" s="17">
        <v>626040756</v>
      </c>
      <c r="N109" s="17">
        <v>28408005421</v>
      </c>
      <c r="O109" s="21">
        <f t="shared" si="8"/>
        <v>0.51263787706501185</v>
      </c>
      <c r="P109" s="17">
        <v>28408005421</v>
      </c>
      <c r="Q109" s="21">
        <f t="shared" si="9"/>
        <v>0.51263787706501185</v>
      </c>
      <c r="R109" s="17">
        <v>27488005421</v>
      </c>
    </row>
    <row r="110" spans="1:18" s="11" customFormat="1" ht="47.25" x14ac:dyDescent="0.25">
      <c r="A110" s="12" t="s">
        <v>101</v>
      </c>
      <c r="B110" s="12" t="s">
        <v>174</v>
      </c>
      <c r="C110" s="12" t="s">
        <v>104</v>
      </c>
      <c r="D110" s="12" t="s">
        <v>185</v>
      </c>
      <c r="E110" s="12"/>
      <c r="F110" s="12"/>
      <c r="G110" s="12"/>
      <c r="H110" s="12"/>
      <c r="I110" s="13" t="s">
        <v>186</v>
      </c>
      <c r="J110" s="14">
        <v>132889873368</v>
      </c>
      <c r="K110" s="14">
        <v>0</v>
      </c>
      <c r="L110" s="14">
        <v>122104557083.60001</v>
      </c>
      <c r="M110" s="14">
        <v>10785316284.4</v>
      </c>
      <c r="N110" s="14">
        <v>37104023750.599998</v>
      </c>
      <c r="O110" s="20">
        <f t="shared" si="8"/>
        <v>0.2792088126071966</v>
      </c>
      <c r="P110" s="14">
        <v>24357318384.599998</v>
      </c>
      <c r="Q110" s="20">
        <f t="shared" si="9"/>
        <v>0.18328949954786594</v>
      </c>
      <c r="R110" s="14">
        <v>24357318384.599998</v>
      </c>
    </row>
    <row r="111" spans="1:18" ht="78.75" x14ac:dyDescent="0.25">
      <c r="A111" s="15" t="s">
        <v>101</v>
      </c>
      <c r="B111" s="15" t="s">
        <v>174</v>
      </c>
      <c r="C111" s="15" t="s">
        <v>104</v>
      </c>
      <c r="D111" s="15" t="s">
        <v>185</v>
      </c>
      <c r="E111" s="15" t="s">
        <v>106</v>
      </c>
      <c r="F111" s="15" t="s">
        <v>187</v>
      </c>
      <c r="G111" s="15" t="s">
        <v>24</v>
      </c>
      <c r="H111" s="15" t="s">
        <v>27</v>
      </c>
      <c r="I111" s="16" t="s">
        <v>188</v>
      </c>
      <c r="J111" s="17">
        <v>2080000000</v>
      </c>
      <c r="K111" s="17">
        <v>0</v>
      </c>
      <c r="L111" s="17">
        <v>709170936</v>
      </c>
      <c r="M111" s="17">
        <v>1370829064</v>
      </c>
      <c r="N111" s="17">
        <v>709170936</v>
      </c>
      <c r="O111" s="21">
        <f t="shared" si="8"/>
        <v>0.3409475653846154</v>
      </c>
      <c r="P111" s="17">
        <v>0</v>
      </c>
      <c r="Q111" s="21">
        <f t="shared" si="9"/>
        <v>0</v>
      </c>
      <c r="R111" s="17">
        <v>0</v>
      </c>
    </row>
    <row r="112" spans="1:18" ht="94.5" x14ac:dyDescent="0.25">
      <c r="A112" s="15" t="s">
        <v>101</v>
      </c>
      <c r="B112" s="15" t="s">
        <v>174</v>
      </c>
      <c r="C112" s="15" t="s">
        <v>104</v>
      </c>
      <c r="D112" s="15" t="s">
        <v>185</v>
      </c>
      <c r="E112" s="15" t="s">
        <v>106</v>
      </c>
      <c r="F112" s="15" t="s">
        <v>189</v>
      </c>
      <c r="G112" s="15" t="s">
        <v>24</v>
      </c>
      <c r="H112" s="15" t="s">
        <v>27</v>
      </c>
      <c r="I112" s="16" t="s">
        <v>190</v>
      </c>
      <c r="J112" s="17">
        <v>1343948798</v>
      </c>
      <c r="K112" s="17">
        <v>0</v>
      </c>
      <c r="L112" s="17">
        <v>1337865462.5999999</v>
      </c>
      <c r="M112" s="17">
        <v>6083335.4000000004</v>
      </c>
      <c r="N112" s="17">
        <v>1337332129.5999999</v>
      </c>
      <c r="O112" s="21">
        <f t="shared" si="8"/>
        <v>0.99507669606919047</v>
      </c>
      <c r="P112" s="17">
        <v>490557521.60000002</v>
      </c>
      <c r="Q112" s="21">
        <f t="shared" si="9"/>
        <v>0.36501206171695244</v>
      </c>
      <c r="R112" s="17">
        <v>490557521.60000002</v>
      </c>
    </row>
    <row r="113" spans="1:18" ht="94.5" x14ac:dyDescent="0.25">
      <c r="A113" s="15" t="s">
        <v>101</v>
      </c>
      <c r="B113" s="15" t="s">
        <v>174</v>
      </c>
      <c r="C113" s="15" t="s">
        <v>104</v>
      </c>
      <c r="D113" s="15" t="s">
        <v>185</v>
      </c>
      <c r="E113" s="15" t="s">
        <v>106</v>
      </c>
      <c r="F113" s="15" t="s">
        <v>189</v>
      </c>
      <c r="G113" s="15" t="s">
        <v>24</v>
      </c>
      <c r="H113" s="15" t="s">
        <v>84</v>
      </c>
      <c r="I113" s="16" t="s">
        <v>190</v>
      </c>
      <c r="J113" s="17">
        <v>235012757</v>
      </c>
      <c r="K113" s="17">
        <v>0</v>
      </c>
      <c r="L113" s="17">
        <v>222214999</v>
      </c>
      <c r="M113" s="17">
        <v>12797758</v>
      </c>
      <c r="N113" s="17">
        <v>222214999</v>
      </c>
      <c r="O113" s="21">
        <f t="shared" si="8"/>
        <v>0.94554441144656676</v>
      </c>
      <c r="P113" s="17">
        <v>51343418</v>
      </c>
      <c r="Q113" s="21">
        <f t="shared" si="9"/>
        <v>0.21847077007823879</v>
      </c>
      <c r="R113" s="17">
        <v>51343418</v>
      </c>
    </row>
    <row r="114" spans="1:18" ht="94.5" x14ac:dyDescent="0.25">
      <c r="A114" s="15" t="s">
        <v>101</v>
      </c>
      <c r="B114" s="15" t="s">
        <v>174</v>
      </c>
      <c r="C114" s="15" t="s">
        <v>104</v>
      </c>
      <c r="D114" s="15" t="s">
        <v>185</v>
      </c>
      <c r="E114" s="15" t="s">
        <v>106</v>
      </c>
      <c r="F114" s="15" t="s">
        <v>189</v>
      </c>
      <c r="G114" s="15" t="s">
        <v>66</v>
      </c>
      <c r="H114" s="15" t="s">
        <v>27</v>
      </c>
      <c r="I114" s="16" t="s">
        <v>191</v>
      </c>
      <c r="J114" s="17">
        <v>40020587293</v>
      </c>
      <c r="K114" s="17">
        <v>0</v>
      </c>
      <c r="L114" s="17">
        <v>31072803714</v>
      </c>
      <c r="M114" s="17">
        <v>8947783579</v>
      </c>
      <c r="N114" s="17">
        <v>15912000000</v>
      </c>
      <c r="O114" s="21">
        <f t="shared" si="8"/>
        <v>0.39759536469329043</v>
      </c>
      <c r="P114" s="17">
        <v>12584180765</v>
      </c>
      <c r="Q114" s="21">
        <f t="shared" si="9"/>
        <v>0.31444268103484574</v>
      </c>
      <c r="R114" s="17">
        <v>12584180765</v>
      </c>
    </row>
    <row r="115" spans="1:18" ht="94.5" x14ac:dyDescent="0.25">
      <c r="A115" s="15" t="s">
        <v>101</v>
      </c>
      <c r="B115" s="15" t="s">
        <v>174</v>
      </c>
      <c r="C115" s="15" t="s">
        <v>104</v>
      </c>
      <c r="D115" s="15" t="s">
        <v>185</v>
      </c>
      <c r="E115" s="15" t="s">
        <v>106</v>
      </c>
      <c r="F115" s="15" t="s">
        <v>189</v>
      </c>
      <c r="G115" s="15" t="s">
        <v>66</v>
      </c>
      <c r="H115" s="15" t="s">
        <v>84</v>
      </c>
      <c r="I115" s="16" t="s">
        <v>191</v>
      </c>
      <c r="J115" s="17">
        <v>80615972460</v>
      </c>
      <c r="K115" s="17">
        <v>0</v>
      </c>
      <c r="L115" s="17">
        <v>80244894472</v>
      </c>
      <c r="M115" s="17">
        <v>371077988</v>
      </c>
      <c r="N115" s="17">
        <v>10405698186</v>
      </c>
      <c r="O115" s="21">
        <f t="shared" si="8"/>
        <v>0.1290773759649565</v>
      </c>
      <c r="P115" s="17">
        <v>8668429180</v>
      </c>
      <c r="Q115" s="21">
        <f t="shared" si="9"/>
        <v>0.10752744047466645</v>
      </c>
      <c r="R115" s="17">
        <v>8668429180</v>
      </c>
    </row>
    <row r="116" spans="1:18" ht="78.75" x14ac:dyDescent="0.25">
      <c r="A116" s="15" t="s">
        <v>101</v>
      </c>
      <c r="B116" s="15" t="s">
        <v>174</v>
      </c>
      <c r="C116" s="15" t="s">
        <v>104</v>
      </c>
      <c r="D116" s="15" t="s">
        <v>185</v>
      </c>
      <c r="E116" s="15" t="s">
        <v>106</v>
      </c>
      <c r="F116" s="15" t="s">
        <v>187</v>
      </c>
      <c r="G116" s="15" t="s">
        <v>66</v>
      </c>
      <c r="H116" s="15" t="s">
        <v>27</v>
      </c>
      <c r="I116" s="16" t="s">
        <v>192</v>
      </c>
      <c r="J116" s="17">
        <v>2704744560</v>
      </c>
      <c r="K116" s="17">
        <v>0</v>
      </c>
      <c r="L116" s="17">
        <v>2628000000</v>
      </c>
      <c r="M116" s="17">
        <v>76744560</v>
      </c>
      <c r="N116" s="17">
        <v>2628000000</v>
      </c>
      <c r="O116" s="21">
        <f t="shared" si="8"/>
        <v>0.97162594903231825</v>
      </c>
      <c r="P116" s="17">
        <v>651200000</v>
      </c>
      <c r="Q116" s="21">
        <f t="shared" si="9"/>
        <v>0.2407621073096825</v>
      </c>
      <c r="R116" s="17">
        <v>651200000</v>
      </c>
    </row>
    <row r="117" spans="1:18" ht="110.25" x14ac:dyDescent="0.25">
      <c r="A117" s="15" t="s">
        <v>101</v>
      </c>
      <c r="B117" s="15" t="s">
        <v>174</v>
      </c>
      <c r="C117" s="15" t="s">
        <v>104</v>
      </c>
      <c r="D117" s="15" t="s">
        <v>185</v>
      </c>
      <c r="E117" s="15" t="s">
        <v>106</v>
      </c>
      <c r="F117" s="15" t="s">
        <v>193</v>
      </c>
      <c r="G117" s="15" t="s">
        <v>66</v>
      </c>
      <c r="H117" s="15" t="s">
        <v>27</v>
      </c>
      <c r="I117" s="16" t="s">
        <v>194</v>
      </c>
      <c r="J117" s="17">
        <v>3263405000</v>
      </c>
      <c r="K117" s="17">
        <v>0</v>
      </c>
      <c r="L117" s="17">
        <v>3263405000</v>
      </c>
      <c r="M117" s="17">
        <v>0</v>
      </c>
      <c r="N117" s="17">
        <v>3263405000</v>
      </c>
      <c r="O117" s="21">
        <f t="shared" si="8"/>
        <v>1</v>
      </c>
      <c r="P117" s="17">
        <v>1274405000</v>
      </c>
      <c r="Q117" s="21">
        <f t="shared" si="9"/>
        <v>0.39051389576224832</v>
      </c>
      <c r="R117" s="17">
        <v>1274405000</v>
      </c>
    </row>
    <row r="118" spans="1:18" ht="110.25" x14ac:dyDescent="0.25">
      <c r="A118" s="15" t="s">
        <v>101</v>
      </c>
      <c r="B118" s="15" t="s">
        <v>174</v>
      </c>
      <c r="C118" s="15" t="s">
        <v>104</v>
      </c>
      <c r="D118" s="15" t="s">
        <v>185</v>
      </c>
      <c r="E118" s="15" t="s">
        <v>106</v>
      </c>
      <c r="F118" s="15" t="s">
        <v>195</v>
      </c>
      <c r="G118" s="15" t="s">
        <v>66</v>
      </c>
      <c r="H118" s="15" t="s">
        <v>27</v>
      </c>
      <c r="I118" s="16" t="s">
        <v>196</v>
      </c>
      <c r="J118" s="17">
        <v>2626202500</v>
      </c>
      <c r="K118" s="17">
        <v>0</v>
      </c>
      <c r="L118" s="17">
        <v>2626202500</v>
      </c>
      <c r="M118" s="17">
        <v>0</v>
      </c>
      <c r="N118" s="17">
        <v>2626202500</v>
      </c>
      <c r="O118" s="21">
        <f t="shared" si="8"/>
        <v>1</v>
      </c>
      <c r="P118" s="17">
        <v>637202500</v>
      </c>
      <c r="Q118" s="21">
        <f t="shared" si="9"/>
        <v>0.242632660657356</v>
      </c>
      <c r="R118" s="17">
        <v>637202500</v>
      </c>
    </row>
    <row r="119" spans="1:18" s="11" customFormat="1" ht="63" x14ac:dyDescent="0.25">
      <c r="A119" s="12" t="s">
        <v>101</v>
      </c>
      <c r="B119" s="12" t="s">
        <v>174</v>
      </c>
      <c r="C119" s="12" t="s">
        <v>104</v>
      </c>
      <c r="D119" s="12" t="s">
        <v>128</v>
      </c>
      <c r="E119" s="12"/>
      <c r="F119" s="12"/>
      <c r="G119" s="12"/>
      <c r="H119" s="12" t="s">
        <v>27</v>
      </c>
      <c r="I119" s="13" t="s">
        <v>197</v>
      </c>
      <c r="J119" s="14">
        <v>76051109695</v>
      </c>
      <c r="K119" s="14">
        <v>0</v>
      </c>
      <c r="L119" s="14">
        <v>58016989765.599998</v>
      </c>
      <c r="M119" s="14">
        <v>18034119929.400002</v>
      </c>
      <c r="N119" s="14">
        <v>48168505503.599998</v>
      </c>
      <c r="O119" s="20">
        <f t="shared" si="8"/>
        <v>0.63337018613900453</v>
      </c>
      <c r="P119" s="14">
        <v>23718001945.810001</v>
      </c>
      <c r="Q119" s="20">
        <f t="shared" si="9"/>
        <v>0.31186924215741391</v>
      </c>
      <c r="R119" s="14">
        <v>23154693811.59</v>
      </c>
    </row>
    <row r="120" spans="1:18" ht="110.25" x14ac:dyDescent="0.25">
      <c r="A120" s="15" t="s">
        <v>101</v>
      </c>
      <c r="B120" s="15" t="s">
        <v>174</v>
      </c>
      <c r="C120" s="15" t="s">
        <v>104</v>
      </c>
      <c r="D120" s="15" t="s">
        <v>128</v>
      </c>
      <c r="E120" s="15" t="s">
        <v>106</v>
      </c>
      <c r="F120" s="15" t="s">
        <v>198</v>
      </c>
      <c r="G120" s="15" t="s">
        <v>24</v>
      </c>
      <c r="H120" s="15" t="s">
        <v>27</v>
      </c>
      <c r="I120" s="16" t="s">
        <v>199</v>
      </c>
      <c r="J120" s="17">
        <v>1657592603</v>
      </c>
      <c r="K120" s="17">
        <v>0</v>
      </c>
      <c r="L120" s="17">
        <v>1634865850</v>
      </c>
      <c r="M120" s="17">
        <v>22726753</v>
      </c>
      <c r="N120" s="17">
        <v>1634865850</v>
      </c>
      <c r="O120" s="21">
        <f t="shared" si="8"/>
        <v>0.98628930114741831</v>
      </c>
      <c r="P120" s="17">
        <v>668758301</v>
      </c>
      <c r="Q120" s="21">
        <f t="shared" si="9"/>
        <v>0.40345154761769891</v>
      </c>
      <c r="R120" s="17">
        <v>668758301</v>
      </c>
    </row>
    <row r="121" spans="1:18" ht="126" x14ac:dyDescent="0.25">
      <c r="A121" s="15" t="s">
        <v>101</v>
      </c>
      <c r="B121" s="15" t="s">
        <v>174</v>
      </c>
      <c r="C121" s="15" t="s">
        <v>104</v>
      </c>
      <c r="D121" s="15" t="s">
        <v>128</v>
      </c>
      <c r="E121" s="15" t="s">
        <v>106</v>
      </c>
      <c r="F121" s="15" t="s">
        <v>200</v>
      </c>
      <c r="G121" s="15" t="s">
        <v>24</v>
      </c>
      <c r="H121" s="15" t="s">
        <v>27</v>
      </c>
      <c r="I121" s="16" t="s">
        <v>201</v>
      </c>
      <c r="J121" s="17">
        <v>7328415434</v>
      </c>
      <c r="K121" s="17">
        <v>0</v>
      </c>
      <c r="L121" s="17">
        <v>7240883925</v>
      </c>
      <c r="M121" s="17">
        <v>87531509</v>
      </c>
      <c r="N121" s="17">
        <v>2740883925</v>
      </c>
      <c r="O121" s="21">
        <f t="shared" si="8"/>
        <v>0.37400771690476736</v>
      </c>
      <c r="P121" s="17">
        <v>1246503259.8</v>
      </c>
      <c r="Q121" s="21">
        <f t="shared" si="9"/>
        <v>0.17009178464649796</v>
      </c>
      <c r="R121" s="17">
        <v>1246503259.8</v>
      </c>
    </row>
    <row r="122" spans="1:18" ht="126" x14ac:dyDescent="0.25">
      <c r="A122" s="15" t="s">
        <v>101</v>
      </c>
      <c r="B122" s="15" t="s">
        <v>174</v>
      </c>
      <c r="C122" s="15" t="s">
        <v>104</v>
      </c>
      <c r="D122" s="15" t="s">
        <v>128</v>
      </c>
      <c r="E122" s="15" t="s">
        <v>106</v>
      </c>
      <c r="F122" s="15" t="s">
        <v>202</v>
      </c>
      <c r="G122" s="15" t="s">
        <v>24</v>
      </c>
      <c r="H122" s="15" t="s">
        <v>27</v>
      </c>
      <c r="I122" s="16" t="s">
        <v>203</v>
      </c>
      <c r="J122" s="17">
        <v>2300698461</v>
      </c>
      <c r="K122" s="17">
        <v>0</v>
      </c>
      <c r="L122" s="17">
        <v>2263483501.52</v>
      </c>
      <c r="M122" s="17">
        <v>37214959.479999997</v>
      </c>
      <c r="N122" s="17">
        <v>2263483501.52</v>
      </c>
      <c r="O122" s="21">
        <f t="shared" si="8"/>
        <v>0.98382449499104518</v>
      </c>
      <c r="P122" s="17">
        <v>915346258.66999996</v>
      </c>
      <c r="Q122" s="21">
        <f t="shared" si="9"/>
        <v>0.39785581386973423</v>
      </c>
      <c r="R122" s="17">
        <v>915346258.66999996</v>
      </c>
    </row>
    <row r="123" spans="1:18" ht="94.5" x14ac:dyDescent="0.25">
      <c r="A123" s="15" t="s">
        <v>101</v>
      </c>
      <c r="B123" s="15" t="s">
        <v>174</v>
      </c>
      <c r="C123" s="15" t="s">
        <v>104</v>
      </c>
      <c r="D123" s="15" t="s">
        <v>128</v>
      </c>
      <c r="E123" s="15" t="s">
        <v>106</v>
      </c>
      <c r="F123" s="15" t="s">
        <v>204</v>
      </c>
      <c r="G123" s="15" t="s">
        <v>24</v>
      </c>
      <c r="H123" s="15" t="s">
        <v>27</v>
      </c>
      <c r="I123" s="16" t="s">
        <v>205</v>
      </c>
      <c r="J123" s="17">
        <v>696295603</v>
      </c>
      <c r="K123" s="17">
        <v>0</v>
      </c>
      <c r="L123" s="17">
        <v>695568937</v>
      </c>
      <c r="M123" s="17">
        <v>726666</v>
      </c>
      <c r="N123" s="17">
        <v>695568937</v>
      </c>
      <c r="O123" s="21">
        <f t="shared" si="8"/>
        <v>0.99895638289704958</v>
      </c>
      <c r="P123" s="17">
        <v>323262314</v>
      </c>
      <c r="Q123" s="21">
        <f t="shared" si="9"/>
        <v>0.46426016853649443</v>
      </c>
      <c r="R123" s="17">
        <v>323262314</v>
      </c>
    </row>
    <row r="124" spans="1:18" ht="110.25" x14ac:dyDescent="0.25">
      <c r="A124" s="15" t="s">
        <v>101</v>
      </c>
      <c r="B124" s="15" t="s">
        <v>174</v>
      </c>
      <c r="C124" s="15" t="s">
        <v>104</v>
      </c>
      <c r="D124" s="15" t="s">
        <v>128</v>
      </c>
      <c r="E124" s="15" t="s">
        <v>106</v>
      </c>
      <c r="F124" s="15" t="s">
        <v>206</v>
      </c>
      <c r="G124" s="15" t="s">
        <v>24</v>
      </c>
      <c r="H124" s="15" t="s">
        <v>27</v>
      </c>
      <c r="I124" s="16" t="s">
        <v>207</v>
      </c>
      <c r="J124" s="17">
        <v>14775917466</v>
      </c>
      <c r="K124" s="17">
        <v>0</v>
      </c>
      <c r="L124" s="17">
        <v>11184314515.08</v>
      </c>
      <c r="M124" s="17">
        <v>3591602950.9200001</v>
      </c>
      <c r="N124" s="17">
        <v>7612215370.0799999</v>
      </c>
      <c r="O124" s="21">
        <f t="shared" si="8"/>
        <v>0.5151771717455802</v>
      </c>
      <c r="P124" s="17">
        <v>4152718902.3400002</v>
      </c>
      <c r="Q124" s="21">
        <f t="shared" si="9"/>
        <v>0.2810464332854849</v>
      </c>
      <c r="R124" s="17">
        <v>4039892458.1199999</v>
      </c>
    </row>
    <row r="125" spans="1:18" ht="110.25" x14ac:dyDescent="0.25">
      <c r="A125" s="15" t="s">
        <v>101</v>
      </c>
      <c r="B125" s="15" t="s">
        <v>174</v>
      </c>
      <c r="C125" s="15" t="s">
        <v>104</v>
      </c>
      <c r="D125" s="15" t="s">
        <v>128</v>
      </c>
      <c r="E125" s="15" t="s">
        <v>106</v>
      </c>
      <c r="F125" s="15" t="s">
        <v>208</v>
      </c>
      <c r="G125" s="15" t="s">
        <v>24</v>
      </c>
      <c r="H125" s="15" t="s">
        <v>27</v>
      </c>
      <c r="I125" s="16" t="s">
        <v>209</v>
      </c>
      <c r="J125" s="17">
        <v>1806127138</v>
      </c>
      <c r="K125" s="17">
        <v>0</v>
      </c>
      <c r="L125" s="17">
        <v>1804061617</v>
      </c>
      <c r="M125" s="17">
        <v>2065521</v>
      </c>
      <c r="N125" s="17">
        <v>1804061617</v>
      </c>
      <c r="O125" s="21">
        <f t="shared" si="8"/>
        <v>0.99885638117243103</v>
      </c>
      <c r="P125" s="17">
        <v>715095031</v>
      </c>
      <c r="Q125" s="21">
        <f t="shared" si="9"/>
        <v>0.39592729434975138</v>
      </c>
      <c r="R125" s="17">
        <v>704613341</v>
      </c>
    </row>
    <row r="126" spans="1:18" ht="110.25" x14ac:dyDescent="0.25">
      <c r="A126" s="15" t="s">
        <v>101</v>
      </c>
      <c r="B126" s="15" t="s">
        <v>174</v>
      </c>
      <c r="C126" s="15" t="s">
        <v>104</v>
      </c>
      <c r="D126" s="15" t="s">
        <v>128</v>
      </c>
      <c r="E126" s="15" t="s">
        <v>106</v>
      </c>
      <c r="F126" s="15" t="s">
        <v>206</v>
      </c>
      <c r="G126" s="15" t="s">
        <v>66</v>
      </c>
      <c r="H126" s="15" t="s">
        <v>27</v>
      </c>
      <c r="I126" s="16" t="s">
        <v>210</v>
      </c>
      <c r="J126" s="17">
        <v>17930934285</v>
      </c>
      <c r="K126" s="17">
        <v>0</v>
      </c>
      <c r="L126" s="17">
        <v>13218115397</v>
      </c>
      <c r="M126" s="17">
        <v>4712818888</v>
      </c>
      <c r="N126" s="17">
        <v>12625987025</v>
      </c>
      <c r="O126" s="21">
        <f t="shared" si="8"/>
        <v>0.70414551881784448</v>
      </c>
      <c r="P126" s="17">
        <v>7224078658.9099998</v>
      </c>
      <c r="Q126" s="21">
        <f t="shared" si="9"/>
        <v>0.40288356111779705</v>
      </c>
      <c r="R126" s="17">
        <v>7077411991.9099998</v>
      </c>
    </row>
    <row r="127" spans="1:18" ht="110.25" x14ac:dyDescent="0.25">
      <c r="A127" s="15" t="s">
        <v>101</v>
      </c>
      <c r="B127" s="15" t="s">
        <v>174</v>
      </c>
      <c r="C127" s="15" t="s">
        <v>104</v>
      </c>
      <c r="D127" s="15" t="s">
        <v>128</v>
      </c>
      <c r="E127" s="15" t="s">
        <v>106</v>
      </c>
      <c r="F127" s="15" t="s">
        <v>200</v>
      </c>
      <c r="G127" s="15" t="s">
        <v>66</v>
      </c>
      <c r="H127" s="15" t="s">
        <v>27</v>
      </c>
      <c r="I127" s="16" t="s">
        <v>211</v>
      </c>
      <c r="J127" s="17">
        <v>11564451675</v>
      </c>
      <c r="K127" s="17">
        <v>0</v>
      </c>
      <c r="L127" s="17">
        <v>5599233058</v>
      </c>
      <c r="M127" s="17">
        <v>5965218617</v>
      </c>
      <c r="N127" s="17">
        <v>5007104685</v>
      </c>
      <c r="O127" s="21">
        <f t="shared" si="8"/>
        <v>0.43297380850527872</v>
      </c>
      <c r="P127" s="17">
        <v>2077602224</v>
      </c>
      <c r="Q127" s="21">
        <f t="shared" si="9"/>
        <v>0.17965419220795006</v>
      </c>
      <c r="R127" s="17">
        <v>1930935558</v>
      </c>
    </row>
    <row r="128" spans="1:18" ht="110.25" x14ac:dyDescent="0.25">
      <c r="A128" s="15" t="s">
        <v>101</v>
      </c>
      <c r="B128" s="15" t="s">
        <v>174</v>
      </c>
      <c r="C128" s="15" t="s">
        <v>104</v>
      </c>
      <c r="D128" s="15" t="s">
        <v>128</v>
      </c>
      <c r="E128" s="15" t="s">
        <v>106</v>
      </c>
      <c r="F128" s="15" t="s">
        <v>202</v>
      </c>
      <c r="G128" s="15" t="s">
        <v>66</v>
      </c>
      <c r="H128" s="15" t="s">
        <v>27</v>
      </c>
      <c r="I128" s="16" t="s">
        <v>212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21" t="e">
        <f t="shared" si="8"/>
        <v>#DIV/0!</v>
      </c>
      <c r="P128" s="17">
        <v>0</v>
      </c>
      <c r="Q128" s="21" t="e">
        <f t="shared" si="9"/>
        <v>#DIV/0!</v>
      </c>
      <c r="R128" s="17">
        <v>0</v>
      </c>
    </row>
    <row r="129" spans="1:18" ht="110.25" x14ac:dyDescent="0.25">
      <c r="A129" s="15" t="s">
        <v>101</v>
      </c>
      <c r="B129" s="15" t="s">
        <v>174</v>
      </c>
      <c r="C129" s="15" t="s">
        <v>104</v>
      </c>
      <c r="D129" s="15" t="s">
        <v>128</v>
      </c>
      <c r="E129" s="15" t="s">
        <v>106</v>
      </c>
      <c r="F129" s="15" t="s">
        <v>208</v>
      </c>
      <c r="G129" s="15" t="s">
        <v>66</v>
      </c>
      <c r="H129" s="15" t="s">
        <v>27</v>
      </c>
      <c r="I129" s="16" t="s">
        <v>213</v>
      </c>
      <c r="J129" s="17">
        <v>17990677030</v>
      </c>
      <c r="K129" s="17">
        <v>0</v>
      </c>
      <c r="L129" s="17">
        <v>14376462965</v>
      </c>
      <c r="M129" s="17">
        <v>3614214065</v>
      </c>
      <c r="N129" s="17">
        <v>13784334593</v>
      </c>
      <c r="O129" s="21">
        <f t="shared" si="8"/>
        <v>0.76619321051754774</v>
      </c>
      <c r="P129" s="17">
        <v>6394636996.0900002</v>
      </c>
      <c r="Q129" s="21">
        <f t="shared" si="9"/>
        <v>0.355441709360173</v>
      </c>
      <c r="R129" s="17">
        <v>6247970329.0900002</v>
      </c>
    </row>
    <row r="130" spans="1:18" s="11" customFormat="1" ht="31.5" x14ac:dyDescent="0.25">
      <c r="A130" s="12" t="s">
        <v>101</v>
      </c>
      <c r="B130" s="12" t="s">
        <v>174</v>
      </c>
      <c r="C130" s="12" t="s">
        <v>104</v>
      </c>
      <c r="D130" s="12" t="s">
        <v>214</v>
      </c>
      <c r="E130" s="12"/>
      <c r="F130" s="12"/>
      <c r="G130" s="12"/>
      <c r="H130" s="12"/>
      <c r="I130" s="13" t="s">
        <v>215</v>
      </c>
      <c r="J130" s="14">
        <v>136127158256</v>
      </c>
      <c r="K130" s="14">
        <v>0</v>
      </c>
      <c r="L130" s="14">
        <v>133402771068</v>
      </c>
      <c r="M130" s="14">
        <v>2724387188</v>
      </c>
      <c r="N130" s="14">
        <v>129354420410</v>
      </c>
      <c r="O130" s="20">
        <f t="shared" si="8"/>
        <v>0.95024697545464643</v>
      </c>
      <c r="P130" s="14">
        <v>57228810185</v>
      </c>
      <c r="Q130" s="20">
        <f t="shared" si="9"/>
        <v>0.42040699973605422</v>
      </c>
      <c r="R130" s="14">
        <v>57228810185</v>
      </c>
    </row>
    <row r="131" spans="1:18" ht="63" x14ac:dyDescent="0.25">
      <c r="A131" s="15" t="s">
        <v>101</v>
      </c>
      <c r="B131" s="15" t="s">
        <v>174</v>
      </c>
      <c r="C131" s="15" t="s">
        <v>104</v>
      </c>
      <c r="D131" s="15" t="s">
        <v>214</v>
      </c>
      <c r="E131" s="15" t="s">
        <v>106</v>
      </c>
      <c r="F131" s="15" t="s">
        <v>216</v>
      </c>
      <c r="G131" s="15" t="s">
        <v>24</v>
      </c>
      <c r="H131" s="15" t="s">
        <v>27</v>
      </c>
      <c r="I131" s="16" t="s">
        <v>217</v>
      </c>
      <c r="J131" s="17">
        <v>3285347907</v>
      </c>
      <c r="K131" s="17">
        <v>0</v>
      </c>
      <c r="L131" s="17">
        <v>3236257926</v>
      </c>
      <c r="M131" s="17">
        <v>49089981</v>
      </c>
      <c r="N131" s="17">
        <v>3236257926</v>
      </c>
      <c r="O131" s="21">
        <f t="shared" si="8"/>
        <v>0.98505790485829359</v>
      </c>
      <c r="P131" s="17">
        <v>1329340529</v>
      </c>
      <c r="Q131" s="21">
        <f t="shared" si="9"/>
        <v>0.40462701869948414</v>
      </c>
      <c r="R131" s="17">
        <v>1329340529</v>
      </c>
    </row>
    <row r="132" spans="1:18" ht="63" x14ac:dyDescent="0.25">
      <c r="A132" s="15" t="s">
        <v>101</v>
      </c>
      <c r="B132" s="15" t="s">
        <v>174</v>
      </c>
      <c r="C132" s="15" t="s">
        <v>104</v>
      </c>
      <c r="D132" s="15" t="s">
        <v>214</v>
      </c>
      <c r="E132" s="15" t="s">
        <v>106</v>
      </c>
      <c r="F132" s="15" t="s">
        <v>216</v>
      </c>
      <c r="G132" s="15" t="s">
        <v>24</v>
      </c>
      <c r="H132" s="15" t="s">
        <v>84</v>
      </c>
      <c r="I132" s="16" t="s">
        <v>217</v>
      </c>
      <c r="J132" s="17">
        <v>1619672762</v>
      </c>
      <c r="K132" s="17">
        <v>0</v>
      </c>
      <c r="L132" s="17">
        <v>1537739260</v>
      </c>
      <c r="M132" s="17">
        <v>81933502</v>
      </c>
      <c r="N132" s="17">
        <v>1537739260</v>
      </c>
      <c r="O132" s="21">
        <f t="shared" si="8"/>
        <v>0.94941354579623416</v>
      </c>
      <c r="P132" s="17">
        <v>620350571</v>
      </c>
      <c r="Q132" s="21">
        <f t="shared" si="9"/>
        <v>0.38300981874510276</v>
      </c>
      <c r="R132" s="17">
        <v>620350571</v>
      </c>
    </row>
    <row r="133" spans="1:18" ht="94.5" x14ac:dyDescent="0.25">
      <c r="A133" s="15" t="s">
        <v>101</v>
      </c>
      <c r="B133" s="15" t="s">
        <v>174</v>
      </c>
      <c r="C133" s="15" t="s">
        <v>104</v>
      </c>
      <c r="D133" s="15" t="s">
        <v>214</v>
      </c>
      <c r="E133" s="15" t="s">
        <v>106</v>
      </c>
      <c r="F133" s="15" t="s">
        <v>218</v>
      </c>
      <c r="G133" s="15" t="s">
        <v>24</v>
      </c>
      <c r="H133" s="15" t="s">
        <v>84</v>
      </c>
      <c r="I133" s="16" t="s">
        <v>219</v>
      </c>
      <c r="J133" s="17">
        <v>4467083486</v>
      </c>
      <c r="K133" s="17">
        <v>0</v>
      </c>
      <c r="L133" s="17">
        <v>4467082641</v>
      </c>
      <c r="M133" s="17">
        <v>845</v>
      </c>
      <c r="N133" s="17">
        <v>4467082641</v>
      </c>
      <c r="O133" s="21">
        <f t="shared" si="8"/>
        <v>0.99999981083854761</v>
      </c>
      <c r="P133" s="17">
        <v>556202547</v>
      </c>
      <c r="Q133" s="21">
        <f t="shared" si="9"/>
        <v>0.12451133916416803</v>
      </c>
      <c r="R133" s="17">
        <v>556202547</v>
      </c>
    </row>
    <row r="134" spans="1:18" ht="126" x14ac:dyDescent="0.25">
      <c r="A134" s="15" t="s">
        <v>101</v>
      </c>
      <c r="B134" s="15" t="s">
        <v>174</v>
      </c>
      <c r="C134" s="15" t="s">
        <v>104</v>
      </c>
      <c r="D134" s="15" t="s">
        <v>214</v>
      </c>
      <c r="E134" s="15" t="s">
        <v>106</v>
      </c>
      <c r="F134" s="15" t="s">
        <v>220</v>
      </c>
      <c r="G134" s="15" t="s">
        <v>24</v>
      </c>
      <c r="H134" s="15" t="s">
        <v>84</v>
      </c>
      <c r="I134" s="16" t="s">
        <v>221</v>
      </c>
      <c r="J134" s="17">
        <v>588754749</v>
      </c>
      <c r="K134" s="17">
        <v>0</v>
      </c>
      <c r="L134" s="17">
        <v>588754749</v>
      </c>
      <c r="M134" s="17">
        <v>0</v>
      </c>
      <c r="N134" s="17">
        <v>588754749</v>
      </c>
      <c r="O134" s="21">
        <f t="shared" si="8"/>
        <v>1</v>
      </c>
      <c r="P134" s="17">
        <v>196251583</v>
      </c>
      <c r="Q134" s="21">
        <f t="shared" si="9"/>
        <v>0.33333333333333331</v>
      </c>
      <c r="R134" s="17">
        <v>196251583</v>
      </c>
    </row>
    <row r="135" spans="1:18" ht="78.75" x14ac:dyDescent="0.25">
      <c r="A135" s="15" t="s">
        <v>101</v>
      </c>
      <c r="B135" s="15" t="s">
        <v>174</v>
      </c>
      <c r="C135" s="15" t="s">
        <v>104</v>
      </c>
      <c r="D135" s="15" t="s">
        <v>214</v>
      </c>
      <c r="E135" s="15" t="s">
        <v>106</v>
      </c>
      <c r="F135" s="15" t="s">
        <v>218</v>
      </c>
      <c r="G135" s="15" t="s">
        <v>66</v>
      </c>
      <c r="H135" s="15" t="s">
        <v>84</v>
      </c>
      <c r="I135" s="16" t="s">
        <v>222</v>
      </c>
      <c r="J135" s="17">
        <v>107660651423</v>
      </c>
      <c r="K135" s="17">
        <v>0</v>
      </c>
      <c r="L135" s="17">
        <v>105067288565</v>
      </c>
      <c r="M135" s="17">
        <v>2593362858</v>
      </c>
      <c r="N135" s="17">
        <v>105067288565</v>
      </c>
      <c r="O135" s="21">
        <f t="shared" si="8"/>
        <v>0.97591169267766509</v>
      </c>
      <c r="P135" s="17">
        <v>45989475775</v>
      </c>
      <c r="Q135" s="21">
        <f t="shared" si="9"/>
        <v>0.42717069948152919</v>
      </c>
      <c r="R135" s="17">
        <v>45989475775</v>
      </c>
    </row>
    <row r="136" spans="1:18" ht="110.25" x14ac:dyDescent="0.25">
      <c r="A136" s="15" t="s">
        <v>101</v>
      </c>
      <c r="B136" s="15" t="s">
        <v>174</v>
      </c>
      <c r="C136" s="15" t="s">
        <v>104</v>
      </c>
      <c r="D136" s="15" t="s">
        <v>214</v>
      </c>
      <c r="E136" s="15" t="s">
        <v>106</v>
      </c>
      <c r="F136" s="15" t="s">
        <v>220</v>
      </c>
      <c r="G136" s="15" t="s">
        <v>66</v>
      </c>
      <c r="H136" s="15" t="s">
        <v>84</v>
      </c>
      <c r="I136" s="16" t="s">
        <v>223</v>
      </c>
      <c r="J136" s="17">
        <v>12505647929</v>
      </c>
      <c r="K136" s="17">
        <v>0</v>
      </c>
      <c r="L136" s="17">
        <v>12505647927</v>
      </c>
      <c r="M136" s="17">
        <v>2</v>
      </c>
      <c r="N136" s="17">
        <v>8457297269</v>
      </c>
      <c r="O136" s="21">
        <f t="shared" si="8"/>
        <v>0.67627821581222769</v>
      </c>
      <c r="P136" s="17">
        <v>2537189180</v>
      </c>
      <c r="Q136" s="21">
        <f t="shared" si="9"/>
        <v>0.20288346468769358</v>
      </c>
      <c r="R136" s="17">
        <v>2537189180</v>
      </c>
    </row>
    <row r="137" spans="1:18" ht="78.75" x14ac:dyDescent="0.25">
      <c r="A137" s="15" t="s">
        <v>101</v>
      </c>
      <c r="B137" s="15" t="s">
        <v>174</v>
      </c>
      <c r="C137" s="15" t="s">
        <v>104</v>
      </c>
      <c r="D137" s="15" t="s">
        <v>214</v>
      </c>
      <c r="E137" s="15" t="s">
        <v>106</v>
      </c>
      <c r="F137" s="15" t="s">
        <v>224</v>
      </c>
      <c r="G137" s="15" t="s">
        <v>66</v>
      </c>
      <c r="H137" s="15" t="s">
        <v>84</v>
      </c>
      <c r="I137" s="16" t="s">
        <v>225</v>
      </c>
      <c r="J137" s="17">
        <v>6000000000</v>
      </c>
      <c r="K137" s="17">
        <v>0</v>
      </c>
      <c r="L137" s="17">
        <v>6000000000</v>
      </c>
      <c r="M137" s="17">
        <v>0</v>
      </c>
      <c r="N137" s="17">
        <v>6000000000</v>
      </c>
      <c r="O137" s="21">
        <f t="shared" ref="O137:O167" si="10">+N137/J137</f>
        <v>1</v>
      </c>
      <c r="P137" s="17">
        <v>6000000000</v>
      </c>
      <c r="Q137" s="21">
        <f t="shared" ref="Q137:Q167" si="11">+P137/J137</f>
        <v>1</v>
      </c>
      <c r="R137" s="17">
        <v>6000000000</v>
      </c>
    </row>
    <row r="138" spans="1:18" s="11" customFormat="1" ht="94.5" x14ac:dyDescent="0.25">
      <c r="A138" s="12" t="s">
        <v>101</v>
      </c>
      <c r="B138" s="12" t="s">
        <v>174</v>
      </c>
      <c r="C138" s="12" t="s">
        <v>104</v>
      </c>
      <c r="D138" s="12" t="s">
        <v>226</v>
      </c>
      <c r="E138" s="12"/>
      <c r="F138" s="12"/>
      <c r="G138" s="12"/>
      <c r="H138" s="12" t="s">
        <v>27</v>
      </c>
      <c r="I138" s="13" t="s">
        <v>227</v>
      </c>
      <c r="J138" s="14">
        <v>45383114200</v>
      </c>
      <c r="K138" s="14">
        <v>0</v>
      </c>
      <c r="L138" s="14">
        <v>42009026879.330002</v>
      </c>
      <c r="M138" s="14">
        <v>3374087320.6700001</v>
      </c>
      <c r="N138" s="14">
        <v>41998037385.330002</v>
      </c>
      <c r="O138" s="20">
        <f t="shared" si="10"/>
        <v>0.9254110945372277</v>
      </c>
      <c r="P138" s="14">
        <v>10373228011.33</v>
      </c>
      <c r="Q138" s="20">
        <f t="shared" si="11"/>
        <v>0.22857021150236534</v>
      </c>
      <c r="R138" s="14">
        <v>10373228011.33</v>
      </c>
    </row>
    <row r="139" spans="1:18" ht="110.25" x14ac:dyDescent="0.25">
      <c r="A139" s="15" t="s">
        <v>101</v>
      </c>
      <c r="B139" s="15" t="s">
        <v>174</v>
      </c>
      <c r="C139" s="15" t="s">
        <v>104</v>
      </c>
      <c r="D139" s="15" t="s">
        <v>226</v>
      </c>
      <c r="E139" s="15" t="s">
        <v>106</v>
      </c>
      <c r="F139" s="15" t="s">
        <v>228</v>
      </c>
      <c r="G139" s="15" t="s">
        <v>24</v>
      </c>
      <c r="H139" s="15" t="s">
        <v>27</v>
      </c>
      <c r="I139" s="16" t="s">
        <v>229</v>
      </c>
      <c r="J139" s="17">
        <v>4800000000</v>
      </c>
      <c r="K139" s="17">
        <v>0</v>
      </c>
      <c r="L139" s="17">
        <v>4593304719</v>
      </c>
      <c r="M139" s="17">
        <v>206695281</v>
      </c>
      <c r="N139" s="17">
        <v>4593304719</v>
      </c>
      <c r="O139" s="21">
        <f t="shared" si="10"/>
        <v>0.95693848312499996</v>
      </c>
      <c r="P139" s="17">
        <v>1377991416</v>
      </c>
      <c r="Q139" s="21">
        <f t="shared" si="11"/>
        <v>0.28708154499999999</v>
      </c>
      <c r="R139" s="17">
        <v>1377991416</v>
      </c>
    </row>
    <row r="140" spans="1:18" ht="126" x14ac:dyDescent="0.25">
      <c r="A140" s="15" t="s">
        <v>101</v>
      </c>
      <c r="B140" s="15" t="s">
        <v>174</v>
      </c>
      <c r="C140" s="15" t="s">
        <v>104</v>
      </c>
      <c r="D140" s="15" t="s">
        <v>226</v>
      </c>
      <c r="E140" s="15" t="s">
        <v>106</v>
      </c>
      <c r="F140" s="15" t="s">
        <v>230</v>
      </c>
      <c r="G140" s="15" t="s">
        <v>24</v>
      </c>
      <c r="H140" s="15" t="s">
        <v>27</v>
      </c>
      <c r="I140" s="16" t="s">
        <v>231</v>
      </c>
      <c r="J140" s="17">
        <v>1501414492</v>
      </c>
      <c r="K140" s="17">
        <v>0</v>
      </c>
      <c r="L140" s="17">
        <v>1426644050</v>
      </c>
      <c r="M140" s="17">
        <v>74770442</v>
      </c>
      <c r="N140" s="17">
        <v>1426644050</v>
      </c>
      <c r="O140" s="21">
        <f t="shared" si="10"/>
        <v>0.95019999980125414</v>
      </c>
      <c r="P140" s="17">
        <v>0</v>
      </c>
      <c r="Q140" s="21">
        <f t="shared" si="11"/>
        <v>0</v>
      </c>
      <c r="R140" s="17">
        <v>0</v>
      </c>
    </row>
    <row r="141" spans="1:18" ht="126" x14ac:dyDescent="0.25">
      <c r="A141" s="15" t="s">
        <v>101</v>
      </c>
      <c r="B141" s="15" t="s">
        <v>174</v>
      </c>
      <c r="C141" s="15" t="s">
        <v>104</v>
      </c>
      <c r="D141" s="15" t="s">
        <v>226</v>
      </c>
      <c r="E141" s="15" t="s">
        <v>106</v>
      </c>
      <c r="F141" s="15" t="s">
        <v>232</v>
      </c>
      <c r="G141" s="15" t="s">
        <v>24</v>
      </c>
      <c r="H141" s="15" t="s">
        <v>27</v>
      </c>
      <c r="I141" s="16" t="s">
        <v>233</v>
      </c>
      <c r="J141" s="17">
        <v>1369770072</v>
      </c>
      <c r="K141" s="17">
        <v>0</v>
      </c>
      <c r="L141" s="17">
        <v>1365523136.3299999</v>
      </c>
      <c r="M141" s="17">
        <v>4246935.67</v>
      </c>
      <c r="N141" s="17">
        <v>1364568869.3299999</v>
      </c>
      <c r="O141" s="21">
        <f t="shared" si="10"/>
        <v>0.99620286442497186</v>
      </c>
      <c r="P141" s="17">
        <v>470051599.32999998</v>
      </c>
      <c r="Q141" s="21">
        <f t="shared" si="11"/>
        <v>0.34316095010287245</v>
      </c>
      <c r="R141" s="17">
        <v>470051599.32999998</v>
      </c>
    </row>
    <row r="142" spans="1:18" ht="126" x14ac:dyDescent="0.25">
      <c r="A142" s="15" t="s">
        <v>101</v>
      </c>
      <c r="B142" s="15" t="s">
        <v>174</v>
      </c>
      <c r="C142" s="15" t="s">
        <v>104</v>
      </c>
      <c r="D142" s="15" t="s">
        <v>226</v>
      </c>
      <c r="E142" s="15" t="s">
        <v>106</v>
      </c>
      <c r="F142" s="15" t="s">
        <v>230</v>
      </c>
      <c r="G142" s="15" t="s">
        <v>66</v>
      </c>
      <c r="H142" s="15" t="s">
        <v>27</v>
      </c>
      <c r="I142" s="16" t="s">
        <v>234</v>
      </c>
      <c r="J142" s="17">
        <v>14523980499</v>
      </c>
      <c r="K142" s="17">
        <v>0</v>
      </c>
      <c r="L142" s="17">
        <v>14523974234</v>
      </c>
      <c r="M142" s="17">
        <v>6265</v>
      </c>
      <c r="N142" s="17">
        <v>14513939007</v>
      </c>
      <c r="O142" s="21">
        <f t="shared" si="10"/>
        <v>0.99930862672249587</v>
      </c>
      <c r="P142" s="17">
        <v>1577822742</v>
      </c>
      <c r="Q142" s="21">
        <f t="shared" si="11"/>
        <v>0.10863569681249818</v>
      </c>
      <c r="R142" s="17">
        <v>1577822742</v>
      </c>
    </row>
    <row r="143" spans="1:18" ht="126" x14ac:dyDescent="0.25">
      <c r="A143" s="15" t="s">
        <v>101</v>
      </c>
      <c r="B143" s="15" t="s">
        <v>174</v>
      </c>
      <c r="C143" s="15" t="s">
        <v>104</v>
      </c>
      <c r="D143" s="15" t="s">
        <v>226</v>
      </c>
      <c r="E143" s="15" t="s">
        <v>106</v>
      </c>
      <c r="F143" s="15" t="s">
        <v>235</v>
      </c>
      <c r="G143" s="15" t="s">
        <v>66</v>
      </c>
      <c r="H143" s="15" t="s">
        <v>27</v>
      </c>
      <c r="I143" s="16" t="s">
        <v>236</v>
      </c>
      <c r="J143" s="17">
        <v>1187351279</v>
      </c>
      <c r="K143" s="17">
        <v>0</v>
      </c>
      <c r="L143" s="17">
        <v>1187351279</v>
      </c>
      <c r="M143" s="17">
        <v>0</v>
      </c>
      <c r="N143" s="17">
        <v>1187351279</v>
      </c>
      <c r="O143" s="21">
        <f t="shared" si="10"/>
        <v>1</v>
      </c>
      <c r="P143" s="17">
        <v>675192263</v>
      </c>
      <c r="Q143" s="21">
        <f t="shared" si="11"/>
        <v>0.56865417584647249</v>
      </c>
      <c r="R143" s="17">
        <v>675192263</v>
      </c>
    </row>
    <row r="144" spans="1:18" ht="126" x14ac:dyDescent="0.25">
      <c r="A144" s="15" t="s">
        <v>101</v>
      </c>
      <c r="B144" s="15" t="s">
        <v>174</v>
      </c>
      <c r="C144" s="15" t="s">
        <v>104</v>
      </c>
      <c r="D144" s="15" t="s">
        <v>226</v>
      </c>
      <c r="E144" s="15" t="s">
        <v>106</v>
      </c>
      <c r="F144" s="15" t="s">
        <v>237</v>
      </c>
      <c r="G144" s="15" t="s">
        <v>66</v>
      </c>
      <c r="H144" s="15" t="s">
        <v>27</v>
      </c>
      <c r="I144" s="16" t="s">
        <v>238</v>
      </c>
      <c r="J144" s="17">
        <v>7254604131</v>
      </c>
      <c r="K144" s="17">
        <v>0</v>
      </c>
      <c r="L144" s="17">
        <v>7254604131</v>
      </c>
      <c r="M144" s="17">
        <v>0</v>
      </c>
      <c r="N144" s="17">
        <v>7254604131</v>
      </c>
      <c r="O144" s="21">
        <f t="shared" si="10"/>
        <v>1</v>
      </c>
      <c r="P144" s="17">
        <v>2636465026.8000002</v>
      </c>
      <c r="Q144" s="21">
        <f t="shared" si="11"/>
        <v>0.36341955800647946</v>
      </c>
      <c r="R144" s="17">
        <v>2636465026.8000002</v>
      </c>
    </row>
    <row r="145" spans="1:18" ht="126" x14ac:dyDescent="0.25">
      <c r="A145" s="15" t="s">
        <v>101</v>
      </c>
      <c r="B145" s="15" t="s">
        <v>174</v>
      </c>
      <c r="C145" s="15" t="s">
        <v>104</v>
      </c>
      <c r="D145" s="15" t="s">
        <v>226</v>
      </c>
      <c r="E145" s="15" t="s">
        <v>106</v>
      </c>
      <c r="F145" s="15" t="s">
        <v>232</v>
      </c>
      <c r="G145" s="15" t="s">
        <v>66</v>
      </c>
      <c r="H145" s="15" t="s">
        <v>27</v>
      </c>
      <c r="I145" s="16" t="s">
        <v>239</v>
      </c>
      <c r="J145" s="17">
        <v>5040299527</v>
      </c>
      <c r="K145" s="17">
        <v>0</v>
      </c>
      <c r="L145" s="17">
        <v>5031931130</v>
      </c>
      <c r="M145" s="17">
        <v>8368397</v>
      </c>
      <c r="N145" s="17">
        <v>5031931130</v>
      </c>
      <c r="O145" s="21">
        <f t="shared" si="10"/>
        <v>0.99833970244125925</v>
      </c>
      <c r="P145" s="17">
        <v>2565704964.1999998</v>
      </c>
      <c r="Q145" s="21">
        <f t="shared" si="11"/>
        <v>0.50903819315815824</v>
      </c>
      <c r="R145" s="17">
        <v>2565704964.1999998</v>
      </c>
    </row>
    <row r="146" spans="1:18" ht="126" x14ac:dyDescent="0.25">
      <c r="A146" s="15" t="s">
        <v>101</v>
      </c>
      <c r="B146" s="15" t="s">
        <v>174</v>
      </c>
      <c r="C146" s="15" t="s">
        <v>104</v>
      </c>
      <c r="D146" s="15" t="s">
        <v>226</v>
      </c>
      <c r="E146" s="15" t="s">
        <v>106</v>
      </c>
      <c r="F146" s="15" t="s">
        <v>228</v>
      </c>
      <c r="G146" s="15" t="s">
        <v>66</v>
      </c>
      <c r="H146" s="15" t="s">
        <v>27</v>
      </c>
      <c r="I146" s="16" t="s">
        <v>240</v>
      </c>
      <c r="J146" s="17">
        <v>5350000000</v>
      </c>
      <c r="K146" s="17">
        <v>0</v>
      </c>
      <c r="L146" s="17">
        <v>5350000000</v>
      </c>
      <c r="M146" s="17">
        <v>0</v>
      </c>
      <c r="N146" s="17">
        <v>5350000000</v>
      </c>
      <c r="O146" s="21">
        <f t="shared" si="10"/>
        <v>1</v>
      </c>
      <c r="P146" s="17">
        <v>1070000000</v>
      </c>
      <c r="Q146" s="21">
        <f t="shared" si="11"/>
        <v>0.2</v>
      </c>
      <c r="R146" s="17">
        <v>1070000000</v>
      </c>
    </row>
    <row r="147" spans="1:18" ht="126" x14ac:dyDescent="0.25">
      <c r="A147" s="15" t="s">
        <v>101</v>
      </c>
      <c r="B147" s="15" t="s">
        <v>174</v>
      </c>
      <c r="C147" s="15" t="s">
        <v>104</v>
      </c>
      <c r="D147" s="15" t="s">
        <v>226</v>
      </c>
      <c r="E147" s="15" t="s">
        <v>106</v>
      </c>
      <c r="F147" s="15" t="s">
        <v>241</v>
      </c>
      <c r="G147" s="15" t="s">
        <v>66</v>
      </c>
      <c r="H147" s="15" t="s">
        <v>27</v>
      </c>
      <c r="I147" s="16" t="s">
        <v>242</v>
      </c>
      <c r="J147" s="17">
        <v>4355694200</v>
      </c>
      <c r="K147" s="17">
        <v>0</v>
      </c>
      <c r="L147" s="17">
        <v>1275694200</v>
      </c>
      <c r="M147" s="17">
        <v>3080000000</v>
      </c>
      <c r="N147" s="17">
        <v>1275694200</v>
      </c>
      <c r="O147" s="21">
        <f t="shared" si="10"/>
        <v>0.29287965165231294</v>
      </c>
      <c r="P147" s="17">
        <v>0</v>
      </c>
      <c r="Q147" s="21">
        <f t="shared" si="11"/>
        <v>0</v>
      </c>
      <c r="R147" s="17">
        <v>0</v>
      </c>
    </row>
    <row r="148" spans="1:18" s="11" customFormat="1" ht="31.5" x14ac:dyDescent="0.25">
      <c r="A148" s="12" t="s">
        <v>101</v>
      </c>
      <c r="B148" s="12" t="s">
        <v>174</v>
      </c>
      <c r="C148" s="12" t="s">
        <v>104</v>
      </c>
      <c r="D148" s="12" t="s">
        <v>151</v>
      </c>
      <c r="E148" s="12"/>
      <c r="F148" s="12"/>
      <c r="G148" s="12"/>
      <c r="H148" s="12" t="s">
        <v>27</v>
      </c>
      <c r="I148" s="13" t="s">
        <v>243</v>
      </c>
      <c r="J148" s="14">
        <v>11500000000</v>
      </c>
      <c r="K148" s="14">
        <v>0</v>
      </c>
      <c r="L148" s="14">
        <v>11317263295</v>
      </c>
      <c r="M148" s="14">
        <v>182736705</v>
      </c>
      <c r="N148" s="14">
        <v>10939268704</v>
      </c>
      <c r="O148" s="20">
        <f t="shared" si="10"/>
        <v>0.95124075686956522</v>
      </c>
      <c r="P148" s="14">
        <v>3810614582</v>
      </c>
      <c r="Q148" s="20">
        <f t="shared" si="11"/>
        <v>0.33135778973913044</v>
      </c>
      <c r="R148" s="14">
        <v>3711586952</v>
      </c>
    </row>
    <row r="149" spans="1:18" ht="94.5" x14ac:dyDescent="0.25">
      <c r="A149" s="15" t="s">
        <v>101</v>
      </c>
      <c r="B149" s="15" t="s">
        <v>174</v>
      </c>
      <c r="C149" s="15" t="s">
        <v>104</v>
      </c>
      <c r="D149" s="15" t="s">
        <v>151</v>
      </c>
      <c r="E149" s="15" t="s">
        <v>106</v>
      </c>
      <c r="F149" s="15" t="s">
        <v>195</v>
      </c>
      <c r="G149" s="15" t="s">
        <v>24</v>
      </c>
      <c r="H149" s="15" t="s">
        <v>27</v>
      </c>
      <c r="I149" s="16" t="s">
        <v>244</v>
      </c>
      <c r="J149" s="17">
        <v>11500000000</v>
      </c>
      <c r="K149" s="17">
        <v>0</v>
      </c>
      <c r="L149" s="17">
        <v>11317263295</v>
      </c>
      <c r="M149" s="17">
        <v>182736705</v>
      </c>
      <c r="N149" s="17">
        <v>10939268704</v>
      </c>
      <c r="O149" s="21">
        <f t="shared" si="10"/>
        <v>0.95124075686956522</v>
      </c>
      <c r="P149" s="17">
        <v>3810614582</v>
      </c>
      <c r="Q149" s="21">
        <f t="shared" si="11"/>
        <v>0.33135778973913044</v>
      </c>
      <c r="R149" s="17">
        <v>3711586952</v>
      </c>
    </row>
    <row r="150" spans="1:18" s="11" customFormat="1" ht="31.5" x14ac:dyDescent="0.25">
      <c r="A150" s="12" t="s">
        <v>101</v>
      </c>
      <c r="B150" s="12" t="s">
        <v>245</v>
      </c>
      <c r="C150" s="12" t="s">
        <v>104</v>
      </c>
      <c r="D150" s="12" t="s">
        <v>246</v>
      </c>
      <c r="E150" s="12"/>
      <c r="F150" s="12"/>
      <c r="G150" s="12"/>
      <c r="H150" s="12"/>
      <c r="I150" s="13" t="s">
        <v>247</v>
      </c>
      <c r="J150" s="14">
        <v>3896602762</v>
      </c>
      <c r="K150" s="14">
        <v>0</v>
      </c>
      <c r="L150" s="14">
        <v>3858272063</v>
      </c>
      <c r="M150" s="14">
        <v>38330699</v>
      </c>
      <c r="N150" s="14">
        <v>3614021434</v>
      </c>
      <c r="O150" s="20">
        <f t="shared" si="10"/>
        <v>0.92748007809372901</v>
      </c>
      <c r="P150" s="14">
        <v>1480815825.29</v>
      </c>
      <c r="Q150" s="20">
        <f t="shared" si="11"/>
        <v>0.38002740226205278</v>
      </c>
      <c r="R150" s="14">
        <v>1378800398.29</v>
      </c>
    </row>
    <row r="151" spans="1:18" ht="63" x14ac:dyDescent="0.25">
      <c r="A151" s="15" t="s">
        <v>101</v>
      </c>
      <c r="B151" s="15" t="s">
        <v>245</v>
      </c>
      <c r="C151" s="15" t="s">
        <v>104</v>
      </c>
      <c r="D151" s="15" t="s">
        <v>246</v>
      </c>
      <c r="E151" s="15" t="s">
        <v>106</v>
      </c>
      <c r="F151" s="15" t="s">
        <v>248</v>
      </c>
      <c r="G151" s="15" t="s">
        <v>24</v>
      </c>
      <c r="H151" s="15" t="s">
        <v>27</v>
      </c>
      <c r="I151" s="16" t="s">
        <v>249</v>
      </c>
      <c r="J151" s="17">
        <v>2107243000</v>
      </c>
      <c r="K151" s="17">
        <v>0</v>
      </c>
      <c r="L151" s="17">
        <v>2106202625</v>
      </c>
      <c r="M151" s="17">
        <v>1040375</v>
      </c>
      <c r="N151" s="17">
        <v>1875854032</v>
      </c>
      <c r="O151" s="21">
        <f t="shared" si="10"/>
        <v>0.89019350497308569</v>
      </c>
      <c r="P151" s="17">
        <v>840310561</v>
      </c>
      <c r="Q151" s="21">
        <f t="shared" si="11"/>
        <v>0.398772500845892</v>
      </c>
      <c r="R151" s="17">
        <v>738295134</v>
      </c>
    </row>
    <row r="152" spans="1:18" ht="63" x14ac:dyDescent="0.25">
      <c r="A152" s="15" t="s">
        <v>101</v>
      </c>
      <c r="B152" s="15" t="s">
        <v>245</v>
      </c>
      <c r="C152" s="15" t="s">
        <v>104</v>
      </c>
      <c r="D152" s="15" t="s">
        <v>246</v>
      </c>
      <c r="E152" s="15" t="s">
        <v>106</v>
      </c>
      <c r="F152" s="15" t="s">
        <v>248</v>
      </c>
      <c r="G152" s="15" t="s">
        <v>24</v>
      </c>
      <c r="H152" s="15" t="s">
        <v>84</v>
      </c>
      <c r="I152" s="16" t="s">
        <v>249</v>
      </c>
      <c r="J152" s="17">
        <v>1789359762</v>
      </c>
      <c r="K152" s="17">
        <v>0</v>
      </c>
      <c r="L152" s="17">
        <v>1752069438</v>
      </c>
      <c r="M152" s="17">
        <v>37290324</v>
      </c>
      <c r="N152" s="17">
        <v>1738167402</v>
      </c>
      <c r="O152" s="21">
        <f t="shared" si="10"/>
        <v>0.97139068336778656</v>
      </c>
      <c r="P152" s="17">
        <v>640505264.28999996</v>
      </c>
      <c r="Q152" s="21">
        <f t="shared" si="11"/>
        <v>0.35795220049773308</v>
      </c>
      <c r="R152" s="17">
        <v>640505264.28999996</v>
      </c>
    </row>
    <row r="153" spans="1:18" s="11" customFormat="1" ht="47.25" x14ac:dyDescent="0.25">
      <c r="A153" s="12" t="s">
        <v>101</v>
      </c>
      <c r="B153" s="12" t="s">
        <v>245</v>
      </c>
      <c r="C153" s="12" t="s">
        <v>104</v>
      </c>
      <c r="D153" s="12" t="s">
        <v>250</v>
      </c>
      <c r="E153" s="12"/>
      <c r="F153" s="12"/>
      <c r="G153" s="12"/>
      <c r="H153" s="12" t="s">
        <v>27</v>
      </c>
      <c r="I153" s="13" t="s">
        <v>251</v>
      </c>
      <c r="J153" s="14">
        <v>14408212924</v>
      </c>
      <c r="K153" s="14">
        <v>0</v>
      </c>
      <c r="L153" s="14">
        <v>12441132206</v>
      </c>
      <c r="M153" s="14">
        <v>1967080718</v>
      </c>
      <c r="N153" s="14">
        <v>640025418</v>
      </c>
      <c r="O153" s="20">
        <f t="shared" si="10"/>
        <v>4.4420874495399706E-2</v>
      </c>
      <c r="P153" s="14">
        <v>258031109</v>
      </c>
      <c r="Q153" s="20">
        <f t="shared" si="11"/>
        <v>1.790861298073915E-2</v>
      </c>
      <c r="R153" s="14">
        <v>258031109</v>
      </c>
    </row>
    <row r="154" spans="1:18" ht="78.75" x14ac:dyDescent="0.25">
      <c r="A154" s="15" t="s">
        <v>101</v>
      </c>
      <c r="B154" s="15" t="s">
        <v>245</v>
      </c>
      <c r="C154" s="15" t="s">
        <v>104</v>
      </c>
      <c r="D154" s="15" t="s">
        <v>250</v>
      </c>
      <c r="E154" s="15" t="s">
        <v>106</v>
      </c>
      <c r="F154" s="15" t="s">
        <v>252</v>
      </c>
      <c r="G154" s="15" t="s">
        <v>24</v>
      </c>
      <c r="H154" s="15" t="s">
        <v>27</v>
      </c>
      <c r="I154" s="16" t="s">
        <v>253</v>
      </c>
      <c r="J154" s="17">
        <v>128957696</v>
      </c>
      <c r="K154" s="17">
        <v>0</v>
      </c>
      <c r="L154" s="17">
        <v>125815889</v>
      </c>
      <c r="M154" s="17">
        <v>3141807</v>
      </c>
      <c r="N154" s="17">
        <v>95543803</v>
      </c>
      <c r="O154" s="21">
        <f t="shared" si="10"/>
        <v>0.74089260248570199</v>
      </c>
      <c r="P154" s="17">
        <v>38715777</v>
      </c>
      <c r="Q154" s="21">
        <f t="shared" si="11"/>
        <v>0.30022075611524573</v>
      </c>
      <c r="R154" s="17">
        <v>38715777</v>
      </c>
    </row>
    <row r="155" spans="1:18" ht="78.75" x14ac:dyDescent="0.25">
      <c r="A155" s="15" t="s">
        <v>101</v>
      </c>
      <c r="B155" s="15" t="s">
        <v>245</v>
      </c>
      <c r="C155" s="15" t="s">
        <v>104</v>
      </c>
      <c r="D155" s="15" t="s">
        <v>250</v>
      </c>
      <c r="E155" s="15" t="s">
        <v>106</v>
      </c>
      <c r="F155" s="15" t="s">
        <v>254</v>
      </c>
      <c r="G155" s="15" t="s">
        <v>24</v>
      </c>
      <c r="H155" s="15" t="s">
        <v>27</v>
      </c>
      <c r="I155" s="16" t="s">
        <v>255</v>
      </c>
      <c r="J155" s="17">
        <v>2771554588</v>
      </c>
      <c r="K155" s="17">
        <v>0</v>
      </c>
      <c r="L155" s="17">
        <v>2471801615</v>
      </c>
      <c r="M155" s="17">
        <v>299752973</v>
      </c>
      <c r="N155" s="17">
        <v>544481615</v>
      </c>
      <c r="O155" s="21">
        <f t="shared" si="10"/>
        <v>0.19645350568141146</v>
      </c>
      <c r="P155" s="17">
        <v>219315332</v>
      </c>
      <c r="Q155" s="21">
        <f t="shared" si="11"/>
        <v>7.9130800075008306E-2</v>
      </c>
      <c r="R155" s="17">
        <v>219315332</v>
      </c>
    </row>
    <row r="156" spans="1:18" ht="78.75" x14ac:dyDescent="0.25">
      <c r="A156" s="15" t="s">
        <v>101</v>
      </c>
      <c r="B156" s="15" t="s">
        <v>245</v>
      </c>
      <c r="C156" s="15" t="s">
        <v>104</v>
      </c>
      <c r="D156" s="15" t="s">
        <v>250</v>
      </c>
      <c r="E156" s="15" t="s">
        <v>106</v>
      </c>
      <c r="F156" s="15" t="s">
        <v>254</v>
      </c>
      <c r="G156" s="15" t="s">
        <v>66</v>
      </c>
      <c r="H156" s="15" t="s">
        <v>27</v>
      </c>
      <c r="I156" s="16" t="s">
        <v>256</v>
      </c>
      <c r="J156" s="17">
        <v>11507700640</v>
      </c>
      <c r="K156" s="17">
        <v>0</v>
      </c>
      <c r="L156" s="17">
        <v>9843514702</v>
      </c>
      <c r="M156" s="17">
        <v>1664185938</v>
      </c>
      <c r="N156" s="17">
        <v>0</v>
      </c>
      <c r="O156" s="21">
        <f t="shared" si="10"/>
        <v>0</v>
      </c>
      <c r="P156" s="17">
        <v>0</v>
      </c>
      <c r="Q156" s="21">
        <f t="shared" si="11"/>
        <v>0</v>
      </c>
      <c r="R156" s="17">
        <v>0</v>
      </c>
    </row>
    <row r="157" spans="1:18" s="11" customFormat="1" ht="47.25" x14ac:dyDescent="0.25">
      <c r="A157" s="12" t="s">
        <v>101</v>
      </c>
      <c r="B157" s="12" t="s">
        <v>245</v>
      </c>
      <c r="C157" s="12" t="s">
        <v>104</v>
      </c>
      <c r="D157" s="12" t="s">
        <v>88</v>
      </c>
      <c r="E157" s="12"/>
      <c r="F157" s="12"/>
      <c r="G157" s="12"/>
      <c r="H157" s="12"/>
      <c r="I157" s="13" t="s">
        <v>257</v>
      </c>
      <c r="J157" s="14">
        <v>26012136618</v>
      </c>
      <c r="K157" s="14">
        <v>0</v>
      </c>
      <c r="L157" s="14">
        <v>22658009316.009998</v>
      </c>
      <c r="M157" s="14">
        <v>3354127301.9899998</v>
      </c>
      <c r="N157" s="14">
        <v>21399614850.009998</v>
      </c>
      <c r="O157" s="20">
        <f t="shared" si="10"/>
        <v>0.82267808924245744</v>
      </c>
      <c r="P157" s="14">
        <v>6541421870.3199997</v>
      </c>
      <c r="Q157" s="20">
        <f t="shared" si="11"/>
        <v>0.25147576173321479</v>
      </c>
      <c r="R157" s="14">
        <v>6156438512.3299999</v>
      </c>
    </row>
    <row r="158" spans="1:18" ht="94.5" x14ac:dyDescent="0.25">
      <c r="A158" s="15" t="s">
        <v>101</v>
      </c>
      <c r="B158" s="15" t="s">
        <v>245</v>
      </c>
      <c r="C158" s="15" t="s">
        <v>104</v>
      </c>
      <c r="D158" s="15" t="s">
        <v>88</v>
      </c>
      <c r="E158" s="15" t="s">
        <v>106</v>
      </c>
      <c r="F158" s="15" t="s">
        <v>258</v>
      </c>
      <c r="G158" s="15" t="s">
        <v>24</v>
      </c>
      <c r="H158" s="15" t="s">
        <v>27</v>
      </c>
      <c r="I158" s="16" t="s">
        <v>259</v>
      </c>
      <c r="J158" s="17">
        <v>856674539</v>
      </c>
      <c r="K158" s="17">
        <v>0</v>
      </c>
      <c r="L158" s="17">
        <v>856523011</v>
      </c>
      <c r="M158" s="17">
        <v>151528</v>
      </c>
      <c r="N158" s="17">
        <v>798080808</v>
      </c>
      <c r="O158" s="21">
        <f t="shared" si="10"/>
        <v>0.9316032771694176</v>
      </c>
      <c r="P158" s="17">
        <v>18940600</v>
      </c>
      <c r="Q158" s="21">
        <f t="shared" si="11"/>
        <v>2.2109446630816699E-2</v>
      </c>
      <c r="R158" s="17">
        <v>18940600</v>
      </c>
    </row>
    <row r="159" spans="1:18" ht="94.5" x14ac:dyDescent="0.25">
      <c r="A159" s="15" t="s">
        <v>101</v>
      </c>
      <c r="B159" s="15" t="s">
        <v>245</v>
      </c>
      <c r="C159" s="15" t="s">
        <v>104</v>
      </c>
      <c r="D159" s="15" t="s">
        <v>88</v>
      </c>
      <c r="E159" s="15" t="s">
        <v>106</v>
      </c>
      <c r="F159" s="15" t="s">
        <v>260</v>
      </c>
      <c r="G159" s="15" t="s">
        <v>24</v>
      </c>
      <c r="H159" s="15" t="s">
        <v>27</v>
      </c>
      <c r="I159" s="16" t="s">
        <v>261</v>
      </c>
      <c r="J159" s="17">
        <v>22469617407</v>
      </c>
      <c r="K159" s="17">
        <v>0</v>
      </c>
      <c r="L159" s="17">
        <v>21372799513.009998</v>
      </c>
      <c r="M159" s="17">
        <v>1096817893.99</v>
      </c>
      <c r="N159" s="17">
        <v>20183166222.009998</v>
      </c>
      <c r="O159" s="21">
        <f t="shared" si="10"/>
        <v>0.89824254042359886</v>
      </c>
      <c r="P159" s="17">
        <v>6347934741.3199997</v>
      </c>
      <c r="Q159" s="21">
        <f t="shared" si="11"/>
        <v>0.28251191937707032</v>
      </c>
      <c r="R159" s="17">
        <v>5962951383.3299999</v>
      </c>
    </row>
    <row r="160" spans="1:18" ht="94.5" x14ac:dyDescent="0.25">
      <c r="A160" s="15" t="s">
        <v>101</v>
      </c>
      <c r="B160" s="15" t="s">
        <v>245</v>
      </c>
      <c r="C160" s="15" t="s">
        <v>104</v>
      </c>
      <c r="D160" s="15" t="s">
        <v>88</v>
      </c>
      <c r="E160" s="15" t="s">
        <v>106</v>
      </c>
      <c r="F160" s="15" t="s">
        <v>258</v>
      </c>
      <c r="G160" s="15" t="s">
        <v>24</v>
      </c>
      <c r="H160" s="15" t="s">
        <v>84</v>
      </c>
      <c r="I160" s="16" t="s">
        <v>259</v>
      </c>
      <c r="J160" s="17">
        <v>587475136</v>
      </c>
      <c r="K160" s="17">
        <v>0</v>
      </c>
      <c r="L160" s="17">
        <v>10318972</v>
      </c>
      <c r="M160" s="17">
        <v>577156164</v>
      </c>
      <c r="N160" s="17">
        <v>0</v>
      </c>
      <c r="O160" s="21">
        <f t="shared" si="10"/>
        <v>0</v>
      </c>
      <c r="P160" s="17">
        <v>0</v>
      </c>
      <c r="Q160" s="21">
        <f t="shared" si="11"/>
        <v>0</v>
      </c>
      <c r="R160" s="17">
        <v>0</v>
      </c>
    </row>
    <row r="161" spans="1:18" ht="94.5" x14ac:dyDescent="0.25">
      <c r="A161" s="15" t="s">
        <v>101</v>
      </c>
      <c r="B161" s="15" t="s">
        <v>245</v>
      </c>
      <c r="C161" s="15" t="s">
        <v>104</v>
      </c>
      <c r="D161" s="15" t="s">
        <v>88</v>
      </c>
      <c r="E161" s="15" t="s">
        <v>106</v>
      </c>
      <c r="F161" s="15" t="s">
        <v>252</v>
      </c>
      <c r="G161" s="15" t="s">
        <v>24</v>
      </c>
      <c r="H161" s="15" t="s">
        <v>84</v>
      </c>
      <c r="I161" s="16" t="s">
        <v>262</v>
      </c>
      <c r="J161" s="17">
        <v>2098369536</v>
      </c>
      <c r="K161" s="17">
        <v>0</v>
      </c>
      <c r="L161" s="17">
        <v>418367820</v>
      </c>
      <c r="M161" s="17">
        <v>1680001716</v>
      </c>
      <c r="N161" s="17">
        <v>418367820</v>
      </c>
      <c r="O161" s="21">
        <f t="shared" si="10"/>
        <v>0.19937757045287186</v>
      </c>
      <c r="P161" s="17">
        <v>174546529</v>
      </c>
      <c r="Q161" s="21">
        <f t="shared" si="11"/>
        <v>8.3181978200430759E-2</v>
      </c>
      <c r="R161" s="17">
        <v>174546529</v>
      </c>
    </row>
    <row r="162" spans="1:18" s="11" customFormat="1" ht="78.75" x14ac:dyDescent="0.25">
      <c r="A162" s="12" t="s">
        <v>101</v>
      </c>
      <c r="B162" s="12" t="s">
        <v>245</v>
      </c>
      <c r="C162" s="12" t="s">
        <v>104</v>
      </c>
      <c r="D162" s="12" t="s">
        <v>90</v>
      </c>
      <c r="E162" s="12"/>
      <c r="F162" s="12"/>
      <c r="G162" s="12"/>
      <c r="H162" s="12"/>
      <c r="I162" s="13" t="s">
        <v>263</v>
      </c>
      <c r="J162" s="14">
        <v>46797257092</v>
      </c>
      <c r="K162" s="14">
        <v>0</v>
      </c>
      <c r="L162" s="14">
        <v>44718298338.080002</v>
      </c>
      <c r="M162" s="14">
        <v>2078958753.9200001</v>
      </c>
      <c r="N162" s="14">
        <v>31026440725.139999</v>
      </c>
      <c r="O162" s="20">
        <f t="shared" si="10"/>
        <v>0.6629969928396503</v>
      </c>
      <c r="P162" s="14">
        <v>9806657360.9799995</v>
      </c>
      <c r="Q162" s="20">
        <f t="shared" si="11"/>
        <v>0.20955624261697273</v>
      </c>
      <c r="R162" s="14">
        <v>9667360909.9799995</v>
      </c>
    </row>
    <row r="163" spans="1:18" ht="110.25" x14ac:dyDescent="0.25">
      <c r="A163" s="15" t="s">
        <v>101</v>
      </c>
      <c r="B163" s="15" t="s">
        <v>245</v>
      </c>
      <c r="C163" s="15" t="s">
        <v>104</v>
      </c>
      <c r="D163" s="15" t="s">
        <v>90</v>
      </c>
      <c r="E163" s="15" t="s">
        <v>106</v>
      </c>
      <c r="F163" s="15" t="s">
        <v>264</v>
      </c>
      <c r="G163" s="15" t="s">
        <v>24</v>
      </c>
      <c r="H163" s="15" t="s">
        <v>27</v>
      </c>
      <c r="I163" s="16" t="s">
        <v>265</v>
      </c>
      <c r="J163" s="17">
        <v>31662257092</v>
      </c>
      <c r="K163" s="17">
        <v>0</v>
      </c>
      <c r="L163" s="17">
        <v>30373302208.040001</v>
      </c>
      <c r="M163" s="17">
        <v>1288954883.96</v>
      </c>
      <c r="N163" s="17">
        <v>23458288718.099998</v>
      </c>
      <c r="O163" s="21">
        <f t="shared" si="10"/>
        <v>0.74089123368362542</v>
      </c>
      <c r="P163" s="17">
        <v>8114431693.21</v>
      </c>
      <c r="Q163" s="21">
        <f t="shared" si="11"/>
        <v>0.25628089840948981</v>
      </c>
      <c r="R163" s="17">
        <v>8047365862.21</v>
      </c>
    </row>
    <row r="164" spans="1:18" ht="110.25" x14ac:dyDescent="0.25">
      <c r="A164" s="15" t="s">
        <v>101</v>
      </c>
      <c r="B164" s="15" t="s">
        <v>245</v>
      </c>
      <c r="C164" s="15" t="s">
        <v>104</v>
      </c>
      <c r="D164" s="15" t="s">
        <v>90</v>
      </c>
      <c r="E164" s="15" t="s">
        <v>106</v>
      </c>
      <c r="F164" s="15" t="s">
        <v>264</v>
      </c>
      <c r="G164" s="15" t="s">
        <v>24</v>
      </c>
      <c r="H164" s="15" t="s">
        <v>84</v>
      </c>
      <c r="I164" s="16" t="s">
        <v>265</v>
      </c>
      <c r="J164" s="17">
        <v>8322181100</v>
      </c>
      <c r="K164" s="17">
        <v>0</v>
      </c>
      <c r="L164" s="17">
        <v>8322181099.04</v>
      </c>
      <c r="M164" s="17">
        <v>0.96</v>
      </c>
      <c r="N164" s="17">
        <v>1708545876.04</v>
      </c>
      <c r="O164" s="21">
        <f t="shared" si="10"/>
        <v>0.20530025188228601</v>
      </c>
      <c r="P164" s="17">
        <v>987820919.76999998</v>
      </c>
      <c r="Q164" s="21">
        <f t="shared" si="11"/>
        <v>0.11869735924996873</v>
      </c>
      <c r="R164" s="17">
        <v>915590299.76999998</v>
      </c>
    </row>
    <row r="165" spans="1:18" ht="110.25" x14ac:dyDescent="0.25">
      <c r="A165" s="15" t="s">
        <v>101</v>
      </c>
      <c r="B165" s="15" t="s">
        <v>245</v>
      </c>
      <c r="C165" s="15" t="s">
        <v>104</v>
      </c>
      <c r="D165" s="15" t="s">
        <v>90</v>
      </c>
      <c r="E165" s="15" t="s">
        <v>106</v>
      </c>
      <c r="F165" s="15" t="s">
        <v>266</v>
      </c>
      <c r="G165" s="15" t="s">
        <v>24</v>
      </c>
      <c r="H165" s="15" t="s">
        <v>84</v>
      </c>
      <c r="I165" s="16" t="s">
        <v>267</v>
      </c>
      <c r="J165" s="17">
        <v>6812818900</v>
      </c>
      <c r="K165" s="17">
        <v>0</v>
      </c>
      <c r="L165" s="17">
        <v>6022815031</v>
      </c>
      <c r="M165" s="17">
        <v>790003869</v>
      </c>
      <c r="N165" s="17">
        <v>5859606131</v>
      </c>
      <c r="O165" s="21">
        <f t="shared" si="10"/>
        <v>0.86008540913952669</v>
      </c>
      <c r="P165" s="17">
        <v>704404748</v>
      </c>
      <c r="Q165" s="21">
        <f t="shared" si="11"/>
        <v>0.1033940221132254</v>
      </c>
      <c r="R165" s="17">
        <v>704404748</v>
      </c>
    </row>
    <row r="166" spans="1:18" s="11" customFormat="1" ht="31.5" x14ac:dyDescent="0.25">
      <c r="A166" s="12" t="s">
        <v>101</v>
      </c>
      <c r="B166" s="12" t="s">
        <v>245</v>
      </c>
      <c r="C166" s="12" t="s">
        <v>104</v>
      </c>
      <c r="D166" s="12" t="s">
        <v>268</v>
      </c>
      <c r="E166" s="12" t="s">
        <v>152</v>
      </c>
      <c r="F166" s="12" t="s">
        <v>152</v>
      </c>
      <c r="G166" s="12" t="s">
        <v>152</v>
      </c>
      <c r="H166" s="12" t="s">
        <v>27</v>
      </c>
      <c r="I166" s="13" t="s">
        <v>269</v>
      </c>
      <c r="J166" s="14">
        <v>652000000</v>
      </c>
      <c r="K166" s="14">
        <v>0</v>
      </c>
      <c r="L166" s="14">
        <v>652000000</v>
      </c>
      <c r="M166" s="14">
        <v>0</v>
      </c>
      <c r="N166" s="14">
        <v>0</v>
      </c>
      <c r="O166" s="20">
        <f t="shared" si="10"/>
        <v>0</v>
      </c>
      <c r="P166" s="14">
        <v>0</v>
      </c>
      <c r="Q166" s="20">
        <f t="shared" si="11"/>
        <v>0</v>
      </c>
      <c r="R166" s="14">
        <v>0</v>
      </c>
    </row>
    <row r="167" spans="1:18" ht="63" x14ac:dyDescent="0.25">
      <c r="A167" s="15" t="s">
        <v>101</v>
      </c>
      <c r="B167" s="15" t="s">
        <v>245</v>
      </c>
      <c r="C167" s="15" t="s">
        <v>104</v>
      </c>
      <c r="D167" s="15" t="s">
        <v>268</v>
      </c>
      <c r="E167" s="15" t="s">
        <v>106</v>
      </c>
      <c r="F167" s="15" t="s">
        <v>270</v>
      </c>
      <c r="G167" s="15" t="s">
        <v>24</v>
      </c>
      <c r="H167" s="15" t="s">
        <v>27</v>
      </c>
      <c r="I167" s="16" t="s">
        <v>271</v>
      </c>
      <c r="J167" s="17">
        <v>652000000</v>
      </c>
      <c r="K167" s="17">
        <v>0</v>
      </c>
      <c r="L167" s="17">
        <v>652000000</v>
      </c>
      <c r="M167" s="17">
        <v>0</v>
      </c>
      <c r="N167" s="17">
        <v>0</v>
      </c>
      <c r="O167" s="21">
        <f t="shared" si="10"/>
        <v>0</v>
      </c>
      <c r="P167" s="17">
        <v>0</v>
      </c>
      <c r="Q167" s="21">
        <f t="shared" si="11"/>
        <v>0</v>
      </c>
      <c r="R167" s="17">
        <v>0</v>
      </c>
    </row>
    <row r="169" spans="1:18" x14ac:dyDescent="0.25">
      <c r="A169" s="23" t="s">
        <v>272</v>
      </c>
      <c r="B169" s="23"/>
      <c r="C169" s="23"/>
      <c r="D169" s="23"/>
      <c r="E169" s="23"/>
      <c r="F169" s="23"/>
      <c r="G169" s="23"/>
    </row>
    <row r="170" spans="1:18" x14ac:dyDescent="0.25">
      <c r="A170" s="23"/>
      <c r="B170" s="23"/>
      <c r="C170" s="23"/>
      <c r="D170" s="23"/>
      <c r="E170" s="23"/>
      <c r="F170" s="23"/>
      <c r="G170" s="23"/>
    </row>
  </sheetData>
  <autoFilter ref="A7:R167" xr:uid="{2BB90856-2719-45A2-A5BF-D76B9FDB5C05}"/>
  <mergeCells count="6">
    <mergeCell ref="A169:G170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2021-07-01T16:04:16Z</dcterms:created>
  <dcterms:modified xsi:type="dcterms:W3CDTF">2021-07-09T03:36:30Z</dcterms:modified>
</cp:coreProperties>
</file>