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AAC9E1BA-6C39-4CB0-9DDB-785AD37CA410}" xr6:coauthVersionLast="41" xr6:coauthVersionMax="41" xr10:uidLastSave="{00000000-0000-0000-0000-000000000000}"/>
  <bookViews>
    <workbookView xWindow="20370" yWindow="-120" windowWidth="29040" windowHeight="15840" xr2:uid="{93377E1E-5878-4C34-B670-7B852851F54A}"/>
  </bookViews>
  <sheets>
    <sheet name="Informe" sheetId="1" r:id="rId1"/>
  </sheets>
  <definedNames>
    <definedName name="_xlnm._FilterDatabase" localSheetId="0" hidden="1">Informe!$A$7:$R$168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" l="1"/>
  <c r="J10" i="1"/>
  <c r="J9" i="1" s="1"/>
  <c r="J8" i="1" s="1"/>
  <c r="K10" i="1"/>
  <c r="L10" i="1"/>
  <c r="L9" i="1" s="1"/>
  <c r="L8" i="1" s="1"/>
  <c r="M10" i="1"/>
  <c r="N10" i="1"/>
  <c r="N9" i="1" s="1"/>
  <c r="O10" i="1"/>
  <c r="P10" i="1"/>
  <c r="Q10" i="1" s="1"/>
  <c r="R10" i="1"/>
  <c r="R9" i="1" s="1"/>
  <c r="R8" i="1" s="1"/>
  <c r="O11" i="1"/>
  <c r="Q11" i="1"/>
  <c r="O12" i="1"/>
  <c r="Q12" i="1"/>
  <c r="O13" i="1"/>
  <c r="Q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O30" i="1"/>
  <c r="Q30" i="1"/>
  <c r="O31" i="1"/>
  <c r="Q31" i="1"/>
  <c r="O32" i="1"/>
  <c r="Q32" i="1"/>
  <c r="O33" i="1"/>
  <c r="Q33" i="1"/>
  <c r="O34" i="1"/>
  <c r="Q34" i="1"/>
  <c r="O35" i="1"/>
  <c r="Q35" i="1"/>
  <c r="O36" i="1"/>
  <c r="Q36" i="1"/>
  <c r="O37" i="1"/>
  <c r="Q37" i="1"/>
  <c r="O38" i="1"/>
  <c r="Q38" i="1"/>
  <c r="J39" i="1"/>
  <c r="K39" i="1"/>
  <c r="K9" i="1" s="1"/>
  <c r="K8" i="1" s="1"/>
  <c r="L39" i="1"/>
  <c r="M39" i="1"/>
  <c r="M9" i="1" s="1"/>
  <c r="M8" i="1" s="1"/>
  <c r="N39" i="1"/>
  <c r="O39" i="1" s="1"/>
  <c r="P39" i="1"/>
  <c r="Q39" i="1"/>
  <c r="R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J58" i="1"/>
  <c r="K58" i="1"/>
  <c r="L58" i="1"/>
  <c r="M58" i="1"/>
  <c r="N58" i="1"/>
  <c r="O58" i="1" s="1"/>
  <c r="P58" i="1"/>
  <c r="Q58" i="1"/>
  <c r="R58" i="1"/>
  <c r="O59" i="1"/>
  <c r="Q59" i="1"/>
  <c r="O60" i="1"/>
  <c r="Q60" i="1"/>
  <c r="O61" i="1"/>
  <c r="Q61" i="1"/>
  <c r="O62" i="1"/>
  <c r="Q62" i="1"/>
  <c r="J63" i="1"/>
  <c r="K63" i="1"/>
  <c r="L63" i="1"/>
  <c r="M63" i="1"/>
  <c r="N63" i="1"/>
  <c r="O63" i="1"/>
  <c r="P63" i="1"/>
  <c r="Q63" i="1" s="1"/>
  <c r="R63" i="1"/>
  <c r="O64" i="1"/>
  <c r="Q64" i="1"/>
  <c r="O65" i="1"/>
  <c r="Q65" i="1"/>
  <c r="O66" i="1"/>
  <c r="Q66" i="1"/>
  <c r="O67" i="1"/>
  <c r="Q67" i="1"/>
  <c r="O68" i="1"/>
  <c r="Q68" i="1"/>
  <c r="O69" i="1"/>
  <c r="Q69" i="1"/>
  <c r="O70" i="1"/>
  <c r="Q70" i="1"/>
  <c r="O71" i="1"/>
  <c r="Q71" i="1"/>
  <c r="O72" i="1"/>
  <c r="Q72" i="1"/>
  <c r="O73" i="1"/>
  <c r="Q73" i="1"/>
  <c r="O74" i="1"/>
  <c r="Q74" i="1"/>
  <c r="O75" i="1"/>
  <c r="Q75" i="1"/>
  <c r="O76" i="1"/>
  <c r="Q76" i="1"/>
  <c r="O77" i="1"/>
  <c r="Q77" i="1"/>
  <c r="O78" i="1"/>
  <c r="Q78" i="1"/>
  <c r="O79" i="1"/>
  <c r="Q79" i="1"/>
  <c r="O80" i="1"/>
  <c r="Q80" i="1"/>
  <c r="O81" i="1"/>
  <c r="Q81" i="1"/>
  <c r="O82" i="1"/>
  <c r="Q82" i="1"/>
  <c r="O83" i="1"/>
  <c r="Q83" i="1"/>
  <c r="O84" i="1"/>
  <c r="Q84" i="1"/>
  <c r="O85" i="1"/>
  <c r="Q85" i="1"/>
  <c r="O86" i="1"/>
  <c r="Q86" i="1"/>
  <c r="O87" i="1"/>
  <c r="Q87" i="1"/>
  <c r="O88" i="1"/>
  <c r="Q88" i="1"/>
  <c r="O89" i="1"/>
  <c r="Q89" i="1"/>
  <c r="O90" i="1"/>
  <c r="Q90" i="1"/>
  <c r="O91" i="1"/>
  <c r="Q91" i="1"/>
  <c r="O92" i="1"/>
  <c r="Q92" i="1"/>
  <c r="O93" i="1"/>
  <c r="Q93" i="1"/>
  <c r="O94" i="1"/>
  <c r="Q94" i="1"/>
  <c r="O95" i="1"/>
  <c r="Q95" i="1"/>
  <c r="O96" i="1"/>
  <c r="Q96" i="1"/>
  <c r="O97" i="1"/>
  <c r="Q97" i="1"/>
  <c r="O98" i="1"/>
  <c r="Q98" i="1"/>
  <c r="O99" i="1"/>
  <c r="Q99" i="1"/>
  <c r="O100" i="1"/>
  <c r="Q100" i="1"/>
  <c r="O101" i="1"/>
  <c r="Q101" i="1"/>
  <c r="O102" i="1"/>
  <c r="Q102" i="1"/>
  <c r="O103" i="1"/>
  <c r="Q103" i="1"/>
  <c r="O104" i="1"/>
  <c r="Q104" i="1"/>
  <c r="O105" i="1"/>
  <c r="Q105" i="1"/>
  <c r="O106" i="1"/>
  <c r="Q106" i="1"/>
  <c r="O107" i="1"/>
  <c r="Q107" i="1"/>
  <c r="O108" i="1"/>
  <c r="Q108" i="1"/>
  <c r="O109" i="1"/>
  <c r="Q109" i="1"/>
  <c r="O110" i="1"/>
  <c r="Q110" i="1"/>
  <c r="O111" i="1"/>
  <c r="Q111" i="1"/>
  <c r="O112" i="1"/>
  <c r="Q112" i="1"/>
  <c r="O113" i="1"/>
  <c r="Q113" i="1"/>
  <c r="O114" i="1"/>
  <c r="Q114" i="1"/>
  <c r="O115" i="1"/>
  <c r="Q115" i="1"/>
  <c r="O116" i="1"/>
  <c r="Q116" i="1"/>
  <c r="O117" i="1"/>
  <c r="Q117" i="1"/>
  <c r="O118" i="1"/>
  <c r="Q118" i="1"/>
  <c r="O119" i="1"/>
  <c r="Q119" i="1"/>
  <c r="O120" i="1"/>
  <c r="Q120" i="1"/>
  <c r="O121" i="1"/>
  <c r="Q121" i="1"/>
  <c r="O122" i="1"/>
  <c r="Q122" i="1"/>
  <c r="O123" i="1"/>
  <c r="Q123" i="1"/>
  <c r="O124" i="1"/>
  <c r="Q124" i="1"/>
  <c r="O125" i="1"/>
  <c r="Q125" i="1"/>
  <c r="O126" i="1"/>
  <c r="Q126" i="1"/>
  <c r="O127" i="1"/>
  <c r="Q127" i="1"/>
  <c r="O128" i="1"/>
  <c r="Q128" i="1"/>
  <c r="O129" i="1"/>
  <c r="Q129" i="1"/>
  <c r="O130" i="1"/>
  <c r="Q130" i="1"/>
  <c r="O131" i="1"/>
  <c r="Q131" i="1"/>
  <c r="O132" i="1"/>
  <c r="Q132" i="1"/>
  <c r="O133" i="1"/>
  <c r="Q133" i="1"/>
  <c r="O134" i="1"/>
  <c r="Q134" i="1"/>
  <c r="O135" i="1"/>
  <c r="Q135" i="1"/>
  <c r="O136" i="1"/>
  <c r="Q136" i="1"/>
  <c r="O137" i="1"/>
  <c r="Q137" i="1"/>
  <c r="O138" i="1"/>
  <c r="Q138" i="1"/>
  <c r="O139" i="1"/>
  <c r="Q139" i="1"/>
  <c r="O140" i="1"/>
  <c r="Q140" i="1"/>
  <c r="O141" i="1"/>
  <c r="Q141" i="1"/>
  <c r="O142" i="1"/>
  <c r="Q142" i="1"/>
  <c r="O143" i="1"/>
  <c r="Q143" i="1"/>
  <c r="O144" i="1"/>
  <c r="Q144" i="1"/>
  <c r="O145" i="1"/>
  <c r="Q145" i="1"/>
  <c r="O146" i="1"/>
  <c r="Q146" i="1"/>
  <c r="O147" i="1"/>
  <c r="Q147" i="1"/>
  <c r="O148" i="1"/>
  <c r="Q148" i="1"/>
  <c r="O149" i="1"/>
  <c r="Q149" i="1"/>
  <c r="O150" i="1"/>
  <c r="Q150" i="1"/>
  <c r="O151" i="1"/>
  <c r="Q151" i="1"/>
  <c r="O152" i="1"/>
  <c r="Q152" i="1"/>
  <c r="O153" i="1"/>
  <c r="Q153" i="1"/>
  <c r="O154" i="1"/>
  <c r="Q154" i="1"/>
  <c r="O155" i="1"/>
  <c r="Q155" i="1"/>
  <c r="O156" i="1"/>
  <c r="Q156" i="1"/>
  <c r="O157" i="1"/>
  <c r="Q157" i="1"/>
  <c r="O158" i="1"/>
  <c r="Q158" i="1"/>
  <c r="O159" i="1"/>
  <c r="Q159" i="1"/>
  <c r="O160" i="1"/>
  <c r="Q160" i="1"/>
  <c r="O161" i="1"/>
  <c r="Q161" i="1"/>
  <c r="O162" i="1"/>
  <c r="Q162" i="1"/>
  <c r="O163" i="1"/>
  <c r="Q163" i="1"/>
  <c r="O164" i="1"/>
  <c r="Q164" i="1"/>
  <c r="O165" i="1"/>
  <c r="Q165" i="1"/>
  <c r="O166" i="1"/>
  <c r="Q166" i="1"/>
  <c r="O167" i="1"/>
  <c r="Q167" i="1"/>
  <c r="O168" i="1"/>
  <c r="Q168" i="1"/>
  <c r="N8" i="1" l="1"/>
  <c r="O8" i="1" s="1"/>
  <c r="O9" i="1"/>
  <c r="Q9" i="1"/>
  <c r="P8" i="1"/>
  <c r="Q8" i="1" s="1"/>
</calcChain>
</file>

<file path=xl/sharedStrings.xml><?xml version="1.0" encoding="utf-8"?>
<sst xmlns="http://schemas.openxmlformats.org/spreadsheetml/2006/main" count="1292" uniqueCount="275">
  <si>
    <t>FUENTE: GIT DE PRESUPUESTO - SUBDIRECCIÓN FINANCIERA</t>
  </si>
  <si>
    <t>ADQUISICIÓN DE BIENES Y SERVICIOS - SERVICIO DE GESTIÓN DOCUMENTAL - CONSERVACION DE LA INFORMACION HISTORICA DEL SECTOR TIC. BOGOTA</t>
  </si>
  <si>
    <t>20</t>
  </si>
  <si>
    <t>02</t>
  </si>
  <si>
    <t>2399052</t>
  </si>
  <si>
    <t>0</t>
  </si>
  <si>
    <t>13</t>
  </si>
  <si>
    <t>0400</t>
  </si>
  <si>
    <t>2399</t>
  </si>
  <si>
    <t>C</t>
  </si>
  <si>
    <t>CONSERVACIÓN DE LA INFORMACIÓN HISTÓRICA DEL SECTOR TIC. BOGOTÁ</t>
  </si>
  <si>
    <t/>
  </si>
  <si>
    <t>ADQUISICIÓN DE BIENES Y SERVICIOS - DOCUMENTOS DE PLANEACIÓN - FORTALECIMIENTO EN LA CALIDAD Y DISPONIBILIDAD DE LA INFORMACIÓN PARA LA TOMA DE DECISIONES DEL SECTOR TIC Y LOS CIUDADANOS  NACIONAL</t>
  </si>
  <si>
    <t>21</t>
  </si>
  <si>
    <t>2399054</t>
  </si>
  <si>
    <t>11</t>
  </si>
  <si>
    <t>ADQUISICIÓN DE BIENES Y SERVICIOS - SERVICIOS DE INFORMACIÓN ACTUALIZADOS - FORTALECIMIENTO EN LA CALIDAD Y DISPONIBILIDAD DE LA INFORMACIÓN PARA LA TOMA DE DECISIONES DEL SECTOR TIC Y LOS CIUDADANOS  NACIONAL</t>
  </si>
  <si>
    <t>2399062</t>
  </si>
  <si>
    <t>FORTALECIMIENTO EN LA CALIDAD Y DISPONIBILIDAD DE LA INFORMACIÓN PARA LA TOMA DE DECISIONES DEL SECTOR TIC Y LOS CIUDADANOS  NACIONAL</t>
  </si>
  <si>
    <t>ADQUISICIÓN DE BIENES Y SERVICIOS - SERVICIO DE EDUCACIÓN INFORMAL PARA LA GESTIÓN ADMINISTRATIVA - FORTALECIMIENTO Y APROPIACIÓN DEL MODELO DE GESTIÓN INSTITUCIONAL DEL MINISTERIO TIC  BOGOTÁ</t>
  </si>
  <si>
    <t>2399058</t>
  </si>
  <si>
    <t>10</t>
  </si>
  <si>
    <t>ADQUISICIÓN DE BIENES Y SERVICIOS - DOCUMENTOS DE LINEAMIENTOS TÉCNICOS - FORTALECIMIENTO Y APROPIACIÓN DEL MODELO DE GESTIÓN INSTITUCIONAL DEL MINISTERIO TIC  BOGOTÁ</t>
  </si>
  <si>
    <t>2399053</t>
  </si>
  <si>
    <t>ADQUISICIÓN DE BIENES Y SERVICIOS - SERVICIO DE IMPLEMENTACIÓN SISTEMAS DE GESTIÓN - FORTALECIMIENTO Y APROPIACIÓN DEL MODELO DE GESTIÓN INSTITUCIONAL DEL MINISTERIO TIC  BOGOTÁ</t>
  </si>
  <si>
    <t>2399060</t>
  </si>
  <si>
    <t>FORTALECIMIENTO Y APROPIACIÓN DEL MODELO DE GESTIÓN INSTITUCIONAL DEL MINISTERIO TIC  BOGOTÁ</t>
  </si>
  <si>
    <t>TRANSFERENCIAS CORRIENTES - SERVICIOS DE INFORMACIÓN IMPLEMENTADOS - FORTALECIMIENTO DE LA INFORMACIÓN ESTADÍSTICA DEL SECTOR TIC.  NACIONAL</t>
  </si>
  <si>
    <t>03</t>
  </si>
  <si>
    <t>2399063</t>
  </si>
  <si>
    <t>9</t>
  </si>
  <si>
    <t>ADQUISICIÓN DE BIENES Y SERVICIOS - DOCUMENTOS DE LINEAMIENTOS TÉCNICOS - FORTALECIMIENTO DE LA INFORMACIÓN ESTADÍSTICA DEL SECTOR TIC.  NACIONAL</t>
  </si>
  <si>
    <t>ADQUISICIÓN DE BIENES Y SERVICIOS - SERVICIOS DE INFORMACIÓN IMPLEMENTADOS - FORTALECIMIENTO DE LA INFORMACIÓN ESTADÍSTICA DEL SECTOR TIC.  NACIONAL</t>
  </si>
  <si>
    <t>FORTALECIMIENTO DE LA INFORMACIÓN ESTADÍSTICA DEL SECTOR TIC.  NACIONAL</t>
  </si>
  <si>
    <t>ADQUISICIÓN DE BIENES Y SERVICIOS - DOCUMENTOS METODOLÓGICOS - CONSOLIDACIÓN DEL VALOR COMPARTIDO EN EL MINTIC   BOGOTÁ</t>
  </si>
  <si>
    <t>2399031</t>
  </si>
  <si>
    <t>7</t>
  </si>
  <si>
    <t>CONSOLIDACIÓN DEL VALOR COMPARTIDO EN EL MINTIC   BOGOTÁ</t>
  </si>
  <si>
    <t>ADQUISICIÓN DE BIENES Y SERVICIOS - SERVICIO DE DIFUSIÓN PARA GENERAR COMPETENCIAS EN TECNOLOGÍAS DE LA INFORMACIÓN Y LAS COMUNICACIONES - DIFUSIÓN PROYECTOS PARA EL USO Y APROPIACIÓN DE LAS TIC.  NACIONAL</t>
  </si>
  <si>
    <t>2302052</t>
  </si>
  <si>
    <t>23</t>
  </si>
  <si>
    <t>2302</t>
  </si>
  <si>
    <t>DIFUSIÓN PROYECTOS PARA EL USO Y APROPIACIÓN DE LAS TIC.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</si>
  <si>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</si>
  <si>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2302062</t>
  </si>
  <si>
    <t>19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</si>
  <si>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</si>
  <si>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2302002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</si>
  <si>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</si>
  <si>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2302058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</si>
  <si>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</si>
  <si>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2302059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</si>
  <si>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</si>
  <si>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2302041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</si>
  <si>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</si>
  <si>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2302065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</si>
  <si>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</si>
  <si>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</si>
  <si>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</si>
  <si>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SERVICIO DE ASISTENCIA, CAPACITACIÓN Y APOYO PARA EL USO Y APROPIACIÓN DE LAS TIC, CON ENFOQUE DIFERENCIAL Y EN BENEFICIO DE LA COMUNIDAD PARA PARTICIPAR EN LA ECONOMÍA DIGITAL  NACIONAL</t>
  </si>
  <si>
    <t>TRANSFERENCIAS CORRIENTES - SERVICIO DE ASISTENCIA TÉCNICA PARA EL EMPRENDIMIENTO DE BASE TECNOLÓGICA - FORTALECIMIENTO DE LA INDUSTRIA DE TI  NACIONAL</t>
  </si>
  <si>
    <t>2302020</t>
  </si>
  <si>
    <t>18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</si>
  <si>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</si>
  <si>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2302022</t>
  </si>
  <si>
    <t>TRANSFERENCIAS CORRIENTES - SERVICIO DE APOYO FINANCIERO PARA INCENTIVAR LA EDUCACIÓN EN TECNOLOGÍAS DE LA INFORMACIÓN  - FORTALECIMIENTO DE LA INDUSTRIA DE TI  NACIONAL</t>
  </si>
  <si>
    <t>2302017</t>
  </si>
  <si>
    <t>ADQUISICIÓN DE BIENES Y SERVICIOS - DOCUMENTOS DE PLANEACIÓN  - FORTALECIMIENTO DE LA INDUSTRIA DE TI  NACIONAL</t>
  </si>
  <si>
    <t>2302088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</si>
  <si>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</si>
  <si>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ADQUISICIÓN DE BIENES Y SERVICIOS - SERVICIO DE APOYO FINANCIERO PARA INCENTIVAR LA EDUCACIÓN EN TECNOLOGÍAS DE LA INFORMACIÓN  - FORTALECIMIENTO DE LA INDUSTRIA DE TI  NACIONAL</t>
  </si>
  <si>
    <t>FORTALECIMIENTO DE LA INDUSTRIA DE TI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</si>
  <si>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</si>
  <si>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2302086</t>
  </si>
  <si>
    <t>16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</si>
  <si>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</si>
  <si>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2302024</t>
  </si>
  <si>
    <t>TRANSFERENCIAS CORRIENTES - SERVICIO DE APOYO FINANCIERO PARA FORTALECER EL GOBIERNO DIGITAL 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</si>
  <si>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</si>
  <si>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</si>
  <si>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ADQUISICIÓN DE BIENES Y SERVICIOS - DOCUMENTOS DE LINEAMIENTOS TÉCNICOS - APROVECHAMIENTO Y USO DE LAS TECNOLOGÍAS DE LA INFORMACIÓN Y LAS COMUNICACIONES EN EL SECTOR PÚBLICO   NACIONAL</t>
  </si>
  <si>
    <t>2302083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</si>
  <si>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</si>
  <si>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2302075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</si>
  <si>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</si>
  <si>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</si>
  <si>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</si>
  <si>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</si>
  <si>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APROVECHAMIENTO Y USO DE LAS TECNOLOGÍAS DE LA INFORMACIÓN Y LAS COMUNICACIONES EN EL SECTOR PÚBLICO   NACIONAL</t>
  </si>
  <si>
    <t>TRANSFERENCIAS CORRIENTES - SERVICIO DE DIFUSIÓN PARA GENERAR COMPETENCIAS EN TECNOLOGÍAS DE LA INFORMACIÓN Y LAS COMUNICACIONES - FORTALECIMIENTO A LA  TRANSFORMACIÓN DIGITAL DE LAS EMPRESAS A NIVEL NACIONAL</t>
  </si>
  <si>
    <t>15</t>
  </si>
  <si>
    <t>TRANSFERENCIAS CORRIENTES - DOCUMENTOS NORMATIVOS - FORTALECIMIENTO A LA  TRANSFORMACIÓN DIGITAL DE LAS EMPRESAS  A NIVEL   NACIONAL</t>
  </si>
  <si>
    <t>2302008</t>
  </si>
  <si>
    <t>TRANSFERENCIAS CORRIENTES - SERVICIO DE EDUCACIÓN INFORMAL EN TECNOLOGÍAS DE LA INFORMACIÓN Y LAS COMUNICACIONES PARA EMPRESAS - FORTALECIMIENTO A LA  TRANSFORMACIÓN DIGITAL DE LAS EMPRESAS  A NIVEL   NACIONAL</t>
  </si>
  <si>
    <t>2302087</t>
  </si>
  <si>
    <t>TRANSFERENCIAS CORRIENTES - SERVICIO DE ASISTENCIA TÉCNICA A EMPRENDEDORES Y EMPRESAS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</si>
  <si>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</si>
  <si>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</si>
  <si>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ADQUISICIÓN DE BIENES Y SERVICIOS - DOCUMENTOS NORMATIVOS - FORTALECIMIENTO A LA  TRANSFORMACIÓN DIGITAL DE LAS EMPRESAS  A NIVEL   NACIONAL</t>
  </si>
  <si>
    <t>FORTALECIMIENTO A LA  TRANSFORMACIÓN DIGITAL DE LAS EMPRESAS  A NIVEL   NACIONAL</t>
  </si>
  <si>
    <t>TRANSFERENCIAS CORRIENTES - SERVICIO DE PRODUCCIÓN Y/O COPRODUCCIÓN DE CONTENIDOS CONVERGENTES - FORTALECIMIENTO DEL MODELO CONVERGENTE DE LA TELEVISIÓN PÚBLICA REGIONAL Y  NACIONAL</t>
  </si>
  <si>
    <t>2302074</t>
  </si>
  <si>
    <t>14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</si>
  <si>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</si>
  <si>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2302067</t>
  </si>
  <si>
    <t>ADQUISICIÓN DE BIENES Y SERVICIOS - SERVICIO DE PRODUCCIÓN Y/O COPRODUCCIÓN DE CONTENIDOS CONVERGENTES - FORTALECIMIENTO DEL MODELO CONVERGENTE DE LA TELEVISIÓN PÚBLICA REGIONAL Y  NACIONAL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</si>
  <si>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</si>
  <si>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ADQUISICIÓN DE BIENES Y SERVICIOS - SERVICIO DE MEDICIÓN DE AUDIENCIAS E IMPACTO DE LOS CONTENIDOS - FORTALECIMIENTO DEL MODELO CONVERGENTE DE LA TELEVISIÓN PÚBLICA REGIONAL Y  NACIONAL</t>
  </si>
  <si>
    <t>2302071</t>
  </si>
  <si>
    <t>FORTALECIMIENTO DEL MODELO CONVERGENTE DE LA TELEVISIÓN PÚBLICA REGIONAL Y  NACIONAL</t>
  </si>
  <si>
    <t>ADQUISICIÓN DE BIENES Y SERVICIOS - DOCUMENTOS DE INSPECCIÓN Y VIGILANCIA - FORTALECIMIENTO Y MODERNIZACIÓN DEL MODELO DE INSPECCIÓN, VIGILANCIA Y CONTROL DEL SECTOR TIC. NACIONAL</t>
  </si>
  <si>
    <t>2301044</t>
  </si>
  <si>
    <t>26</t>
  </si>
  <si>
    <t>2301</t>
  </si>
  <si>
    <t>ADQUISICIÓN DE BIENES Y SERVICIOS - SERVICIO DE VIGILANCIA Y CONTROL DE TELECOMUNICACIONES Y SERVICIOS POSTALES - FORTALECIMIENTO Y MODERNIZACIÓN DEL MODELO DE INSPECCIÓN, VIGILANCIA Y CONTROL DEL SECTOR TIC. NACIONAL</t>
  </si>
  <si>
    <t>2301078</t>
  </si>
  <si>
    <t>ADQUISICIÓN DE BIENES Y SERVICIOS - SERVICIO DE INFORMACIÓN ACTUALIZADO - FORTALECIMIENTO Y MODERNIZACIÓN DEL MODELO DE INSPECCIÓN, VIGILANCIA Y CONTROL DEL SECTOR TIC. NACIONAL</t>
  </si>
  <si>
    <t>2301077</t>
  </si>
  <si>
    <t>FORTALECIMIENTO Y MODERNIZACIÓN DEL MODELO DE INSPECCIÓN, VIGILANCIA Y CONTROL DEL SECTOR TIC. NACIONAL</t>
  </si>
  <si>
    <t>TRANSFERENCIAS CORRIENTES - SERVICIO DE APOYO FINANCIERO A OPERADORES DE TELEVISIÓN PÚBLICA - APOYO A OPERADORES PÚBLICOS DEL SERVICIO DE TELEVISIÓN NACIONAL</t>
  </si>
  <si>
    <t>2301070</t>
  </si>
  <si>
    <t>25</t>
  </si>
  <si>
    <t>APOYO A OPERADORES PÚBLICOS DEL SERVICIO DE TELEVISIÓN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</si>
  <si>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</si>
  <si>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2301076</t>
  </si>
  <si>
    <t>24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</si>
  <si>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</si>
  <si>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2301015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</si>
  <si>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</si>
  <si>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</si>
  <si>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</si>
  <si>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FORTALECIMIENTO DE CAPACIDADES REGIONALES EN DESARROLLO DE POLITICA PUBLICA TIC ORIENTADA HACIA EL CIERRE DE BRECHA DIGITAL REGIONAL NACIONAL</t>
  </si>
  <si>
    <t>TRANSFERENCIAS CORRIENTES - SERVICIO DE CONEXIONES A REDES DE ACCESO - DESARROLLO MASIFICACIÓN ACCESO A INTERNET  NACIONAL</t>
  </si>
  <si>
    <t>2301027</t>
  </si>
  <si>
    <t>ADQUISICIÓN DE BIENES Y SERVICIOS - SERVICIO DE CONEXIONES A REDES DE ACCESO - DESARROLLO MASIFICACIÓN ACCESO A INTERNET  NACIONAL</t>
  </si>
  <si>
    <t>DESARROLLO MASIFICACIÓN ACCESO A INTERNET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</si>
  <si>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</si>
  <si>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2301024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</si>
  <si>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</si>
  <si>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IMPLEMENTACIÓN SOLUCIONES DE ACCESO COMUNITARIO A LAS TECNOLOGÍAS DE LA INFORMACIÓN Y LAS COMUNICACIONES  NACIONAL</t>
  </si>
  <si>
    <t>TRANSFERENCIAS CORRIENTES - ESTACIONES DE RADIODIFUSIÓN - EXTENSIÓN ,DESCENTRALIZACIÓN Y COBERTURA DE LA RADIO PÚBLICA  NACIONAL</t>
  </si>
  <si>
    <t>2301008</t>
  </si>
  <si>
    <t>17</t>
  </si>
  <si>
    <t>TRANSFERENCIAS CORRIENTES - ESTUDIOS DE RADIO - EXTENSIÓN ,DESCENTRALIZACIÓN Y COBERTURA DE LA RADIO PÚBLICA  NACIONAL</t>
  </si>
  <si>
    <t>2301009</t>
  </si>
  <si>
    <t>EXTENSIÓN ,DESCENTRALIZACIÓN Y COBERTURA DE LA RADIO PÚBLICA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</si>
  <si>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</si>
  <si>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2301029</t>
  </si>
  <si>
    <t>TRANSFERENCIAS CORRIENTES - DOCUMENTOS NORMATIVOS - GENERACIÓN DE POLÍTICAS Y ESTRATEGIAS DIRIGIDAS A MEJORAR LA COMPETITIVIDAD DE LA INDUSTRIA DE COMUNICACIONES NACIONAL</t>
  </si>
  <si>
    <t>2301006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</si>
  <si>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</si>
  <si>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ADQUISICIÓN DE BIENES Y SERVICIOS - DOCUMENTOS NORMATIVOS - GENERACIÓN DE POLÍTICAS Y ESTRATEGIAS DIRIGIDAS A MEJORAR LA COMPETITIVIDAD DE LA INDUSTRIA DE COMUNICACIONES  NACIONAL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</si>
  <si>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</si>
  <si>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2301068</t>
  </si>
  <si>
    <t>GENERACIÓN DE POLÍTICAS Y ESTRATEGIAS DIRIGIDAS A MEJORAR LA COMPETITIVIDAD DE LA INDUSTRIA DE COMUNICACIONES  NACIONAL</t>
  </si>
  <si>
    <t>TRANSFERENCIAS CORRIENTES - SERVICIO DE APOYO FINANCIERO PARA ELACCESO A TERMINALES DE CÓMPUTO Y CONTENIDOS DIGITALES - APOYO FINANCIERO PARA EL SUMINISTRO DE TERMINALES A NIVEL  NACIONAL</t>
  </si>
  <si>
    <t>2301066</t>
  </si>
  <si>
    <t>TRANSFERENCIAS CORRIENTES - SERVICIO DE APOYO FINANCIERO PARA LA RECOLECCIÓN Y GESTIÓN DE RESIDUOS ELECTRÓNICOS - APOYO FINANCIERO PARA EL SUMINISTRO DE TERMINALES A NIVEL  NACIONAL</t>
  </si>
  <si>
    <t>2301065</t>
  </si>
  <si>
    <t>APOYO FINANCIERO PARA EL SUMINISTRO DE TERMINALES A NIVEL  NACIONAL</t>
  </si>
  <si>
    <t>TRANSFERENCIAS CORRIENTES - SERVICIO DE ACCESO Y USO DE TECNOLOGÍAS DE LA INFORMACIÓN Y LAS COMUNICACIONES - AMPLIACIÓN PROGRAMA DE TELECOMUNICACIONES SOCIALES  NACIONAL</t>
  </si>
  <si>
    <t>12</t>
  </si>
  <si>
    <t>TRANSFERENCIAS CORRIENTES - SERVICIO DE CONEXIONES A REDES DE SERVICIO PORTADOR - AMPLIACIÓN PROGRAMA DE TELECOMUNICACIONES SOCIALES  NACIONAL</t>
  </si>
  <si>
    <t>2301028</t>
  </si>
  <si>
    <t>TRANSFERENCIAS CORRIENTES - SERVICIO DE EDUCACIÓN INFORMAL EN USO BÁSICO DE TECNOLOGÍAS DE LA INFORMACIÓN Y LAS COMUNICACIONES - AMPLIACIÓN PROGRAMA DE TELECOMUNICACIONES SOCIALES  NACIONAL</t>
  </si>
  <si>
    <t>2301031</t>
  </si>
  <si>
    <t>ADQUISICIÓN DE BIENES Y SERVICIOS - SERVICIO DE CONEXIONES A REDES DE SERVICIO PORTADOR - AMPLIACIÓN PROGRAMA DE TELECOMUNICACIONES SOCIALES  NACIONAL</t>
  </si>
  <si>
    <t>AMPLIACIÓN PROGRAMA DE TELECOMUNICACIONES SOCIALES  NACIONAL</t>
  </si>
  <si>
    <t>ADQUISICIÓN DE BIENES Y SERVICIOS - DOCUMENTOS DE LINEAMIENTOS TÉCNICOS - ANÁLISIS Y CONTROL EN LOS SERVICIOS DE TELECOMUNICACIONES Y SERVICIOS POSTALES A NIVEL  NACIONAL</t>
  </si>
  <si>
    <t>2301003</t>
  </si>
  <si>
    <t>ADQUISICIÓN DE BIENES Y SERVICIOS - SERVICIO DE VIGILANCIA Y CONTROL DE COMUNICACIONES MÓVIL Y NO MÓVIL - ANÁLISIS Y CONTROL EN LOS SERVICIOS DE TELECOMUNICACIONES Y SERVICIOS POSTALES A NIVEL  NACIONAL</t>
  </si>
  <si>
    <t>2301055</t>
  </si>
  <si>
    <t>ADQUISICIÓN DE BIENES Y SERVICIOS - SERVICIO DE VIGILANCIA Y CONTROL DE RADIODIFUSIÓN SONORA Y POSTAL - ANÁLISIS Y CONTROL EN LOS SERVICIOS DE TELECOMUNICACIONES Y SERVICIOS POSTALES A NIVEL  NACIONAL</t>
  </si>
  <si>
    <t>2301056</t>
  </si>
  <si>
    <t>ANÁLISIS Y CONTROL EN LOS SERVICIOS DE TELECOMUNICACIONES Y SERVICIOS POSTALES A NIVEL  NACIONAL</t>
  </si>
  <si>
    <t>INVERSIÓN</t>
  </si>
  <si>
    <t>CUOTA DE FISCALIZACIÓN Y AUDITAJE</t>
  </si>
  <si>
    <t>01</t>
  </si>
  <si>
    <t>04</t>
  </si>
  <si>
    <t>08</t>
  </si>
  <si>
    <t>A</t>
  </si>
  <si>
    <t>IMPUESTO SOBRE VEHÍCULOS AUTOMOTORES</t>
  </si>
  <si>
    <t>006</t>
  </si>
  <si>
    <t>IMPUESTO PREDIAL Y SOBRETASA AMBIENTAL</t>
  </si>
  <si>
    <t>001</t>
  </si>
  <si>
    <t>IMPUESTOS</t>
  </si>
  <si>
    <t>GASTOS POR TRIBUTOS, MULTAS, SANCIONES E INTERESES DE MORA</t>
  </si>
  <si>
    <t>A RADIO TELEVISIÓN NACIONAL DE COLOMBIA (RTVC). ARTICULO 45 LEY 1978 DE 2019</t>
  </si>
  <si>
    <t>003</t>
  </si>
  <si>
    <t>07</t>
  </si>
  <si>
    <t xml:space="preserve">TRANSFERENCIA  PARA FINANCIAMIENTO DEL SERVICIO POSTAL UNIVERSAL </t>
  </si>
  <si>
    <t>002</t>
  </si>
  <si>
    <t>TRANSFERIR AL OPERADOR OFICIAL DE LOS SERVICIOS DE FRANQUICIA POSTAL Y TELEGRÁFICA</t>
  </si>
  <si>
    <t>LAUDOS ARBITRALES</t>
  </si>
  <si>
    <t>CONCILIACIONES</t>
  </si>
  <si>
    <t>PLANES COMPLEMENTARIOS DE SALUD (NO DE PENSIONES).</t>
  </si>
  <si>
    <t>029</t>
  </si>
  <si>
    <t>TRANSFERENCIAS DE EXCEDENTES FINANCIEROS A LA NACIÓN (ART. 16 EOP)</t>
  </si>
  <si>
    <t>OTRAS TRANSFERENCIAS - DISTRIBUCIÓN PREVIO CONCEPTO DGPPN</t>
  </si>
  <si>
    <t>999</t>
  </si>
  <si>
    <t>APOYO A ACTIVIDADES DEL MINTIC. ART 22 LEY 1978 DE 2019</t>
  </si>
  <si>
    <t>083</t>
  </si>
  <si>
    <t>TRANSFERIR A LA SUPERINTENDENCIA DE INDUSTRIA Y COMERCIO DECRETOS 1130 Y 1620 DE 1999 Y 2003.  LEYES 1341 Y 1369 DE 2009</t>
  </si>
  <si>
    <t>012</t>
  </si>
  <si>
    <t>TRANSFERIR A LA AGENCIA NACIONAL DEL ESPECTRO ARTICULO 31 LEY 1341 DE 2009 Y ARTICULO 6O. DEL DECRETO 4169 DE 2011</t>
  </si>
  <si>
    <t>011</t>
  </si>
  <si>
    <t>A LA COMISIÓN DE REGULACIÓN DE COMUNICACIONES (CRC). ARTÍCULO 20 LEY 1978 DE 2019</t>
  </si>
  <si>
    <t>004</t>
  </si>
  <si>
    <t>MEMBRESÍAS</t>
  </si>
  <si>
    <t>094</t>
  </si>
  <si>
    <t>UNION POSTAL UNIVERSAL. UPU. (LEY 19 DE 1978)</t>
  </si>
  <si>
    <t>093</t>
  </si>
  <si>
    <t>UNION POSTAL DE LAS AMERICAS, ESPANA Y PORTUGAL. UPAEP. (LEYES 60 DE 1973 Y 50 DE 1977)</t>
  </si>
  <si>
    <t>014</t>
  </si>
  <si>
    <t>UNION INTERNACIONAL DE TELECOMUNICACIONES-UIT-LEY 252 DE 1995</t>
  </si>
  <si>
    <t>TRANSFERENCIAS CORRIENTES</t>
  </si>
  <si>
    <t>VIÁTICOS DE LOS FUNCIONARIOS EN COMISIÓN</t>
  </si>
  <si>
    <t>010</t>
  </si>
  <si>
    <t>SERVICIOS DE ALCANTARILLADO, RECOLECCIÓN, TRATAMIENTO Y DISPOSICIÓN DE DESECHOS Y OTROS SERVICIOS DE SANEAMIENTO AMBIENTAL</t>
  </si>
  <si>
    <t>009</t>
  </si>
  <si>
    <t>SERVICIOS PARA EL CUIDADO DE LA SALUD HUMANA Y SERVICIOS SOCIALES</t>
  </si>
  <si>
    <t>SERVICIOS DE MANTENIMIENTO, REPARACIÓN E INSTALACIÓN (EXCEPTO SERVICIOS DE CONSTRUCCIÓN)</t>
  </si>
  <si>
    <t>007</t>
  </si>
  <si>
    <t>008</t>
  </si>
  <si>
    <t>SERVICIOS DE SOPORTE</t>
  </si>
  <si>
    <t>005</t>
  </si>
  <si>
    <t>SERVICIOS DE TELECOMUNICACIONES, TRANSMISIÓN Y SUMINISTRO DE INFORMACIÓN</t>
  </si>
  <si>
    <t>OTROS SERVICIOS PROFESIONALES, CIENTÍFICOS Y TÉCNICOS</t>
  </si>
  <si>
    <t>SERVICIOS JURÍDICOS Y CONTABLES</t>
  </si>
  <si>
    <t>SERVICIOS INMOBILIARIOS</t>
  </si>
  <si>
    <t>SERVICIOS FINANCIEROS Y SERVICIOS CONEXOS</t>
  </si>
  <si>
    <t>SERVICIOS DE DISTRIBUCIÓN DE ELECTRICIDAD, GAS Y AGUA (POR CUENTA PROPIA)</t>
  </si>
  <si>
    <t>SERVICIOS POSTALES Y DE MENSAJERÍA</t>
  </si>
  <si>
    <t>SERVICIOS DE TRANSPORTE DE CARGA</t>
  </si>
  <si>
    <t>SERVICIOS DE TRANSPORTE DE PASAJEROS</t>
  </si>
  <si>
    <t>ALOJAMIENTO; SERVICIOS DE SUMINISTROS DE COMIDAS Y BEBIDAS</t>
  </si>
  <si>
    <t>SERVICIOS DE CONSTRUCCIÓN</t>
  </si>
  <si>
    <t>MAQUINARIA DE OFICINA, CONTABILIDAD E INFORMÁTICA</t>
  </si>
  <si>
    <t>PRODUCTOS METÁLICOS ELABORADOS (EXCEPTO MAQUINARIA Y EQUIPO)</t>
  </si>
  <si>
    <t>OTROS BIENES TRANSPORTABLES N.C.P.</t>
  </si>
  <si>
    <t>PRODUCTOS DE CAUCHO Y PLÁSTICO</t>
  </si>
  <si>
    <t>OTROS PRODUCTOS QUÍMICOS; FIBRAS ARTIFICIALES (O FIBRAS INDUSTRIALES HECHAS POR EL HOMBRE)</t>
  </si>
  <si>
    <t>PRODUCTOS DE HORNOS DE COQUE; PRODUCTOS DE REFINACIÓN DE PETRÓLEO Y COMBUSTIBLE NUCLEAR</t>
  </si>
  <si>
    <t>PASTA O PULPA, PAPEL Y PRODUCTOS DE PAPEL; IMPRESOS Y ARTÍCULOS RELACIONADOS</t>
  </si>
  <si>
    <t>DOTACIÓN (PRENDAS DE VESTIR Y CALZADO)</t>
  </si>
  <si>
    <t>ARTÍCULOS TEXTILES (EXCEPTO PRENDAS DE VESTIR)</t>
  </si>
  <si>
    <t>ADQUISICIONES DIFERENTES DE ACTIVOS</t>
  </si>
  <si>
    <t>EQUIPO Y APARATOS DE RADIO, TELEVISIÓN Y COMUNICACIONES</t>
  </si>
  <si>
    <t>ADQUISICIÓN DE ACTIVOS NO FINANCIEROS</t>
  </si>
  <si>
    <t>ADQUISICIÓN DE BIENES Y SERVICIOS</t>
  </si>
  <si>
    <t>FUNCIONAMIENTO</t>
  </si>
  <si>
    <t>GASTO</t>
  </si>
  <si>
    <t>PAGOS</t>
  </si>
  <si>
    <t>% OBLIG</t>
  </si>
  <si>
    <t>OBLIGACION</t>
  </si>
  <si>
    <t>% COMP</t>
  </si>
  <si>
    <t>COMPROMISO</t>
  </si>
  <si>
    <t>APR. DISPONIBLE</t>
  </si>
  <si>
    <t>CDP</t>
  </si>
  <si>
    <t>APR BLOQUEADA</t>
  </si>
  <si>
    <t>APR. VIGENTE</t>
  </si>
  <si>
    <t>DESCRIPCION</t>
  </si>
  <si>
    <t>REC</t>
  </si>
  <si>
    <t>ITEM</t>
  </si>
  <si>
    <t>SOR
ORD</t>
  </si>
  <si>
    <t>ORD</t>
  </si>
  <si>
    <t>OBJ</t>
  </si>
  <si>
    <t>SUB
CTA</t>
  </si>
  <si>
    <t>CTA</t>
  </si>
  <si>
    <t>TIPO</t>
  </si>
  <si>
    <t>SEPTIEMBRE</t>
  </si>
  <si>
    <t>VIGENCIA FISCAL 2021</t>
  </si>
  <si>
    <t>INFORME DE EJECUCIÓN DEL PRESUPUESTO DE GASTOS</t>
  </si>
  <si>
    <t>SECCIÓN 23-06-00</t>
  </si>
  <si>
    <t>FONDO ÚNICO DE TECNOLOGÍAS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</si>
</sst>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2" applyFill="1"/>
    <xf numFmtId="0" fontId="10" fillId="0" borderId="9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5" xfId="2" xr:uid="{29DDCA11-D20B-493C-8D7E-ABDC9A2F26C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20298AA7-7CF3-4744-9C0A-173CCF24CD7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47650"/>
          <a:ext cx="2762250" cy="488950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0</xdr:row>
      <xdr:rowOff>82551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9398E841-13FE-452E-8012-9088B5303CD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49200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65B7-D570-44F2-ACF0-E9DD73AC44B7}">
  <dimension ref="A1:R171"/>
  <sheetViews>
    <sheetView showGridLines="0" tabSelected="1" zoomScale="90" zoomScaleNormal="90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1" customWidth="1"/>
    <col min="6" max="6" width="9.5703125" style="1" customWidth="1"/>
    <col min="7" max="7" width="5.42578125" style="1" customWidth="1"/>
    <col min="8" max="8" width="8" style="1" customWidth="1"/>
    <col min="9" max="9" width="50.28515625" style="1" customWidth="1"/>
    <col min="10" max="14" width="26" style="1" customWidth="1"/>
    <col min="15" max="15" width="12.85546875" style="1" bestFit="1" customWidth="1"/>
    <col min="16" max="16" width="26" style="1" customWidth="1"/>
    <col min="17" max="17" width="13" style="1" bestFit="1" customWidth="1"/>
    <col min="18" max="18" width="26" style="1" customWidth="1"/>
    <col min="19" max="19" width="10.140625" style="1" customWidth="1"/>
    <col min="20" max="20" width="6.42578125" style="1" customWidth="1"/>
    <col min="21" max="16384" width="11.42578125" style="1"/>
  </cols>
  <sheetData>
    <row r="1" spans="1:18" s="18" customFormat="1" ht="18.75" x14ac:dyDescent="0.3">
      <c r="A1" s="19" t="s">
        <v>274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8" customFormat="1" ht="18.75" x14ac:dyDescent="0.3">
      <c r="A2" s="22" t="s">
        <v>273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8" customFormat="1" ht="18.75" x14ac:dyDescent="0.3">
      <c r="A3" s="22" t="s">
        <v>272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8" customFormat="1" ht="18.75" x14ac:dyDescent="0.3">
      <c r="A4" s="22" t="s">
        <v>271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8" customFormat="1" ht="19.5" thickBot="1" x14ac:dyDescent="0.35">
      <c r="A5" s="25" t="s">
        <v>270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17" t="s">
        <v>269</v>
      </c>
      <c r="B7" s="17" t="s">
        <v>268</v>
      </c>
      <c r="C7" s="17" t="s">
        <v>267</v>
      </c>
      <c r="D7" s="17" t="s">
        <v>266</v>
      </c>
      <c r="E7" s="17" t="s">
        <v>265</v>
      </c>
      <c r="F7" s="17" t="s">
        <v>264</v>
      </c>
      <c r="G7" s="17" t="s">
        <v>263</v>
      </c>
      <c r="H7" s="17" t="s">
        <v>262</v>
      </c>
      <c r="I7" s="17" t="s">
        <v>261</v>
      </c>
      <c r="J7" s="17" t="s">
        <v>260</v>
      </c>
      <c r="K7" s="17" t="s">
        <v>259</v>
      </c>
      <c r="L7" s="17" t="s">
        <v>258</v>
      </c>
      <c r="M7" s="17" t="s">
        <v>257</v>
      </c>
      <c r="N7" s="17" t="s">
        <v>256</v>
      </c>
      <c r="O7" s="17" t="s">
        <v>255</v>
      </c>
      <c r="P7" s="17" t="s">
        <v>254</v>
      </c>
      <c r="Q7" s="17" t="s">
        <v>253</v>
      </c>
      <c r="R7" s="17" t="s">
        <v>252</v>
      </c>
    </row>
    <row r="8" spans="1:18" ht="15.75" x14ac:dyDescent="0.25">
      <c r="A8" s="16"/>
      <c r="B8" s="16"/>
      <c r="C8" s="16"/>
      <c r="D8" s="16"/>
      <c r="E8" s="16"/>
      <c r="F8" s="16"/>
      <c r="G8" s="16"/>
      <c r="H8" s="16"/>
      <c r="I8" s="15" t="s">
        <v>251</v>
      </c>
      <c r="J8" s="13">
        <f>+J9+J63</f>
        <v>2160117000000</v>
      </c>
      <c r="K8" s="13">
        <f>+K9+K63</f>
        <v>49280400000</v>
      </c>
      <c r="L8" s="13">
        <f>+L9+L63</f>
        <v>1988864369056.25</v>
      </c>
      <c r="M8" s="13">
        <f>+M9+M63</f>
        <v>121972230943.75</v>
      </c>
      <c r="N8" s="13">
        <f>+N9+N63</f>
        <v>1800917703235.5703</v>
      </c>
      <c r="O8" s="14">
        <f t="shared" ref="O8:O39" si="0">+N8/J8</f>
        <v>0.83371303648625061</v>
      </c>
      <c r="P8" s="13">
        <f>+P9+P63</f>
        <v>1239921759120.1802</v>
      </c>
      <c r="Q8" s="14">
        <f t="shared" ref="Q8:Q39" si="1">+P8/J8</f>
        <v>0.57400675941172641</v>
      </c>
      <c r="R8" s="13">
        <f>+R9+R63</f>
        <v>1192615203387.3301</v>
      </c>
    </row>
    <row r="9" spans="1:18" ht="15.75" x14ac:dyDescent="0.25">
      <c r="A9" s="12" t="s">
        <v>180</v>
      </c>
      <c r="B9" s="12"/>
      <c r="C9" s="12"/>
      <c r="D9" s="12"/>
      <c r="E9" s="12"/>
      <c r="F9" s="12"/>
      <c r="G9" s="12"/>
      <c r="H9" s="12"/>
      <c r="I9" s="11" t="s">
        <v>250</v>
      </c>
      <c r="J9" s="9">
        <f>+J10+J39+J58</f>
        <v>710052000000</v>
      </c>
      <c r="K9" s="9">
        <f>+K10+K39+K58</f>
        <v>49280400000</v>
      </c>
      <c r="L9" s="9">
        <f>+L10+L39+L58</f>
        <v>604033080302.48999</v>
      </c>
      <c r="M9" s="9">
        <f>+M10+M39+M58</f>
        <v>56738519697.510002</v>
      </c>
      <c r="N9" s="9">
        <f>+N10+N39+N58</f>
        <v>570410010176.42004</v>
      </c>
      <c r="O9" s="10">
        <f t="shared" si="0"/>
        <v>0.8033355446874596</v>
      </c>
      <c r="P9" s="9">
        <f>+P10+P39+P58</f>
        <v>550592297889.64001</v>
      </c>
      <c r="Q9" s="10">
        <f t="shared" si="1"/>
        <v>0.77542531799028802</v>
      </c>
      <c r="R9" s="9">
        <f>+R10+R39+R58</f>
        <v>549279157598.79999</v>
      </c>
    </row>
    <row r="10" spans="1:18" ht="15.75" x14ac:dyDescent="0.25">
      <c r="A10" s="8" t="s">
        <v>180</v>
      </c>
      <c r="B10" s="8" t="s">
        <v>3</v>
      </c>
      <c r="C10" s="8"/>
      <c r="D10" s="8"/>
      <c r="E10" s="8"/>
      <c r="F10" s="8"/>
      <c r="G10" s="8"/>
      <c r="H10" s="8"/>
      <c r="I10" s="7" t="s">
        <v>249</v>
      </c>
      <c r="J10" s="6">
        <f>+J11+J13</f>
        <v>10247503608</v>
      </c>
      <c r="K10" s="6">
        <f>+K11+K13</f>
        <v>0</v>
      </c>
      <c r="L10" s="6">
        <f>+L11+L13</f>
        <v>9608757071.4899998</v>
      </c>
      <c r="M10" s="6">
        <f>+M11+M13</f>
        <v>638746536.50999999</v>
      </c>
      <c r="N10" s="6">
        <f>+N11+N13</f>
        <v>8900565410.4200001</v>
      </c>
      <c r="O10" s="3">
        <f t="shared" si="0"/>
        <v>0.86855938293805768</v>
      </c>
      <c r="P10" s="6">
        <f>+P11+P13</f>
        <v>6835727017.6400003</v>
      </c>
      <c r="Q10" s="3">
        <f t="shared" si="1"/>
        <v>0.6670626602466867</v>
      </c>
      <c r="R10" s="6">
        <f>+R11+R13</f>
        <v>6294962946.8000002</v>
      </c>
    </row>
    <row r="11" spans="1:18" ht="31.5" x14ac:dyDescent="0.25">
      <c r="A11" s="8" t="s">
        <v>180</v>
      </c>
      <c r="B11" s="8" t="s">
        <v>3</v>
      </c>
      <c r="C11" s="8" t="s">
        <v>177</v>
      </c>
      <c r="D11" s="8"/>
      <c r="E11" s="8"/>
      <c r="F11" s="8"/>
      <c r="G11" s="8"/>
      <c r="H11" s="8" t="s">
        <v>2</v>
      </c>
      <c r="I11" s="7" t="s">
        <v>248</v>
      </c>
      <c r="J11" s="6">
        <v>6000000</v>
      </c>
      <c r="K11" s="6">
        <v>0</v>
      </c>
      <c r="L11" s="6">
        <v>0</v>
      </c>
      <c r="M11" s="6">
        <v>6000000</v>
      </c>
      <c r="N11" s="6">
        <v>0</v>
      </c>
      <c r="O11" s="3">
        <f t="shared" si="0"/>
        <v>0</v>
      </c>
      <c r="P11" s="6">
        <v>0</v>
      </c>
      <c r="Q11" s="3">
        <f t="shared" si="1"/>
        <v>0</v>
      </c>
      <c r="R11" s="6">
        <v>0</v>
      </c>
    </row>
    <row r="12" spans="1:18" ht="31.5" x14ac:dyDescent="0.25">
      <c r="A12" s="5" t="s">
        <v>180</v>
      </c>
      <c r="B12" s="5" t="s">
        <v>3</v>
      </c>
      <c r="C12" s="5" t="s">
        <v>177</v>
      </c>
      <c r="D12" s="5" t="s">
        <v>177</v>
      </c>
      <c r="E12" s="5" t="s">
        <v>207</v>
      </c>
      <c r="F12" s="5" t="s">
        <v>222</v>
      </c>
      <c r="G12" s="5"/>
      <c r="H12" s="5" t="s">
        <v>2</v>
      </c>
      <c r="I12" s="4" t="s">
        <v>247</v>
      </c>
      <c r="J12" s="2">
        <v>6000000</v>
      </c>
      <c r="K12" s="2">
        <v>0</v>
      </c>
      <c r="L12" s="2">
        <v>0</v>
      </c>
      <c r="M12" s="2">
        <v>6000000</v>
      </c>
      <c r="N12" s="2">
        <v>0</v>
      </c>
      <c r="O12" s="3">
        <f t="shared" si="0"/>
        <v>0</v>
      </c>
      <c r="P12" s="2">
        <v>0</v>
      </c>
      <c r="Q12" s="3">
        <f t="shared" si="1"/>
        <v>0</v>
      </c>
      <c r="R12" s="2">
        <v>0</v>
      </c>
    </row>
    <row r="13" spans="1:18" ht="15.75" x14ac:dyDescent="0.25">
      <c r="A13" s="8" t="s">
        <v>180</v>
      </c>
      <c r="B13" s="8" t="s">
        <v>3</v>
      </c>
      <c r="C13" s="8" t="s">
        <v>3</v>
      </c>
      <c r="D13" s="8"/>
      <c r="E13" s="8"/>
      <c r="F13" s="8"/>
      <c r="G13" s="8"/>
      <c r="H13" s="8" t="s">
        <v>2</v>
      </c>
      <c r="I13" s="7" t="s">
        <v>246</v>
      </c>
      <c r="J13" s="6">
        <v>10241503608</v>
      </c>
      <c r="K13" s="6">
        <v>0</v>
      </c>
      <c r="L13" s="6">
        <v>9608757071.4899998</v>
      </c>
      <c r="M13" s="6">
        <v>632746536.50999999</v>
      </c>
      <c r="N13" s="6">
        <v>8900565410.4200001</v>
      </c>
      <c r="O13" s="3">
        <f t="shared" si="0"/>
        <v>0.86906822973410414</v>
      </c>
      <c r="P13" s="6">
        <v>6835727017.6400003</v>
      </c>
      <c r="Q13" s="3">
        <f t="shared" si="1"/>
        <v>0.66745345989043758</v>
      </c>
      <c r="R13" s="6">
        <v>6294962946.8000002</v>
      </c>
    </row>
    <row r="14" spans="1:18" ht="31.5" x14ac:dyDescent="0.25">
      <c r="A14" s="5" t="s">
        <v>180</v>
      </c>
      <c r="B14" s="5" t="s">
        <v>3</v>
      </c>
      <c r="C14" s="5" t="s">
        <v>3</v>
      </c>
      <c r="D14" s="5" t="s">
        <v>177</v>
      </c>
      <c r="E14" s="5" t="s">
        <v>191</v>
      </c>
      <c r="F14" s="5" t="s">
        <v>222</v>
      </c>
      <c r="G14" s="5"/>
      <c r="H14" s="5" t="s">
        <v>2</v>
      </c>
      <c r="I14" s="4" t="s">
        <v>245</v>
      </c>
      <c r="J14" s="2">
        <v>6448067</v>
      </c>
      <c r="K14" s="2">
        <v>0</v>
      </c>
      <c r="L14" s="2">
        <v>6321000</v>
      </c>
      <c r="M14" s="2">
        <v>127067</v>
      </c>
      <c r="N14" s="2">
        <v>6321000</v>
      </c>
      <c r="O14" s="3">
        <f t="shared" si="0"/>
        <v>0.98029378416818558</v>
      </c>
      <c r="P14" s="2">
        <v>6321000</v>
      </c>
      <c r="Q14" s="3">
        <f t="shared" si="1"/>
        <v>0.98029378416818558</v>
      </c>
      <c r="R14" s="2">
        <v>6321000</v>
      </c>
    </row>
    <row r="15" spans="1:18" ht="31.5" x14ac:dyDescent="0.25">
      <c r="A15" s="5" t="s">
        <v>180</v>
      </c>
      <c r="B15" s="5" t="s">
        <v>3</v>
      </c>
      <c r="C15" s="5" t="s">
        <v>3</v>
      </c>
      <c r="D15" s="5" t="s">
        <v>177</v>
      </c>
      <c r="E15" s="5" t="s">
        <v>191</v>
      </c>
      <c r="F15" s="5" t="s">
        <v>223</v>
      </c>
      <c r="G15" s="5"/>
      <c r="H15" s="5" t="s">
        <v>2</v>
      </c>
      <c r="I15" s="4" t="s">
        <v>244</v>
      </c>
      <c r="J15" s="2">
        <v>67639160</v>
      </c>
      <c r="K15" s="2">
        <v>0</v>
      </c>
      <c r="L15" s="2">
        <v>67639159</v>
      </c>
      <c r="M15" s="2">
        <v>1</v>
      </c>
      <c r="N15" s="2">
        <v>5136000</v>
      </c>
      <c r="O15" s="3">
        <f t="shared" si="0"/>
        <v>7.5932344517584197E-2</v>
      </c>
      <c r="P15" s="2">
        <v>5136000</v>
      </c>
      <c r="Q15" s="3">
        <f t="shared" si="1"/>
        <v>7.5932344517584197E-2</v>
      </c>
      <c r="R15" s="2">
        <v>5136000</v>
      </c>
    </row>
    <row r="16" spans="1:18" ht="47.25" x14ac:dyDescent="0.25">
      <c r="A16" s="5" t="s">
        <v>180</v>
      </c>
      <c r="B16" s="5" t="s">
        <v>3</v>
      </c>
      <c r="C16" s="5" t="s">
        <v>3</v>
      </c>
      <c r="D16" s="5" t="s">
        <v>177</v>
      </c>
      <c r="E16" s="5" t="s">
        <v>188</v>
      </c>
      <c r="F16" s="5" t="s">
        <v>191</v>
      </c>
      <c r="G16" s="5"/>
      <c r="H16" s="5" t="s">
        <v>2</v>
      </c>
      <c r="I16" s="4" t="s">
        <v>243</v>
      </c>
      <c r="J16" s="2">
        <v>42500000</v>
      </c>
      <c r="K16" s="2">
        <v>0</v>
      </c>
      <c r="L16" s="2">
        <v>41178986</v>
      </c>
      <c r="M16" s="2">
        <v>1321014</v>
      </c>
      <c r="N16" s="2">
        <v>41178986</v>
      </c>
      <c r="O16" s="3">
        <f t="shared" si="0"/>
        <v>0.9689173176470588</v>
      </c>
      <c r="P16" s="2">
        <v>30546474</v>
      </c>
      <c r="Q16" s="3">
        <f t="shared" si="1"/>
        <v>0.71874056470588232</v>
      </c>
      <c r="R16" s="2">
        <v>30546474</v>
      </c>
    </row>
    <row r="17" spans="1:18" ht="47.25" x14ac:dyDescent="0.25">
      <c r="A17" s="5" t="s">
        <v>180</v>
      </c>
      <c r="B17" s="5" t="s">
        <v>3</v>
      </c>
      <c r="C17" s="5" t="s">
        <v>3</v>
      </c>
      <c r="D17" s="5" t="s">
        <v>177</v>
      </c>
      <c r="E17" s="5" t="s">
        <v>188</v>
      </c>
      <c r="F17" s="5" t="s">
        <v>188</v>
      </c>
      <c r="G17" s="5"/>
      <c r="H17" s="5" t="s">
        <v>2</v>
      </c>
      <c r="I17" s="4" t="s">
        <v>242</v>
      </c>
      <c r="J17" s="2">
        <v>95300000</v>
      </c>
      <c r="K17" s="2">
        <v>0</v>
      </c>
      <c r="L17" s="2">
        <v>88085714.489999995</v>
      </c>
      <c r="M17" s="2">
        <v>7214285.5099999998</v>
      </c>
      <c r="N17" s="2">
        <v>81784209.489999995</v>
      </c>
      <c r="O17" s="3">
        <f t="shared" si="0"/>
        <v>0.85817638499475335</v>
      </c>
      <c r="P17" s="2">
        <v>47248018.340000004</v>
      </c>
      <c r="Q17" s="3">
        <f t="shared" si="1"/>
        <v>0.49578193431269679</v>
      </c>
      <c r="R17" s="2">
        <v>47248018.340000004</v>
      </c>
    </row>
    <row r="18" spans="1:18" ht="47.25" x14ac:dyDescent="0.25">
      <c r="A18" s="5" t="s">
        <v>180</v>
      </c>
      <c r="B18" s="5" t="s">
        <v>3</v>
      </c>
      <c r="C18" s="5" t="s">
        <v>3</v>
      </c>
      <c r="D18" s="5" t="s">
        <v>177</v>
      </c>
      <c r="E18" s="5" t="s">
        <v>188</v>
      </c>
      <c r="F18" s="5" t="s">
        <v>225</v>
      </c>
      <c r="G18" s="5"/>
      <c r="H18" s="5" t="s">
        <v>2</v>
      </c>
      <c r="I18" s="4" t="s">
        <v>241</v>
      </c>
      <c r="J18" s="2">
        <v>70704588</v>
      </c>
      <c r="K18" s="2">
        <v>0</v>
      </c>
      <c r="L18" s="2">
        <v>70623988</v>
      </c>
      <c r="M18" s="2">
        <v>80600</v>
      </c>
      <c r="N18" s="2">
        <v>69504588</v>
      </c>
      <c r="O18" s="3">
        <f t="shared" si="0"/>
        <v>0.98302797549714882</v>
      </c>
      <c r="P18" s="2">
        <v>48770715.990000002</v>
      </c>
      <c r="Q18" s="3">
        <f t="shared" si="1"/>
        <v>0.68978148900323133</v>
      </c>
      <c r="R18" s="2">
        <v>42709489.450000003</v>
      </c>
    </row>
    <row r="19" spans="1:18" ht="15.75" x14ac:dyDescent="0.25">
      <c r="A19" s="5" t="s">
        <v>180</v>
      </c>
      <c r="B19" s="5" t="s">
        <v>3</v>
      </c>
      <c r="C19" s="5" t="s">
        <v>3</v>
      </c>
      <c r="D19" s="5" t="s">
        <v>177</v>
      </c>
      <c r="E19" s="5" t="s">
        <v>188</v>
      </c>
      <c r="F19" s="5" t="s">
        <v>182</v>
      </c>
      <c r="G19" s="5"/>
      <c r="H19" s="5" t="s">
        <v>2</v>
      </c>
      <c r="I19" s="4" t="s">
        <v>240</v>
      </c>
      <c r="J19" s="2">
        <v>6917600</v>
      </c>
      <c r="K19" s="2">
        <v>0</v>
      </c>
      <c r="L19" s="2">
        <v>5141455</v>
      </c>
      <c r="M19" s="2">
        <v>1776145</v>
      </c>
      <c r="N19" s="2">
        <v>3545040</v>
      </c>
      <c r="O19" s="3">
        <f t="shared" si="0"/>
        <v>0.51246675147449983</v>
      </c>
      <c r="P19" s="2">
        <v>3112496</v>
      </c>
      <c r="Q19" s="3">
        <f t="shared" si="1"/>
        <v>0.44993870706603445</v>
      </c>
      <c r="R19" s="2">
        <v>3112496</v>
      </c>
    </row>
    <row r="20" spans="1:18" ht="15.75" x14ac:dyDescent="0.25">
      <c r="A20" s="5" t="s">
        <v>180</v>
      </c>
      <c r="B20" s="5" t="s">
        <v>3</v>
      </c>
      <c r="C20" s="5" t="s">
        <v>3</v>
      </c>
      <c r="D20" s="5" t="s">
        <v>177</v>
      </c>
      <c r="E20" s="5" t="s">
        <v>188</v>
      </c>
      <c r="F20" s="5" t="s">
        <v>223</v>
      </c>
      <c r="G20" s="5"/>
      <c r="H20" s="5" t="s">
        <v>2</v>
      </c>
      <c r="I20" s="4" t="s">
        <v>239</v>
      </c>
      <c r="J20" s="2">
        <v>1000000</v>
      </c>
      <c r="K20" s="2">
        <v>0</v>
      </c>
      <c r="L20" s="2">
        <v>300000</v>
      </c>
      <c r="M20" s="2">
        <v>700000</v>
      </c>
      <c r="N20" s="2">
        <v>300000</v>
      </c>
      <c r="O20" s="3">
        <f t="shared" si="0"/>
        <v>0.3</v>
      </c>
      <c r="P20" s="2">
        <v>300000</v>
      </c>
      <c r="Q20" s="3">
        <f t="shared" si="1"/>
        <v>0.3</v>
      </c>
      <c r="R20" s="2">
        <v>300000</v>
      </c>
    </row>
    <row r="21" spans="1:18" ht="31.5" x14ac:dyDescent="0.25">
      <c r="A21" s="5" t="s">
        <v>180</v>
      </c>
      <c r="B21" s="5" t="s">
        <v>3</v>
      </c>
      <c r="C21" s="5" t="s">
        <v>3</v>
      </c>
      <c r="D21" s="5" t="s">
        <v>177</v>
      </c>
      <c r="E21" s="5" t="s">
        <v>207</v>
      </c>
      <c r="F21" s="5" t="s">
        <v>191</v>
      </c>
      <c r="G21" s="5"/>
      <c r="H21" s="5" t="s">
        <v>2</v>
      </c>
      <c r="I21" s="4" t="s">
        <v>238</v>
      </c>
      <c r="J21" s="2">
        <v>88300000</v>
      </c>
      <c r="K21" s="2">
        <v>0</v>
      </c>
      <c r="L21" s="2">
        <v>87981144</v>
      </c>
      <c r="M21" s="2">
        <v>318856</v>
      </c>
      <c r="N21" s="2">
        <v>87981144</v>
      </c>
      <c r="O21" s="3">
        <f t="shared" si="0"/>
        <v>0.99638894677236689</v>
      </c>
      <c r="P21" s="2">
        <v>42530624.960000001</v>
      </c>
      <c r="Q21" s="3">
        <f t="shared" si="1"/>
        <v>0.48166053182332957</v>
      </c>
      <c r="R21" s="2">
        <v>35798465.810000002</v>
      </c>
    </row>
    <row r="22" spans="1:18" ht="31.5" x14ac:dyDescent="0.25">
      <c r="A22" s="5" t="s">
        <v>180</v>
      </c>
      <c r="B22" s="5" t="s">
        <v>3</v>
      </c>
      <c r="C22" s="5" t="s">
        <v>3</v>
      </c>
      <c r="D22" s="5" t="s">
        <v>177</v>
      </c>
      <c r="E22" s="5" t="s">
        <v>207</v>
      </c>
      <c r="F22" s="5" t="s">
        <v>225</v>
      </c>
      <c r="G22" s="5"/>
      <c r="H22" s="5" t="s">
        <v>2</v>
      </c>
      <c r="I22" s="4" t="s">
        <v>237</v>
      </c>
      <c r="J22" s="2">
        <v>500000</v>
      </c>
      <c r="K22" s="2">
        <v>0</v>
      </c>
      <c r="L22" s="2">
        <v>500000</v>
      </c>
      <c r="M22" s="2">
        <v>0</v>
      </c>
      <c r="N22" s="2">
        <v>500000</v>
      </c>
      <c r="O22" s="3">
        <f t="shared" si="0"/>
        <v>1</v>
      </c>
      <c r="P22" s="2">
        <v>500000</v>
      </c>
      <c r="Q22" s="3">
        <f t="shared" si="1"/>
        <v>1</v>
      </c>
      <c r="R22" s="2">
        <v>500000</v>
      </c>
    </row>
    <row r="23" spans="1:18" ht="15.75" x14ac:dyDescent="0.25">
      <c r="A23" s="5" t="s">
        <v>180</v>
      </c>
      <c r="B23" s="5" t="s">
        <v>3</v>
      </c>
      <c r="C23" s="5" t="s">
        <v>3</v>
      </c>
      <c r="D23" s="5" t="s">
        <v>3</v>
      </c>
      <c r="E23" s="5" t="s">
        <v>225</v>
      </c>
      <c r="F23" s="5" t="s">
        <v>207</v>
      </c>
      <c r="G23" s="5"/>
      <c r="H23" s="5" t="s">
        <v>2</v>
      </c>
      <c r="I23" s="4" t="s">
        <v>236</v>
      </c>
      <c r="J23" s="2">
        <v>238597750</v>
      </c>
      <c r="K23" s="2">
        <v>0</v>
      </c>
      <c r="L23" s="2">
        <v>238597750</v>
      </c>
      <c r="M23" s="2">
        <v>0</v>
      </c>
      <c r="N23" s="2">
        <v>238597750</v>
      </c>
      <c r="O23" s="3">
        <f t="shared" si="0"/>
        <v>1</v>
      </c>
      <c r="P23" s="2">
        <v>159065152.09</v>
      </c>
      <c r="Q23" s="3">
        <f t="shared" si="1"/>
        <v>0.66666660557360669</v>
      </c>
      <c r="R23" s="2">
        <v>139182008.09</v>
      </c>
    </row>
    <row r="24" spans="1:18" ht="31.5" x14ac:dyDescent="0.25">
      <c r="A24" s="5" t="s">
        <v>180</v>
      </c>
      <c r="B24" s="5" t="s">
        <v>3</v>
      </c>
      <c r="C24" s="5" t="s">
        <v>3</v>
      </c>
      <c r="D24" s="5" t="s">
        <v>3</v>
      </c>
      <c r="E24" s="5" t="s">
        <v>182</v>
      </c>
      <c r="F24" s="5" t="s">
        <v>188</v>
      </c>
      <c r="G24" s="5"/>
      <c r="H24" s="5" t="s">
        <v>2</v>
      </c>
      <c r="I24" s="4" t="s">
        <v>235</v>
      </c>
      <c r="J24" s="2">
        <v>110390000</v>
      </c>
      <c r="K24" s="2">
        <v>0</v>
      </c>
      <c r="L24" s="2">
        <v>104110264</v>
      </c>
      <c r="M24" s="2">
        <v>6279736</v>
      </c>
      <c r="N24" s="2">
        <v>99238823</v>
      </c>
      <c r="O24" s="3">
        <f t="shared" si="0"/>
        <v>0.89898381193948729</v>
      </c>
      <c r="P24" s="2">
        <v>29188415.5</v>
      </c>
      <c r="Q24" s="3">
        <f t="shared" si="1"/>
        <v>0.26441177189962861</v>
      </c>
      <c r="R24" s="2">
        <v>21097427.48</v>
      </c>
    </row>
    <row r="25" spans="1:18" ht="15.75" x14ac:dyDescent="0.25">
      <c r="A25" s="5" t="s">
        <v>180</v>
      </c>
      <c r="B25" s="5" t="s">
        <v>3</v>
      </c>
      <c r="C25" s="5" t="s">
        <v>3</v>
      </c>
      <c r="D25" s="5" t="s">
        <v>3</v>
      </c>
      <c r="E25" s="5" t="s">
        <v>182</v>
      </c>
      <c r="F25" s="5" t="s">
        <v>207</v>
      </c>
      <c r="G25" s="5"/>
      <c r="H25" s="5" t="s">
        <v>2</v>
      </c>
      <c r="I25" s="4" t="s">
        <v>234</v>
      </c>
      <c r="J25" s="2">
        <v>595631151</v>
      </c>
      <c r="K25" s="2">
        <v>0</v>
      </c>
      <c r="L25" s="2">
        <v>344592451</v>
      </c>
      <c r="M25" s="2">
        <v>251038700</v>
      </c>
      <c r="N25" s="2">
        <v>325012846</v>
      </c>
      <c r="O25" s="3">
        <f t="shared" si="0"/>
        <v>0.54566126277032145</v>
      </c>
      <c r="P25" s="2">
        <v>287571212</v>
      </c>
      <c r="Q25" s="3">
        <f t="shared" si="1"/>
        <v>0.4828008265135213</v>
      </c>
      <c r="R25" s="2">
        <v>286315212</v>
      </c>
    </row>
    <row r="26" spans="1:18" ht="15.75" x14ac:dyDescent="0.25">
      <c r="A26" s="5" t="s">
        <v>180</v>
      </c>
      <c r="B26" s="5" t="s">
        <v>3</v>
      </c>
      <c r="C26" s="5" t="s">
        <v>3</v>
      </c>
      <c r="D26" s="5" t="s">
        <v>3</v>
      </c>
      <c r="E26" s="5" t="s">
        <v>182</v>
      </c>
      <c r="F26" s="5" t="s">
        <v>225</v>
      </c>
      <c r="G26" s="5"/>
      <c r="H26" s="5" t="s">
        <v>2</v>
      </c>
      <c r="I26" s="4" t="s">
        <v>233</v>
      </c>
      <c r="J26" s="2">
        <v>253000</v>
      </c>
      <c r="K26" s="2">
        <v>0</v>
      </c>
      <c r="L26" s="2">
        <v>253000</v>
      </c>
      <c r="M26" s="2">
        <v>0</v>
      </c>
      <c r="N26" s="2">
        <v>140000</v>
      </c>
      <c r="O26" s="3">
        <f t="shared" si="0"/>
        <v>0.55335968379446643</v>
      </c>
      <c r="P26" s="2">
        <v>140000</v>
      </c>
      <c r="Q26" s="3">
        <f t="shared" si="1"/>
        <v>0.55335968379446643</v>
      </c>
      <c r="R26" s="2">
        <v>140000</v>
      </c>
    </row>
    <row r="27" spans="1:18" ht="15.75" x14ac:dyDescent="0.25">
      <c r="A27" s="5" t="s">
        <v>180</v>
      </c>
      <c r="B27" s="5" t="s">
        <v>3</v>
      </c>
      <c r="C27" s="5" t="s">
        <v>3</v>
      </c>
      <c r="D27" s="5" t="s">
        <v>3</v>
      </c>
      <c r="E27" s="5" t="s">
        <v>182</v>
      </c>
      <c r="F27" s="5" t="s">
        <v>223</v>
      </c>
      <c r="G27" s="5"/>
      <c r="H27" s="5" t="s">
        <v>2</v>
      </c>
      <c r="I27" s="4" t="s">
        <v>232</v>
      </c>
      <c r="J27" s="2">
        <v>405549380</v>
      </c>
      <c r="K27" s="2">
        <v>0</v>
      </c>
      <c r="L27" s="2">
        <v>404049380</v>
      </c>
      <c r="M27" s="2">
        <v>1500000</v>
      </c>
      <c r="N27" s="2">
        <v>404049380</v>
      </c>
      <c r="O27" s="3">
        <f t="shared" si="0"/>
        <v>0.99630131354164564</v>
      </c>
      <c r="P27" s="2">
        <v>235193740</v>
      </c>
      <c r="Q27" s="3">
        <f t="shared" si="1"/>
        <v>0.57993860081847493</v>
      </c>
      <c r="R27" s="2">
        <v>235193740</v>
      </c>
    </row>
    <row r="28" spans="1:18" ht="47.25" x14ac:dyDescent="0.25">
      <c r="A28" s="5" t="s">
        <v>180</v>
      </c>
      <c r="B28" s="5" t="s">
        <v>3</v>
      </c>
      <c r="C28" s="5" t="s">
        <v>3</v>
      </c>
      <c r="D28" s="5" t="s">
        <v>3</v>
      </c>
      <c r="E28" s="5" t="s">
        <v>182</v>
      </c>
      <c r="F28" s="5" t="s">
        <v>219</v>
      </c>
      <c r="G28" s="5"/>
      <c r="H28" s="5" t="s">
        <v>2</v>
      </c>
      <c r="I28" s="4" t="s">
        <v>231</v>
      </c>
      <c r="J28" s="2">
        <v>350000000</v>
      </c>
      <c r="K28" s="2">
        <v>0</v>
      </c>
      <c r="L28" s="2">
        <v>350000000</v>
      </c>
      <c r="M28" s="2">
        <v>0</v>
      </c>
      <c r="N28" s="2">
        <v>261022174</v>
      </c>
      <c r="O28" s="3">
        <f t="shared" si="0"/>
        <v>0.74577764000000002</v>
      </c>
      <c r="P28" s="2">
        <v>261021305</v>
      </c>
      <c r="Q28" s="3">
        <f t="shared" si="1"/>
        <v>0.74577515714285714</v>
      </c>
      <c r="R28" s="2">
        <v>261021305</v>
      </c>
    </row>
    <row r="29" spans="1:18" ht="31.5" x14ac:dyDescent="0.25">
      <c r="A29" s="5" t="s">
        <v>180</v>
      </c>
      <c r="B29" s="5" t="s">
        <v>3</v>
      </c>
      <c r="C29" s="5" t="s">
        <v>3</v>
      </c>
      <c r="D29" s="5" t="s">
        <v>3</v>
      </c>
      <c r="E29" s="5" t="s">
        <v>222</v>
      </c>
      <c r="F29" s="5" t="s">
        <v>184</v>
      </c>
      <c r="G29" s="5"/>
      <c r="H29" s="5" t="s">
        <v>2</v>
      </c>
      <c r="I29" s="4" t="s">
        <v>230</v>
      </c>
      <c r="J29" s="2">
        <v>1316069344</v>
      </c>
      <c r="K29" s="2">
        <v>0</v>
      </c>
      <c r="L29" s="2">
        <v>1313875475</v>
      </c>
      <c r="M29" s="2">
        <v>2193869</v>
      </c>
      <c r="N29" s="2">
        <v>1298342375</v>
      </c>
      <c r="O29" s="3">
        <f t="shared" si="0"/>
        <v>0.98653036857000143</v>
      </c>
      <c r="P29" s="2">
        <v>1293331195.9100001</v>
      </c>
      <c r="Q29" s="3">
        <f t="shared" si="1"/>
        <v>0.98272268236194105</v>
      </c>
      <c r="R29" s="2">
        <v>1293331195.9100001</v>
      </c>
    </row>
    <row r="30" spans="1:18" ht="15.75" x14ac:dyDescent="0.25">
      <c r="A30" s="5" t="s">
        <v>180</v>
      </c>
      <c r="B30" s="5" t="s">
        <v>3</v>
      </c>
      <c r="C30" s="5" t="s">
        <v>3</v>
      </c>
      <c r="D30" s="5" t="s">
        <v>3</v>
      </c>
      <c r="E30" s="5" t="s">
        <v>222</v>
      </c>
      <c r="F30" s="5" t="s">
        <v>191</v>
      </c>
      <c r="G30" s="5"/>
      <c r="H30" s="5" t="s">
        <v>2</v>
      </c>
      <c r="I30" s="4" t="s">
        <v>229</v>
      </c>
      <c r="J30" s="2">
        <v>26800000</v>
      </c>
      <c r="K30" s="2">
        <v>0</v>
      </c>
      <c r="L30" s="2">
        <v>24392469</v>
      </c>
      <c r="M30" s="2">
        <v>2407531</v>
      </c>
      <c r="N30" s="2">
        <v>24392469</v>
      </c>
      <c r="O30" s="3">
        <f t="shared" si="0"/>
        <v>0.91016675373134326</v>
      </c>
      <c r="P30" s="2">
        <v>15365251</v>
      </c>
      <c r="Q30" s="3">
        <f t="shared" si="1"/>
        <v>0.57333026119402986</v>
      </c>
      <c r="R30" s="2">
        <v>14995396</v>
      </c>
    </row>
    <row r="31" spans="1:18" ht="15.75" x14ac:dyDescent="0.25">
      <c r="A31" s="5" t="s">
        <v>180</v>
      </c>
      <c r="B31" s="5" t="s">
        <v>3</v>
      </c>
      <c r="C31" s="5" t="s">
        <v>3</v>
      </c>
      <c r="D31" s="5" t="s">
        <v>3</v>
      </c>
      <c r="E31" s="5" t="s">
        <v>223</v>
      </c>
      <c r="F31" s="5" t="s">
        <v>191</v>
      </c>
      <c r="G31" s="5"/>
      <c r="H31" s="5" t="s">
        <v>2</v>
      </c>
      <c r="I31" s="4" t="s">
        <v>228</v>
      </c>
      <c r="J31" s="2">
        <v>272575375</v>
      </c>
      <c r="K31" s="2">
        <v>0</v>
      </c>
      <c r="L31" s="2">
        <v>271550745</v>
      </c>
      <c r="M31" s="2">
        <v>1024630</v>
      </c>
      <c r="N31" s="2">
        <v>271550745</v>
      </c>
      <c r="O31" s="3">
        <f t="shared" si="0"/>
        <v>0.99624092968779732</v>
      </c>
      <c r="P31" s="2">
        <v>200807770</v>
      </c>
      <c r="Q31" s="3">
        <f t="shared" si="1"/>
        <v>0.73670547091790661</v>
      </c>
      <c r="R31" s="2">
        <v>200807770</v>
      </c>
    </row>
    <row r="32" spans="1:18" ht="31.5" x14ac:dyDescent="0.25">
      <c r="A32" s="5" t="s">
        <v>180</v>
      </c>
      <c r="B32" s="5" t="s">
        <v>3</v>
      </c>
      <c r="C32" s="5" t="s">
        <v>3</v>
      </c>
      <c r="D32" s="5" t="s">
        <v>3</v>
      </c>
      <c r="E32" s="5" t="s">
        <v>223</v>
      </c>
      <c r="F32" s="5" t="s">
        <v>188</v>
      </c>
      <c r="G32" s="5"/>
      <c r="H32" s="5" t="s">
        <v>2</v>
      </c>
      <c r="I32" s="4" t="s">
        <v>227</v>
      </c>
      <c r="J32" s="2">
        <v>200000</v>
      </c>
      <c r="K32" s="2">
        <v>0</v>
      </c>
      <c r="L32" s="2">
        <v>200000</v>
      </c>
      <c r="M32" s="2">
        <v>0</v>
      </c>
      <c r="N32" s="2">
        <v>200000</v>
      </c>
      <c r="O32" s="3">
        <f t="shared" si="0"/>
        <v>1</v>
      </c>
      <c r="P32" s="2">
        <v>200000</v>
      </c>
      <c r="Q32" s="3">
        <f t="shared" si="1"/>
        <v>1</v>
      </c>
      <c r="R32" s="2">
        <v>200000</v>
      </c>
    </row>
    <row r="33" spans="1:18" ht="47.25" x14ac:dyDescent="0.25">
      <c r="A33" s="5" t="s">
        <v>180</v>
      </c>
      <c r="B33" s="5" t="s">
        <v>3</v>
      </c>
      <c r="C33" s="5" t="s">
        <v>3</v>
      </c>
      <c r="D33" s="5" t="s">
        <v>3</v>
      </c>
      <c r="E33" s="5" t="s">
        <v>223</v>
      </c>
      <c r="F33" s="5" t="s">
        <v>207</v>
      </c>
      <c r="G33" s="5"/>
      <c r="H33" s="5" t="s">
        <v>2</v>
      </c>
      <c r="I33" s="4" t="s">
        <v>226</v>
      </c>
      <c r="J33" s="2">
        <v>3229438736</v>
      </c>
      <c r="K33" s="2">
        <v>0</v>
      </c>
      <c r="L33" s="2">
        <v>2957845595</v>
      </c>
      <c r="M33" s="2">
        <v>271593141</v>
      </c>
      <c r="N33" s="2">
        <v>2585368233.1900001</v>
      </c>
      <c r="O33" s="3">
        <f t="shared" si="0"/>
        <v>0.80056271214243591</v>
      </c>
      <c r="P33" s="2">
        <v>2092135611.04</v>
      </c>
      <c r="Q33" s="3">
        <f t="shared" si="1"/>
        <v>0.64783257465702238</v>
      </c>
      <c r="R33" s="2">
        <v>1845669088.29</v>
      </c>
    </row>
    <row r="34" spans="1:18" ht="15.75" x14ac:dyDescent="0.25">
      <c r="A34" s="5" t="s">
        <v>180</v>
      </c>
      <c r="B34" s="5" t="s">
        <v>3</v>
      </c>
      <c r="C34" s="5" t="s">
        <v>3</v>
      </c>
      <c r="D34" s="5" t="s">
        <v>3</v>
      </c>
      <c r="E34" s="5" t="s">
        <v>223</v>
      </c>
      <c r="F34" s="5" t="s">
        <v>225</v>
      </c>
      <c r="G34" s="5"/>
      <c r="H34" s="5" t="s">
        <v>2</v>
      </c>
      <c r="I34" s="4" t="s">
        <v>224</v>
      </c>
      <c r="J34" s="2">
        <v>2851000000</v>
      </c>
      <c r="K34" s="2">
        <v>0</v>
      </c>
      <c r="L34" s="2">
        <v>2850422830</v>
      </c>
      <c r="M34" s="2">
        <v>577170</v>
      </c>
      <c r="N34" s="2">
        <v>2771026206</v>
      </c>
      <c r="O34" s="3">
        <f t="shared" si="0"/>
        <v>0.9719488621536303</v>
      </c>
      <c r="P34" s="2">
        <v>1876213432.5699999</v>
      </c>
      <c r="Q34" s="3">
        <f t="shared" si="1"/>
        <v>0.65808959402665734</v>
      </c>
      <c r="R34" s="2">
        <v>1640589906.4000001</v>
      </c>
    </row>
    <row r="35" spans="1:18" ht="47.25" x14ac:dyDescent="0.25">
      <c r="A35" s="5" t="s">
        <v>180</v>
      </c>
      <c r="B35" s="5" t="s">
        <v>3</v>
      </c>
      <c r="C35" s="5" t="s">
        <v>3</v>
      </c>
      <c r="D35" s="5" t="s">
        <v>3</v>
      </c>
      <c r="E35" s="5" t="s">
        <v>223</v>
      </c>
      <c r="F35" s="5" t="s">
        <v>222</v>
      </c>
      <c r="G35" s="5"/>
      <c r="H35" s="5" t="s">
        <v>2</v>
      </c>
      <c r="I35" s="4" t="s">
        <v>221</v>
      </c>
      <c r="J35" s="2">
        <v>321026300</v>
      </c>
      <c r="K35" s="2">
        <v>0</v>
      </c>
      <c r="L35" s="2">
        <v>262797660</v>
      </c>
      <c r="M35" s="2">
        <v>58228640</v>
      </c>
      <c r="N35" s="2">
        <v>262797660</v>
      </c>
      <c r="O35" s="3">
        <f t="shared" si="0"/>
        <v>0.81861722855728647</v>
      </c>
      <c r="P35" s="2">
        <v>141994821.5</v>
      </c>
      <c r="Q35" s="3">
        <f t="shared" si="1"/>
        <v>0.44231522931298778</v>
      </c>
      <c r="R35" s="2">
        <v>126484172.29000001</v>
      </c>
    </row>
    <row r="36" spans="1:18" ht="31.5" x14ac:dyDescent="0.25">
      <c r="A36" s="5" t="s">
        <v>180</v>
      </c>
      <c r="B36" s="5" t="s">
        <v>3</v>
      </c>
      <c r="C36" s="5" t="s">
        <v>3</v>
      </c>
      <c r="D36" s="5" t="s">
        <v>3</v>
      </c>
      <c r="E36" s="5" t="s">
        <v>219</v>
      </c>
      <c r="F36" s="5" t="s">
        <v>188</v>
      </c>
      <c r="G36" s="5"/>
      <c r="H36" s="5" t="s">
        <v>2</v>
      </c>
      <c r="I36" s="4" t="s">
        <v>220</v>
      </c>
      <c r="J36" s="2">
        <v>24663157</v>
      </c>
      <c r="K36" s="2">
        <v>0</v>
      </c>
      <c r="L36" s="2">
        <v>7700000</v>
      </c>
      <c r="M36" s="2">
        <v>16963157</v>
      </c>
      <c r="N36" s="2">
        <v>7700000</v>
      </c>
      <c r="O36" s="3">
        <f t="shared" si="0"/>
        <v>0.31220658409626961</v>
      </c>
      <c r="P36" s="2">
        <v>4158000</v>
      </c>
      <c r="Q36" s="3">
        <f t="shared" si="1"/>
        <v>0.16859155541198559</v>
      </c>
      <c r="R36" s="2">
        <v>3388000</v>
      </c>
    </row>
    <row r="37" spans="1:18" ht="63" x14ac:dyDescent="0.25">
      <c r="A37" s="5" t="s">
        <v>180</v>
      </c>
      <c r="B37" s="5" t="s">
        <v>3</v>
      </c>
      <c r="C37" s="5" t="s">
        <v>3</v>
      </c>
      <c r="D37" s="5" t="s">
        <v>3</v>
      </c>
      <c r="E37" s="5" t="s">
        <v>219</v>
      </c>
      <c r="F37" s="5" t="s">
        <v>207</v>
      </c>
      <c r="G37" s="5"/>
      <c r="H37" s="5" t="s">
        <v>2</v>
      </c>
      <c r="I37" s="4" t="s">
        <v>218</v>
      </c>
      <c r="J37" s="2">
        <v>30000000</v>
      </c>
      <c r="K37" s="2">
        <v>0</v>
      </c>
      <c r="L37" s="2">
        <v>30000000</v>
      </c>
      <c r="M37" s="2">
        <v>0</v>
      </c>
      <c r="N37" s="2">
        <v>22572151.739999998</v>
      </c>
      <c r="O37" s="3">
        <f t="shared" si="0"/>
        <v>0.7524050579999999</v>
      </c>
      <c r="P37" s="2">
        <v>22572151.739999998</v>
      </c>
      <c r="Q37" s="3">
        <f t="shared" si="1"/>
        <v>0.7524050579999999</v>
      </c>
      <c r="R37" s="2">
        <v>22572151.739999998</v>
      </c>
    </row>
    <row r="38" spans="1:18" ht="31.5" x14ac:dyDescent="0.25">
      <c r="A38" s="5" t="s">
        <v>180</v>
      </c>
      <c r="B38" s="5" t="s">
        <v>3</v>
      </c>
      <c r="C38" s="5" t="s">
        <v>3</v>
      </c>
      <c r="D38" s="5" t="s">
        <v>3</v>
      </c>
      <c r="E38" s="5" t="s">
        <v>217</v>
      </c>
      <c r="F38" s="5"/>
      <c r="G38" s="5"/>
      <c r="H38" s="5" t="s">
        <v>2</v>
      </c>
      <c r="I38" s="4" t="s">
        <v>216</v>
      </c>
      <c r="J38" s="2">
        <v>90000000</v>
      </c>
      <c r="K38" s="2">
        <v>0</v>
      </c>
      <c r="L38" s="2">
        <v>80598006</v>
      </c>
      <c r="M38" s="2">
        <v>9401994</v>
      </c>
      <c r="N38" s="2">
        <v>32303630</v>
      </c>
      <c r="O38" s="3">
        <f t="shared" si="0"/>
        <v>0.35892922222222223</v>
      </c>
      <c r="P38" s="2">
        <v>32303630</v>
      </c>
      <c r="Q38" s="3">
        <f t="shared" si="1"/>
        <v>0.35892922222222223</v>
      </c>
      <c r="R38" s="2">
        <v>32303630</v>
      </c>
    </row>
    <row r="39" spans="1:18" ht="15.75" x14ac:dyDescent="0.25">
      <c r="A39" s="8" t="s">
        <v>180</v>
      </c>
      <c r="B39" s="8" t="s">
        <v>28</v>
      </c>
      <c r="C39" s="8"/>
      <c r="D39" s="8"/>
      <c r="E39" s="8"/>
      <c r="F39" s="8"/>
      <c r="G39" s="8"/>
      <c r="H39" s="8">
        <v>20</v>
      </c>
      <c r="I39" s="7" t="s">
        <v>215</v>
      </c>
      <c r="J39" s="6">
        <f>SUM(J40:J57)-J41-J43-J45</f>
        <v>696556496392</v>
      </c>
      <c r="K39" s="6">
        <f>SUM(K40:K57)-K41-K43-K45</f>
        <v>49280400000</v>
      </c>
      <c r="L39" s="6">
        <f>SUM(L40:L57)-L41-L43-L45</f>
        <v>594227522894</v>
      </c>
      <c r="M39" s="6">
        <f>SUM(M40:M57)-M41-M43-M45</f>
        <v>53048573498</v>
      </c>
      <c r="N39" s="6">
        <f>SUM(N40:N57)-N41-N43-N45</f>
        <v>561312644429</v>
      </c>
      <c r="O39" s="3">
        <f t="shared" si="0"/>
        <v>0.80583936455473237</v>
      </c>
      <c r="P39" s="6">
        <f>SUM(P40:P57)-P41-P43-P45</f>
        <v>543562010160</v>
      </c>
      <c r="Q39" s="3">
        <f t="shared" si="1"/>
        <v>0.78035595529655422</v>
      </c>
      <c r="R39" s="6">
        <f>SUM(R40:R57)-R41-R43-R45</f>
        <v>542789633940</v>
      </c>
    </row>
    <row r="40" spans="1:18" ht="31.5" x14ac:dyDescent="0.25">
      <c r="A40" s="5" t="s">
        <v>180</v>
      </c>
      <c r="B40" s="5" t="s">
        <v>28</v>
      </c>
      <c r="C40" s="5" t="s">
        <v>3</v>
      </c>
      <c r="D40" s="5" t="s">
        <v>3</v>
      </c>
      <c r="E40" s="5" t="s">
        <v>213</v>
      </c>
      <c r="F40" s="5"/>
      <c r="G40" s="5"/>
      <c r="H40" s="5" t="s">
        <v>2</v>
      </c>
      <c r="I40" s="4" t="s">
        <v>214</v>
      </c>
      <c r="J40" s="2">
        <v>1234190592</v>
      </c>
      <c r="K40" s="2">
        <v>0</v>
      </c>
      <c r="L40" s="2">
        <v>1234190592</v>
      </c>
      <c r="M40" s="2">
        <v>0</v>
      </c>
      <c r="N40" s="2">
        <v>1234190592</v>
      </c>
      <c r="O40" s="3">
        <f t="shared" ref="O40:O71" si="2">+N40/J40</f>
        <v>1</v>
      </c>
      <c r="P40" s="2">
        <v>1234190592</v>
      </c>
      <c r="Q40" s="3">
        <f t="shared" ref="Q40:Q71" si="3">+P40/J40</f>
        <v>1</v>
      </c>
      <c r="R40" s="2">
        <v>1234190592</v>
      </c>
    </row>
    <row r="41" spans="1:18" ht="15.75" x14ac:dyDescent="0.25">
      <c r="A41" s="5" t="s">
        <v>180</v>
      </c>
      <c r="B41" s="5" t="s">
        <v>28</v>
      </c>
      <c r="C41" s="5" t="s">
        <v>3</v>
      </c>
      <c r="D41" s="5" t="s">
        <v>3</v>
      </c>
      <c r="E41" s="5" t="s">
        <v>213</v>
      </c>
      <c r="F41" s="5" t="s">
        <v>184</v>
      </c>
      <c r="G41" s="5"/>
      <c r="H41" s="5" t="s">
        <v>2</v>
      </c>
      <c r="I41" s="4" t="s">
        <v>208</v>
      </c>
      <c r="J41" s="2">
        <v>1234190592</v>
      </c>
      <c r="K41" s="2">
        <v>0</v>
      </c>
      <c r="L41" s="2">
        <v>1234190592</v>
      </c>
      <c r="M41" s="2">
        <v>0</v>
      </c>
      <c r="N41" s="2">
        <v>1234190592</v>
      </c>
      <c r="O41" s="3">
        <f t="shared" si="2"/>
        <v>1</v>
      </c>
      <c r="P41" s="2">
        <v>1234190592</v>
      </c>
      <c r="Q41" s="3">
        <f t="shared" si="3"/>
        <v>1</v>
      </c>
      <c r="R41" s="2">
        <v>1234190592</v>
      </c>
    </row>
    <row r="42" spans="1:18" ht="47.25" x14ac:dyDescent="0.25">
      <c r="A42" s="5" t="s">
        <v>180</v>
      </c>
      <c r="B42" s="5" t="s">
        <v>28</v>
      </c>
      <c r="C42" s="5" t="s">
        <v>3</v>
      </c>
      <c r="D42" s="5" t="s">
        <v>3</v>
      </c>
      <c r="E42" s="5" t="s">
        <v>211</v>
      </c>
      <c r="F42" s="5"/>
      <c r="G42" s="5"/>
      <c r="H42" s="5" t="s">
        <v>2</v>
      </c>
      <c r="I42" s="4" t="s">
        <v>212</v>
      </c>
      <c r="J42" s="2">
        <v>157247091</v>
      </c>
      <c r="K42" s="2">
        <v>0</v>
      </c>
      <c r="L42" s="2">
        <v>157247091</v>
      </c>
      <c r="M42" s="2">
        <v>0</v>
      </c>
      <c r="N42" s="2">
        <v>157247091</v>
      </c>
      <c r="O42" s="3">
        <f t="shared" si="2"/>
        <v>1</v>
      </c>
      <c r="P42" s="2">
        <v>157247091</v>
      </c>
      <c r="Q42" s="3">
        <f t="shared" si="3"/>
        <v>1</v>
      </c>
      <c r="R42" s="2">
        <v>157247091</v>
      </c>
    </row>
    <row r="43" spans="1:18" ht="15.75" x14ac:dyDescent="0.25">
      <c r="A43" s="5" t="s">
        <v>180</v>
      </c>
      <c r="B43" s="5" t="s">
        <v>28</v>
      </c>
      <c r="C43" s="5" t="s">
        <v>3</v>
      </c>
      <c r="D43" s="5" t="s">
        <v>3</v>
      </c>
      <c r="E43" s="5" t="s">
        <v>211</v>
      </c>
      <c r="F43" s="5" t="s">
        <v>184</v>
      </c>
      <c r="G43" s="5"/>
      <c r="H43" s="5" t="s">
        <v>2</v>
      </c>
      <c r="I43" s="4" t="s">
        <v>208</v>
      </c>
      <c r="J43" s="2">
        <v>157247091</v>
      </c>
      <c r="K43" s="2">
        <v>0</v>
      </c>
      <c r="L43" s="2">
        <v>157247091</v>
      </c>
      <c r="M43" s="2">
        <v>0</v>
      </c>
      <c r="N43" s="2">
        <v>157247091</v>
      </c>
      <c r="O43" s="3">
        <f t="shared" si="2"/>
        <v>1</v>
      </c>
      <c r="P43" s="2">
        <v>157247091</v>
      </c>
      <c r="Q43" s="3">
        <f t="shared" si="3"/>
        <v>1</v>
      </c>
      <c r="R43" s="2">
        <v>157247091</v>
      </c>
    </row>
    <row r="44" spans="1:18" ht="31.5" x14ac:dyDescent="0.25">
      <c r="A44" s="5" t="s">
        <v>180</v>
      </c>
      <c r="B44" s="5" t="s">
        <v>28</v>
      </c>
      <c r="C44" s="5" t="s">
        <v>3</v>
      </c>
      <c r="D44" s="5" t="s">
        <v>3</v>
      </c>
      <c r="E44" s="5" t="s">
        <v>209</v>
      </c>
      <c r="F44" s="5"/>
      <c r="G44" s="5"/>
      <c r="H44" s="5" t="s">
        <v>2</v>
      </c>
      <c r="I44" s="4" t="s">
        <v>210</v>
      </c>
      <c r="J44" s="2">
        <v>214680959</v>
      </c>
      <c r="K44" s="2">
        <v>0</v>
      </c>
      <c r="L44" s="2">
        <v>214680959</v>
      </c>
      <c r="M44" s="2">
        <v>0</v>
      </c>
      <c r="N44" s="2">
        <v>214680959</v>
      </c>
      <c r="O44" s="3">
        <f t="shared" si="2"/>
        <v>1</v>
      </c>
      <c r="P44" s="2">
        <v>214680959</v>
      </c>
      <c r="Q44" s="3">
        <f t="shared" si="3"/>
        <v>1</v>
      </c>
      <c r="R44" s="2">
        <v>214680959</v>
      </c>
    </row>
    <row r="45" spans="1:18" ht="15.75" x14ac:dyDescent="0.25">
      <c r="A45" s="5" t="s">
        <v>180</v>
      </c>
      <c r="B45" s="5" t="s">
        <v>28</v>
      </c>
      <c r="C45" s="5" t="s">
        <v>3</v>
      </c>
      <c r="D45" s="5" t="s">
        <v>3</v>
      </c>
      <c r="E45" s="5" t="s">
        <v>209</v>
      </c>
      <c r="F45" s="5" t="s">
        <v>184</v>
      </c>
      <c r="G45" s="5"/>
      <c r="H45" s="5" t="s">
        <v>2</v>
      </c>
      <c r="I45" s="4" t="s">
        <v>208</v>
      </c>
      <c r="J45" s="2">
        <v>214680959</v>
      </c>
      <c r="K45" s="2">
        <v>0</v>
      </c>
      <c r="L45" s="2">
        <v>214680959</v>
      </c>
      <c r="M45" s="2">
        <v>0</v>
      </c>
      <c r="N45" s="2">
        <v>214680959</v>
      </c>
      <c r="O45" s="3">
        <f t="shared" si="2"/>
        <v>1</v>
      </c>
      <c r="P45" s="2">
        <v>214680959</v>
      </c>
      <c r="Q45" s="3">
        <f t="shared" si="3"/>
        <v>1</v>
      </c>
      <c r="R45" s="2">
        <v>214680959</v>
      </c>
    </row>
    <row r="46" spans="1:18" ht="47.25" x14ac:dyDescent="0.25">
      <c r="A46" s="5" t="s">
        <v>180</v>
      </c>
      <c r="B46" s="5" t="s">
        <v>28</v>
      </c>
      <c r="C46" s="5" t="s">
        <v>28</v>
      </c>
      <c r="D46" s="5" t="s">
        <v>177</v>
      </c>
      <c r="E46" s="5" t="s">
        <v>207</v>
      </c>
      <c r="F46" s="5"/>
      <c r="G46" s="5"/>
      <c r="H46" s="5" t="s">
        <v>2</v>
      </c>
      <c r="I46" s="4" t="s">
        <v>206</v>
      </c>
      <c r="J46" s="2">
        <v>1867428834</v>
      </c>
      <c r="K46" s="2">
        <v>0</v>
      </c>
      <c r="L46" s="2">
        <v>1867428834</v>
      </c>
      <c r="M46" s="2">
        <v>0</v>
      </c>
      <c r="N46" s="2">
        <v>1867428834</v>
      </c>
      <c r="O46" s="3">
        <f t="shared" si="2"/>
        <v>1</v>
      </c>
      <c r="P46" s="2">
        <v>1867428834</v>
      </c>
      <c r="Q46" s="3">
        <f t="shared" si="3"/>
        <v>1</v>
      </c>
      <c r="R46" s="2">
        <v>1867428834</v>
      </c>
    </row>
    <row r="47" spans="1:18" ht="47.25" x14ac:dyDescent="0.25">
      <c r="A47" s="5" t="s">
        <v>180</v>
      </c>
      <c r="B47" s="5" t="s">
        <v>28</v>
      </c>
      <c r="C47" s="5" t="s">
        <v>28</v>
      </c>
      <c r="D47" s="5" t="s">
        <v>177</v>
      </c>
      <c r="E47" s="5" t="s">
        <v>205</v>
      </c>
      <c r="F47" s="5"/>
      <c r="G47" s="5"/>
      <c r="H47" s="5" t="s">
        <v>2</v>
      </c>
      <c r="I47" s="4" t="s">
        <v>204</v>
      </c>
      <c r="J47" s="2">
        <v>34574000000</v>
      </c>
      <c r="K47" s="2">
        <v>0</v>
      </c>
      <c r="L47" s="2">
        <v>34574000000</v>
      </c>
      <c r="M47" s="2">
        <v>0</v>
      </c>
      <c r="N47" s="2">
        <v>34574000000</v>
      </c>
      <c r="O47" s="3">
        <f t="shared" si="2"/>
        <v>1</v>
      </c>
      <c r="P47" s="2">
        <v>20033600031</v>
      </c>
      <c r="Q47" s="3">
        <f t="shared" si="3"/>
        <v>0.57944119948516226</v>
      </c>
      <c r="R47" s="2">
        <v>20033600031</v>
      </c>
    </row>
    <row r="48" spans="1:18" ht="63" x14ac:dyDescent="0.25">
      <c r="A48" s="5" t="s">
        <v>180</v>
      </c>
      <c r="B48" s="5" t="s">
        <v>28</v>
      </c>
      <c r="C48" s="5" t="s">
        <v>28</v>
      </c>
      <c r="D48" s="5" t="s">
        <v>177</v>
      </c>
      <c r="E48" s="5" t="s">
        <v>203</v>
      </c>
      <c r="F48" s="5"/>
      <c r="G48" s="5"/>
      <c r="H48" s="5" t="s">
        <v>2</v>
      </c>
      <c r="I48" s="4" t="s">
        <v>202</v>
      </c>
      <c r="J48" s="2">
        <v>5775000000</v>
      </c>
      <c r="K48" s="2">
        <v>0</v>
      </c>
      <c r="L48" s="2">
        <v>5775000000</v>
      </c>
      <c r="M48" s="2">
        <v>0</v>
      </c>
      <c r="N48" s="2">
        <v>5775000000</v>
      </c>
      <c r="O48" s="3">
        <f t="shared" si="2"/>
        <v>1</v>
      </c>
      <c r="P48" s="2">
        <v>5775000000</v>
      </c>
      <c r="Q48" s="3">
        <f t="shared" si="3"/>
        <v>1</v>
      </c>
      <c r="R48" s="2">
        <v>5775000000</v>
      </c>
    </row>
    <row r="49" spans="1:18" ht="31.5" x14ac:dyDescent="0.25">
      <c r="A49" s="5" t="s">
        <v>180</v>
      </c>
      <c r="B49" s="5" t="s">
        <v>28</v>
      </c>
      <c r="C49" s="5" t="s">
        <v>28</v>
      </c>
      <c r="D49" s="5" t="s">
        <v>177</v>
      </c>
      <c r="E49" s="5" t="s">
        <v>201</v>
      </c>
      <c r="F49" s="5"/>
      <c r="G49" s="5"/>
      <c r="H49" s="5" t="s">
        <v>2</v>
      </c>
      <c r="I49" s="4" t="s">
        <v>200</v>
      </c>
      <c r="J49" s="2">
        <v>81891600000</v>
      </c>
      <c r="K49" s="2">
        <v>0</v>
      </c>
      <c r="L49" s="2">
        <v>61891600000</v>
      </c>
      <c r="M49" s="2">
        <v>20000000000</v>
      </c>
      <c r="N49" s="2">
        <v>61891600000</v>
      </c>
      <c r="O49" s="3">
        <f t="shared" si="2"/>
        <v>0.75577470705176109</v>
      </c>
      <c r="P49" s="2">
        <v>61891600000</v>
      </c>
      <c r="Q49" s="3">
        <f t="shared" si="3"/>
        <v>0.75577470705176109</v>
      </c>
      <c r="R49" s="2">
        <v>61891600000</v>
      </c>
    </row>
    <row r="50" spans="1:18" ht="31.5" x14ac:dyDescent="0.25">
      <c r="A50" s="5" t="s">
        <v>180</v>
      </c>
      <c r="B50" s="5" t="s">
        <v>28</v>
      </c>
      <c r="C50" s="5" t="s">
        <v>28</v>
      </c>
      <c r="D50" s="5" t="s">
        <v>177</v>
      </c>
      <c r="E50" s="5" t="s">
        <v>199</v>
      </c>
      <c r="F50" s="5"/>
      <c r="G50" s="5"/>
      <c r="H50" s="5" t="s">
        <v>2</v>
      </c>
      <c r="I50" s="4" t="s">
        <v>198</v>
      </c>
      <c r="J50" s="2">
        <v>49280400000</v>
      </c>
      <c r="K50" s="2">
        <v>49280400000</v>
      </c>
      <c r="L50" s="2">
        <v>0</v>
      </c>
      <c r="M50" s="2">
        <v>0</v>
      </c>
      <c r="N50" s="2">
        <v>0</v>
      </c>
      <c r="O50" s="3">
        <f t="shared" si="2"/>
        <v>0</v>
      </c>
      <c r="P50" s="2">
        <v>0</v>
      </c>
      <c r="Q50" s="3">
        <f t="shared" si="3"/>
        <v>0</v>
      </c>
      <c r="R50" s="2">
        <v>0</v>
      </c>
    </row>
    <row r="51" spans="1:18" ht="31.5" x14ac:dyDescent="0.25">
      <c r="A51" s="5" t="s">
        <v>180</v>
      </c>
      <c r="B51" s="5" t="s">
        <v>28</v>
      </c>
      <c r="C51" s="5" t="s">
        <v>28</v>
      </c>
      <c r="D51" s="5" t="s">
        <v>178</v>
      </c>
      <c r="E51" s="5" t="s">
        <v>182</v>
      </c>
      <c r="F51" s="5"/>
      <c r="G51" s="5"/>
      <c r="H51" s="5" t="s">
        <v>13</v>
      </c>
      <c r="I51" s="4" t="s">
        <v>197</v>
      </c>
      <c r="J51" s="2">
        <v>303000000000</v>
      </c>
      <c r="K51" s="2">
        <v>0</v>
      </c>
      <c r="L51" s="2">
        <v>303000000000</v>
      </c>
      <c r="M51" s="2">
        <v>0</v>
      </c>
      <c r="N51" s="2">
        <v>303000000000</v>
      </c>
      <c r="O51" s="3">
        <f t="shared" si="2"/>
        <v>1</v>
      </c>
      <c r="P51" s="2">
        <v>303000000000</v>
      </c>
      <c r="Q51" s="3">
        <f t="shared" si="3"/>
        <v>1</v>
      </c>
      <c r="R51" s="2">
        <v>303000000000</v>
      </c>
    </row>
    <row r="52" spans="1:18" ht="31.5" x14ac:dyDescent="0.25">
      <c r="A52" s="5" t="s">
        <v>180</v>
      </c>
      <c r="B52" s="5" t="s">
        <v>28</v>
      </c>
      <c r="C52" s="5" t="s">
        <v>178</v>
      </c>
      <c r="D52" s="5" t="s">
        <v>3</v>
      </c>
      <c r="E52" s="5" t="s">
        <v>196</v>
      </c>
      <c r="F52" s="5"/>
      <c r="G52" s="5"/>
      <c r="H52" s="5" t="s">
        <v>2</v>
      </c>
      <c r="I52" s="4" t="s">
        <v>195</v>
      </c>
      <c r="J52" s="2">
        <v>10304000000</v>
      </c>
      <c r="K52" s="2">
        <v>0</v>
      </c>
      <c r="L52" s="2">
        <v>10301860800</v>
      </c>
      <c r="M52" s="2">
        <v>2139200</v>
      </c>
      <c r="N52" s="2">
        <v>10301860800</v>
      </c>
      <c r="O52" s="3">
        <f t="shared" si="2"/>
        <v>0.99979239130434783</v>
      </c>
      <c r="P52" s="2">
        <v>7091626500</v>
      </c>
      <c r="Q52" s="3">
        <f t="shared" si="3"/>
        <v>0.68824014945652179</v>
      </c>
      <c r="R52" s="2">
        <v>6319250280</v>
      </c>
    </row>
    <row r="53" spans="1:18" ht="15.75" x14ac:dyDescent="0.25">
      <c r="A53" s="5" t="s">
        <v>180</v>
      </c>
      <c r="B53" s="5" t="s">
        <v>28</v>
      </c>
      <c r="C53" s="5" t="s">
        <v>21</v>
      </c>
      <c r="D53" s="5" t="s">
        <v>177</v>
      </c>
      <c r="E53" s="5" t="s">
        <v>191</v>
      </c>
      <c r="F53" s="5"/>
      <c r="G53" s="5"/>
      <c r="H53" s="5" t="s">
        <v>2</v>
      </c>
      <c r="I53" s="4" t="s">
        <v>194</v>
      </c>
      <c r="J53" s="2">
        <v>30300919598</v>
      </c>
      <c r="K53" s="2">
        <v>0</v>
      </c>
      <c r="L53" s="2">
        <v>30300919598</v>
      </c>
      <c r="M53" s="2">
        <v>0</v>
      </c>
      <c r="N53" s="2">
        <v>0</v>
      </c>
      <c r="O53" s="3">
        <f t="shared" si="2"/>
        <v>0</v>
      </c>
      <c r="P53" s="2">
        <v>0</v>
      </c>
      <c r="Q53" s="3">
        <f t="shared" si="3"/>
        <v>0</v>
      </c>
      <c r="R53" s="2">
        <v>0</v>
      </c>
    </row>
    <row r="54" spans="1:18" ht="15.75" x14ac:dyDescent="0.25">
      <c r="A54" s="5" t="s">
        <v>180</v>
      </c>
      <c r="B54" s="5" t="s">
        <v>28</v>
      </c>
      <c r="C54" s="5" t="s">
        <v>21</v>
      </c>
      <c r="D54" s="5" t="s">
        <v>177</v>
      </c>
      <c r="E54" s="5" t="s">
        <v>188</v>
      </c>
      <c r="F54" s="5"/>
      <c r="G54" s="5"/>
      <c r="H54" s="5" t="s">
        <v>2</v>
      </c>
      <c r="I54" s="4" t="s">
        <v>193</v>
      </c>
      <c r="J54" s="2">
        <v>4329583760</v>
      </c>
      <c r="K54" s="2">
        <v>0</v>
      </c>
      <c r="L54" s="2">
        <v>65166900</v>
      </c>
      <c r="M54" s="2">
        <v>4264416860</v>
      </c>
      <c r="N54" s="2">
        <v>65166900</v>
      </c>
      <c r="O54" s="3">
        <f t="shared" si="2"/>
        <v>1.5051539273142506E-2</v>
      </c>
      <c r="P54" s="2">
        <v>65166900</v>
      </c>
      <c r="Q54" s="3">
        <f t="shared" si="3"/>
        <v>1.5051539273142506E-2</v>
      </c>
      <c r="R54" s="2">
        <v>65166900</v>
      </c>
    </row>
    <row r="55" spans="1:18" ht="47.25" x14ac:dyDescent="0.25">
      <c r="A55" s="5" t="s">
        <v>180</v>
      </c>
      <c r="B55" s="5" t="s">
        <v>28</v>
      </c>
      <c r="C55" s="5" t="s">
        <v>15</v>
      </c>
      <c r="D55" s="5" t="s">
        <v>189</v>
      </c>
      <c r="E55" s="5" t="s">
        <v>184</v>
      </c>
      <c r="F55" s="5"/>
      <c r="G55" s="5"/>
      <c r="H55" s="5" t="s">
        <v>2</v>
      </c>
      <c r="I55" s="4" t="s">
        <v>192</v>
      </c>
      <c r="J55" s="2">
        <v>27415445558</v>
      </c>
      <c r="K55" s="2">
        <v>0</v>
      </c>
      <c r="L55" s="2">
        <v>6796987619</v>
      </c>
      <c r="M55" s="2">
        <v>20618457939</v>
      </c>
      <c r="N55" s="2">
        <v>5104121369</v>
      </c>
      <c r="O55" s="3">
        <f t="shared" si="2"/>
        <v>0.18617685268699144</v>
      </c>
      <c r="P55" s="2">
        <v>5104121369</v>
      </c>
      <c r="Q55" s="3">
        <f t="shared" si="3"/>
        <v>0.18617685268699144</v>
      </c>
      <c r="R55" s="2">
        <v>5104121369</v>
      </c>
    </row>
    <row r="56" spans="1:18" ht="31.5" x14ac:dyDescent="0.25">
      <c r="A56" s="5" t="s">
        <v>180</v>
      </c>
      <c r="B56" s="5" t="s">
        <v>28</v>
      </c>
      <c r="C56" s="5" t="s">
        <v>15</v>
      </c>
      <c r="D56" s="5" t="s">
        <v>189</v>
      </c>
      <c r="E56" s="5" t="s">
        <v>191</v>
      </c>
      <c r="F56" s="5"/>
      <c r="G56" s="5"/>
      <c r="H56" s="5" t="s">
        <v>2</v>
      </c>
      <c r="I56" s="4" t="s">
        <v>190</v>
      </c>
      <c r="J56" s="2">
        <v>9084000000</v>
      </c>
      <c r="K56" s="2">
        <v>0</v>
      </c>
      <c r="L56" s="2">
        <v>921092617</v>
      </c>
      <c r="M56" s="2">
        <v>8162907383</v>
      </c>
      <c r="N56" s="2">
        <v>0</v>
      </c>
      <c r="O56" s="3">
        <f t="shared" si="2"/>
        <v>0</v>
      </c>
      <c r="P56" s="2">
        <v>0</v>
      </c>
      <c r="Q56" s="3">
        <f t="shared" si="3"/>
        <v>0</v>
      </c>
      <c r="R56" s="2">
        <v>0</v>
      </c>
    </row>
    <row r="57" spans="1:18" ht="47.25" x14ac:dyDescent="0.25">
      <c r="A57" s="5" t="s">
        <v>180</v>
      </c>
      <c r="B57" s="5" t="s">
        <v>28</v>
      </c>
      <c r="C57" s="5" t="s">
        <v>15</v>
      </c>
      <c r="D57" s="5" t="s">
        <v>189</v>
      </c>
      <c r="E57" s="5" t="s">
        <v>188</v>
      </c>
      <c r="F57" s="5"/>
      <c r="G57" s="5"/>
      <c r="H57" s="5" t="s">
        <v>2</v>
      </c>
      <c r="I57" s="4" t="s">
        <v>187</v>
      </c>
      <c r="J57" s="2">
        <v>137128000000</v>
      </c>
      <c r="K57" s="2">
        <v>0</v>
      </c>
      <c r="L57" s="2">
        <v>137127347884</v>
      </c>
      <c r="M57" s="2">
        <v>652116</v>
      </c>
      <c r="N57" s="2">
        <v>137127347884</v>
      </c>
      <c r="O57" s="3">
        <f t="shared" si="2"/>
        <v>0.9999952444723178</v>
      </c>
      <c r="P57" s="2">
        <v>137127347884</v>
      </c>
      <c r="Q57" s="3">
        <f t="shared" si="3"/>
        <v>0.9999952444723178</v>
      </c>
      <c r="R57" s="2">
        <v>137127347884</v>
      </c>
    </row>
    <row r="58" spans="1:18" ht="31.5" x14ac:dyDescent="0.25">
      <c r="A58" s="8" t="s">
        <v>180</v>
      </c>
      <c r="B58" s="8" t="s">
        <v>179</v>
      </c>
      <c r="C58" s="8"/>
      <c r="D58" s="8"/>
      <c r="E58" s="8"/>
      <c r="F58" s="8"/>
      <c r="G58" s="8"/>
      <c r="H58" s="8">
        <v>20</v>
      </c>
      <c r="I58" s="7" t="s">
        <v>186</v>
      </c>
      <c r="J58" s="6">
        <f>+J59+J62</f>
        <v>3248000000</v>
      </c>
      <c r="K58" s="6">
        <f>+K59+K62</f>
        <v>0</v>
      </c>
      <c r="L58" s="6">
        <f>+L59+L62</f>
        <v>196800337</v>
      </c>
      <c r="M58" s="6">
        <f>+M59+M62</f>
        <v>3051199663</v>
      </c>
      <c r="N58" s="6">
        <f>+N59+N62</f>
        <v>196800337</v>
      </c>
      <c r="O58" s="3">
        <f t="shared" si="2"/>
        <v>6.0591236761083744E-2</v>
      </c>
      <c r="P58" s="6">
        <f>+P59+P62</f>
        <v>194560712</v>
      </c>
      <c r="Q58" s="3">
        <f t="shared" si="3"/>
        <v>5.9901697044334977E-2</v>
      </c>
      <c r="R58" s="6">
        <f>+R59+R62</f>
        <v>194560712</v>
      </c>
    </row>
    <row r="59" spans="1:18" ht="15.75" x14ac:dyDescent="0.25">
      <c r="A59" s="8" t="s">
        <v>180</v>
      </c>
      <c r="B59" s="8" t="s">
        <v>179</v>
      </c>
      <c r="C59" s="8" t="s">
        <v>177</v>
      </c>
      <c r="D59" s="8"/>
      <c r="E59" s="8"/>
      <c r="F59" s="8"/>
      <c r="G59" s="8"/>
      <c r="H59" s="8" t="s">
        <v>2</v>
      </c>
      <c r="I59" s="7" t="s">
        <v>185</v>
      </c>
      <c r="J59" s="6">
        <v>207000000</v>
      </c>
      <c r="K59" s="6">
        <v>0</v>
      </c>
      <c r="L59" s="6">
        <v>196800337</v>
      </c>
      <c r="M59" s="6">
        <v>10199663</v>
      </c>
      <c r="N59" s="6">
        <v>196800337</v>
      </c>
      <c r="O59" s="3">
        <f t="shared" si="2"/>
        <v>0.95072626570048313</v>
      </c>
      <c r="P59" s="6">
        <v>194560712</v>
      </c>
      <c r="Q59" s="3">
        <f t="shared" si="3"/>
        <v>0.93990682125603864</v>
      </c>
      <c r="R59" s="6">
        <v>194560712</v>
      </c>
    </row>
    <row r="60" spans="1:18" ht="31.5" x14ac:dyDescent="0.25">
      <c r="A60" s="5" t="s">
        <v>180</v>
      </c>
      <c r="B60" s="5" t="s">
        <v>179</v>
      </c>
      <c r="C60" s="5" t="s">
        <v>177</v>
      </c>
      <c r="D60" s="5" t="s">
        <v>3</v>
      </c>
      <c r="E60" s="5" t="s">
        <v>184</v>
      </c>
      <c r="F60" s="5"/>
      <c r="G60" s="5"/>
      <c r="H60" s="5" t="s">
        <v>2</v>
      </c>
      <c r="I60" s="4" t="s">
        <v>183</v>
      </c>
      <c r="J60" s="2">
        <v>205000000</v>
      </c>
      <c r="K60" s="2">
        <v>0</v>
      </c>
      <c r="L60" s="2">
        <v>195569337</v>
      </c>
      <c r="M60" s="2">
        <v>9430663</v>
      </c>
      <c r="N60" s="2">
        <v>195569337</v>
      </c>
      <c r="O60" s="3">
        <f t="shared" si="2"/>
        <v>0.95399676585365856</v>
      </c>
      <c r="P60" s="2">
        <v>193329712</v>
      </c>
      <c r="Q60" s="3">
        <f t="shared" si="3"/>
        <v>0.94307176585365848</v>
      </c>
      <c r="R60" s="2">
        <v>193329712</v>
      </c>
    </row>
    <row r="61" spans="1:18" ht="31.5" x14ac:dyDescent="0.25">
      <c r="A61" s="5" t="s">
        <v>180</v>
      </c>
      <c r="B61" s="5" t="s">
        <v>179</v>
      </c>
      <c r="C61" s="5" t="s">
        <v>177</v>
      </c>
      <c r="D61" s="5" t="s">
        <v>3</v>
      </c>
      <c r="E61" s="5" t="s">
        <v>182</v>
      </c>
      <c r="F61" s="5"/>
      <c r="G61" s="5"/>
      <c r="H61" s="5" t="s">
        <v>2</v>
      </c>
      <c r="I61" s="4" t="s">
        <v>181</v>
      </c>
      <c r="J61" s="2">
        <v>2000000</v>
      </c>
      <c r="K61" s="2">
        <v>0</v>
      </c>
      <c r="L61" s="2">
        <v>1231000</v>
      </c>
      <c r="M61" s="2">
        <v>769000</v>
      </c>
      <c r="N61" s="2">
        <v>1231000</v>
      </c>
      <c r="O61" s="3">
        <f t="shared" si="2"/>
        <v>0.61550000000000005</v>
      </c>
      <c r="P61" s="2">
        <v>1231000</v>
      </c>
      <c r="Q61" s="3">
        <f t="shared" si="3"/>
        <v>0.61550000000000005</v>
      </c>
      <c r="R61" s="2">
        <v>1231000</v>
      </c>
    </row>
    <row r="62" spans="1:18" ht="15.75" x14ac:dyDescent="0.25">
      <c r="A62" s="8" t="s">
        <v>180</v>
      </c>
      <c r="B62" s="8" t="s">
        <v>179</v>
      </c>
      <c r="C62" s="8" t="s">
        <v>178</v>
      </c>
      <c r="D62" s="8" t="s">
        <v>177</v>
      </c>
      <c r="E62" s="8"/>
      <c r="F62" s="8"/>
      <c r="G62" s="8"/>
      <c r="H62" s="8" t="s">
        <v>2</v>
      </c>
      <c r="I62" s="7" t="s">
        <v>176</v>
      </c>
      <c r="J62" s="6">
        <v>3041000000</v>
      </c>
      <c r="K62" s="6">
        <v>0</v>
      </c>
      <c r="L62" s="6">
        <v>0</v>
      </c>
      <c r="M62" s="6">
        <v>3041000000</v>
      </c>
      <c r="N62" s="6">
        <v>0</v>
      </c>
      <c r="O62" s="3">
        <f t="shared" si="2"/>
        <v>0</v>
      </c>
      <c r="P62" s="6">
        <v>0</v>
      </c>
      <c r="Q62" s="3">
        <f t="shared" si="3"/>
        <v>0</v>
      </c>
      <c r="R62" s="6">
        <v>0</v>
      </c>
    </row>
    <row r="63" spans="1:18" ht="15.75" x14ac:dyDescent="0.25">
      <c r="A63" s="12" t="s">
        <v>9</v>
      </c>
      <c r="B63" s="12"/>
      <c r="C63" s="12"/>
      <c r="D63" s="12"/>
      <c r="E63" s="12"/>
      <c r="F63" s="12"/>
      <c r="G63" s="12"/>
      <c r="H63" s="12"/>
      <c r="I63" s="11" t="s">
        <v>175</v>
      </c>
      <c r="J63" s="9">
        <f>+J64+J68+J73+J77+J83+J86+J89+J92+J95+J99+J102+J106+J112+J121+J131+J139+J149+J151+J154+J158+J163+J167</f>
        <v>1450065000000</v>
      </c>
      <c r="K63" s="9">
        <f>+K64+K68+K73+K77+K83+K86+K89+K92+K95+K99+K102+K106+K112+K121+K131+K139+K149+K151+K154+K158+K163+K167</f>
        <v>0</v>
      </c>
      <c r="L63" s="9">
        <f>+L64+L68+L73+L77+L83+L86+L89+L92+L95+L99+L102+L106+L112+L121+L131+L139+L149+L151+L154+L158+L163+L167</f>
        <v>1384831288753.76</v>
      </c>
      <c r="M63" s="9">
        <f>+M64+M68+M73+M77+M83+M86+M89+M92+M95+M99+M102+M106+M112+M121+M131+M139+M149+M151+M154+M158+M163+M167</f>
        <v>65233711246.239998</v>
      </c>
      <c r="N63" s="9">
        <f>+N64+N68+N73+N77+N83+N86+N89+N92+N95+N99+N102+N106+N112+N121+N131+N139+N149+N151+N154+N158+N163+N167</f>
        <v>1230507693059.1501</v>
      </c>
      <c r="O63" s="10">
        <f t="shared" si="2"/>
        <v>0.84858795506349727</v>
      </c>
      <c r="P63" s="9">
        <f>+P64+P68+P73+P77+P83+P86+P89+P92+P95+P99+P102+P106+P112+P121+P131+P139+P149+P151+P154+P158+P163+P167</f>
        <v>689329461230.54004</v>
      </c>
      <c r="Q63" s="10">
        <f t="shared" si="3"/>
        <v>0.47537831837230748</v>
      </c>
      <c r="R63" s="9">
        <f>+R64+R68+R73+R77+R83+R86+R89+R92+R95+R99+R102+R106+R112+R121+R131+R139+R149+R151+R154+R158+R163+R167</f>
        <v>643336045788.53003</v>
      </c>
    </row>
    <row r="64" spans="1:18" ht="47.25" x14ac:dyDescent="0.25">
      <c r="A64" s="8" t="s">
        <v>9</v>
      </c>
      <c r="B64" s="8" t="s">
        <v>113</v>
      </c>
      <c r="C64" s="8" t="s">
        <v>7</v>
      </c>
      <c r="D64" s="8" t="s">
        <v>15</v>
      </c>
      <c r="E64" s="8"/>
      <c r="F64" s="8"/>
      <c r="G64" s="8"/>
      <c r="H64" s="8" t="s">
        <v>2</v>
      </c>
      <c r="I64" s="7" t="s">
        <v>174</v>
      </c>
      <c r="J64" s="6">
        <v>8027389471</v>
      </c>
      <c r="K64" s="6">
        <v>0</v>
      </c>
      <c r="L64" s="6">
        <v>8027389467</v>
      </c>
      <c r="M64" s="6">
        <v>4</v>
      </c>
      <c r="N64" s="6">
        <v>8027389467</v>
      </c>
      <c r="O64" s="3">
        <f t="shared" si="2"/>
        <v>0.99999999950170604</v>
      </c>
      <c r="P64" s="6">
        <v>4927056109</v>
      </c>
      <c r="Q64" s="3">
        <f t="shared" si="3"/>
        <v>0.61378062280391876</v>
      </c>
      <c r="R64" s="6">
        <v>4927056109</v>
      </c>
    </row>
    <row r="65" spans="1:18" ht="94.5" x14ac:dyDescent="0.25">
      <c r="A65" s="5" t="s">
        <v>9</v>
      </c>
      <c r="B65" s="5" t="s">
        <v>113</v>
      </c>
      <c r="C65" s="5" t="s">
        <v>7</v>
      </c>
      <c r="D65" s="5" t="s">
        <v>15</v>
      </c>
      <c r="E65" s="5" t="s">
        <v>5</v>
      </c>
      <c r="F65" s="5" t="s">
        <v>173</v>
      </c>
      <c r="G65" s="5" t="s">
        <v>3</v>
      </c>
      <c r="H65" s="5" t="s">
        <v>2</v>
      </c>
      <c r="I65" s="4" t="s">
        <v>172</v>
      </c>
      <c r="J65" s="2">
        <v>2330642145</v>
      </c>
      <c r="K65" s="2">
        <v>0</v>
      </c>
      <c r="L65" s="2">
        <v>2330642145</v>
      </c>
      <c r="M65" s="2">
        <v>0</v>
      </c>
      <c r="N65" s="2">
        <v>2330642145</v>
      </c>
      <c r="O65" s="3">
        <f t="shared" si="2"/>
        <v>1</v>
      </c>
      <c r="P65" s="2">
        <v>1654137881.8</v>
      </c>
      <c r="Q65" s="3">
        <f t="shared" si="3"/>
        <v>0.70973481937099359</v>
      </c>
      <c r="R65" s="2">
        <v>1654137881.8</v>
      </c>
    </row>
    <row r="66" spans="1:18" ht="94.5" x14ac:dyDescent="0.25">
      <c r="A66" s="5" t="s">
        <v>9</v>
      </c>
      <c r="B66" s="5" t="s">
        <v>113</v>
      </c>
      <c r="C66" s="5" t="s">
        <v>7</v>
      </c>
      <c r="D66" s="5" t="s">
        <v>15</v>
      </c>
      <c r="E66" s="5" t="s">
        <v>5</v>
      </c>
      <c r="F66" s="5" t="s">
        <v>171</v>
      </c>
      <c r="G66" s="5" t="s">
        <v>3</v>
      </c>
      <c r="H66" s="5" t="s">
        <v>2</v>
      </c>
      <c r="I66" s="4" t="s">
        <v>170</v>
      </c>
      <c r="J66" s="2">
        <v>3473707206</v>
      </c>
      <c r="K66" s="2">
        <v>0</v>
      </c>
      <c r="L66" s="2">
        <v>3473707202</v>
      </c>
      <c r="M66" s="2">
        <v>4</v>
      </c>
      <c r="N66" s="2">
        <v>3473707202</v>
      </c>
      <c r="O66" s="3">
        <f t="shared" si="2"/>
        <v>0.99999999884849244</v>
      </c>
      <c r="P66" s="2">
        <v>1350989507</v>
      </c>
      <c r="Q66" s="3">
        <f t="shared" si="3"/>
        <v>0.38891864710603363</v>
      </c>
      <c r="R66" s="2">
        <v>1350989507</v>
      </c>
    </row>
    <row r="67" spans="1:18" ht="78.75" x14ac:dyDescent="0.25">
      <c r="A67" s="5" t="s">
        <v>9</v>
      </c>
      <c r="B67" s="5" t="s">
        <v>113</v>
      </c>
      <c r="C67" s="5" t="s">
        <v>7</v>
      </c>
      <c r="D67" s="5" t="s">
        <v>15</v>
      </c>
      <c r="E67" s="5" t="s">
        <v>5</v>
      </c>
      <c r="F67" s="5" t="s">
        <v>169</v>
      </c>
      <c r="G67" s="5" t="s">
        <v>3</v>
      </c>
      <c r="H67" s="5" t="s">
        <v>2</v>
      </c>
      <c r="I67" s="4" t="s">
        <v>168</v>
      </c>
      <c r="J67" s="2">
        <v>2223040120</v>
      </c>
      <c r="K67" s="2">
        <v>0</v>
      </c>
      <c r="L67" s="2">
        <v>2223040120</v>
      </c>
      <c r="M67" s="2">
        <v>0</v>
      </c>
      <c r="N67" s="2">
        <v>2223040120</v>
      </c>
      <c r="O67" s="3">
        <f t="shared" si="2"/>
        <v>1</v>
      </c>
      <c r="P67" s="2">
        <v>1921928720.2</v>
      </c>
      <c r="Q67" s="3">
        <f t="shared" si="3"/>
        <v>0.86454972310621192</v>
      </c>
      <c r="R67" s="2">
        <v>1921928720.2</v>
      </c>
    </row>
    <row r="68" spans="1:18" ht="47.25" x14ac:dyDescent="0.25">
      <c r="A68" s="8" t="s">
        <v>9</v>
      </c>
      <c r="B68" s="8" t="s">
        <v>113</v>
      </c>
      <c r="C68" s="8" t="s">
        <v>7</v>
      </c>
      <c r="D68" s="8" t="s">
        <v>161</v>
      </c>
      <c r="E68" s="8"/>
      <c r="F68" s="8"/>
      <c r="G68" s="8"/>
      <c r="H68" s="8" t="s">
        <v>2</v>
      </c>
      <c r="I68" s="7" t="s">
        <v>167</v>
      </c>
      <c r="J68" s="6">
        <v>28171312222</v>
      </c>
      <c r="K68" s="6">
        <v>0</v>
      </c>
      <c r="L68" s="6">
        <v>27997373094.66</v>
      </c>
      <c r="M68" s="6">
        <v>173939127.34</v>
      </c>
      <c r="N68" s="6">
        <v>27868619434.66</v>
      </c>
      <c r="O68" s="3">
        <f t="shared" si="2"/>
        <v>0.98925528264517204</v>
      </c>
      <c r="P68" s="6">
        <v>7550557187.1899996</v>
      </c>
      <c r="Q68" s="3">
        <f t="shared" si="3"/>
        <v>0.26802291379574061</v>
      </c>
      <c r="R68" s="6">
        <v>6977510917.9899998</v>
      </c>
    </row>
    <row r="69" spans="1:18" ht="78.75" x14ac:dyDescent="0.25">
      <c r="A69" s="5" t="s">
        <v>9</v>
      </c>
      <c r="B69" s="5" t="s">
        <v>113</v>
      </c>
      <c r="C69" s="5" t="s">
        <v>7</v>
      </c>
      <c r="D69" s="5" t="s">
        <v>161</v>
      </c>
      <c r="E69" s="5" t="s">
        <v>5</v>
      </c>
      <c r="F69" s="5" t="s">
        <v>163</v>
      </c>
      <c r="G69" s="5" t="s">
        <v>3</v>
      </c>
      <c r="H69" s="5" t="s">
        <v>2</v>
      </c>
      <c r="I69" s="4" t="s">
        <v>166</v>
      </c>
      <c r="J69" s="2">
        <v>15417218025</v>
      </c>
      <c r="K69" s="2">
        <v>0</v>
      </c>
      <c r="L69" s="2">
        <v>15243278897.66</v>
      </c>
      <c r="M69" s="2">
        <v>173939127.34</v>
      </c>
      <c r="N69" s="2">
        <v>15114525237.66</v>
      </c>
      <c r="O69" s="3">
        <f t="shared" si="2"/>
        <v>0.98036657541917327</v>
      </c>
      <c r="P69" s="2">
        <v>7550557187.1899996</v>
      </c>
      <c r="Q69" s="3">
        <f t="shared" si="3"/>
        <v>0.48974835634718861</v>
      </c>
      <c r="R69" s="2">
        <v>6977510917.9899998</v>
      </c>
    </row>
    <row r="70" spans="1:18" ht="94.5" x14ac:dyDescent="0.25">
      <c r="A70" s="5" t="s">
        <v>9</v>
      </c>
      <c r="B70" s="5" t="s">
        <v>113</v>
      </c>
      <c r="C70" s="5" t="s">
        <v>7</v>
      </c>
      <c r="D70" s="5" t="s">
        <v>161</v>
      </c>
      <c r="E70" s="5" t="s">
        <v>5</v>
      </c>
      <c r="F70" s="5" t="s">
        <v>165</v>
      </c>
      <c r="G70" s="5" t="s">
        <v>28</v>
      </c>
      <c r="H70" s="5" t="s">
        <v>2</v>
      </c>
      <c r="I70" s="4" t="s">
        <v>164</v>
      </c>
      <c r="J70" s="2">
        <v>3077511222</v>
      </c>
      <c r="K70" s="2">
        <v>0</v>
      </c>
      <c r="L70" s="2">
        <v>3077511222</v>
      </c>
      <c r="M70" s="2">
        <v>0</v>
      </c>
      <c r="N70" s="2">
        <v>3077511222</v>
      </c>
      <c r="O70" s="3">
        <f t="shared" si="2"/>
        <v>1</v>
      </c>
      <c r="P70" s="2">
        <v>0</v>
      </c>
      <c r="Q70" s="3">
        <f t="shared" si="3"/>
        <v>0</v>
      </c>
      <c r="R70" s="2">
        <v>0</v>
      </c>
    </row>
    <row r="71" spans="1:18" ht="78.75" x14ac:dyDescent="0.25">
      <c r="A71" s="5" t="s">
        <v>9</v>
      </c>
      <c r="B71" s="5" t="s">
        <v>113</v>
      </c>
      <c r="C71" s="5" t="s">
        <v>7</v>
      </c>
      <c r="D71" s="5" t="s">
        <v>161</v>
      </c>
      <c r="E71" s="5" t="s">
        <v>5</v>
      </c>
      <c r="F71" s="5" t="s">
        <v>163</v>
      </c>
      <c r="G71" s="5" t="s">
        <v>28</v>
      </c>
      <c r="H71" s="5" t="s">
        <v>2</v>
      </c>
      <c r="I71" s="4" t="s">
        <v>162</v>
      </c>
      <c r="J71" s="2">
        <v>5285924724</v>
      </c>
      <c r="K71" s="2">
        <v>0</v>
      </c>
      <c r="L71" s="2">
        <v>5285924724</v>
      </c>
      <c r="M71" s="2">
        <v>0</v>
      </c>
      <c r="N71" s="2">
        <v>5285924724</v>
      </c>
      <c r="O71" s="3">
        <f t="shared" si="2"/>
        <v>1</v>
      </c>
      <c r="P71" s="2">
        <v>0</v>
      </c>
      <c r="Q71" s="3">
        <f t="shared" si="3"/>
        <v>0</v>
      </c>
      <c r="R71" s="2">
        <v>0</v>
      </c>
    </row>
    <row r="72" spans="1:18" ht="94.5" x14ac:dyDescent="0.25">
      <c r="A72" s="5" t="s">
        <v>9</v>
      </c>
      <c r="B72" s="5" t="s">
        <v>113</v>
      </c>
      <c r="C72" s="5" t="s">
        <v>7</v>
      </c>
      <c r="D72" s="5" t="s">
        <v>161</v>
      </c>
      <c r="E72" s="5" t="s">
        <v>5</v>
      </c>
      <c r="F72" s="5" t="s">
        <v>137</v>
      </c>
      <c r="G72" s="5" t="s">
        <v>28</v>
      </c>
      <c r="H72" s="5" t="s">
        <v>2</v>
      </c>
      <c r="I72" s="4" t="s">
        <v>160</v>
      </c>
      <c r="J72" s="2">
        <v>4390658251</v>
      </c>
      <c r="K72" s="2">
        <v>0</v>
      </c>
      <c r="L72" s="2">
        <v>4390658251</v>
      </c>
      <c r="M72" s="2">
        <v>0</v>
      </c>
      <c r="N72" s="2">
        <v>4390658251</v>
      </c>
      <c r="O72" s="3">
        <f t="shared" ref="O72:O103" si="4">+N72/J72</f>
        <v>1</v>
      </c>
      <c r="P72" s="2">
        <v>0</v>
      </c>
      <c r="Q72" s="3">
        <f t="shared" ref="Q72:Q103" si="5">+P72/J72</f>
        <v>0</v>
      </c>
      <c r="R72" s="2">
        <v>0</v>
      </c>
    </row>
    <row r="73" spans="1:18" ht="31.5" x14ac:dyDescent="0.25">
      <c r="A73" s="8" t="s">
        <v>9</v>
      </c>
      <c r="B73" s="8" t="s">
        <v>113</v>
      </c>
      <c r="C73" s="8" t="s">
        <v>7</v>
      </c>
      <c r="D73" s="8" t="s">
        <v>102</v>
      </c>
      <c r="E73" s="8"/>
      <c r="F73" s="8"/>
      <c r="G73" s="8"/>
      <c r="H73" s="8"/>
      <c r="I73" s="7" t="s">
        <v>159</v>
      </c>
      <c r="J73" s="6">
        <v>105620603166</v>
      </c>
      <c r="K73" s="6">
        <v>0</v>
      </c>
      <c r="L73" s="6">
        <v>100000000000</v>
      </c>
      <c r="M73" s="6">
        <v>5620603166</v>
      </c>
      <c r="N73" s="6">
        <v>100000000000</v>
      </c>
      <c r="O73" s="3">
        <f t="shared" si="4"/>
        <v>0.94678497378805626</v>
      </c>
      <c r="P73" s="6">
        <v>95000000000</v>
      </c>
      <c r="Q73" s="3">
        <f t="shared" si="5"/>
        <v>0.89944572509865339</v>
      </c>
      <c r="R73" s="6">
        <v>95000000000</v>
      </c>
    </row>
    <row r="74" spans="1:18" ht="94.5" x14ac:dyDescent="0.25">
      <c r="A74" s="5" t="s">
        <v>9</v>
      </c>
      <c r="B74" s="5" t="s">
        <v>113</v>
      </c>
      <c r="C74" s="5" t="s">
        <v>7</v>
      </c>
      <c r="D74" s="5" t="s">
        <v>102</v>
      </c>
      <c r="E74" s="5" t="s">
        <v>5</v>
      </c>
      <c r="F74" s="5" t="s">
        <v>156</v>
      </c>
      <c r="G74" s="5" t="s">
        <v>28</v>
      </c>
      <c r="H74" s="5" t="s">
        <v>2</v>
      </c>
      <c r="I74" s="4" t="s">
        <v>155</v>
      </c>
      <c r="J74" s="2">
        <v>5620603166</v>
      </c>
      <c r="K74" s="2">
        <v>0</v>
      </c>
      <c r="L74" s="2">
        <v>0</v>
      </c>
      <c r="M74" s="2">
        <v>5620603166</v>
      </c>
      <c r="N74" s="2">
        <v>0</v>
      </c>
      <c r="O74" s="3">
        <f t="shared" si="4"/>
        <v>0</v>
      </c>
      <c r="P74" s="2">
        <v>0</v>
      </c>
      <c r="Q74" s="3">
        <f t="shared" si="5"/>
        <v>0</v>
      </c>
      <c r="R74" s="2">
        <v>0</v>
      </c>
    </row>
    <row r="75" spans="1:18" ht="94.5" x14ac:dyDescent="0.25">
      <c r="A75" s="5" t="s">
        <v>9</v>
      </c>
      <c r="B75" s="5" t="s">
        <v>113</v>
      </c>
      <c r="C75" s="5" t="s">
        <v>7</v>
      </c>
      <c r="D75" s="5" t="s">
        <v>102</v>
      </c>
      <c r="E75" s="5" t="s">
        <v>5</v>
      </c>
      <c r="F75" s="5" t="s">
        <v>158</v>
      </c>
      <c r="G75" s="5" t="s">
        <v>28</v>
      </c>
      <c r="H75" s="5" t="s">
        <v>13</v>
      </c>
      <c r="I75" s="4" t="s">
        <v>157</v>
      </c>
      <c r="J75" s="2">
        <v>1506668918</v>
      </c>
      <c r="K75" s="2">
        <v>0</v>
      </c>
      <c r="L75" s="2">
        <v>1506668918</v>
      </c>
      <c r="M75" s="2">
        <v>0</v>
      </c>
      <c r="N75" s="2">
        <v>1506668918</v>
      </c>
      <c r="O75" s="3">
        <f t="shared" si="4"/>
        <v>1</v>
      </c>
      <c r="P75" s="2">
        <v>0</v>
      </c>
      <c r="Q75" s="3">
        <f t="shared" si="5"/>
        <v>0</v>
      </c>
      <c r="R75" s="2">
        <v>0</v>
      </c>
    </row>
    <row r="76" spans="1:18" ht="94.5" x14ac:dyDescent="0.25">
      <c r="A76" s="5" t="s">
        <v>9</v>
      </c>
      <c r="B76" s="5" t="s">
        <v>113</v>
      </c>
      <c r="C76" s="5" t="s">
        <v>7</v>
      </c>
      <c r="D76" s="5" t="s">
        <v>102</v>
      </c>
      <c r="E76" s="5" t="s">
        <v>5</v>
      </c>
      <c r="F76" s="5" t="s">
        <v>156</v>
      </c>
      <c r="G76" s="5" t="s">
        <v>28</v>
      </c>
      <c r="H76" s="5" t="s">
        <v>13</v>
      </c>
      <c r="I76" s="4" t="s">
        <v>155</v>
      </c>
      <c r="J76" s="2">
        <v>98493331082</v>
      </c>
      <c r="K76" s="2">
        <v>0</v>
      </c>
      <c r="L76" s="2">
        <v>98493331082</v>
      </c>
      <c r="M76" s="2">
        <v>0</v>
      </c>
      <c r="N76" s="2">
        <v>98493331082</v>
      </c>
      <c r="O76" s="3">
        <f t="shared" si="4"/>
        <v>1</v>
      </c>
      <c r="P76" s="2">
        <v>95000000000</v>
      </c>
      <c r="Q76" s="3">
        <f t="shared" si="5"/>
        <v>0.96453230849617977</v>
      </c>
      <c r="R76" s="2">
        <v>95000000000</v>
      </c>
    </row>
    <row r="77" spans="1:18" ht="63" x14ac:dyDescent="0.25">
      <c r="A77" s="8" t="s">
        <v>9</v>
      </c>
      <c r="B77" s="8" t="s">
        <v>113</v>
      </c>
      <c r="C77" s="8" t="s">
        <v>7</v>
      </c>
      <c r="D77" s="8" t="s">
        <v>74</v>
      </c>
      <c r="E77" s="8"/>
      <c r="F77" s="8"/>
      <c r="G77" s="8"/>
      <c r="H77" s="8" t="s">
        <v>2</v>
      </c>
      <c r="I77" s="7" t="s">
        <v>154</v>
      </c>
      <c r="J77" s="6">
        <v>15940000000</v>
      </c>
      <c r="K77" s="6">
        <v>0</v>
      </c>
      <c r="L77" s="6">
        <v>10004572254.459999</v>
      </c>
      <c r="M77" s="6">
        <v>5935427745.54</v>
      </c>
      <c r="N77" s="6">
        <v>9620238280.4599991</v>
      </c>
      <c r="O77" s="3">
        <f t="shared" si="4"/>
        <v>0.60352812298996228</v>
      </c>
      <c r="P77" s="6">
        <v>6480400747.8599997</v>
      </c>
      <c r="Q77" s="3">
        <f t="shared" si="5"/>
        <v>0.40654960777038895</v>
      </c>
      <c r="R77" s="6">
        <v>6416716534.5299997</v>
      </c>
    </row>
    <row r="78" spans="1:18" ht="110.25" x14ac:dyDescent="0.25">
      <c r="A78" s="5" t="s">
        <v>9</v>
      </c>
      <c r="B78" s="5" t="s">
        <v>113</v>
      </c>
      <c r="C78" s="5" t="s">
        <v>7</v>
      </c>
      <c r="D78" s="5" t="s">
        <v>74</v>
      </c>
      <c r="E78" s="5" t="s">
        <v>5</v>
      </c>
      <c r="F78" s="5" t="s">
        <v>153</v>
      </c>
      <c r="G78" s="5" t="s">
        <v>3</v>
      </c>
      <c r="H78" s="5" t="s">
        <v>2</v>
      </c>
      <c r="I78" s="4" t="s">
        <v>152</v>
      </c>
      <c r="J78" s="2">
        <v>7183149441</v>
      </c>
      <c r="K78" s="2">
        <v>0</v>
      </c>
      <c r="L78" s="2">
        <v>4651332510.46</v>
      </c>
      <c r="M78" s="2">
        <v>2531816930.54</v>
      </c>
      <c r="N78" s="2">
        <v>4531421405.46</v>
      </c>
      <c r="O78" s="3">
        <f t="shared" si="4"/>
        <v>0.6308404750144192</v>
      </c>
      <c r="P78" s="2">
        <v>2819063963.04</v>
      </c>
      <c r="Q78" s="3">
        <f t="shared" si="5"/>
        <v>0.39245514606021403</v>
      </c>
      <c r="R78" s="2">
        <v>2788339749.71</v>
      </c>
    </row>
    <row r="79" spans="1:18" ht="94.5" x14ac:dyDescent="0.25">
      <c r="A79" s="5" t="s">
        <v>9</v>
      </c>
      <c r="B79" s="5" t="s">
        <v>113</v>
      </c>
      <c r="C79" s="5" t="s">
        <v>7</v>
      </c>
      <c r="D79" s="5" t="s">
        <v>74</v>
      </c>
      <c r="E79" s="5" t="s">
        <v>5</v>
      </c>
      <c r="F79" s="5" t="s">
        <v>149</v>
      </c>
      <c r="G79" s="5" t="s">
        <v>3</v>
      </c>
      <c r="H79" s="5" t="s">
        <v>2</v>
      </c>
      <c r="I79" s="4" t="s">
        <v>151</v>
      </c>
      <c r="J79" s="2">
        <v>6034748466</v>
      </c>
      <c r="K79" s="2">
        <v>0</v>
      </c>
      <c r="L79" s="2">
        <v>2691815698</v>
      </c>
      <c r="M79" s="2">
        <v>3342932768</v>
      </c>
      <c r="N79" s="2">
        <v>2558283803</v>
      </c>
      <c r="O79" s="3">
        <f t="shared" si="4"/>
        <v>0.4239255069889768</v>
      </c>
      <c r="P79" s="2">
        <v>1783396651.8199999</v>
      </c>
      <c r="Q79" s="3">
        <f t="shared" si="5"/>
        <v>0.29552129005338396</v>
      </c>
      <c r="R79" s="2">
        <v>1750436651.8199999</v>
      </c>
    </row>
    <row r="80" spans="1:18" ht="126" x14ac:dyDescent="0.25">
      <c r="A80" s="5" t="s">
        <v>9</v>
      </c>
      <c r="B80" s="5" t="s">
        <v>113</v>
      </c>
      <c r="C80" s="5" t="s">
        <v>7</v>
      </c>
      <c r="D80" s="5" t="s">
        <v>74</v>
      </c>
      <c r="E80" s="5" t="s">
        <v>5</v>
      </c>
      <c r="F80" s="5" t="s">
        <v>147</v>
      </c>
      <c r="G80" s="5" t="s">
        <v>3</v>
      </c>
      <c r="H80" s="5" t="s">
        <v>2</v>
      </c>
      <c r="I80" s="4" t="s">
        <v>150</v>
      </c>
      <c r="J80" s="2">
        <v>203045000</v>
      </c>
      <c r="K80" s="2">
        <v>0</v>
      </c>
      <c r="L80" s="2">
        <v>150294773</v>
      </c>
      <c r="M80" s="2">
        <v>52750227</v>
      </c>
      <c r="N80" s="2">
        <v>150294773</v>
      </c>
      <c r="O80" s="3">
        <f t="shared" si="4"/>
        <v>0.7402042552143614</v>
      </c>
      <c r="P80" s="2">
        <v>96124253</v>
      </c>
      <c r="Q80" s="3">
        <f t="shared" si="5"/>
        <v>0.47341354379571032</v>
      </c>
      <c r="R80" s="2">
        <v>96124253</v>
      </c>
    </row>
    <row r="81" spans="1:18" ht="94.5" x14ac:dyDescent="0.25">
      <c r="A81" s="5" t="s">
        <v>9</v>
      </c>
      <c r="B81" s="5" t="s">
        <v>113</v>
      </c>
      <c r="C81" s="5" t="s">
        <v>7</v>
      </c>
      <c r="D81" s="5" t="s">
        <v>74</v>
      </c>
      <c r="E81" s="5" t="s">
        <v>5</v>
      </c>
      <c r="F81" s="5" t="s">
        <v>149</v>
      </c>
      <c r="G81" s="5" t="s">
        <v>28</v>
      </c>
      <c r="H81" s="5" t="s">
        <v>2</v>
      </c>
      <c r="I81" s="4" t="s">
        <v>148</v>
      </c>
      <c r="J81" s="2">
        <v>1880003069</v>
      </c>
      <c r="K81" s="2">
        <v>0</v>
      </c>
      <c r="L81" s="2">
        <v>1880003069</v>
      </c>
      <c r="M81" s="2">
        <v>0</v>
      </c>
      <c r="N81" s="2">
        <v>1749112095</v>
      </c>
      <c r="O81" s="3">
        <f t="shared" si="4"/>
        <v>0.93037725514478931</v>
      </c>
      <c r="P81" s="2">
        <v>1399289676</v>
      </c>
      <c r="Q81" s="3">
        <f t="shared" si="5"/>
        <v>0.74430180411583147</v>
      </c>
      <c r="R81" s="2">
        <v>1399289676</v>
      </c>
    </row>
    <row r="82" spans="1:18" ht="126" x14ac:dyDescent="0.25">
      <c r="A82" s="5" t="s">
        <v>9</v>
      </c>
      <c r="B82" s="5" t="s">
        <v>113</v>
      </c>
      <c r="C82" s="5" t="s">
        <v>7</v>
      </c>
      <c r="D82" s="5" t="s">
        <v>74</v>
      </c>
      <c r="E82" s="5" t="s">
        <v>5</v>
      </c>
      <c r="F82" s="5" t="s">
        <v>147</v>
      </c>
      <c r="G82" s="5" t="s">
        <v>28</v>
      </c>
      <c r="H82" s="5" t="s">
        <v>2</v>
      </c>
      <c r="I82" s="4" t="s">
        <v>146</v>
      </c>
      <c r="J82" s="2">
        <v>639054024</v>
      </c>
      <c r="K82" s="2">
        <v>0</v>
      </c>
      <c r="L82" s="2">
        <v>631126204</v>
      </c>
      <c r="M82" s="2">
        <v>7927820</v>
      </c>
      <c r="N82" s="2">
        <v>631126204</v>
      </c>
      <c r="O82" s="3">
        <f t="shared" si="4"/>
        <v>0.98759444475386016</v>
      </c>
      <c r="P82" s="2">
        <v>382526204</v>
      </c>
      <c r="Q82" s="3">
        <f t="shared" si="5"/>
        <v>0.59858195024838778</v>
      </c>
      <c r="R82" s="2">
        <v>382526204</v>
      </c>
    </row>
    <row r="83" spans="1:18" ht="47.25" x14ac:dyDescent="0.25">
      <c r="A83" s="8" t="s">
        <v>9</v>
      </c>
      <c r="B83" s="8" t="s">
        <v>113</v>
      </c>
      <c r="C83" s="8" t="s">
        <v>7</v>
      </c>
      <c r="D83" s="8" t="s">
        <v>142</v>
      </c>
      <c r="E83" s="8"/>
      <c r="F83" s="8"/>
      <c r="G83" s="8"/>
      <c r="H83" s="8" t="s">
        <v>2</v>
      </c>
      <c r="I83" s="7" t="s">
        <v>145</v>
      </c>
      <c r="J83" s="6">
        <v>9324261533</v>
      </c>
      <c r="K83" s="6">
        <v>0</v>
      </c>
      <c r="L83" s="6">
        <v>9324261533</v>
      </c>
      <c r="M83" s="6">
        <v>0</v>
      </c>
      <c r="N83" s="6">
        <v>9324261533</v>
      </c>
      <c r="O83" s="3">
        <f t="shared" si="4"/>
        <v>1</v>
      </c>
      <c r="P83" s="6">
        <v>9295892570</v>
      </c>
      <c r="Q83" s="3">
        <f t="shared" si="5"/>
        <v>0.99695751101579488</v>
      </c>
      <c r="R83" s="6">
        <v>1971631037</v>
      </c>
    </row>
    <row r="84" spans="1:18" ht="63" x14ac:dyDescent="0.25">
      <c r="A84" s="5" t="s">
        <v>9</v>
      </c>
      <c r="B84" s="5" t="s">
        <v>113</v>
      </c>
      <c r="C84" s="5" t="s">
        <v>7</v>
      </c>
      <c r="D84" s="5" t="s">
        <v>142</v>
      </c>
      <c r="E84" s="5" t="s">
        <v>5</v>
      </c>
      <c r="F84" s="5" t="s">
        <v>144</v>
      </c>
      <c r="G84" s="5" t="s">
        <v>28</v>
      </c>
      <c r="H84" s="5" t="s">
        <v>2</v>
      </c>
      <c r="I84" s="4" t="s">
        <v>143</v>
      </c>
      <c r="J84" s="2">
        <v>3823854257</v>
      </c>
      <c r="K84" s="2">
        <v>0</v>
      </c>
      <c r="L84" s="2">
        <v>3823854257</v>
      </c>
      <c r="M84" s="2">
        <v>0</v>
      </c>
      <c r="N84" s="2">
        <v>3823854257</v>
      </c>
      <c r="O84" s="3">
        <f t="shared" si="4"/>
        <v>1</v>
      </c>
      <c r="P84" s="2">
        <v>3823854257</v>
      </c>
      <c r="Q84" s="3">
        <f t="shared" si="5"/>
        <v>1</v>
      </c>
      <c r="R84" s="2">
        <v>820194552</v>
      </c>
    </row>
    <row r="85" spans="1:18" ht="78.75" x14ac:dyDescent="0.25">
      <c r="A85" s="5" t="s">
        <v>9</v>
      </c>
      <c r="B85" s="5" t="s">
        <v>113</v>
      </c>
      <c r="C85" s="5" t="s">
        <v>7</v>
      </c>
      <c r="D85" s="5" t="s">
        <v>142</v>
      </c>
      <c r="E85" s="5" t="s">
        <v>5</v>
      </c>
      <c r="F85" s="5" t="s">
        <v>141</v>
      </c>
      <c r="G85" s="5" t="s">
        <v>28</v>
      </c>
      <c r="H85" s="5" t="s">
        <v>2</v>
      </c>
      <c r="I85" s="4" t="s">
        <v>140</v>
      </c>
      <c r="J85" s="2">
        <v>5500407276</v>
      </c>
      <c r="K85" s="2">
        <v>0</v>
      </c>
      <c r="L85" s="2">
        <v>5500407276</v>
      </c>
      <c r="M85" s="2">
        <v>0</v>
      </c>
      <c r="N85" s="2">
        <v>5500407276</v>
      </c>
      <c r="O85" s="3">
        <f t="shared" si="4"/>
        <v>1</v>
      </c>
      <c r="P85" s="2">
        <v>5472038313</v>
      </c>
      <c r="Q85" s="3">
        <f t="shared" si="5"/>
        <v>0.99484238864933094</v>
      </c>
      <c r="R85" s="2">
        <v>1151436485</v>
      </c>
    </row>
    <row r="86" spans="1:18" ht="63" x14ac:dyDescent="0.25">
      <c r="A86" s="8" t="s">
        <v>9</v>
      </c>
      <c r="B86" s="8" t="s">
        <v>113</v>
      </c>
      <c r="C86" s="8" t="s">
        <v>7</v>
      </c>
      <c r="D86" s="8" t="s">
        <v>2</v>
      </c>
      <c r="E86" s="8"/>
      <c r="F86" s="8"/>
      <c r="G86" s="8"/>
      <c r="H86" s="8" t="s">
        <v>2</v>
      </c>
      <c r="I86" s="7" t="s">
        <v>139</v>
      </c>
      <c r="J86" s="6">
        <v>214571753348</v>
      </c>
      <c r="K86" s="6">
        <v>0</v>
      </c>
      <c r="L86" s="6">
        <v>212417953328.60999</v>
      </c>
      <c r="M86" s="6">
        <v>2153800019.3899999</v>
      </c>
      <c r="N86" s="6">
        <v>212417953328.60999</v>
      </c>
      <c r="O86" s="3">
        <f t="shared" si="4"/>
        <v>0.98996233201349249</v>
      </c>
      <c r="P86" s="6">
        <v>32597094112.84</v>
      </c>
      <c r="Q86" s="3">
        <f t="shared" si="5"/>
        <v>0.15191698629582845</v>
      </c>
      <c r="R86" s="6">
        <v>31905158942.599998</v>
      </c>
    </row>
    <row r="87" spans="1:18" ht="110.25" x14ac:dyDescent="0.25">
      <c r="A87" s="5" t="s">
        <v>9</v>
      </c>
      <c r="B87" s="5" t="s">
        <v>113</v>
      </c>
      <c r="C87" s="5" t="s">
        <v>7</v>
      </c>
      <c r="D87" s="5" t="s">
        <v>2</v>
      </c>
      <c r="E87" s="5" t="s">
        <v>5</v>
      </c>
      <c r="F87" s="5" t="s">
        <v>137</v>
      </c>
      <c r="G87" s="5" t="s">
        <v>3</v>
      </c>
      <c r="H87" s="5" t="s">
        <v>2</v>
      </c>
      <c r="I87" s="4" t="s">
        <v>138</v>
      </c>
      <c r="J87" s="2">
        <v>39249279648</v>
      </c>
      <c r="K87" s="2">
        <v>0</v>
      </c>
      <c r="L87" s="2">
        <v>37095479628.610001</v>
      </c>
      <c r="M87" s="2">
        <v>2153800019.3899999</v>
      </c>
      <c r="N87" s="2">
        <v>37095479628.610001</v>
      </c>
      <c r="O87" s="3">
        <f t="shared" si="4"/>
        <v>0.94512510704130215</v>
      </c>
      <c r="P87" s="2">
        <v>10624812364.84</v>
      </c>
      <c r="Q87" s="3">
        <f t="shared" si="5"/>
        <v>0.27070082457886335</v>
      </c>
      <c r="R87" s="2">
        <v>9932877194.6000004</v>
      </c>
    </row>
    <row r="88" spans="1:18" ht="110.25" x14ac:dyDescent="0.25">
      <c r="A88" s="5" t="s">
        <v>9</v>
      </c>
      <c r="B88" s="5" t="s">
        <v>113</v>
      </c>
      <c r="C88" s="5" t="s">
        <v>7</v>
      </c>
      <c r="D88" s="5" t="s">
        <v>2</v>
      </c>
      <c r="E88" s="5" t="s">
        <v>5</v>
      </c>
      <c r="F88" s="5" t="s">
        <v>137</v>
      </c>
      <c r="G88" s="5" t="s">
        <v>28</v>
      </c>
      <c r="H88" s="5" t="s">
        <v>2</v>
      </c>
      <c r="I88" s="4" t="s">
        <v>136</v>
      </c>
      <c r="J88" s="2">
        <v>175322473700</v>
      </c>
      <c r="K88" s="2">
        <v>0</v>
      </c>
      <c r="L88" s="2">
        <v>175322473700</v>
      </c>
      <c r="M88" s="2">
        <v>0</v>
      </c>
      <c r="N88" s="2">
        <v>175322473700</v>
      </c>
      <c r="O88" s="3">
        <f t="shared" si="4"/>
        <v>1</v>
      </c>
      <c r="P88" s="2">
        <v>21972281748</v>
      </c>
      <c r="Q88" s="3">
        <f t="shared" si="5"/>
        <v>0.12532495854237996</v>
      </c>
      <c r="R88" s="2">
        <v>21972281748</v>
      </c>
    </row>
    <row r="89" spans="1:18" ht="31.5" x14ac:dyDescent="0.25">
      <c r="A89" s="8" t="s">
        <v>9</v>
      </c>
      <c r="B89" s="8" t="s">
        <v>113</v>
      </c>
      <c r="C89" s="8" t="s">
        <v>7</v>
      </c>
      <c r="D89" s="8" t="s">
        <v>13</v>
      </c>
      <c r="E89" s="8"/>
      <c r="F89" s="8"/>
      <c r="G89" s="8"/>
      <c r="H89" s="8" t="s">
        <v>2</v>
      </c>
      <c r="I89" s="7" t="s">
        <v>135</v>
      </c>
      <c r="J89" s="6">
        <v>320773661106</v>
      </c>
      <c r="K89" s="6">
        <v>0</v>
      </c>
      <c r="L89" s="6">
        <v>313997141653.40002</v>
      </c>
      <c r="M89" s="6">
        <v>6776519452.6000004</v>
      </c>
      <c r="N89" s="6">
        <v>263010166575.39999</v>
      </c>
      <c r="O89" s="3">
        <f t="shared" si="4"/>
        <v>0.81992444662870245</v>
      </c>
      <c r="P89" s="6">
        <v>105027191930.39999</v>
      </c>
      <c r="Q89" s="3">
        <f t="shared" si="5"/>
        <v>0.3274183783303008</v>
      </c>
      <c r="R89" s="6">
        <v>96009634194.399994</v>
      </c>
    </row>
    <row r="90" spans="1:18" ht="63" x14ac:dyDescent="0.25">
      <c r="A90" s="5" t="s">
        <v>9</v>
      </c>
      <c r="B90" s="5" t="s">
        <v>113</v>
      </c>
      <c r="C90" s="5" t="s">
        <v>7</v>
      </c>
      <c r="D90" s="5" t="s">
        <v>13</v>
      </c>
      <c r="E90" s="5" t="s">
        <v>5</v>
      </c>
      <c r="F90" s="5" t="s">
        <v>133</v>
      </c>
      <c r="G90" s="5" t="s">
        <v>3</v>
      </c>
      <c r="H90" s="5" t="s">
        <v>2</v>
      </c>
      <c r="I90" s="4" t="s">
        <v>134</v>
      </c>
      <c r="J90" s="2">
        <v>16530924679</v>
      </c>
      <c r="K90" s="2">
        <v>0</v>
      </c>
      <c r="L90" s="2">
        <v>11393592283.4</v>
      </c>
      <c r="M90" s="2">
        <v>5137332395.6000004</v>
      </c>
      <c r="N90" s="2">
        <v>10518641927.4</v>
      </c>
      <c r="O90" s="3">
        <f t="shared" si="4"/>
        <v>0.63630088041973343</v>
      </c>
      <c r="P90" s="2">
        <v>3727418742.4000001</v>
      </c>
      <c r="Q90" s="3">
        <f t="shared" si="5"/>
        <v>0.22548156348054219</v>
      </c>
      <c r="R90" s="2">
        <v>3709861006.4000001</v>
      </c>
    </row>
    <row r="91" spans="1:18" ht="63" x14ac:dyDescent="0.25">
      <c r="A91" s="5" t="s">
        <v>9</v>
      </c>
      <c r="B91" s="5" t="s">
        <v>113</v>
      </c>
      <c r="C91" s="5" t="s">
        <v>7</v>
      </c>
      <c r="D91" s="5" t="s">
        <v>13</v>
      </c>
      <c r="E91" s="5" t="s">
        <v>5</v>
      </c>
      <c r="F91" s="5" t="s">
        <v>133</v>
      </c>
      <c r="G91" s="5" t="s">
        <v>28</v>
      </c>
      <c r="H91" s="5" t="s">
        <v>2</v>
      </c>
      <c r="I91" s="4" t="s">
        <v>132</v>
      </c>
      <c r="J91" s="2">
        <v>304242736427</v>
      </c>
      <c r="K91" s="2">
        <v>0</v>
      </c>
      <c r="L91" s="2">
        <v>302603549370</v>
      </c>
      <c r="M91" s="2">
        <v>1639187057</v>
      </c>
      <c r="N91" s="2">
        <v>252491524648</v>
      </c>
      <c r="O91" s="3">
        <f t="shared" si="4"/>
        <v>0.82990157008590681</v>
      </c>
      <c r="P91" s="2">
        <v>101299773188</v>
      </c>
      <c r="Q91" s="3">
        <f t="shared" si="5"/>
        <v>0.33295708018424908</v>
      </c>
      <c r="R91" s="2">
        <v>92299773188</v>
      </c>
    </row>
    <row r="92" spans="1:18" ht="78.75" x14ac:dyDescent="0.25">
      <c r="A92" s="8" t="s">
        <v>9</v>
      </c>
      <c r="B92" s="8" t="s">
        <v>113</v>
      </c>
      <c r="C92" s="8" t="s">
        <v>7</v>
      </c>
      <c r="D92" s="8" t="s">
        <v>40</v>
      </c>
      <c r="E92" s="8" t="s">
        <v>11</v>
      </c>
      <c r="F92" s="8" t="s">
        <v>11</v>
      </c>
      <c r="G92" s="8" t="s">
        <v>11</v>
      </c>
      <c r="H92" s="8"/>
      <c r="I92" s="7" t="s">
        <v>131</v>
      </c>
      <c r="J92" s="6">
        <v>7568562628</v>
      </c>
      <c r="K92" s="6">
        <v>0</v>
      </c>
      <c r="L92" s="6">
        <v>6508124368.6599998</v>
      </c>
      <c r="M92" s="6">
        <v>1060438259.3399999</v>
      </c>
      <c r="N92" s="6">
        <v>6508124368.6599998</v>
      </c>
      <c r="O92" s="3">
        <f t="shared" si="4"/>
        <v>0.85988908178986401</v>
      </c>
      <c r="P92" s="6">
        <v>4015048924.5999999</v>
      </c>
      <c r="Q92" s="3">
        <f t="shared" si="5"/>
        <v>0.53049028222958372</v>
      </c>
      <c r="R92" s="6">
        <v>3991724574.5999999</v>
      </c>
    </row>
    <row r="93" spans="1:18" ht="126" x14ac:dyDescent="0.25">
      <c r="A93" s="5" t="s">
        <v>9</v>
      </c>
      <c r="B93" s="5" t="s">
        <v>113</v>
      </c>
      <c r="C93" s="5" t="s">
        <v>7</v>
      </c>
      <c r="D93" s="5" t="s">
        <v>40</v>
      </c>
      <c r="E93" s="5" t="s">
        <v>5</v>
      </c>
      <c r="F93" s="5" t="s">
        <v>127</v>
      </c>
      <c r="G93" s="5" t="s">
        <v>3</v>
      </c>
      <c r="H93" s="5" t="s">
        <v>2</v>
      </c>
      <c r="I93" s="4" t="s">
        <v>130</v>
      </c>
      <c r="J93" s="2">
        <v>2568562628</v>
      </c>
      <c r="K93" s="2">
        <v>0</v>
      </c>
      <c r="L93" s="2">
        <v>2568253148.3299999</v>
      </c>
      <c r="M93" s="2">
        <v>309479.67</v>
      </c>
      <c r="N93" s="2">
        <v>2568253148.3299999</v>
      </c>
      <c r="O93" s="3">
        <f t="shared" si="4"/>
        <v>0.99987951250764673</v>
      </c>
      <c r="P93" s="2">
        <v>1650064236.27</v>
      </c>
      <c r="Q93" s="3">
        <f t="shared" si="5"/>
        <v>0.64240763230087761</v>
      </c>
      <c r="R93" s="2">
        <v>1634238286.27</v>
      </c>
    </row>
    <row r="94" spans="1:18" ht="126" x14ac:dyDescent="0.25">
      <c r="A94" s="5" t="s">
        <v>9</v>
      </c>
      <c r="B94" s="5" t="s">
        <v>113</v>
      </c>
      <c r="C94" s="5" t="s">
        <v>7</v>
      </c>
      <c r="D94" s="5" t="s">
        <v>40</v>
      </c>
      <c r="E94" s="5" t="s">
        <v>5</v>
      </c>
      <c r="F94" s="5" t="s">
        <v>127</v>
      </c>
      <c r="G94" s="5" t="s">
        <v>3</v>
      </c>
      <c r="H94" s="5" t="s">
        <v>13</v>
      </c>
      <c r="I94" s="4" t="s">
        <v>130</v>
      </c>
      <c r="J94" s="2">
        <v>5000000000</v>
      </c>
      <c r="K94" s="2">
        <v>0</v>
      </c>
      <c r="L94" s="2">
        <v>3939871220.3299999</v>
      </c>
      <c r="M94" s="2">
        <v>1060128779.67</v>
      </c>
      <c r="N94" s="2">
        <v>3939871220.3299999</v>
      </c>
      <c r="O94" s="3">
        <f t="shared" si="4"/>
        <v>0.78797424406600003</v>
      </c>
      <c r="P94" s="2">
        <v>2364984688.3299999</v>
      </c>
      <c r="Q94" s="3">
        <f t="shared" si="5"/>
        <v>0.47299693766599998</v>
      </c>
      <c r="R94" s="2">
        <v>2357486288.3299999</v>
      </c>
    </row>
    <row r="95" spans="1:18" ht="63" x14ac:dyDescent="0.25">
      <c r="A95" s="8" t="s">
        <v>9</v>
      </c>
      <c r="B95" s="8" t="s">
        <v>113</v>
      </c>
      <c r="C95" s="8" t="s">
        <v>7</v>
      </c>
      <c r="D95" s="8" t="s">
        <v>125</v>
      </c>
      <c r="E95" s="8"/>
      <c r="F95" s="8"/>
      <c r="G95" s="8"/>
      <c r="H95" s="8" t="s">
        <v>2</v>
      </c>
      <c r="I95" s="7" t="s">
        <v>129</v>
      </c>
      <c r="J95" s="6">
        <v>18751857134</v>
      </c>
      <c r="K95" s="6">
        <v>0</v>
      </c>
      <c r="L95" s="6">
        <v>18751857134</v>
      </c>
      <c r="M95" s="6">
        <v>0</v>
      </c>
      <c r="N95" s="6">
        <v>18751857134</v>
      </c>
      <c r="O95" s="3">
        <f t="shared" si="4"/>
        <v>1</v>
      </c>
      <c r="P95" s="6">
        <v>15168290077.58</v>
      </c>
      <c r="Q95" s="3">
        <f t="shared" si="5"/>
        <v>0.80889535202769636</v>
      </c>
      <c r="R95" s="6">
        <v>9669586051.4799995</v>
      </c>
    </row>
    <row r="96" spans="1:18" ht="110.25" x14ac:dyDescent="0.25">
      <c r="A96" s="5" t="s">
        <v>9</v>
      </c>
      <c r="B96" s="5" t="s">
        <v>113</v>
      </c>
      <c r="C96" s="5" t="s">
        <v>7</v>
      </c>
      <c r="D96" s="5" t="s">
        <v>125</v>
      </c>
      <c r="E96" s="5" t="s">
        <v>5</v>
      </c>
      <c r="F96" s="5" t="s">
        <v>124</v>
      </c>
      <c r="G96" s="5" t="s">
        <v>3</v>
      </c>
      <c r="H96" s="5" t="s">
        <v>2</v>
      </c>
      <c r="I96" s="4" t="s">
        <v>128</v>
      </c>
      <c r="J96" s="2">
        <v>2050395334</v>
      </c>
      <c r="K96" s="2">
        <v>0</v>
      </c>
      <c r="L96" s="2">
        <v>2050395334</v>
      </c>
      <c r="M96" s="2">
        <v>0</v>
      </c>
      <c r="N96" s="2">
        <v>2050395334</v>
      </c>
      <c r="O96" s="3">
        <f t="shared" si="4"/>
        <v>1</v>
      </c>
      <c r="P96" s="2">
        <v>763916458</v>
      </c>
      <c r="Q96" s="3">
        <f t="shared" si="5"/>
        <v>0.37257032599158263</v>
      </c>
      <c r="R96" s="2">
        <v>763916458</v>
      </c>
    </row>
    <row r="97" spans="1:18" ht="126" x14ac:dyDescent="0.25">
      <c r="A97" s="5" t="s">
        <v>9</v>
      </c>
      <c r="B97" s="5" t="s">
        <v>113</v>
      </c>
      <c r="C97" s="5" t="s">
        <v>7</v>
      </c>
      <c r="D97" s="5" t="s">
        <v>125</v>
      </c>
      <c r="E97" s="5" t="s">
        <v>5</v>
      </c>
      <c r="F97" s="5" t="s">
        <v>127</v>
      </c>
      <c r="G97" s="5" t="s">
        <v>3</v>
      </c>
      <c r="H97" s="5" t="s">
        <v>2</v>
      </c>
      <c r="I97" s="4" t="s">
        <v>126</v>
      </c>
      <c r="J97" s="2">
        <v>1863146828</v>
      </c>
      <c r="K97" s="2">
        <v>0</v>
      </c>
      <c r="L97" s="2">
        <v>1863146828</v>
      </c>
      <c r="M97" s="2">
        <v>0</v>
      </c>
      <c r="N97" s="2">
        <v>1863146828</v>
      </c>
      <c r="O97" s="3">
        <f t="shared" si="4"/>
        <v>1</v>
      </c>
      <c r="P97" s="2">
        <v>1224614647.5799999</v>
      </c>
      <c r="Q97" s="3">
        <f t="shared" si="5"/>
        <v>0.65728295224835598</v>
      </c>
      <c r="R97" s="2">
        <v>1216421037.48</v>
      </c>
    </row>
    <row r="98" spans="1:18" ht="110.25" x14ac:dyDescent="0.25">
      <c r="A98" s="5" t="s">
        <v>9</v>
      </c>
      <c r="B98" s="5" t="s">
        <v>113</v>
      </c>
      <c r="C98" s="5" t="s">
        <v>7</v>
      </c>
      <c r="D98" s="5" t="s">
        <v>125</v>
      </c>
      <c r="E98" s="5" t="s">
        <v>5</v>
      </c>
      <c r="F98" s="5" t="s">
        <v>124</v>
      </c>
      <c r="G98" s="5" t="s">
        <v>28</v>
      </c>
      <c r="H98" s="5" t="s">
        <v>2</v>
      </c>
      <c r="I98" s="4" t="s">
        <v>123</v>
      </c>
      <c r="J98" s="2">
        <v>14838314972</v>
      </c>
      <c r="K98" s="2">
        <v>0</v>
      </c>
      <c r="L98" s="2">
        <v>14838314972</v>
      </c>
      <c r="M98" s="2">
        <v>0</v>
      </c>
      <c r="N98" s="2">
        <v>14838314972</v>
      </c>
      <c r="O98" s="3">
        <f t="shared" si="4"/>
        <v>1</v>
      </c>
      <c r="P98" s="2">
        <v>13179758972</v>
      </c>
      <c r="Q98" s="3">
        <f t="shared" si="5"/>
        <v>0.88822477463716698</v>
      </c>
      <c r="R98" s="2">
        <v>7689248556</v>
      </c>
    </row>
    <row r="99" spans="1:18" ht="31.5" x14ac:dyDescent="0.25">
      <c r="A99" s="8" t="s">
        <v>9</v>
      </c>
      <c r="B99" s="8" t="s">
        <v>113</v>
      </c>
      <c r="C99" s="8" t="s">
        <v>7</v>
      </c>
      <c r="D99" s="8" t="s">
        <v>121</v>
      </c>
      <c r="E99" s="8" t="s">
        <v>11</v>
      </c>
      <c r="F99" s="8" t="s">
        <v>11</v>
      </c>
      <c r="G99" s="8" t="s">
        <v>11</v>
      </c>
      <c r="H99" s="8"/>
      <c r="I99" s="7" t="s">
        <v>122</v>
      </c>
      <c r="J99" s="6">
        <v>149295671994</v>
      </c>
      <c r="K99" s="6">
        <v>0</v>
      </c>
      <c r="L99" s="6">
        <v>145357214509</v>
      </c>
      <c r="M99" s="6">
        <v>3938457485</v>
      </c>
      <c r="N99" s="6">
        <v>145095014509</v>
      </c>
      <c r="O99" s="3">
        <f t="shared" si="4"/>
        <v>0.97186350127303878</v>
      </c>
      <c r="P99" s="6">
        <v>145095014509</v>
      </c>
      <c r="Q99" s="3">
        <f t="shared" si="5"/>
        <v>0.97186350127303878</v>
      </c>
      <c r="R99" s="6">
        <v>145095014509</v>
      </c>
    </row>
    <row r="100" spans="1:18" ht="78.75" x14ac:dyDescent="0.25">
      <c r="A100" s="5" t="s">
        <v>9</v>
      </c>
      <c r="B100" s="5" t="s">
        <v>113</v>
      </c>
      <c r="C100" s="5" t="s">
        <v>7</v>
      </c>
      <c r="D100" s="5" t="s">
        <v>121</v>
      </c>
      <c r="E100" s="5" t="s">
        <v>5</v>
      </c>
      <c r="F100" s="5" t="s">
        <v>120</v>
      </c>
      <c r="G100" s="5" t="s">
        <v>28</v>
      </c>
      <c r="H100" s="5" t="s">
        <v>2</v>
      </c>
      <c r="I100" s="4" t="s">
        <v>119</v>
      </c>
      <c r="J100" s="2">
        <v>107598671994</v>
      </c>
      <c r="K100" s="2">
        <v>0</v>
      </c>
      <c r="L100" s="2">
        <v>103660214509</v>
      </c>
      <c r="M100" s="2">
        <v>3938457485</v>
      </c>
      <c r="N100" s="2">
        <v>103398014509</v>
      </c>
      <c r="O100" s="3">
        <f t="shared" si="4"/>
        <v>0.96095995046078042</v>
      </c>
      <c r="P100" s="2">
        <v>103398014509</v>
      </c>
      <c r="Q100" s="3">
        <f t="shared" si="5"/>
        <v>0.96095995046078042</v>
      </c>
      <c r="R100" s="2">
        <v>103398014509</v>
      </c>
    </row>
    <row r="101" spans="1:18" ht="78.75" x14ac:dyDescent="0.25">
      <c r="A101" s="5" t="s">
        <v>9</v>
      </c>
      <c r="B101" s="5" t="s">
        <v>113</v>
      </c>
      <c r="C101" s="5" t="s">
        <v>7</v>
      </c>
      <c r="D101" s="5" t="s">
        <v>121</v>
      </c>
      <c r="E101" s="5" t="s">
        <v>5</v>
      </c>
      <c r="F101" s="5" t="s">
        <v>120</v>
      </c>
      <c r="G101" s="5" t="s">
        <v>28</v>
      </c>
      <c r="H101" s="5" t="s">
        <v>13</v>
      </c>
      <c r="I101" s="4" t="s">
        <v>119</v>
      </c>
      <c r="J101" s="2">
        <v>41697000000</v>
      </c>
      <c r="K101" s="2">
        <v>0</v>
      </c>
      <c r="L101" s="2">
        <v>41697000000</v>
      </c>
      <c r="M101" s="2">
        <v>0</v>
      </c>
      <c r="N101" s="2">
        <v>41697000000</v>
      </c>
      <c r="O101" s="3">
        <f t="shared" si="4"/>
        <v>1</v>
      </c>
      <c r="P101" s="2">
        <v>41697000000</v>
      </c>
      <c r="Q101" s="3">
        <f t="shared" si="5"/>
        <v>1</v>
      </c>
      <c r="R101" s="2">
        <v>41697000000</v>
      </c>
    </row>
    <row r="102" spans="1:18" ht="63" x14ac:dyDescent="0.25">
      <c r="A102" s="8" t="s">
        <v>9</v>
      </c>
      <c r="B102" s="8" t="s">
        <v>113</v>
      </c>
      <c r="C102" s="8" t="s">
        <v>7</v>
      </c>
      <c r="D102" s="8" t="s">
        <v>112</v>
      </c>
      <c r="E102" s="8" t="s">
        <v>11</v>
      </c>
      <c r="F102" s="8" t="s">
        <v>11</v>
      </c>
      <c r="G102" s="8" t="s">
        <v>11</v>
      </c>
      <c r="H102" s="8" t="s">
        <v>2</v>
      </c>
      <c r="I102" s="7" t="s">
        <v>118</v>
      </c>
      <c r="J102" s="6">
        <v>15110662483</v>
      </c>
      <c r="K102" s="6">
        <v>0</v>
      </c>
      <c r="L102" s="6">
        <v>13565617622</v>
      </c>
      <c r="M102" s="6">
        <v>1545044861</v>
      </c>
      <c r="N102" s="6">
        <v>13375713914</v>
      </c>
      <c r="O102" s="3">
        <f t="shared" si="4"/>
        <v>0.88518381831690862</v>
      </c>
      <c r="P102" s="6">
        <v>6628114957.9499998</v>
      </c>
      <c r="Q102" s="3">
        <f t="shared" si="5"/>
        <v>0.43863827713754117</v>
      </c>
      <c r="R102" s="6">
        <v>6313418957.9499998</v>
      </c>
    </row>
    <row r="103" spans="1:18" ht="78.75" x14ac:dyDescent="0.25">
      <c r="A103" s="5" t="s">
        <v>9</v>
      </c>
      <c r="B103" s="5" t="s">
        <v>113</v>
      </c>
      <c r="C103" s="5" t="s">
        <v>7</v>
      </c>
      <c r="D103" s="5" t="s">
        <v>112</v>
      </c>
      <c r="E103" s="5" t="s">
        <v>5</v>
      </c>
      <c r="F103" s="5" t="s">
        <v>117</v>
      </c>
      <c r="G103" s="5" t="s">
        <v>3</v>
      </c>
      <c r="H103" s="5" t="s">
        <v>2</v>
      </c>
      <c r="I103" s="4" t="s">
        <v>116</v>
      </c>
      <c r="J103" s="2">
        <v>1602893369</v>
      </c>
      <c r="K103" s="2">
        <v>0</v>
      </c>
      <c r="L103" s="2">
        <v>714618141</v>
      </c>
      <c r="M103" s="2">
        <v>888275228</v>
      </c>
      <c r="N103" s="2">
        <v>524714433</v>
      </c>
      <c r="O103" s="3">
        <f t="shared" si="4"/>
        <v>0.32735454718822282</v>
      </c>
      <c r="P103" s="2">
        <v>407166597</v>
      </c>
      <c r="Q103" s="3">
        <f t="shared" si="5"/>
        <v>0.25401976505400342</v>
      </c>
      <c r="R103" s="2">
        <v>407166597</v>
      </c>
    </row>
    <row r="104" spans="1:18" ht="110.25" x14ac:dyDescent="0.25">
      <c r="A104" s="5" t="s">
        <v>9</v>
      </c>
      <c r="B104" s="5" t="s">
        <v>113</v>
      </c>
      <c r="C104" s="5" t="s">
        <v>7</v>
      </c>
      <c r="D104" s="5" t="s">
        <v>112</v>
      </c>
      <c r="E104" s="5" t="s">
        <v>5</v>
      </c>
      <c r="F104" s="5" t="s">
        <v>115</v>
      </c>
      <c r="G104" s="5" t="s">
        <v>3</v>
      </c>
      <c r="H104" s="5" t="s">
        <v>2</v>
      </c>
      <c r="I104" s="4" t="s">
        <v>114</v>
      </c>
      <c r="J104" s="2">
        <v>690540078</v>
      </c>
      <c r="K104" s="2">
        <v>0</v>
      </c>
      <c r="L104" s="2">
        <v>114581607</v>
      </c>
      <c r="M104" s="2">
        <v>575958471</v>
      </c>
      <c r="N104" s="2">
        <v>114581607</v>
      </c>
      <c r="O104" s="3">
        <f t="shared" ref="O104:O135" si="6">+N104/J104</f>
        <v>0.16593042265100796</v>
      </c>
      <c r="P104" s="2">
        <v>114581607</v>
      </c>
      <c r="Q104" s="3">
        <f t="shared" ref="Q104:Q135" si="7">+P104/J104</f>
        <v>0.16593042265100796</v>
      </c>
      <c r="R104" s="2">
        <v>114581607</v>
      </c>
    </row>
    <row r="105" spans="1:18" ht="94.5" x14ac:dyDescent="0.25">
      <c r="A105" s="5" t="s">
        <v>9</v>
      </c>
      <c r="B105" s="5" t="s">
        <v>113</v>
      </c>
      <c r="C105" s="5" t="s">
        <v>7</v>
      </c>
      <c r="D105" s="5" t="s">
        <v>112</v>
      </c>
      <c r="E105" s="5" t="s">
        <v>5</v>
      </c>
      <c r="F105" s="5" t="s">
        <v>111</v>
      </c>
      <c r="G105" s="5" t="s">
        <v>3</v>
      </c>
      <c r="H105" s="5" t="s">
        <v>2</v>
      </c>
      <c r="I105" s="4" t="s">
        <v>110</v>
      </c>
      <c r="J105" s="2">
        <v>12817229036</v>
      </c>
      <c r="K105" s="2">
        <v>0</v>
      </c>
      <c r="L105" s="2">
        <v>12736417874</v>
      </c>
      <c r="M105" s="2">
        <v>80811162</v>
      </c>
      <c r="N105" s="2">
        <v>12736417874</v>
      </c>
      <c r="O105" s="3">
        <f t="shared" si="6"/>
        <v>0.99369511446093195</v>
      </c>
      <c r="P105" s="2">
        <v>6106366753.9499998</v>
      </c>
      <c r="Q105" s="3">
        <f t="shared" si="7"/>
        <v>0.47641863438649096</v>
      </c>
      <c r="R105" s="2">
        <v>5791670753.9499998</v>
      </c>
    </row>
    <row r="106" spans="1:18" ht="47.25" x14ac:dyDescent="0.25">
      <c r="A106" s="8" t="s">
        <v>9</v>
      </c>
      <c r="B106" s="8" t="s">
        <v>41</v>
      </c>
      <c r="C106" s="8" t="s">
        <v>7</v>
      </c>
      <c r="D106" s="8" t="s">
        <v>102</v>
      </c>
      <c r="E106" s="8"/>
      <c r="F106" s="8"/>
      <c r="G106" s="8"/>
      <c r="H106" s="8" t="s">
        <v>2</v>
      </c>
      <c r="I106" s="7" t="s">
        <v>109</v>
      </c>
      <c r="J106" s="6">
        <v>63191800000</v>
      </c>
      <c r="K106" s="6">
        <v>0</v>
      </c>
      <c r="L106" s="6">
        <v>62730951904</v>
      </c>
      <c r="M106" s="6">
        <v>460848096</v>
      </c>
      <c r="N106" s="6">
        <v>62730951904</v>
      </c>
      <c r="O106" s="3">
        <f t="shared" si="6"/>
        <v>0.9927071535230837</v>
      </c>
      <c r="P106" s="6">
        <v>50514060064</v>
      </c>
      <c r="Q106" s="3">
        <f t="shared" si="7"/>
        <v>0.7993768188910586</v>
      </c>
      <c r="R106" s="6">
        <v>46324120064</v>
      </c>
    </row>
    <row r="107" spans="1:18" ht="94.5" x14ac:dyDescent="0.25">
      <c r="A107" s="5" t="s">
        <v>9</v>
      </c>
      <c r="B107" s="5" t="s">
        <v>41</v>
      </c>
      <c r="C107" s="5" t="s">
        <v>7</v>
      </c>
      <c r="D107" s="5" t="s">
        <v>102</v>
      </c>
      <c r="E107" s="5" t="s">
        <v>5</v>
      </c>
      <c r="F107" s="5" t="s">
        <v>108</v>
      </c>
      <c r="G107" s="5" t="s">
        <v>3</v>
      </c>
      <c r="H107" s="5" t="s">
        <v>2</v>
      </c>
      <c r="I107" s="4" t="s">
        <v>107</v>
      </c>
      <c r="J107" s="2">
        <v>2745663750</v>
      </c>
      <c r="K107" s="2">
        <v>0</v>
      </c>
      <c r="L107" s="2">
        <v>2745663750</v>
      </c>
      <c r="M107" s="2">
        <v>0</v>
      </c>
      <c r="N107" s="2">
        <v>2745663750</v>
      </c>
      <c r="O107" s="3">
        <f t="shared" si="6"/>
        <v>1</v>
      </c>
      <c r="P107" s="2">
        <v>1527057640</v>
      </c>
      <c r="Q107" s="3">
        <f t="shared" si="7"/>
        <v>0.55617066729310904</v>
      </c>
      <c r="R107" s="2">
        <v>1527057640</v>
      </c>
    </row>
    <row r="108" spans="1:18" ht="110.25" x14ac:dyDescent="0.25">
      <c r="A108" s="5" t="s">
        <v>9</v>
      </c>
      <c r="B108" s="5" t="s">
        <v>41</v>
      </c>
      <c r="C108" s="5" t="s">
        <v>7</v>
      </c>
      <c r="D108" s="5" t="s">
        <v>102</v>
      </c>
      <c r="E108" s="5" t="s">
        <v>5</v>
      </c>
      <c r="F108" s="5" t="s">
        <v>104</v>
      </c>
      <c r="G108" s="5" t="s">
        <v>3</v>
      </c>
      <c r="H108" s="5" t="s">
        <v>2</v>
      </c>
      <c r="I108" s="4" t="s">
        <v>106</v>
      </c>
      <c r="J108" s="2">
        <v>266322000</v>
      </c>
      <c r="K108" s="2">
        <v>0</v>
      </c>
      <c r="L108" s="2">
        <v>266322000</v>
      </c>
      <c r="M108" s="2">
        <v>0</v>
      </c>
      <c r="N108" s="2">
        <v>266322000</v>
      </c>
      <c r="O108" s="3">
        <f t="shared" si="6"/>
        <v>1</v>
      </c>
      <c r="P108" s="2">
        <v>0</v>
      </c>
      <c r="Q108" s="3">
        <f t="shared" si="7"/>
        <v>0</v>
      </c>
      <c r="R108" s="2">
        <v>0</v>
      </c>
    </row>
    <row r="109" spans="1:18" ht="94.5" x14ac:dyDescent="0.25">
      <c r="A109" s="5" t="s">
        <v>9</v>
      </c>
      <c r="B109" s="5" t="s">
        <v>41</v>
      </c>
      <c r="C109" s="5" t="s">
        <v>7</v>
      </c>
      <c r="D109" s="5" t="s">
        <v>102</v>
      </c>
      <c r="E109" s="5" t="s">
        <v>5</v>
      </c>
      <c r="F109" s="5" t="s">
        <v>101</v>
      </c>
      <c r="G109" s="5" t="s">
        <v>3</v>
      </c>
      <c r="H109" s="5" t="s">
        <v>2</v>
      </c>
      <c r="I109" s="4" t="s">
        <v>105</v>
      </c>
      <c r="J109" s="2">
        <v>2398668073</v>
      </c>
      <c r="K109" s="2">
        <v>0</v>
      </c>
      <c r="L109" s="2">
        <v>2398668073</v>
      </c>
      <c r="M109" s="2">
        <v>0</v>
      </c>
      <c r="N109" s="2">
        <v>2398668073</v>
      </c>
      <c r="O109" s="3">
        <f t="shared" si="6"/>
        <v>1</v>
      </c>
      <c r="P109" s="2">
        <v>1743272286</v>
      </c>
      <c r="Q109" s="3">
        <f t="shared" si="7"/>
        <v>0.72676678596038491</v>
      </c>
      <c r="R109" s="2">
        <v>1743272286</v>
      </c>
    </row>
    <row r="110" spans="1:18" ht="110.25" x14ac:dyDescent="0.25">
      <c r="A110" s="5" t="s">
        <v>9</v>
      </c>
      <c r="B110" s="5" t="s">
        <v>41</v>
      </c>
      <c r="C110" s="5" t="s">
        <v>7</v>
      </c>
      <c r="D110" s="5" t="s">
        <v>102</v>
      </c>
      <c r="E110" s="5" t="s">
        <v>5</v>
      </c>
      <c r="F110" s="5" t="s">
        <v>104</v>
      </c>
      <c r="G110" s="5" t="s">
        <v>28</v>
      </c>
      <c r="H110" s="5" t="s">
        <v>2</v>
      </c>
      <c r="I110" s="4" t="s">
        <v>103</v>
      </c>
      <c r="J110" s="2">
        <v>1649478000</v>
      </c>
      <c r="K110" s="2">
        <v>0</v>
      </c>
      <c r="L110" s="2">
        <v>1649478000</v>
      </c>
      <c r="M110" s="2">
        <v>0</v>
      </c>
      <c r="N110" s="2">
        <v>1649478000</v>
      </c>
      <c r="O110" s="3">
        <f t="shared" si="6"/>
        <v>1</v>
      </c>
      <c r="P110" s="2">
        <v>1649478000</v>
      </c>
      <c r="Q110" s="3">
        <f t="shared" si="7"/>
        <v>1</v>
      </c>
      <c r="R110" s="2">
        <v>1649478000</v>
      </c>
    </row>
    <row r="111" spans="1:18" ht="94.5" x14ac:dyDescent="0.25">
      <c r="A111" s="5" t="s">
        <v>9</v>
      </c>
      <c r="B111" s="5" t="s">
        <v>41</v>
      </c>
      <c r="C111" s="5" t="s">
        <v>7</v>
      </c>
      <c r="D111" s="5" t="s">
        <v>102</v>
      </c>
      <c r="E111" s="5" t="s">
        <v>5</v>
      </c>
      <c r="F111" s="5" t="s">
        <v>101</v>
      </c>
      <c r="G111" s="5" t="s">
        <v>28</v>
      </c>
      <c r="H111" s="5" t="s">
        <v>2</v>
      </c>
      <c r="I111" s="4" t="s">
        <v>100</v>
      </c>
      <c r="J111" s="2">
        <v>56131668177</v>
      </c>
      <c r="K111" s="2">
        <v>0</v>
      </c>
      <c r="L111" s="2">
        <v>55670820081</v>
      </c>
      <c r="M111" s="2">
        <v>460848096</v>
      </c>
      <c r="N111" s="2">
        <v>55670820081</v>
      </c>
      <c r="O111" s="3">
        <f t="shared" si="6"/>
        <v>0.99178987350693359</v>
      </c>
      <c r="P111" s="2">
        <v>45594252138</v>
      </c>
      <c r="Q111" s="3">
        <f t="shared" si="7"/>
        <v>0.81227324287294711</v>
      </c>
      <c r="R111" s="2">
        <v>41404312138</v>
      </c>
    </row>
    <row r="112" spans="1:18" ht="47.25" x14ac:dyDescent="0.25">
      <c r="A112" s="8" t="s">
        <v>9</v>
      </c>
      <c r="B112" s="8" t="s">
        <v>41</v>
      </c>
      <c r="C112" s="8" t="s">
        <v>7</v>
      </c>
      <c r="D112" s="8" t="s">
        <v>90</v>
      </c>
      <c r="E112" s="8"/>
      <c r="F112" s="8"/>
      <c r="G112" s="8"/>
      <c r="H112" s="8"/>
      <c r="I112" s="7" t="s">
        <v>99</v>
      </c>
      <c r="J112" s="6">
        <v>132889873368</v>
      </c>
      <c r="K112" s="6">
        <v>0</v>
      </c>
      <c r="L112" s="6">
        <v>122103405750.60001</v>
      </c>
      <c r="M112" s="6">
        <v>10786467617.4</v>
      </c>
      <c r="N112" s="6">
        <v>37103405750.599998</v>
      </c>
      <c r="O112" s="3">
        <f t="shared" si="6"/>
        <v>0.27920416213997634</v>
      </c>
      <c r="P112" s="6">
        <v>29290307535.279999</v>
      </c>
      <c r="Q112" s="3">
        <f t="shared" si="7"/>
        <v>0.22041038036185781</v>
      </c>
      <c r="R112" s="6">
        <v>28711217866.279999</v>
      </c>
    </row>
    <row r="113" spans="1:18" ht="78.75" x14ac:dyDescent="0.25">
      <c r="A113" s="5" t="s">
        <v>9</v>
      </c>
      <c r="B113" s="5" t="s">
        <v>41</v>
      </c>
      <c r="C113" s="5" t="s">
        <v>7</v>
      </c>
      <c r="D113" s="5" t="s">
        <v>90</v>
      </c>
      <c r="E113" s="5" t="s">
        <v>5</v>
      </c>
      <c r="F113" s="5" t="s">
        <v>92</v>
      </c>
      <c r="G113" s="5" t="s">
        <v>3</v>
      </c>
      <c r="H113" s="5" t="s">
        <v>2</v>
      </c>
      <c r="I113" s="4" t="s">
        <v>98</v>
      </c>
      <c r="J113" s="2">
        <v>2080000000</v>
      </c>
      <c r="K113" s="2">
        <v>0</v>
      </c>
      <c r="L113" s="2">
        <v>709170936</v>
      </c>
      <c r="M113" s="2">
        <v>1370829064</v>
      </c>
      <c r="N113" s="2">
        <v>709170936</v>
      </c>
      <c r="O113" s="3">
        <f t="shared" si="6"/>
        <v>0.3409475653846154</v>
      </c>
      <c r="P113" s="2">
        <v>0</v>
      </c>
      <c r="Q113" s="3">
        <f t="shared" si="7"/>
        <v>0</v>
      </c>
      <c r="R113" s="2">
        <v>0</v>
      </c>
    </row>
    <row r="114" spans="1:18" ht="94.5" x14ac:dyDescent="0.25">
      <c r="A114" s="5" t="s">
        <v>9</v>
      </c>
      <c r="B114" s="5" t="s">
        <v>41</v>
      </c>
      <c r="C114" s="5" t="s">
        <v>7</v>
      </c>
      <c r="D114" s="5" t="s">
        <v>90</v>
      </c>
      <c r="E114" s="5" t="s">
        <v>5</v>
      </c>
      <c r="F114" s="5" t="s">
        <v>96</v>
      </c>
      <c r="G114" s="5" t="s">
        <v>3</v>
      </c>
      <c r="H114" s="5" t="s">
        <v>2</v>
      </c>
      <c r="I114" s="4" t="s">
        <v>97</v>
      </c>
      <c r="J114" s="2">
        <v>1343948798</v>
      </c>
      <c r="K114" s="2">
        <v>0</v>
      </c>
      <c r="L114" s="2">
        <v>1336714129.5999999</v>
      </c>
      <c r="M114" s="2">
        <v>7234668.4000000004</v>
      </c>
      <c r="N114" s="2">
        <v>1336714129.5999999</v>
      </c>
      <c r="O114" s="3">
        <f t="shared" si="6"/>
        <v>0.99461685712226067</v>
      </c>
      <c r="P114" s="2">
        <v>855112264.60000002</v>
      </c>
      <c r="Q114" s="3">
        <f t="shared" si="7"/>
        <v>0.63626848424027538</v>
      </c>
      <c r="R114" s="2">
        <v>855112264.60000002</v>
      </c>
    </row>
    <row r="115" spans="1:18" ht="94.5" x14ac:dyDescent="0.25">
      <c r="A115" s="5" t="s">
        <v>9</v>
      </c>
      <c r="B115" s="5" t="s">
        <v>41</v>
      </c>
      <c r="C115" s="5" t="s">
        <v>7</v>
      </c>
      <c r="D115" s="5" t="s">
        <v>90</v>
      </c>
      <c r="E115" s="5" t="s">
        <v>5</v>
      </c>
      <c r="F115" s="5" t="s">
        <v>96</v>
      </c>
      <c r="G115" s="5" t="s">
        <v>3</v>
      </c>
      <c r="H115" s="5" t="s">
        <v>13</v>
      </c>
      <c r="I115" s="4" t="s">
        <v>97</v>
      </c>
      <c r="J115" s="2">
        <v>235012757</v>
      </c>
      <c r="K115" s="2">
        <v>0</v>
      </c>
      <c r="L115" s="2">
        <v>222214999</v>
      </c>
      <c r="M115" s="2">
        <v>12797758</v>
      </c>
      <c r="N115" s="2">
        <v>222214999</v>
      </c>
      <c r="O115" s="3">
        <f t="shared" si="6"/>
        <v>0.94554441144656676</v>
      </c>
      <c r="P115" s="2">
        <v>127511485</v>
      </c>
      <c r="Q115" s="3">
        <f t="shared" si="7"/>
        <v>0.54257261021792103</v>
      </c>
      <c r="R115" s="2">
        <v>127511485</v>
      </c>
    </row>
    <row r="116" spans="1:18" ht="94.5" x14ac:dyDescent="0.25">
      <c r="A116" s="5" t="s">
        <v>9</v>
      </c>
      <c r="B116" s="5" t="s">
        <v>41</v>
      </c>
      <c r="C116" s="5" t="s">
        <v>7</v>
      </c>
      <c r="D116" s="5" t="s">
        <v>90</v>
      </c>
      <c r="E116" s="5" t="s">
        <v>5</v>
      </c>
      <c r="F116" s="5" t="s">
        <v>96</v>
      </c>
      <c r="G116" s="5" t="s">
        <v>28</v>
      </c>
      <c r="H116" s="5" t="s">
        <v>2</v>
      </c>
      <c r="I116" s="4" t="s">
        <v>95</v>
      </c>
      <c r="J116" s="2">
        <v>40020587293</v>
      </c>
      <c r="K116" s="2">
        <v>0</v>
      </c>
      <c r="L116" s="2">
        <v>31072803714</v>
      </c>
      <c r="M116" s="2">
        <v>8947783579</v>
      </c>
      <c r="N116" s="2">
        <v>15912000000</v>
      </c>
      <c r="O116" s="3">
        <f t="shared" si="6"/>
        <v>0.39759536469329043</v>
      </c>
      <c r="P116" s="2">
        <v>15912000000</v>
      </c>
      <c r="Q116" s="3">
        <f t="shared" si="7"/>
        <v>0.39759536469329043</v>
      </c>
      <c r="R116" s="2">
        <v>15912000000</v>
      </c>
    </row>
    <row r="117" spans="1:18" ht="94.5" x14ac:dyDescent="0.25">
      <c r="A117" s="5" t="s">
        <v>9</v>
      </c>
      <c r="B117" s="5" t="s">
        <v>41</v>
      </c>
      <c r="C117" s="5" t="s">
        <v>7</v>
      </c>
      <c r="D117" s="5" t="s">
        <v>90</v>
      </c>
      <c r="E117" s="5" t="s">
        <v>5</v>
      </c>
      <c r="F117" s="5" t="s">
        <v>96</v>
      </c>
      <c r="G117" s="5" t="s">
        <v>28</v>
      </c>
      <c r="H117" s="5" t="s">
        <v>13</v>
      </c>
      <c r="I117" s="4" t="s">
        <v>95</v>
      </c>
      <c r="J117" s="2">
        <v>80615972460</v>
      </c>
      <c r="K117" s="2">
        <v>0</v>
      </c>
      <c r="L117" s="2">
        <v>80244894472</v>
      </c>
      <c r="M117" s="2">
        <v>371077988</v>
      </c>
      <c r="N117" s="2">
        <v>10405698186</v>
      </c>
      <c r="O117" s="3">
        <f t="shared" si="6"/>
        <v>0.1290773759649565</v>
      </c>
      <c r="P117" s="2">
        <v>9242088688.25</v>
      </c>
      <c r="Q117" s="3">
        <f t="shared" si="7"/>
        <v>0.11464339393580765</v>
      </c>
      <c r="R117" s="2">
        <v>8662999019.25</v>
      </c>
    </row>
    <row r="118" spans="1:18" ht="110.25" x14ac:dyDescent="0.25">
      <c r="A118" s="5" t="s">
        <v>9</v>
      </c>
      <c r="B118" s="5" t="s">
        <v>41</v>
      </c>
      <c r="C118" s="5" t="s">
        <v>7</v>
      </c>
      <c r="D118" s="5" t="s">
        <v>90</v>
      </c>
      <c r="E118" s="5" t="s">
        <v>5</v>
      </c>
      <c r="F118" s="5" t="s">
        <v>94</v>
      </c>
      <c r="G118" s="5" t="s">
        <v>28</v>
      </c>
      <c r="H118" s="5" t="s">
        <v>2</v>
      </c>
      <c r="I118" s="4" t="s">
        <v>93</v>
      </c>
      <c r="J118" s="2">
        <v>3263405000</v>
      </c>
      <c r="K118" s="2">
        <v>0</v>
      </c>
      <c r="L118" s="2">
        <v>3263405000</v>
      </c>
      <c r="M118" s="2">
        <v>0</v>
      </c>
      <c r="N118" s="2">
        <v>3263405000</v>
      </c>
      <c r="O118" s="3">
        <f t="shared" si="6"/>
        <v>1</v>
      </c>
      <c r="P118" s="2">
        <v>1274405000</v>
      </c>
      <c r="Q118" s="3">
        <f t="shared" si="7"/>
        <v>0.39051389576224832</v>
      </c>
      <c r="R118" s="2">
        <v>1274405000</v>
      </c>
    </row>
    <row r="119" spans="1:18" ht="78.75" x14ac:dyDescent="0.25">
      <c r="A119" s="5" t="s">
        <v>9</v>
      </c>
      <c r="B119" s="5" t="s">
        <v>41</v>
      </c>
      <c r="C119" s="5" t="s">
        <v>7</v>
      </c>
      <c r="D119" s="5" t="s">
        <v>90</v>
      </c>
      <c r="E119" s="5" t="s">
        <v>5</v>
      </c>
      <c r="F119" s="5" t="s">
        <v>92</v>
      </c>
      <c r="G119" s="5" t="s">
        <v>28</v>
      </c>
      <c r="H119" s="5" t="s">
        <v>2</v>
      </c>
      <c r="I119" s="4" t="s">
        <v>91</v>
      </c>
      <c r="J119" s="2">
        <v>2704744560</v>
      </c>
      <c r="K119" s="2">
        <v>0</v>
      </c>
      <c r="L119" s="2">
        <v>2628000000</v>
      </c>
      <c r="M119" s="2">
        <v>76744560</v>
      </c>
      <c r="N119" s="2">
        <v>2628000000</v>
      </c>
      <c r="O119" s="3">
        <f t="shared" si="6"/>
        <v>0.97162594903231825</v>
      </c>
      <c r="P119" s="2">
        <v>1519600000</v>
      </c>
      <c r="Q119" s="3">
        <f t="shared" si="7"/>
        <v>0.56182754648002697</v>
      </c>
      <c r="R119" s="2">
        <v>1519600000</v>
      </c>
    </row>
    <row r="120" spans="1:18" ht="110.25" x14ac:dyDescent="0.25">
      <c r="A120" s="5" t="s">
        <v>9</v>
      </c>
      <c r="B120" s="5" t="s">
        <v>41</v>
      </c>
      <c r="C120" s="5" t="s">
        <v>7</v>
      </c>
      <c r="D120" s="5" t="s">
        <v>90</v>
      </c>
      <c r="E120" s="5" t="s">
        <v>5</v>
      </c>
      <c r="F120" s="5" t="s">
        <v>39</v>
      </c>
      <c r="G120" s="5" t="s">
        <v>28</v>
      </c>
      <c r="H120" s="5" t="s">
        <v>2</v>
      </c>
      <c r="I120" s="4" t="s">
        <v>89</v>
      </c>
      <c r="J120" s="2">
        <v>2626202500</v>
      </c>
      <c r="K120" s="2">
        <v>0</v>
      </c>
      <c r="L120" s="2">
        <v>2626202500</v>
      </c>
      <c r="M120" s="2">
        <v>0</v>
      </c>
      <c r="N120" s="2">
        <v>2626202500</v>
      </c>
      <c r="O120" s="3">
        <f t="shared" si="6"/>
        <v>1</v>
      </c>
      <c r="P120" s="2">
        <v>359590097.43000001</v>
      </c>
      <c r="Q120" s="3">
        <f t="shared" si="7"/>
        <v>0.13692397955983973</v>
      </c>
      <c r="R120" s="2">
        <v>359590097.43000001</v>
      </c>
    </row>
    <row r="121" spans="1:18" ht="63" x14ac:dyDescent="0.25">
      <c r="A121" s="8" t="s">
        <v>9</v>
      </c>
      <c r="B121" s="8" t="s">
        <v>41</v>
      </c>
      <c r="C121" s="8" t="s">
        <v>7</v>
      </c>
      <c r="D121" s="8" t="s">
        <v>74</v>
      </c>
      <c r="E121" s="8"/>
      <c r="F121" s="8"/>
      <c r="G121" s="8"/>
      <c r="H121" s="8" t="s">
        <v>2</v>
      </c>
      <c r="I121" s="7" t="s">
        <v>88</v>
      </c>
      <c r="J121" s="6">
        <v>76051109695</v>
      </c>
      <c r="K121" s="6">
        <v>0</v>
      </c>
      <c r="L121" s="6">
        <v>62045257353.660004</v>
      </c>
      <c r="M121" s="6">
        <v>14005852341.34</v>
      </c>
      <c r="N121" s="6">
        <v>57148290011.660004</v>
      </c>
      <c r="O121" s="3">
        <f t="shared" si="6"/>
        <v>0.75144584005218318</v>
      </c>
      <c r="P121" s="6">
        <v>38841277395.029999</v>
      </c>
      <c r="Q121" s="3">
        <f t="shared" si="7"/>
        <v>0.51072597823754873</v>
      </c>
      <c r="R121" s="6">
        <v>38348863585.139999</v>
      </c>
    </row>
    <row r="122" spans="1:18" ht="110.25" x14ac:dyDescent="0.25">
      <c r="A122" s="5" t="s">
        <v>9</v>
      </c>
      <c r="B122" s="5" t="s">
        <v>41</v>
      </c>
      <c r="C122" s="5" t="s">
        <v>7</v>
      </c>
      <c r="D122" s="5" t="s">
        <v>74</v>
      </c>
      <c r="E122" s="5" t="s">
        <v>5</v>
      </c>
      <c r="F122" s="5" t="s">
        <v>73</v>
      </c>
      <c r="G122" s="5" t="s">
        <v>3</v>
      </c>
      <c r="H122" s="5" t="s">
        <v>2</v>
      </c>
      <c r="I122" s="4" t="s">
        <v>87</v>
      </c>
      <c r="J122" s="2">
        <v>15894324808.110001</v>
      </c>
      <c r="K122" s="2">
        <v>0</v>
      </c>
      <c r="L122" s="2">
        <v>15178899978.76</v>
      </c>
      <c r="M122" s="2">
        <v>715424829.35000002</v>
      </c>
      <c r="N122" s="2">
        <v>10281932636.76</v>
      </c>
      <c r="O122" s="3">
        <f t="shared" si="6"/>
        <v>0.64689332581864034</v>
      </c>
      <c r="P122" s="2">
        <v>5573417429.5</v>
      </c>
      <c r="Q122" s="3">
        <f t="shared" si="7"/>
        <v>0.35065455732074829</v>
      </c>
      <c r="R122" s="2">
        <v>5081003619.6099997</v>
      </c>
    </row>
    <row r="123" spans="1:18" ht="110.25" x14ac:dyDescent="0.25">
      <c r="A123" s="5" t="s">
        <v>9</v>
      </c>
      <c r="B123" s="5" t="s">
        <v>41</v>
      </c>
      <c r="C123" s="5" t="s">
        <v>7</v>
      </c>
      <c r="D123" s="5" t="s">
        <v>74</v>
      </c>
      <c r="E123" s="5" t="s">
        <v>5</v>
      </c>
      <c r="F123" s="5" t="s">
        <v>86</v>
      </c>
      <c r="G123" s="5" t="s">
        <v>3</v>
      </c>
      <c r="H123" s="5" t="s">
        <v>2</v>
      </c>
      <c r="I123" s="4" t="s">
        <v>85</v>
      </c>
      <c r="J123" s="2">
        <v>2300698461</v>
      </c>
      <c r="K123" s="2">
        <v>0</v>
      </c>
      <c r="L123" s="2">
        <v>2251734634.52</v>
      </c>
      <c r="M123" s="2">
        <v>48963826.479999997</v>
      </c>
      <c r="N123" s="2">
        <v>2251734634.52</v>
      </c>
      <c r="O123" s="3">
        <f t="shared" si="6"/>
        <v>0.97871784272906504</v>
      </c>
      <c r="P123" s="2">
        <v>1547364425.52</v>
      </c>
      <c r="Q123" s="3">
        <f t="shared" si="7"/>
        <v>0.67256289850667217</v>
      </c>
      <c r="R123" s="2">
        <v>1547364425.52</v>
      </c>
    </row>
    <row r="124" spans="1:18" ht="110.25" x14ac:dyDescent="0.25">
      <c r="A124" s="5" t="s">
        <v>9</v>
      </c>
      <c r="B124" s="5" t="s">
        <v>41</v>
      </c>
      <c r="C124" s="5" t="s">
        <v>7</v>
      </c>
      <c r="D124" s="5" t="s">
        <v>74</v>
      </c>
      <c r="E124" s="5" t="s">
        <v>5</v>
      </c>
      <c r="F124" s="5" t="s">
        <v>76</v>
      </c>
      <c r="G124" s="5" t="s">
        <v>3</v>
      </c>
      <c r="H124" s="5" t="s">
        <v>2</v>
      </c>
      <c r="I124" s="4" t="s">
        <v>84</v>
      </c>
      <c r="J124" s="2">
        <v>4887305709</v>
      </c>
      <c r="K124" s="2">
        <v>0</v>
      </c>
      <c r="L124" s="2">
        <v>4799774200.04</v>
      </c>
      <c r="M124" s="2">
        <v>87531508.959999993</v>
      </c>
      <c r="N124" s="2">
        <v>4799774200.04</v>
      </c>
      <c r="O124" s="3">
        <f t="shared" si="6"/>
        <v>0.98209002788616018</v>
      </c>
      <c r="P124" s="2">
        <v>1759642921.9200001</v>
      </c>
      <c r="Q124" s="3">
        <f t="shared" si="7"/>
        <v>0.36004355501633711</v>
      </c>
      <c r="R124" s="2">
        <v>1759642921.9200001</v>
      </c>
    </row>
    <row r="125" spans="1:18" ht="110.25" x14ac:dyDescent="0.25">
      <c r="A125" s="5" t="s">
        <v>9</v>
      </c>
      <c r="B125" s="5" t="s">
        <v>41</v>
      </c>
      <c r="C125" s="5" t="s">
        <v>7</v>
      </c>
      <c r="D125" s="5" t="s">
        <v>74</v>
      </c>
      <c r="E125" s="5" t="s">
        <v>5</v>
      </c>
      <c r="F125" s="5" t="s">
        <v>83</v>
      </c>
      <c r="G125" s="5" t="s">
        <v>3</v>
      </c>
      <c r="H125" s="5" t="s">
        <v>2</v>
      </c>
      <c r="I125" s="4" t="s">
        <v>82</v>
      </c>
      <c r="J125" s="2">
        <v>1657592603</v>
      </c>
      <c r="K125" s="2">
        <v>0</v>
      </c>
      <c r="L125" s="2">
        <v>1634865850</v>
      </c>
      <c r="M125" s="2">
        <v>22726753</v>
      </c>
      <c r="N125" s="2">
        <v>1634865850</v>
      </c>
      <c r="O125" s="3">
        <f t="shared" si="6"/>
        <v>0.98628930114741831</v>
      </c>
      <c r="P125" s="2">
        <v>1116077554</v>
      </c>
      <c r="Q125" s="3">
        <f t="shared" si="7"/>
        <v>0.67331233982346628</v>
      </c>
      <c r="R125" s="2">
        <v>1116077554</v>
      </c>
    </row>
    <row r="126" spans="1:18" ht="94.5" x14ac:dyDescent="0.25">
      <c r="A126" s="5" t="s">
        <v>9</v>
      </c>
      <c r="B126" s="5" t="s">
        <v>41</v>
      </c>
      <c r="C126" s="5" t="s">
        <v>7</v>
      </c>
      <c r="D126" s="5" t="s">
        <v>74</v>
      </c>
      <c r="E126" s="5" t="s">
        <v>5</v>
      </c>
      <c r="F126" s="5" t="s">
        <v>81</v>
      </c>
      <c r="G126" s="5" t="s">
        <v>3</v>
      </c>
      <c r="H126" s="5" t="s">
        <v>2</v>
      </c>
      <c r="I126" s="4" t="s">
        <v>80</v>
      </c>
      <c r="J126" s="2">
        <v>696295603</v>
      </c>
      <c r="K126" s="2">
        <v>0</v>
      </c>
      <c r="L126" s="2">
        <v>695568937</v>
      </c>
      <c r="M126" s="2">
        <v>726666</v>
      </c>
      <c r="N126" s="2">
        <v>695568937</v>
      </c>
      <c r="O126" s="3">
        <f t="shared" si="6"/>
        <v>0.99895638289704958</v>
      </c>
      <c r="P126" s="2">
        <v>497551332.14999998</v>
      </c>
      <c r="Q126" s="3">
        <f t="shared" si="7"/>
        <v>0.71456911404623646</v>
      </c>
      <c r="R126" s="2">
        <v>497551332.14999998</v>
      </c>
    </row>
    <row r="127" spans="1:18" ht="110.25" x14ac:dyDescent="0.25">
      <c r="A127" s="5" t="s">
        <v>9</v>
      </c>
      <c r="B127" s="5" t="s">
        <v>41</v>
      </c>
      <c r="C127" s="5" t="s">
        <v>7</v>
      </c>
      <c r="D127" s="5" t="s">
        <v>74</v>
      </c>
      <c r="E127" s="5" t="s">
        <v>5</v>
      </c>
      <c r="F127" s="5" t="s">
        <v>78</v>
      </c>
      <c r="G127" s="5" t="s">
        <v>3</v>
      </c>
      <c r="H127" s="5" t="s">
        <v>2</v>
      </c>
      <c r="I127" s="4" t="s">
        <v>79</v>
      </c>
      <c r="J127" s="2">
        <v>1806127138</v>
      </c>
      <c r="K127" s="2">
        <v>0</v>
      </c>
      <c r="L127" s="2">
        <v>1793230537.3399999</v>
      </c>
      <c r="M127" s="2">
        <v>12896600.66</v>
      </c>
      <c r="N127" s="2">
        <v>1793230537.3399999</v>
      </c>
      <c r="O127" s="3">
        <f t="shared" si="6"/>
        <v>0.99285952777705277</v>
      </c>
      <c r="P127" s="2">
        <v>1174758693.3399999</v>
      </c>
      <c r="Q127" s="3">
        <f t="shared" si="7"/>
        <v>0.65042967830097453</v>
      </c>
      <c r="R127" s="2">
        <v>1174758693.3399999</v>
      </c>
    </row>
    <row r="128" spans="1:18" ht="110.25" x14ac:dyDescent="0.25">
      <c r="A128" s="5" t="s">
        <v>9</v>
      </c>
      <c r="B128" s="5" t="s">
        <v>41</v>
      </c>
      <c r="C128" s="5" t="s">
        <v>7</v>
      </c>
      <c r="D128" s="5" t="s">
        <v>74</v>
      </c>
      <c r="E128" s="5" t="s">
        <v>5</v>
      </c>
      <c r="F128" s="5" t="s">
        <v>78</v>
      </c>
      <c r="G128" s="5" t="s">
        <v>28</v>
      </c>
      <c r="H128" s="5" t="s">
        <v>2</v>
      </c>
      <c r="I128" s="4" t="s">
        <v>77</v>
      </c>
      <c r="J128" s="2">
        <v>17990677030</v>
      </c>
      <c r="K128" s="2">
        <v>0</v>
      </c>
      <c r="L128" s="2">
        <v>14376462965</v>
      </c>
      <c r="M128" s="2">
        <v>3614214065</v>
      </c>
      <c r="N128" s="2">
        <v>14376462965</v>
      </c>
      <c r="O128" s="3">
        <f t="shared" si="6"/>
        <v>0.79910627826995129</v>
      </c>
      <c r="P128" s="2">
        <v>10858521877.870001</v>
      </c>
      <c r="Q128" s="3">
        <f t="shared" si="7"/>
        <v>0.60356382696232536</v>
      </c>
      <c r="R128" s="2">
        <v>10858521877.870001</v>
      </c>
    </row>
    <row r="129" spans="1:18" ht="110.25" x14ac:dyDescent="0.25">
      <c r="A129" s="5" t="s">
        <v>9</v>
      </c>
      <c r="B129" s="5" t="s">
        <v>41</v>
      </c>
      <c r="C129" s="5" t="s">
        <v>7</v>
      </c>
      <c r="D129" s="5" t="s">
        <v>74</v>
      </c>
      <c r="E129" s="5" t="s">
        <v>5</v>
      </c>
      <c r="F129" s="5" t="s">
        <v>76</v>
      </c>
      <c r="G129" s="5" t="s">
        <v>28</v>
      </c>
      <c r="H129" s="5" t="s">
        <v>2</v>
      </c>
      <c r="I129" s="4" t="s">
        <v>75</v>
      </c>
      <c r="J129" s="2">
        <v>14005561400</v>
      </c>
      <c r="K129" s="2">
        <v>0</v>
      </c>
      <c r="L129" s="2">
        <v>8040312182</v>
      </c>
      <c r="M129" s="2">
        <v>5965249218</v>
      </c>
      <c r="N129" s="2">
        <v>8040312182</v>
      </c>
      <c r="O129" s="3">
        <f t="shared" si="6"/>
        <v>0.57407996383493776</v>
      </c>
      <c r="P129" s="2">
        <v>5530214519.3999996</v>
      </c>
      <c r="Q129" s="3">
        <f t="shared" si="7"/>
        <v>0.39485846810824732</v>
      </c>
      <c r="R129" s="2">
        <v>5530214519.3999996</v>
      </c>
    </row>
    <row r="130" spans="1:18" ht="110.25" x14ac:dyDescent="0.25">
      <c r="A130" s="5" t="s">
        <v>9</v>
      </c>
      <c r="B130" s="5" t="s">
        <v>41</v>
      </c>
      <c r="C130" s="5" t="s">
        <v>7</v>
      </c>
      <c r="D130" s="5" t="s">
        <v>74</v>
      </c>
      <c r="E130" s="5" t="s">
        <v>5</v>
      </c>
      <c r="F130" s="5" t="s">
        <v>73</v>
      </c>
      <c r="G130" s="5" t="s">
        <v>28</v>
      </c>
      <c r="H130" s="5" t="s">
        <v>2</v>
      </c>
      <c r="I130" s="4" t="s">
        <v>72</v>
      </c>
      <c r="J130" s="2">
        <v>16812526942.889999</v>
      </c>
      <c r="K130" s="2">
        <v>0</v>
      </c>
      <c r="L130" s="2">
        <v>13274408069</v>
      </c>
      <c r="M130" s="2">
        <v>3538118873.8899999</v>
      </c>
      <c r="N130" s="2">
        <v>13274408069</v>
      </c>
      <c r="O130" s="3">
        <f t="shared" si="6"/>
        <v>0.7895546049735096</v>
      </c>
      <c r="P130" s="2">
        <v>10783728641.33</v>
      </c>
      <c r="Q130" s="3">
        <f t="shared" si="7"/>
        <v>0.64141034110820727</v>
      </c>
      <c r="R130" s="2">
        <v>10783728641.33</v>
      </c>
    </row>
    <row r="131" spans="1:18" ht="31.5" x14ac:dyDescent="0.25">
      <c r="A131" s="8" t="s">
        <v>9</v>
      </c>
      <c r="B131" s="8" t="s">
        <v>41</v>
      </c>
      <c r="C131" s="8" t="s">
        <v>7</v>
      </c>
      <c r="D131" s="8" t="s">
        <v>62</v>
      </c>
      <c r="E131" s="8"/>
      <c r="F131" s="8"/>
      <c r="G131" s="8"/>
      <c r="H131" s="8"/>
      <c r="I131" s="7" t="s">
        <v>71</v>
      </c>
      <c r="J131" s="6">
        <v>136127158256</v>
      </c>
      <c r="K131" s="6">
        <v>0</v>
      </c>
      <c r="L131" s="6">
        <v>133480425087</v>
      </c>
      <c r="M131" s="6">
        <v>2646733169</v>
      </c>
      <c r="N131" s="6">
        <v>129432074429</v>
      </c>
      <c r="O131" s="3">
        <f t="shared" si="6"/>
        <v>0.95081742752310117</v>
      </c>
      <c r="P131" s="6">
        <v>76297328672</v>
      </c>
      <c r="Q131" s="3">
        <f t="shared" si="7"/>
        <v>0.56048572268375463</v>
      </c>
      <c r="R131" s="6">
        <v>65061938550</v>
      </c>
    </row>
    <row r="132" spans="1:18" ht="63" x14ac:dyDescent="0.25">
      <c r="A132" s="5" t="s">
        <v>9</v>
      </c>
      <c r="B132" s="5" t="s">
        <v>41</v>
      </c>
      <c r="C132" s="5" t="s">
        <v>7</v>
      </c>
      <c r="D132" s="5" t="s">
        <v>62</v>
      </c>
      <c r="E132" s="5" t="s">
        <v>5</v>
      </c>
      <c r="F132" s="5" t="s">
        <v>68</v>
      </c>
      <c r="G132" s="5" t="s">
        <v>3</v>
      </c>
      <c r="H132" s="5" t="s">
        <v>2</v>
      </c>
      <c r="I132" s="4" t="s">
        <v>67</v>
      </c>
      <c r="J132" s="2">
        <v>3285347907</v>
      </c>
      <c r="K132" s="2">
        <v>0</v>
      </c>
      <c r="L132" s="2">
        <v>3279757926</v>
      </c>
      <c r="M132" s="2">
        <v>5589981</v>
      </c>
      <c r="N132" s="2">
        <v>3279757926</v>
      </c>
      <c r="O132" s="3">
        <f t="shared" si="6"/>
        <v>0.99829851170766737</v>
      </c>
      <c r="P132" s="2">
        <v>2154090842</v>
      </c>
      <c r="Q132" s="3">
        <f t="shared" si="7"/>
        <v>0.65566597601743737</v>
      </c>
      <c r="R132" s="2">
        <v>2154090842</v>
      </c>
    </row>
    <row r="133" spans="1:18" ht="94.5" x14ac:dyDescent="0.25">
      <c r="A133" s="5" t="s">
        <v>9</v>
      </c>
      <c r="B133" s="5" t="s">
        <v>41</v>
      </c>
      <c r="C133" s="5" t="s">
        <v>7</v>
      </c>
      <c r="D133" s="5" t="s">
        <v>62</v>
      </c>
      <c r="E133" s="5" t="s">
        <v>5</v>
      </c>
      <c r="F133" s="5" t="s">
        <v>66</v>
      </c>
      <c r="G133" s="5" t="s">
        <v>3</v>
      </c>
      <c r="H133" s="5" t="s">
        <v>13</v>
      </c>
      <c r="I133" s="4" t="s">
        <v>70</v>
      </c>
      <c r="J133" s="2">
        <v>4467083486</v>
      </c>
      <c r="K133" s="2">
        <v>0</v>
      </c>
      <c r="L133" s="2">
        <v>4467082641</v>
      </c>
      <c r="M133" s="2">
        <v>845</v>
      </c>
      <c r="N133" s="2">
        <v>4467082641</v>
      </c>
      <c r="O133" s="3">
        <f t="shared" si="6"/>
        <v>0.99999981083854761</v>
      </c>
      <c r="P133" s="2">
        <v>2131609689</v>
      </c>
      <c r="Q133" s="3">
        <f t="shared" si="7"/>
        <v>0.47718152026496513</v>
      </c>
      <c r="R133" s="2">
        <v>1791874824</v>
      </c>
    </row>
    <row r="134" spans="1:18" ht="126" x14ac:dyDescent="0.25">
      <c r="A134" s="5" t="s">
        <v>9</v>
      </c>
      <c r="B134" s="5" t="s">
        <v>41</v>
      </c>
      <c r="C134" s="5" t="s">
        <v>7</v>
      </c>
      <c r="D134" s="5" t="s">
        <v>62</v>
      </c>
      <c r="E134" s="5" t="s">
        <v>5</v>
      </c>
      <c r="F134" s="5" t="s">
        <v>64</v>
      </c>
      <c r="G134" s="5" t="s">
        <v>3</v>
      </c>
      <c r="H134" s="5" t="s">
        <v>13</v>
      </c>
      <c r="I134" s="4" t="s">
        <v>69</v>
      </c>
      <c r="J134" s="2">
        <v>588754749</v>
      </c>
      <c r="K134" s="2">
        <v>0</v>
      </c>
      <c r="L134" s="2">
        <v>588754749</v>
      </c>
      <c r="M134" s="2">
        <v>0</v>
      </c>
      <c r="N134" s="2">
        <v>588754749</v>
      </c>
      <c r="O134" s="3">
        <f t="shared" si="6"/>
        <v>1</v>
      </c>
      <c r="P134" s="2">
        <v>392503166</v>
      </c>
      <c r="Q134" s="3">
        <f t="shared" si="7"/>
        <v>0.66666666666666663</v>
      </c>
      <c r="R134" s="2">
        <v>392503166</v>
      </c>
    </row>
    <row r="135" spans="1:18" ht="63" x14ac:dyDescent="0.25">
      <c r="A135" s="5" t="s">
        <v>9</v>
      </c>
      <c r="B135" s="5" t="s">
        <v>41</v>
      </c>
      <c r="C135" s="5" t="s">
        <v>7</v>
      </c>
      <c r="D135" s="5" t="s">
        <v>62</v>
      </c>
      <c r="E135" s="5" t="s">
        <v>5</v>
      </c>
      <c r="F135" s="5" t="s">
        <v>68</v>
      </c>
      <c r="G135" s="5" t="s">
        <v>3</v>
      </c>
      <c r="H135" s="5" t="s">
        <v>13</v>
      </c>
      <c r="I135" s="4" t="s">
        <v>67</v>
      </c>
      <c r="J135" s="2">
        <v>1619672762</v>
      </c>
      <c r="K135" s="2">
        <v>0</v>
      </c>
      <c r="L135" s="2">
        <v>1571893279</v>
      </c>
      <c r="M135" s="2">
        <v>47779483</v>
      </c>
      <c r="N135" s="2">
        <v>1571893279</v>
      </c>
      <c r="O135" s="3">
        <f t="shared" si="6"/>
        <v>0.97050053311941786</v>
      </c>
      <c r="P135" s="2">
        <v>1013517152</v>
      </c>
      <c r="Q135" s="3">
        <f t="shared" si="7"/>
        <v>0.62575427319558763</v>
      </c>
      <c r="R135" s="2">
        <v>1013517152</v>
      </c>
    </row>
    <row r="136" spans="1:18" ht="78.75" x14ac:dyDescent="0.25">
      <c r="A136" s="5" t="s">
        <v>9</v>
      </c>
      <c r="B136" s="5" t="s">
        <v>41</v>
      </c>
      <c r="C136" s="5" t="s">
        <v>7</v>
      </c>
      <c r="D136" s="5" t="s">
        <v>62</v>
      </c>
      <c r="E136" s="5" t="s">
        <v>5</v>
      </c>
      <c r="F136" s="5" t="s">
        <v>66</v>
      </c>
      <c r="G136" s="5" t="s">
        <v>28</v>
      </c>
      <c r="H136" s="5" t="s">
        <v>13</v>
      </c>
      <c r="I136" s="4" t="s">
        <v>65</v>
      </c>
      <c r="J136" s="2">
        <v>107660651423</v>
      </c>
      <c r="K136" s="2">
        <v>0</v>
      </c>
      <c r="L136" s="2">
        <v>105067288565</v>
      </c>
      <c r="M136" s="2">
        <v>2593362858</v>
      </c>
      <c r="N136" s="2">
        <v>105067288565</v>
      </c>
      <c r="O136" s="3">
        <f t="shared" ref="O136:O167" si="8">+N136/J136</f>
        <v>0.97591169267766509</v>
      </c>
      <c r="P136" s="2">
        <v>59108364598</v>
      </c>
      <c r="Q136" s="3">
        <f t="shared" ref="Q136:Q167" si="9">+P136/J136</f>
        <v>0.54902477197321164</v>
      </c>
      <c r="R136" s="2">
        <v>51172763386</v>
      </c>
    </row>
    <row r="137" spans="1:18" ht="110.25" x14ac:dyDescent="0.25">
      <c r="A137" s="5" t="s">
        <v>9</v>
      </c>
      <c r="B137" s="5" t="s">
        <v>41</v>
      </c>
      <c r="C137" s="5" t="s">
        <v>7</v>
      </c>
      <c r="D137" s="5" t="s">
        <v>62</v>
      </c>
      <c r="E137" s="5" t="s">
        <v>5</v>
      </c>
      <c r="F137" s="5" t="s">
        <v>64</v>
      </c>
      <c r="G137" s="5" t="s">
        <v>28</v>
      </c>
      <c r="H137" s="5" t="s">
        <v>13</v>
      </c>
      <c r="I137" s="4" t="s">
        <v>63</v>
      </c>
      <c r="J137" s="2">
        <v>12505647929</v>
      </c>
      <c r="K137" s="2">
        <v>0</v>
      </c>
      <c r="L137" s="2">
        <v>12505647927</v>
      </c>
      <c r="M137" s="2">
        <v>2</v>
      </c>
      <c r="N137" s="2">
        <v>8457297269</v>
      </c>
      <c r="O137" s="3">
        <f t="shared" si="8"/>
        <v>0.67627821581222769</v>
      </c>
      <c r="P137" s="2">
        <v>5497243225</v>
      </c>
      <c r="Q137" s="3">
        <f t="shared" si="9"/>
        <v>0.43958084028994254</v>
      </c>
      <c r="R137" s="2">
        <v>2537189180</v>
      </c>
    </row>
    <row r="138" spans="1:18" ht="78.75" x14ac:dyDescent="0.25">
      <c r="A138" s="5" t="s">
        <v>9</v>
      </c>
      <c r="B138" s="5" t="s">
        <v>41</v>
      </c>
      <c r="C138" s="5" t="s">
        <v>7</v>
      </c>
      <c r="D138" s="5" t="s">
        <v>62</v>
      </c>
      <c r="E138" s="5" t="s">
        <v>5</v>
      </c>
      <c r="F138" s="5" t="s">
        <v>61</v>
      </c>
      <c r="G138" s="5" t="s">
        <v>28</v>
      </c>
      <c r="H138" s="5" t="s">
        <v>13</v>
      </c>
      <c r="I138" s="4" t="s">
        <v>60</v>
      </c>
      <c r="J138" s="2">
        <v>6000000000</v>
      </c>
      <c r="K138" s="2">
        <v>0</v>
      </c>
      <c r="L138" s="2">
        <v>6000000000</v>
      </c>
      <c r="M138" s="2">
        <v>0</v>
      </c>
      <c r="N138" s="2">
        <v>6000000000</v>
      </c>
      <c r="O138" s="3">
        <f t="shared" si="8"/>
        <v>1</v>
      </c>
      <c r="P138" s="2">
        <v>6000000000</v>
      </c>
      <c r="Q138" s="3">
        <f t="shared" si="9"/>
        <v>1</v>
      </c>
      <c r="R138" s="2">
        <v>6000000000</v>
      </c>
    </row>
    <row r="139" spans="1:18" ht="94.5" x14ac:dyDescent="0.25">
      <c r="A139" s="8" t="s">
        <v>9</v>
      </c>
      <c r="B139" s="8" t="s">
        <v>41</v>
      </c>
      <c r="C139" s="8" t="s">
        <v>7</v>
      </c>
      <c r="D139" s="8" t="s">
        <v>45</v>
      </c>
      <c r="E139" s="8"/>
      <c r="F139" s="8"/>
      <c r="G139" s="8"/>
      <c r="H139" s="8" t="s">
        <v>2</v>
      </c>
      <c r="I139" s="7" t="s">
        <v>59</v>
      </c>
      <c r="J139" s="6">
        <v>45383114200</v>
      </c>
      <c r="K139" s="6">
        <v>0</v>
      </c>
      <c r="L139" s="6">
        <v>45076106012.330002</v>
      </c>
      <c r="M139" s="6">
        <v>307008187.67000002</v>
      </c>
      <c r="N139" s="6">
        <v>43526106012.330002</v>
      </c>
      <c r="O139" s="3">
        <f t="shared" si="8"/>
        <v>0.95908151698258737</v>
      </c>
      <c r="P139" s="6">
        <v>19250646905.330002</v>
      </c>
      <c r="Q139" s="3">
        <f t="shared" si="9"/>
        <v>0.42418082682677605</v>
      </c>
      <c r="R139" s="6">
        <v>16589574261.33</v>
      </c>
    </row>
    <row r="140" spans="1:18" ht="110.25" x14ac:dyDescent="0.25">
      <c r="A140" s="5" t="s">
        <v>9</v>
      </c>
      <c r="B140" s="5" t="s">
        <v>41</v>
      </c>
      <c r="C140" s="5" t="s">
        <v>7</v>
      </c>
      <c r="D140" s="5" t="s">
        <v>45</v>
      </c>
      <c r="E140" s="5" t="s">
        <v>5</v>
      </c>
      <c r="F140" s="5" t="s">
        <v>55</v>
      </c>
      <c r="G140" s="5" t="s">
        <v>3</v>
      </c>
      <c r="H140" s="5" t="s">
        <v>2</v>
      </c>
      <c r="I140" s="4" t="s">
        <v>58</v>
      </c>
      <c r="J140" s="2">
        <v>1501414492</v>
      </c>
      <c r="K140" s="2">
        <v>0</v>
      </c>
      <c r="L140" s="2">
        <v>1426644050</v>
      </c>
      <c r="M140" s="2">
        <v>74770442</v>
      </c>
      <c r="N140" s="2">
        <v>1426644050</v>
      </c>
      <c r="O140" s="3">
        <f t="shared" si="8"/>
        <v>0.95019999980125414</v>
      </c>
      <c r="P140" s="2">
        <v>427993215</v>
      </c>
      <c r="Q140" s="3">
        <f t="shared" si="9"/>
        <v>0.28505999994037623</v>
      </c>
      <c r="R140" s="2">
        <v>427993215</v>
      </c>
    </row>
    <row r="141" spans="1:18" ht="110.25" x14ac:dyDescent="0.25">
      <c r="A141" s="5" t="s">
        <v>9</v>
      </c>
      <c r="B141" s="5" t="s">
        <v>41</v>
      </c>
      <c r="C141" s="5" t="s">
        <v>7</v>
      </c>
      <c r="D141" s="5" t="s">
        <v>45</v>
      </c>
      <c r="E141" s="5" t="s">
        <v>5</v>
      </c>
      <c r="F141" s="5" t="s">
        <v>44</v>
      </c>
      <c r="G141" s="5" t="s">
        <v>3</v>
      </c>
      <c r="H141" s="5" t="s">
        <v>2</v>
      </c>
      <c r="I141" s="4" t="s">
        <v>57</v>
      </c>
      <c r="J141" s="2">
        <v>4800000000</v>
      </c>
      <c r="K141" s="2">
        <v>0</v>
      </c>
      <c r="L141" s="2">
        <v>4593304719</v>
      </c>
      <c r="M141" s="2">
        <v>206695281</v>
      </c>
      <c r="N141" s="2">
        <v>4593304719</v>
      </c>
      <c r="O141" s="3">
        <f t="shared" si="8"/>
        <v>0.95693848312499996</v>
      </c>
      <c r="P141" s="2">
        <v>3215313303</v>
      </c>
      <c r="Q141" s="3">
        <f t="shared" si="9"/>
        <v>0.66985693812500002</v>
      </c>
      <c r="R141" s="2">
        <v>1377991416</v>
      </c>
    </row>
    <row r="142" spans="1:18" ht="110.25" x14ac:dyDescent="0.25">
      <c r="A142" s="5" t="s">
        <v>9</v>
      </c>
      <c r="B142" s="5" t="s">
        <v>41</v>
      </c>
      <c r="C142" s="5" t="s">
        <v>7</v>
      </c>
      <c r="D142" s="5" t="s">
        <v>45</v>
      </c>
      <c r="E142" s="5" t="s">
        <v>5</v>
      </c>
      <c r="F142" s="5" t="s">
        <v>47</v>
      </c>
      <c r="G142" s="5" t="s">
        <v>3</v>
      </c>
      <c r="H142" s="5" t="s">
        <v>2</v>
      </c>
      <c r="I142" s="4" t="s">
        <v>56</v>
      </c>
      <c r="J142" s="2">
        <v>1369770072</v>
      </c>
      <c r="K142" s="2">
        <v>0</v>
      </c>
      <c r="L142" s="2">
        <v>1362637496.3299999</v>
      </c>
      <c r="M142" s="2">
        <v>7132575.6699999999</v>
      </c>
      <c r="N142" s="2">
        <v>1362637496.3299999</v>
      </c>
      <c r="O142" s="3">
        <f t="shared" si="8"/>
        <v>0.99479286647022025</v>
      </c>
      <c r="P142" s="2">
        <v>924210412.33000004</v>
      </c>
      <c r="Q142" s="3">
        <f t="shared" si="9"/>
        <v>0.67471937898348244</v>
      </c>
      <c r="R142" s="2">
        <v>924210412.33000004</v>
      </c>
    </row>
    <row r="143" spans="1:18" ht="126" x14ac:dyDescent="0.25">
      <c r="A143" s="5" t="s">
        <v>9</v>
      </c>
      <c r="B143" s="5" t="s">
        <v>41</v>
      </c>
      <c r="C143" s="5" t="s">
        <v>7</v>
      </c>
      <c r="D143" s="5" t="s">
        <v>45</v>
      </c>
      <c r="E143" s="5" t="s">
        <v>5</v>
      </c>
      <c r="F143" s="5" t="s">
        <v>55</v>
      </c>
      <c r="G143" s="5" t="s">
        <v>28</v>
      </c>
      <c r="H143" s="5" t="s">
        <v>2</v>
      </c>
      <c r="I143" s="4" t="s">
        <v>54</v>
      </c>
      <c r="J143" s="2">
        <v>14523980499</v>
      </c>
      <c r="K143" s="2">
        <v>0</v>
      </c>
      <c r="L143" s="2">
        <v>14513939007</v>
      </c>
      <c r="M143" s="2">
        <v>10041492</v>
      </c>
      <c r="N143" s="2">
        <v>14513939007</v>
      </c>
      <c r="O143" s="3">
        <f t="shared" si="8"/>
        <v>0.99930862672249587</v>
      </c>
      <c r="P143" s="2">
        <v>2401573499</v>
      </c>
      <c r="Q143" s="3">
        <f t="shared" si="9"/>
        <v>0.16535229437724405</v>
      </c>
      <c r="R143" s="2">
        <v>1577822742</v>
      </c>
    </row>
    <row r="144" spans="1:18" ht="126" x14ac:dyDescent="0.25">
      <c r="A144" s="5" t="s">
        <v>9</v>
      </c>
      <c r="B144" s="5" t="s">
        <v>41</v>
      </c>
      <c r="C144" s="5" t="s">
        <v>7</v>
      </c>
      <c r="D144" s="5" t="s">
        <v>45</v>
      </c>
      <c r="E144" s="5" t="s">
        <v>5</v>
      </c>
      <c r="F144" s="5" t="s">
        <v>53</v>
      </c>
      <c r="G144" s="5" t="s">
        <v>28</v>
      </c>
      <c r="H144" s="5" t="s">
        <v>2</v>
      </c>
      <c r="I144" s="4" t="s">
        <v>52</v>
      </c>
      <c r="J144" s="2">
        <v>4355694200</v>
      </c>
      <c r="K144" s="2">
        <v>0</v>
      </c>
      <c r="L144" s="2">
        <v>4355694200</v>
      </c>
      <c r="M144" s="2">
        <v>0</v>
      </c>
      <c r="N144" s="2">
        <v>2805694200</v>
      </c>
      <c r="O144" s="3">
        <f t="shared" si="8"/>
        <v>0.64414398053931332</v>
      </c>
      <c r="P144" s="2">
        <v>446492970</v>
      </c>
      <c r="Q144" s="3">
        <f t="shared" si="9"/>
        <v>0.10250787807830954</v>
      </c>
      <c r="R144" s="2">
        <v>446492970</v>
      </c>
    </row>
    <row r="145" spans="1:18" ht="126" x14ac:dyDescent="0.25">
      <c r="A145" s="5" t="s">
        <v>9</v>
      </c>
      <c r="B145" s="5" t="s">
        <v>41</v>
      </c>
      <c r="C145" s="5" t="s">
        <v>7</v>
      </c>
      <c r="D145" s="5" t="s">
        <v>45</v>
      </c>
      <c r="E145" s="5" t="s">
        <v>5</v>
      </c>
      <c r="F145" s="5" t="s">
        <v>51</v>
      </c>
      <c r="G145" s="5" t="s">
        <v>28</v>
      </c>
      <c r="H145" s="5" t="s">
        <v>2</v>
      </c>
      <c r="I145" s="4" t="s">
        <v>50</v>
      </c>
      <c r="J145" s="2">
        <v>7254604131</v>
      </c>
      <c r="K145" s="2">
        <v>0</v>
      </c>
      <c r="L145" s="2">
        <v>7254604131</v>
      </c>
      <c r="M145" s="2">
        <v>0</v>
      </c>
      <c r="N145" s="2">
        <v>7254604131</v>
      </c>
      <c r="O145" s="3">
        <f t="shared" si="8"/>
        <v>1</v>
      </c>
      <c r="P145" s="2">
        <v>4565585778</v>
      </c>
      <c r="Q145" s="3">
        <f t="shared" si="9"/>
        <v>0.62933630775118032</v>
      </c>
      <c r="R145" s="2">
        <v>4565585778</v>
      </c>
    </row>
    <row r="146" spans="1:18" ht="110.25" x14ac:dyDescent="0.25">
      <c r="A146" s="5" t="s">
        <v>9</v>
      </c>
      <c r="B146" s="5" t="s">
        <v>41</v>
      </c>
      <c r="C146" s="5" t="s">
        <v>7</v>
      </c>
      <c r="D146" s="5" t="s">
        <v>45</v>
      </c>
      <c r="E146" s="5" t="s">
        <v>5</v>
      </c>
      <c r="F146" s="5" t="s">
        <v>49</v>
      </c>
      <c r="G146" s="5" t="s">
        <v>28</v>
      </c>
      <c r="H146" s="5" t="s">
        <v>2</v>
      </c>
      <c r="I146" s="4" t="s">
        <v>48</v>
      </c>
      <c r="J146" s="2">
        <v>1187351279</v>
      </c>
      <c r="K146" s="2">
        <v>0</v>
      </c>
      <c r="L146" s="2">
        <v>1187351279</v>
      </c>
      <c r="M146" s="2">
        <v>0</v>
      </c>
      <c r="N146" s="2">
        <v>1187351279</v>
      </c>
      <c r="O146" s="3">
        <f t="shared" si="8"/>
        <v>1</v>
      </c>
      <c r="P146" s="2">
        <v>835952325.60000002</v>
      </c>
      <c r="Q146" s="3">
        <f t="shared" si="9"/>
        <v>0.70404802722244764</v>
      </c>
      <c r="R146" s="2">
        <v>835952325.60000002</v>
      </c>
    </row>
    <row r="147" spans="1:18" ht="110.25" x14ac:dyDescent="0.25">
      <c r="A147" s="5" t="s">
        <v>9</v>
      </c>
      <c r="B147" s="5" t="s">
        <v>41</v>
      </c>
      <c r="C147" s="5" t="s">
        <v>7</v>
      </c>
      <c r="D147" s="5" t="s">
        <v>45</v>
      </c>
      <c r="E147" s="5" t="s">
        <v>5</v>
      </c>
      <c r="F147" s="5" t="s">
        <v>47</v>
      </c>
      <c r="G147" s="5" t="s">
        <v>28</v>
      </c>
      <c r="H147" s="5" t="s">
        <v>2</v>
      </c>
      <c r="I147" s="4" t="s">
        <v>46</v>
      </c>
      <c r="J147" s="2">
        <v>5040299527</v>
      </c>
      <c r="K147" s="2">
        <v>0</v>
      </c>
      <c r="L147" s="2">
        <v>5031931130</v>
      </c>
      <c r="M147" s="2">
        <v>8368397</v>
      </c>
      <c r="N147" s="2">
        <v>5031931130</v>
      </c>
      <c r="O147" s="3">
        <f t="shared" si="8"/>
        <v>0.99833970244125925</v>
      </c>
      <c r="P147" s="2">
        <v>3758525402.4000001</v>
      </c>
      <c r="Q147" s="3">
        <f t="shared" si="9"/>
        <v>0.74569485052748141</v>
      </c>
      <c r="R147" s="2">
        <v>3758525402.4000001</v>
      </c>
    </row>
    <row r="148" spans="1:18" ht="126" x14ac:dyDescent="0.25">
      <c r="A148" s="5" t="s">
        <v>9</v>
      </c>
      <c r="B148" s="5" t="s">
        <v>41</v>
      </c>
      <c r="C148" s="5" t="s">
        <v>7</v>
      </c>
      <c r="D148" s="5" t="s">
        <v>45</v>
      </c>
      <c r="E148" s="5" t="s">
        <v>5</v>
      </c>
      <c r="F148" s="5" t="s">
        <v>44</v>
      </c>
      <c r="G148" s="5" t="s">
        <v>28</v>
      </c>
      <c r="H148" s="5" t="s">
        <v>2</v>
      </c>
      <c r="I148" s="4" t="s">
        <v>43</v>
      </c>
      <c r="J148" s="2">
        <v>5350000000</v>
      </c>
      <c r="K148" s="2">
        <v>0</v>
      </c>
      <c r="L148" s="2">
        <v>5350000000</v>
      </c>
      <c r="M148" s="2">
        <v>0</v>
      </c>
      <c r="N148" s="2">
        <v>5350000000</v>
      </c>
      <c r="O148" s="3">
        <f t="shared" si="8"/>
        <v>1</v>
      </c>
      <c r="P148" s="2">
        <v>2675000000</v>
      </c>
      <c r="Q148" s="3">
        <f t="shared" si="9"/>
        <v>0.5</v>
      </c>
      <c r="R148" s="2">
        <v>2675000000</v>
      </c>
    </row>
    <row r="149" spans="1:18" ht="31.5" x14ac:dyDescent="0.25">
      <c r="A149" s="8" t="s">
        <v>9</v>
      </c>
      <c r="B149" s="8" t="s">
        <v>41</v>
      </c>
      <c r="C149" s="8" t="s">
        <v>7</v>
      </c>
      <c r="D149" s="8" t="s">
        <v>40</v>
      </c>
      <c r="E149" s="8"/>
      <c r="F149" s="8"/>
      <c r="G149" s="8"/>
      <c r="H149" s="8" t="s">
        <v>2</v>
      </c>
      <c r="I149" s="7" t="s">
        <v>42</v>
      </c>
      <c r="J149" s="6">
        <v>11500000000</v>
      </c>
      <c r="K149" s="6">
        <v>0</v>
      </c>
      <c r="L149" s="6">
        <v>11361005566</v>
      </c>
      <c r="M149" s="6">
        <v>138994434</v>
      </c>
      <c r="N149" s="6">
        <v>10927676641</v>
      </c>
      <c r="O149" s="3">
        <f t="shared" si="8"/>
        <v>0.95023275139130436</v>
      </c>
      <c r="P149" s="6">
        <v>7252842070</v>
      </c>
      <c r="Q149" s="3">
        <f t="shared" si="9"/>
        <v>0.63068191913043481</v>
      </c>
      <c r="R149" s="6">
        <v>7076106814</v>
      </c>
    </row>
    <row r="150" spans="1:18" ht="94.5" x14ac:dyDescent="0.25">
      <c r="A150" s="5" t="s">
        <v>9</v>
      </c>
      <c r="B150" s="5" t="s">
        <v>41</v>
      </c>
      <c r="C150" s="5" t="s">
        <v>7</v>
      </c>
      <c r="D150" s="5" t="s">
        <v>40</v>
      </c>
      <c r="E150" s="5" t="s">
        <v>5</v>
      </c>
      <c r="F150" s="5" t="s">
        <v>39</v>
      </c>
      <c r="G150" s="5" t="s">
        <v>3</v>
      </c>
      <c r="H150" s="5" t="s">
        <v>2</v>
      </c>
      <c r="I150" s="4" t="s">
        <v>38</v>
      </c>
      <c r="J150" s="2">
        <v>11500000000</v>
      </c>
      <c r="K150" s="2">
        <v>0</v>
      </c>
      <c r="L150" s="2">
        <v>11361005566</v>
      </c>
      <c r="M150" s="2">
        <v>138994434</v>
      </c>
      <c r="N150" s="2">
        <v>10927676641</v>
      </c>
      <c r="O150" s="3">
        <f t="shared" si="8"/>
        <v>0.95023275139130436</v>
      </c>
      <c r="P150" s="2">
        <v>7252842070</v>
      </c>
      <c r="Q150" s="3">
        <f t="shared" si="9"/>
        <v>0.63068191913043481</v>
      </c>
      <c r="R150" s="2">
        <v>7076106814</v>
      </c>
    </row>
    <row r="151" spans="1:18" ht="31.5" x14ac:dyDescent="0.25">
      <c r="A151" s="8" t="s">
        <v>9</v>
      </c>
      <c r="B151" s="8" t="s">
        <v>8</v>
      </c>
      <c r="C151" s="8" t="s">
        <v>7</v>
      </c>
      <c r="D151" s="8" t="s">
        <v>36</v>
      </c>
      <c r="E151" s="8"/>
      <c r="F151" s="8"/>
      <c r="G151" s="8"/>
      <c r="H151" s="8"/>
      <c r="I151" s="7" t="s">
        <v>37</v>
      </c>
      <c r="J151" s="6">
        <v>3896602762</v>
      </c>
      <c r="K151" s="6">
        <v>0</v>
      </c>
      <c r="L151" s="6">
        <v>3775390592</v>
      </c>
      <c r="M151" s="6">
        <v>121212170</v>
      </c>
      <c r="N151" s="6">
        <v>3678942087</v>
      </c>
      <c r="O151" s="3">
        <f t="shared" si="8"/>
        <v>0.94414091240640552</v>
      </c>
      <c r="P151" s="6">
        <v>2229762177.3800001</v>
      </c>
      <c r="Q151" s="3">
        <f t="shared" si="9"/>
        <v>0.57223235561110553</v>
      </c>
      <c r="R151" s="6">
        <v>2167167614.2600002</v>
      </c>
    </row>
    <row r="152" spans="1:18" ht="63" x14ac:dyDescent="0.25">
      <c r="A152" s="5" t="s">
        <v>9</v>
      </c>
      <c r="B152" s="5" t="s">
        <v>8</v>
      </c>
      <c r="C152" s="5" t="s">
        <v>7</v>
      </c>
      <c r="D152" s="5" t="s">
        <v>36</v>
      </c>
      <c r="E152" s="5" t="s">
        <v>5</v>
      </c>
      <c r="F152" s="5" t="s">
        <v>35</v>
      </c>
      <c r="G152" s="5" t="s">
        <v>3</v>
      </c>
      <c r="H152" s="5" t="s">
        <v>2</v>
      </c>
      <c r="I152" s="4" t="s">
        <v>34</v>
      </c>
      <c r="J152" s="2">
        <v>2107243000</v>
      </c>
      <c r="K152" s="2">
        <v>0</v>
      </c>
      <c r="L152" s="2">
        <v>2090136747</v>
      </c>
      <c r="M152" s="2">
        <v>17106253</v>
      </c>
      <c r="N152" s="2">
        <v>2012854909</v>
      </c>
      <c r="O152" s="3">
        <f t="shared" si="8"/>
        <v>0.95520778049802513</v>
      </c>
      <c r="P152" s="2">
        <v>1282499352.54</v>
      </c>
      <c r="Q152" s="3">
        <f t="shared" si="9"/>
        <v>0.60861483584949627</v>
      </c>
      <c r="R152" s="2">
        <v>1251979117.54</v>
      </c>
    </row>
    <row r="153" spans="1:18" ht="63" x14ac:dyDescent="0.25">
      <c r="A153" s="5" t="s">
        <v>9</v>
      </c>
      <c r="B153" s="5" t="s">
        <v>8</v>
      </c>
      <c r="C153" s="5" t="s">
        <v>7</v>
      </c>
      <c r="D153" s="5" t="s">
        <v>36</v>
      </c>
      <c r="E153" s="5" t="s">
        <v>5</v>
      </c>
      <c r="F153" s="5" t="s">
        <v>35</v>
      </c>
      <c r="G153" s="5" t="s">
        <v>3</v>
      </c>
      <c r="H153" s="5" t="s">
        <v>13</v>
      </c>
      <c r="I153" s="4" t="s">
        <v>34</v>
      </c>
      <c r="J153" s="2">
        <v>1789359762</v>
      </c>
      <c r="K153" s="2">
        <v>0</v>
      </c>
      <c r="L153" s="2">
        <v>1685253845</v>
      </c>
      <c r="M153" s="2">
        <v>104105917</v>
      </c>
      <c r="N153" s="2">
        <v>1666087178</v>
      </c>
      <c r="O153" s="3">
        <f t="shared" si="8"/>
        <v>0.93110799369813924</v>
      </c>
      <c r="P153" s="2">
        <v>947262824.84000003</v>
      </c>
      <c r="Q153" s="3">
        <f t="shared" si="9"/>
        <v>0.52938645707626009</v>
      </c>
      <c r="R153" s="2">
        <v>915188496.72000003</v>
      </c>
    </row>
    <row r="154" spans="1:18" ht="31.5" x14ac:dyDescent="0.25">
      <c r="A154" s="8" t="s">
        <v>9</v>
      </c>
      <c r="B154" s="8" t="s">
        <v>8</v>
      </c>
      <c r="C154" s="8" t="s">
        <v>7</v>
      </c>
      <c r="D154" s="8" t="s">
        <v>30</v>
      </c>
      <c r="E154" s="8"/>
      <c r="F154" s="8"/>
      <c r="G154" s="8"/>
      <c r="H154" s="8" t="s">
        <v>2</v>
      </c>
      <c r="I154" s="7" t="s">
        <v>33</v>
      </c>
      <c r="J154" s="6">
        <v>14408212924</v>
      </c>
      <c r="K154" s="6">
        <v>0</v>
      </c>
      <c r="L154" s="6">
        <v>12690083830</v>
      </c>
      <c r="M154" s="6">
        <v>1718129094</v>
      </c>
      <c r="N154" s="6">
        <v>12400948266</v>
      </c>
      <c r="O154" s="3">
        <f t="shared" si="8"/>
        <v>0.86068607754564297</v>
      </c>
      <c r="P154" s="6">
        <v>775744136</v>
      </c>
      <c r="Q154" s="3">
        <f t="shared" si="9"/>
        <v>5.3840413109652902E-2</v>
      </c>
      <c r="R154" s="6">
        <v>775744136</v>
      </c>
    </row>
    <row r="155" spans="1:18" ht="78.75" x14ac:dyDescent="0.25">
      <c r="A155" s="5" t="s">
        <v>9</v>
      </c>
      <c r="B155" s="5" t="s">
        <v>8</v>
      </c>
      <c r="C155" s="5" t="s">
        <v>7</v>
      </c>
      <c r="D155" s="5" t="s">
        <v>30</v>
      </c>
      <c r="E155" s="5" t="s">
        <v>5</v>
      </c>
      <c r="F155" s="5" t="s">
        <v>29</v>
      </c>
      <c r="G155" s="5" t="s">
        <v>3</v>
      </c>
      <c r="H155" s="5" t="s">
        <v>2</v>
      </c>
      <c r="I155" s="4" t="s">
        <v>32</v>
      </c>
      <c r="J155" s="2">
        <v>3319972928</v>
      </c>
      <c r="K155" s="2">
        <v>0</v>
      </c>
      <c r="L155" s="2">
        <v>2693153424</v>
      </c>
      <c r="M155" s="2">
        <v>626819504</v>
      </c>
      <c r="N155" s="2">
        <v>2693153424</v>
      </c>
      <c r="O155" s="3">
        <f t="shared" si="8"/>
        <v>0.81119740504100879</v>
      </c>
      <c r="P155" s="2">
        <v>657932593</v>
      </c>
      <c r="Q155" s="3">
        <f t="shared" si="9"/>
        <v>0.19817408372554055</v>
      </c>
      <c r="R155" s="2">
        <v>657932593</v>
      </c>
    </row>
    <row r="156" spans="1:18" ht="63" x14ac:dyDescent="0.25">
      <c r="A156" s="5" t="s">
        <v>9</v>
      </c>
      <c r="B156" s="5" t="s">
        <v>8</v>
      </c>
      <c r="C156" s="5" t="s">
        <v>7</v>
      </c>
      <c r="D156" s="5" t="s">
        <v>30</v>
      </c>
      <c r="E156" s="5" t="s">
        <v>5</v>
      </c>
      <c r="F156" s="5" t="s">
        <v>23</v>
      </c>
      <c r="G156" s="5" t="s">
        <v>3</v>
      </c>
      <c r="H156" s="5" t="s">
        <v>2</v>
      </c>
      <c r="I156" s="4" t="s">
        <v>31</v>
      </c>
      <c r="J156" s="2">
        <v>128957696</v>
      </c>
      <c r="K156" s="2">
        <v>0</v>
      </c>
      <c r="L156" s="2">
        <v>125815889</v>
      </c>
      <c r="M156" s="2">
        <v>3141807</v>
      </c>
      <c r="N156" s="2">
        <v>125815889</v>
      </c>
      <c r="O156" s="3">
        <f t="shared" si="8"/>
        <v>0.97563691739653913</v>
      </c>
      <c r="P156" s="2">
        <v>87711543</v>
      </c>
      <c r="Q156" s="3">
        <f t="shared" si="9"/>
        <v>0.68015749133731418</v>
      </c>
      <c r="R156" s="2">
        <v>87711543</v>
      </c>
    </row>
    <row r="157" spans="1:18" ht="63" x14ac:dyDescent="0.25">
      <c r="A157" s="5" t="s">
        <v>9</v>
      </c>
      <c r="B157" s="5" t="s">
        <v>8</v>
      </c>
      <c r="C157" s="5" t="s">
        <v>7</v>
      </c>
      <c r="D157" s="5" t="s">
        <v>30</v>
      </c>
      <c r="E157" s="5" t="s">
        <v>5</v>
      </c>
      <c r="F157" s="5" t="s">
        <v>29</v>
      </c>
      <c r="G157" s="5" t="s">
        <v>28</v>
      </c>
      <c r="H157" s="5" t="s">
        <v>2</v>
      </c>
      <c r="I157" s="4" t="s">
        <v>27</v>
      </c>
      <c r="J157" s="2">
        <v>10959282300</v>
      </c>
      <c r="K157" s="2">
        <v>0</v>
      </c>
      <c r="L157" s="2">
        <v>9871114517</v>
      </c>
      <c r="M157" s="2">
        <v>1088167783</v>
      </c>
      <c r="N157" s="2">
        <v>9581978953</v>
      </c>
      <c r="O157" s="3">
        <f t="shared" si="8"/>
        <v>0.87432540660075886</v>
      </c>
      <c r="P157" s="2">
        <v>30100000</v>
      </c>
      <c r="Q157" s="3">
        <f t="shared" si="9"/>
        <v>2.7465302175855074E-3</v>
      </c>
      <c r="R157" s="2">
        <v>30100000</v>
      </c>
    </row>
    <row r="158" spans="1:18" ht="47.25" x14ac:dyDescent="0.25">
      <c r="A158" s="8" t="s">
        <v>9</v>
      </c>
      <c r="B158" s="8" t="s">
        <v>8</v>
      </c>
      <c r="C158" s="8" t="s">
        <v>7</v>
      </c>
      <c r="D158" s="8" t="s">
        <v>21</v>
      </c>
      <c r="E158" s="8"/>
      <c r="F158" s="8"/>
      <c r="G158" s="8"/>
      <c r="H158" s="8"/>
      <c r="I158" s="7" t="s">
        <v>26</v>
      </c>
      <c r="J158" s="6">
        <v>26012136618</v>
      </c>
      <c r="K158" s="6">
        <v>0</v>
      </c>
      <c r="L158" s="6">
        <v>23108238233.950001</v>
      </c>
      <c r="M158" s="6">
        <v>2903898384.0500002</v>
      </c>
      <c r="N158" s="6">
        <v>22659978350.950001</v>
      </c>
      <c r="O158" s="3">
        <f t="shared" si="8"/>
        <v>0.87113099103399461</v>
      </c>
      <c r="P158" s="6">
        <v>12173364763.280001</v>
      </c>
      <c r="Q158" s="3">
        <f t="shared" si="9"/>
        <v>0.46798788358109034</v>
      </c>
      <c r="R158" s="6">
        <v>11972094064.290001</v>
      </c>
    </row>
    <row r="159" spans="1:18" ht="94.5" x14ac:dyDescent="0.25">
      <c r="A159" s="5" t="s">
        <v>9</v>
      </c>
      <c r="B159" s="5" t="s">
        <v>8</v>
      </c>
      <c r="C159" s="5" t="s">
        <v>7</v>
      </c>
      <c r="D159" s="5" t="s">
        <v>21</v>
      </c>
      <c r="E159" s="5" t="s">
        <v>5</v>
      </c>
      <c r="F159" s="5" t="s">
        <v>20</v>
      </c>
      <c r="G159" s="5" t="s">
        <v>3</v>
      </c>
      <c r="H159" s="5" t="s">
        <v>2</v>
      </c>
      <c r="I159" s="4" t="s">
        <v>19</v>
      </c>
      <c r="J159" s="2">
        <v>856674539</v>
      </c>
      <c r="K159" s="2">
        <v>0</v>
      </c>
      <c r="L159" s="2">
        <v>798080808</v>
      </c>
      <c r="M159" s="2">
        <v>58593731</v>
      </c>
      <c r="N159" s="2">
        <v>798080808</v>
      </c>
      <c r="O159" s="3">
        <f t="shared" si="8"/>
        <v>0.9316032771694176</v>
      </c>
      <c r="P159" s="2">
        <v>66790332</v>
      </c>
      <c r="Q159" s="3">
        <f t="shared" si="9"/>
        <v>7.7964651637674035E-2</v>
      </c>
      <c r="R159" s="2">
        <v>66790332</v>
      </c>
    </row>
    <row r="160" spans="1:18" ht="94.5" x14ac:dyDescent="0.25">
      <c r="A160" s="5" t="s">
        <v>9</v>
      </c>
      <c r="B160" s="5" t="s">
        <v>8</v>
      </c>
      <c r="C160" s="5" t="s">
        <v>7</v>
      </c>
      <c r="D160" s="5" t="s">
        <v>21</v>
      </c>
      <c r="E160" s="5" t="s">
        <v>5</v>
      </c>
      <c r="F160" s="5" t="s">
        <v>25</v>
      </c>
      <c r="G160" s="5" t="s">
        <v>3</v>
      </c>
      <c r="H160" s="5" t="s">
        <v>2</v>
      </c>
      <c r="I160" s="4" t="s">
        <v>24</v>
      </c>
      <c r="J160" s="2">
        <v>22469617407</v>
      </c>
      <c r="K160" s="2">
        <v>0</v>
      </c>
      <c r="L160" s="2">
        <v>21891789605.950001</v>
      </c>
      <c r="M160" s="2">
        <v>577827801.04999995</v>
      </c>
      <c r="N160" s="2">
        <v>21443529722.950001</v>
      </c>
      <c r="O160" s="3">
        <f t="shared" si="8"/>
        <v>0.95433443901317427</v>
      </c>
      <c r="P160" s="2">
        <v>11827533063.280001</v>
      </c>
      <c r="Q160" s="3">
        <f t="shared" si="9"/>
        <v>0.52637892533031505</v>
      </c>
      <c r="R160" s="2">
        <v>11626262364.290001</v>
      </c>
    </row>
    <row r="161" spans="1:18" ht="78.75" x14ac:dyDescent="0.25">
      <c r="A161" s="5" t="s">
        <v>9</v>
      </c>
      <c r="B161" s="5" t="s">
        <v>8</v>
      </c>
      <c r="C161" s="5" t="s">
        <v>7</v>
      </c>
      <c r="D161" s="5" t="s">
        <v>21</v>
      </c>
      <c r="E161" s="5" t="s">
        <v>5</v>
      </c>
      <c r="F161" s="5" t="s">
        <v>23</v>
      </c>
      <c r="G161" s="5" t="s">
        <v>3</v>
      </c>
      <c r="H161" s="5" t="s">
        <v>13</v>
      </c>
      <c r="I161" s="4" t="s">
        <v>22</v>
      </c>
      <c r="J161" s="2">
        <v>2098369536</v>
      </c>
      <c r="K161" s="2">
        <v>0</v>
      </c>
      <c r="L161" s="2">
        <v>418367820</v>
      </c>
      <c r="M161" s="2">
        <v>1680001716</v>
      </c>
      <c r="N161" s="2">
        <v>418367820</v>
      </c>
      <c r="O161" s="3">
        <f t="shared" si="8"/>
        <v>0.19937757045287186</v>
      </c>
      <c r="P161" s="2">
        <v>279041368</v>
      </c>
      <c r="Q161" s="3">
        <f t="shared" si="9"/>
        <v>0.13298008916576265</v>
      </c>
      <c r="R161" s="2">
        <v>279041368</v>
      </c>
    </row>
    <row r="162" spans="1:18" ht="94.5" x14ac:dyDescent="0.25">
      <c r="A162" s="5" t="s">
        <v>9</v>
      </c>
      <c r="B162" s="5" t="s">
        <v>8</v>
      </c>
      <c r="C162" s="5" t="s">
        <v>7</v>
      </c>
      <c r="D162" s="5" t="s">
        <v>21</v>
      </c>
      <c r="E162" s="5" t="s">
        <v>5</v>
      </c>
      <c r="F162" s="5" t="s">
        <v>20</v>
      </c>
      <c r="G162" s="5" t="s">
        <v>3</v>
      </c>
      <c r="H162" s="5" t="s">
        <v>13</v>
      </c>
      <c r="I162" s="4" t="s">
        <v>19</v>
      </c>
      <c r="J162" s="2">
        <v>587475136</v>
      </c>
      <c r="K162" s="2">
        <v>0</v>
      </c>
      <c r="L162" s="2">
        <v>0</v>
      </c>
      <c r="M162" s="2">
        <v>587475136</v>
      </c>
      <c r="N162" s="2">
        <v>0</v>
      </c>
      <c r="O162" s="3">
        <f t="shared" si="8"/>
        <v>0</v>
      </c>
      <c r="P162" s="2">
        <v>0</v>
      </c>
      <c r="Q162" s="3">
        <f t="shared" si="9"/>
        <v>0</v>
      </c>
      <c r="R162" s="2">
        <v>0</v>
      </c>
    </row>
    <row r="163" spans="1:18" ht="78.75" x14ac:dyDescent="0.25">
      <c r="A163" s="8" t="s">
        <v>9</v>
      </c>
      <c r="B163" s="8" t="s">
        <v>8</v>
      </c>
      <c r="C163" s="8" t="s">
        <v>7</v>
      </c>
      <c r="D163" s="8" t="s">
        <v>15</v>
      </c>
      <c r="E163" s="8"/>
      <c r="F163" s="8"/>
      <c r="G163" s="8"/>
      <c r="H163" s="8"/>
      <c r="I163" s="7" t="s">
        <v>18</v>
      </c>
      <c r="J163" s="6">
        <v>46797257092</v>
      </c>
      <c r="K163" s="6">
        <v>0</v>
      </c>
      <c r="L163" s="6">
        <v>41856919459.43</v>
      </c>
      <c r="M163" s="6">
        <v>4940337632.5699997</v>
      </c>
      <c r="N163" s="6">
        <v>36899981061.82</v>
      </c>
      <c r="O163" s="3">
        <f t="shared" si="8"/>
        <v>0.78850734754127416</v>
      </c>
      <c r="P163" s="6">
        <v>20919466385.82</v>
      </c>
      <c r="Q163" s="3">
        <f t="shared" si="9"/>
        <v>0.44702334465231269</v>
      </c>
      <c r="R163" s="6">
        <v>18031767004.68</v>
      </c>
    </row>
    <row r="164" spans="1:18" ht="110.25" x14ac:dyDescent="0.25">
      <c r="A164" s="5" t="s">
        <v>9</v>
      </c>
      <c r="B164" s="5" t="s">
        <v>8</v>
      </c>
      <c r="C164" s="5" t="s">
        <v>7</v>
      </c>
      <c r="D164" s="5" t="s">
        <v>15</v>
      </c>
      <c r="E164" s="5" t="s">
        <v>5</v>
      </c>
      <c r="F164" s="5" t="s">
        <v>17</v>
      </c>
      <c r="G164" s="5" t="s">
        <v>3</v>
      </c>
      <c r="H164" s="5" t="s">
        <v>2</v>
      </c>
      <c r="I164" s="4" t="s">
        <v>16</v>
      </c>
      <c r="J164" s="2">
        <v>31662257092</v>
      </c>
      <c r="K164" s="2">
        <v>0</v>
      </c>
      <c r="L164" s="2">
        <v>29476167523.639999</v>
      </c>
      <c r="M164" s="2">
        <v>2186089568.3600001</v>
      </c>
      <c r="N164" s="2">
        <v>24519229126.029999</v>
      </c>
      <c r="O164" s="3">
        <f t="shared" si="8"/>
        <v>0.77439928097309252</v>
      </c>
      <c r="P164" s="2">
        <v>14799282792.129999</v>
      </c>
      <c r="Q164" s="3">
        <f t="shared" si="9"/>
        <v>0.46741085921727565</v>
      </c>
      <c r="R164" s="2">
        <v>12514047852.030001</v>
      </c>
    </row>
    <row r="165" spans="1:18" ht="110.25" x14ac:dyDescent="0.25">
      <c r="A165" s="5" t="s">
        <v>9</v>
      </c>
      <c r="B165" s="5" t="s">
        <v>8</v>
      </c>
      <c r="C165" s="5" t="s">
        <v>7</v>
      </c>
      <c r="D165" s="5" t="s">
        <v>15</v>
      </c>
      <c r="E165" s="5" t="s">
        <v>5</v>
      </c>
      <c r="F165" s="5" t="s">
        <v>17</v>
      </c>
      <c r="G165" s="5" t="s">
        <v>3</v>
      </c>
      <c r="H165" s="5" t="s">
        <v>13</v>
      </c>
      <c r="I165" s="4" t="s">
        <v>16</v>
      </c>
      <c r="J165" s="2">
        <v>8322181100</v>
      </c>
      <c r="K165" s="2">
        <v>0</v>
      </c>
      <c r="L165" s="2">
        <v>6521145804.79</v>
      </c>
      <c r="M165" s="2">
        <v>1801035295.21</v>
      </c>
      <c r="N165" s="2">
        <v>6521145804.79</v>
      </c>
      <c r="O165" s="3">
        <f t="shared" si="8"/>
        <v>0.78358614483767963</v>
      </c>
      <c r="P165" s="2">
        <v>4096004496.6900001</v>
      </c>
      <c r="Q165" s="3">
        <f t="shared" si="9"/>
        <v>0.49217920728617648</v>
      </c>
      <c r="R165" s="2">
        <v>4023273077.6500001</v>
      </c>
    </row>
    <row r="166" spans="1:18" ht="94.5" x14ac:dyDescent="0.25">
      <c r="A166" s="5" t="s">
        <v>9</v>
      </c>
      <c r="B166" s="5" t="s">
        <v>8</v>
      </c>
      <c r="C166" s="5" t="s">
        <v>7</v>
      </c>
      <c r="D166" s="5" t="s">
        <v>15</v>
      </c>
      <c r="E166" s="5" t="s">
        <v>5</v>
      </c>
      <c r="F166" s="5" t="s">
        <v>14</v>
      </c>
      <c r="G166" s="5" t="s">
        <v>3</v>
      </c>
      <c r="H166" s="5" t="s">
        <v>13</v>
      </c>
      <c r="I166" s="4" t="s">
        <v>12</v>
      </c>
      <c r="J166" s="2">
        <v>6812818900</v>
      </c>
      <c r="K166" s="2">
        <v>0</v>
      </c>
      <c r="L166" s="2">
        <v>5859606131</v>
      </c>
      <c r="M166" s="2">
        <v>953212769</v>
      </c>
      <c r="N166" s="2">
        <v>5859606131</v>
      </c>
      <c r="O166" s="3">
        <f t="shared" si="8"/>
        <v>0.86008540913952669</v>
      </c>
      <c r="P166" s="2">
        <v>2024179097</v>
      </c>
      <c r="Q166" s="3">
        <f t="shared" si="9"/>
        <v>0.29711329872573011</v>
      </c>
      <c r="R166" s="2">
        <v>1494446075</v>
      </c>
    </row>
    <row r="167" spans="1:18" ht="31.5" x14ac:dyDescent="0.25">
      <c r="A167" s="8" t="s">
        <v>9</v>
      </c>
      <c r="B167" s="8" t="s">
        <v>8</v>
      </c>
      <c r="C167" s="8" t="s">
        <v>7</v>
      </c>
      <c r="D167" s="8" t="s">
        <v>6</v>
      </c>
      <c r="E167" s="8" t="s">
        <v>11</v>
      </c>
      <c r="F167" s="8" t="s">
        <v>11</v>
      </c>
      <c r="G167" s="8" t="s">
        <v>11</v>
      </c>
      <c r="H167" s="8" t="s">
        <v>2</v>
      </c>
      <c r="I167" s="7" t="s">
        <v>10</v>
      </c>
      <c r="J167" s="6">
        <v>652000000</v>
      </c>
      <c r="K167" s="6">
        <v>0</v>
      </c>
      <c r="L167" s="6">
        <v>652000000</v>
      </c>
      <c r="M167" s="6">
        <v>0</v>
      </c>
      <c r="N167" s="6">
        <v>0</v>
      </c>
      <c r="O167" s="3">
        <f t="shared" si="8"/>
        <v>0</v>
      </c>
      <c r="P167" s="6">
        <v>0</v>
      </c>
      <c r="Q167" s="3">
        <f t="shared" si="9"/>
        <v>0</v>
      </c>
      <c r="R167" s="6">
        <v>0</v>
      </c>
    </row>
    <row r="168" spans="1:18" ht="63" x14ac:dyDescent="0.25">
      <c r="A168" s="5" t="s">
        <v>9</v>
      </c>
      <c r="B168" s="5" t="s">
        <v>8</v>
      </c>
      <c r="C168" s="5" t="s">
        <v>7</v>
      </c>
      <c r="D168" s="5" t="s">
        <v>6</v>
      </c>
      <c r="E168" s="5" t="s">
        <v>5</v>
      </c>
      <c r="F168" s="5" t="s">
        <v>4</v>
      </c>
      <c r="G168" s="5" t="s">
        <v>3</v>
      </c>
      <c r="H168" s="5" t="s">
        <v>2</v>
      </c>
      <c r="I168" s="4" t="s">
        <v>1</v>
      </c>
      <c r="J168" s="2">
        <v>652000000</v>
      </c>
      <c r="K168" s="2">
        <v>0</v>
      </c>
      <c r="L168" s="2">
        <v>652000000</v>
      </c>
      <c r="M168" s="2">
        <v>0</v>
      </c>
      <c r="N168" s="2">
        <v>0</v>
      </c>
      <c r="O168" s="3">
        <f t="shared" ref="O168:O199" si="10">+N168/J168</f>
        <v>0</v>
      </c>
      <c r="P168" s="2">
        <v>0</v>
      </c>
      <c r="Q168" s="3">
        <f t="shared" ref="Q168:Q199" si="11">+P168/J168</f>
        <v>0</v>
      </c>
      <c r="R168" s="2">
        <v>0</v>
      </c>
    </row>
    <row r="170" spans="1:18" x14ac:dyDescent="0.25">
      <c r="A170" s="28" t="s">
        <v>0</v>
      </c>
      <c r="B170" s="28"/>
      <c r="C170" s="28"/>
      <c r="D170" s="28"/>
      <c r="E170" s="28"/>
      <c r="F170" s="28"/>
      <c r="G170" s="28"/>
      <c r="H170" s="28"/>
    </row>
    <row r="171" spans="1:18" x14ac:dyDescent="0.25">
      <c r="A171" s="28"/>
      <c r="B171" s="28"/>
      <c r="C171" s="28"/>
      <c r="D171" s="28"/>
      <c r="E171" s="28"/>
      <c r="F171" s="28"/>
      <c r="G171" s="28"/>
      <c r="H171" s="28"/>
    </row>
  </sheetData>
  <autoFilter ref="A7:R168" xr:uid="{41DC542A-F7EB-42DE-AEAD-732B0C53CFE4}"/>
  <mergeCells count="6">
    <mergeCell ref="A170:H171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2021-10-01T15:35:31Z</dcterms:created>
  <dcterms:modified xsi:type="dcterms:W3CDTF">2021-10-07T19:40:15Z</dcterms:modified>
</cp:coreProperties>
</file>