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BBC719C9-6079-4A37-8634-E1502C574FA1}" xr6:coauthVersionLast="41" xr6:coauthVersionMax="41" xr10:uidLastSave="{00000000-0000-0000-0000-000000000000}"/>
  <bookViews>
    <workbookView xWindow="20370" yWindow="-120" windowWidth="29040" windowHeight="15840" xr2:uid="{A450D437-1BEF-439D-AC4F-C16ACA0D6FA2}"/>
  </bookViews>
  <sheets>
    <sheet name="Informe" sheetId="1" r:id="rId1"/>
  </sheets>
  <definedNames>
    <definedName name="_xlnm._FilterDatabase" localSheetId="0" hidden="1">Informe!$A$7:$R$166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6" i="1" l="1"/>
  <c r="O166" i="1"/>
  <c r="Q165" i="1"/>
  <c r="O165" i="1"/>
  <c r="Q164" i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R63" i="1"/>
  <c r="Q63" i="1"/>
  <c r="P63" i="1"/>
  <c r="O63" i="1"/>
  <c r="N63" i="1"/>
  <c r="M63" i="1"/>
  <c r="L63" i="1"/>
  <c r="K63" i="1"/>
  <c r="J63" i="1"/>
  <c r="Q62" i="1"/>
  <c r="O62" i="1"/>
  <c r="Q61" i="1"/>
  <c r="O61" i="1"/>
  <c r="Q60" i="1"/>
  <c r="O60" i="1"/>
  <c r="Q59" i="1"/>
  <c r="O59" i="1"/>
  <c r="R58" i="1"/>
  <c r="P58" i="1"/>
  <c r="Q58" i="1" s="1"/>
  <c r="N58" i="1"/>
  <c r="M58" i="1"/>
  <c r="L58" i="1"/>
  <c r="K58" i="1"/>
  <c r="J58" i="1"/>
  <c r="O58" i="1" s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R41" i="1"/>
  <c r="Q41" i="1"/>
  <c r="P41" i="1"/>
  <c r="N41" i="1"/>
  <c r="O41" i="1" s="1"/>
  <c r="M41" i="1"/>
  <c r="M9" i="1" s="1"/>
  <c r="M8" i="1" s="1"/>
  <c r="L41" i="1"/>
  <c r="K41" i="1"/>
  <c r="K9" i="1" s="1"/>
  <c r="K8" i="1" s="1"/>
  <c r="J41" i="1"/>
  <c r="Q40" i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R9" i="1"/>
  <c r="R8" i="1" s="1"/>
  <c r="P9" i="1"/>
  <c r="Q9" i="1" s="1"/>
  <c r="N9" i="1"/>
  <c r="L9" i="1"/>
  <c r="J9" i="1"/>
  <c r="J8" i="1" s="1"/>
  <c r="N8" i="1"/>
  <c r="O8" i="1" s="1"/>
  <c r="L8" i="1"/>
  <c r="P8" i="1" l="1"/>
  <c r="Q8" i="1" s="1"/>
  <c r="O9" i="1"/>
</calcChain>
</file>

<file path=xl/sharedStrings.xml><?xml version="1.0" encoding="utf-8"?>
<sst xmlns="http://schemas.openxmlformats.org/spreadsheetml/2006/main" count="1283" uniqueCount="277">
  <si>
    <t>FONDO ÚNICO DE TECNOLOGÍAS DE LA INFORMACIÓN Y LAS COMUNICACIONES</t>
  </si>
  <si>
    <t>SECCIÓN 23-06-00</t>
  </si>
  <si>
    <t>INFORME DE EJECUCIÓN DEL PRESUPUESTO DE GASTOS</t>
  </si>
  <si>
    <t>VIGENCIA FISCAL 2022</t>
  </si>
  <si>
    <t>ABRIL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</si>
  <si>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</si>
  <si>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</si>
  <si>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</si>
  <si>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</si>
  <si>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</si>
  <si>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</si>
  <si>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</si>
  <si>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</si>
  <si>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</si>
  <si>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</si>
  <si>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</si>
  <si>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</si>
  <si>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</si>
  <si>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</si>
  <si>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</si>
  <si>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</si>
  <si>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</si>
  <si>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</si>
  <si>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</si>
  <si>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</si>
  <si>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</si>
  <si>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</si>
  <si>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</si>
  <si>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</si>
  <si>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</si>
  <si>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</si>
  <si>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</si>
  <si>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</si>
  <si>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</si>
  <si>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</si>
  <si>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</si>
  <si>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</si>
  <si>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</si>
  <si>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</si>
  <si>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</si>
  <si>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</si>
  <si>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</si>
  <si>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</si>
  <si>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</si>
  <si>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</si>
  <si>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</si>
  <si>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</si>
  <si>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</si>
  <si>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</si>
  <si>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</si>
  <si>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</si>
  <si>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</si>
  <si>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</si>
  <si>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</si>
  <si>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</si>
  <si>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</si>
  <si>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</si>
  <si>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</si>
  <si>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</si>
  <si>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</si>
  <si>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</si>
  <si>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</si>
  <si>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</si>
  <si>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</si>
  <si>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</si>
  <si>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</si>
  <si>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</si>
  <si>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</si>
  <si>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</si>
  <si>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</si>
  <si>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</si>
  <si>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</si>
  <si>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</si>
  <si>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</si>
  <si>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</si>
  <si>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</si>
  <si>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</si>
  <si>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</si>
  <si>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</si>
  <si>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</si>
  <si>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</si>
  <si>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</si>
  <si>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</si>
  <si>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</si>
  <si>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</si>
  <si>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</si>
  <si>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</si>
  <si>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</si>
  <si>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</si>
  <si>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</si>
  <si>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</si>
  <si>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</si>
  <si>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</si>
  <si>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</si>
  <si>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</si>
  <si>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</si>
  <si>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</si>
  <si>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</si>
  <si>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</si>
  <si>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</si>
  <si>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</si>
  <si>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</si>
  <si>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</si>
  <si>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</si>
  <si>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</si>
  <si>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</si>
  <si>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</si>
  <si>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</si>
  <si>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</si>
  <si>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</si>
  <si>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</si>
  <si>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</si>
  <si>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</si>
  <si>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</si>
  <si>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</si>
  <si>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2301003</t>
  </si>
  <si>
    <t>ADQUISICIÓN DE BIENES Y SERVICIOS - DOCUMENTOS DE LINEAMIENTOS TÉCNICOS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</si>
  <si>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</si>
  <si>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</si>
  <si>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</si>
  <si>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</si>
  <si>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</si>
  <si>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</si>
  <si>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</si>
  <si>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</si>
  <si>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</si>
  <si>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</si>
  <si>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</si>
  <si>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</si>
  <si>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</si>
  <si>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</si>
  <si>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</si>
  <si>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</si>
  <si>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</si>
  <si>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</si>
  <si>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</si>
  <si>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</si>
  <si>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</si>
  <si>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</si>
  <si>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</si>
  <si>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</si>
  <si>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</si>
  <si>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</si>
  <si>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</si>
  <si>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</si>
  <si>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</si>
  <si>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</si>
  <si>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</si>
  <si>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</si>
  <si>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</si>
  <si>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</si>
  <si>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</si>
  <si>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</si>
  <si>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</si>
  <si>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</si>
  <si>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</si>
  <si>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 xml:space="preserve">ADQUISICION DE BIENES Y SERVICIOS - DOCUMENTO DE LINEAMIENTOS TECNICOS - FORTALECIMIENTO DE CAPACIDADES REGIONALES EN DESARROLLO DE POLÍTICA PÚBLICA TIC ORIENTADA HACIA EL CIERRE DE BRECHA DIGITAL 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</si>
  <si>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</si>
  <si>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</si>
  <si>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</si>
  <si>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</si>
  <si>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</si>
  <si>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</si>
  <si>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</si>
  <si>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</si>
  <si>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</si>
  <si>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</si>
  <si>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</si>
  <si>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</si>
  <si>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</si>
  <si>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</si>
  <si>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</si>
  <si>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</si>
  <si>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</si>
  <si>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</si>
  <si>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</si>
  <si>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</si>
  <si>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</si>
  <si>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</si>
  <si>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</si>
  <si>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</si>
  <si>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</si>
  <si>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</si>
  <si>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</si>
  <si>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</si>
  <si>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</si>
  <si>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</si>
  <si>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</si>
  <si>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</si>
  <si>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</si>
  <si>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</si>
  <si>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</si>
  <si>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</si>
  <si>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</si>
  <si>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</si>
  <si>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</si>
  <si>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</si>
  <si>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</si>
  <si>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</si>
  <si>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</si>
  <si>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</si>
  <si>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</si>
  <si>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</si>
  <si>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</si>
  <si>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</si>
  <si>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</si>
  <si>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</si>
  <si>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</si>
  <si>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</si>
  <si>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</si>
  <si>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</si>
  <si>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</si>
  <si>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</si>
  <si>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</si>
  <si>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</si>
  <si>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</si>
  <si>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</si>
  <si>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</si>
  <si>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</si>
  <si>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</si>
  <si>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</si>
  <si>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</si>
  <si>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</si>
  <si>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</si>
  <si>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</si>
  <si>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</si>
  <si>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</si>
  <si>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</si>
  <si>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</si>
  <si>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</si>
  <si>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</si>
  <si>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</si>
  <si>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</si>
  <si>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</si>
  <si>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</si>
  <si>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</si>
  <si>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</si>
  <si>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</si>
  <si>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</si>
  <si>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</si>
  <si>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</si>
  <si>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</si>
  <si>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</si>
  <si>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</si>
  <si>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</si>
  <si>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</si>
  <si>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</si>
  <si>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</si>
  <si>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</si>
  <si>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</si>
  <si>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</si>
  <si>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</si>
  <si>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</si>
  <si>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</si>
  <si>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</si>
  <si>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</si>
  <si>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</si>
  <si>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</si>
  <si>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</si>
  <si>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</si>
  <si>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</si>
  <si>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</si>
  <si>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</si>
  <si>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</si>
  <si>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</si>
  <si>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</si>
  <si>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</si>
  <si>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</si>
  <si>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</si>
  <si>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</si>
  <si>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</si>
  <si>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</si>
  <si>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</si>
  <si>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</si>
  <si>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</si>
  <si>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</si>
  <si>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SUBDIRECCIÓN FINANCIERA - 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</si>
</sst>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wrapText="1"/>
    </xf>
  </cellXfs>
  <cellStyles count="3">
    <cellStyle name="Normal" xfId="0" builtinId="0"/>
    <cellStyle name="Normal 5" xfId="2" xr:uid="{FC266B48-ACF5-4DAD-BF93-BF069BB32E9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E0E2505D-EC07-453A-BDCD-77774858C7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9AD8-42F5-4006-AD19-D6BDBEB32E6B}">
  <dimension ref="A1:R169"/>
  <sheetViews>
    <sheetView showGridLines="0" tabSelected="1" zoomScale="90" zoomScaleNormal="90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9.42578125" style="3" customWidth="1"/>
    <col min="7" max="7" width="5.42578125" style="3" customWidth="1"/>
    <col min="8" max="8" width="8" style="3" customWidth="1"/>
    <col min="9" max="9" width="47.140625" style="3" customWidth="1"/>
    <col min="10" max="14" width="24.140625" style="3" customWidth="1"/>
    <col min="15" max="15" width="12.85546875" style="3" bestFit="1" customWidth="1"/>
    <col min="16" max="16" width="24.140625" style="3" customWidth="1"/>
    <col min="17" max="17" width="13" style="3" bestFit="1" customWidth="1"/>
    <col min="18" max="18" width="24.140625" style="3" customWidth="1"/>
    <col min="19" max="19" width="10.28515625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f>+J9+J63</f>
        <v>2104491000000</v>
      </c>
      <c r="K8" s="6">
        <f>+K9+K63</f>
        <v>48702000000</v>
      </c>
      <c r="L8" s="6">
        <f>+L9+L63</f>
        <v>1777129488048.75</v>
      </c>
      <c r="M8" s="6">
        <f>+M9+M63</f>
        <v>278659511951.25</v>
      </c>
      <c r="N8" s="6">
        <f>+N9+N63</f>
        <v>1556103590543.3301</v>
      </c>
      <c r="O8" s="7">
        <f>+N8/J8</f>
        <v>0.73942040642764928</v>
      </c>
      <c r="P8" s="6">
        <f>+P9+P63</f>
        <v>920303491342.38989</v>
      </c>
      <c r="Q8" s="7">
        <f>+P8/J8</f>
        <v>0.43730455076424174</v>
      </c>
      <c r="R8" s="6">
        <f>+R9+R63</f>
        <v>896712512274.3999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8"/>
      <c r="I9" s="9" t="s">
        <v>25</v>
      </c>
      <c r="J9" s="10">
        <f>+J10+J41+J58</f>
        <v>756964000000</v>
      </c>
      <c r="K9" s="10">
        <f>+K10+K41+K58</f>
        <v>48702000000</v>
      </c>
      <c r="L9" s="10">
        <f>+L10+L41+L58</f>
        <v>590314525713.79993</v>
      </c>
      <c r="M9" s="10">
        <f>+M10+M41+M58</f>
        <v>117947474286.2</v>
      </c>
      <c r="N9" s="10">
        <f>+N10+N41+N58</f>
        <v>587736392985.17993</v>
      </c>
      <c r="O9" s="11">
        <f t="shared" ref="O9:O72" si="0">+N9/J9</f>
        <v>0.77643902878496196</v>
      </c>
      <c r="P9" s="10">
        <f>+P10+P41+P58</f>
        <v>537121503745.87994</v>
      </c>
      <c r="Q9" s="11">
        <f t="shared" ref="Q9:Q72" si="1">+P9/J9</f>
        <v>0.70957337964008849</v>
      </c>
      <c r="R9" s="10">
        <f>+R10+R41+R58</f>
        <v>536661091143.77991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2" t="s">
        <v>27</v>
      </c>
      <c r="I10" s="13" t="s">
        <v>28</v>
      </c>
      <c r="J10" s="14">
        <v>10248000000</v>
      </c>
      <c r="K10" s="14">
        <v>0</v>
      </c>
      <c r="L10" s="14">
        <v>7615715202</v>
      </c>
      <c r="M10" s="14">
        <v>2632284798</v>
      </c>
      <c r="N10" s="14">
        <v>5037582473.3800001</v>
      </c>
      <c r="O10" s="15">
        <f t="shared" si="0"/>
        <v>0.49156737640320064</v>
      </c>
      <c r="P10" s="14">
        <v>2334754994.0799999</v>
      </c>
      <c r="Q10" s="15">
        <f t="shared" si="1"/>
        <v>0.22782542877439499</v>
      </c>
      <c r="R10" s="14">
        <v>1874342391.98</v>
      </c>
    </row>
    <row r="11" spans="1:18" ht="47.25" x14ac:dyDescent="0.25">
      <c r="A11" s="16" t="s">
        <v>24</v>
      </c>
      <c r="B11" s="16" t="s">
        <v>26</v>
      </c>
      <c r="C11" s="16" t="s">
        <v>29</v>
      </c>
      <c r="D11" s="16" t="s">
        <v>29</v>
      </c>
      <c r="E11" s="16" t="s">
        <v>30</v>
      </c>
      <c r="F11" s="16" t="s">
        <v>31</v>
      </c>
      <c r="G11" s="16"/>
      <c r="H11" s="16" t="s">
        <v>27</v>
      </c>
      <c r="I11" s="17" t="s">
        <v>32</v>
      </c>
      <c r="J11" s="18">
        <v>35000000</v>
      </c>
      <c r="K11" s="18">
        <v>0</v>
      </c>
      <c r="L11" s="18">
        <v>0</v>
      </c>
      <c r="M11" s="18">
        <v>35000000</v>
      </c>
      <c r="N11" s="18">
        <v>0</v>
      </c>
      <c r="O11" s="15">
        <f t="shared" si="0"/>
        <v>0</v>
      </c>
      <c r="P11" s="18">
        <v>0</v>
      </c>
      <c r="Q11" s="15">
        <f t="shared" si="1"/>
        <v>0</v>
      </c>
      <c r="R11" s="18">
        <v>0</v>
      </c>
    </row>
    <row r="12" spans="1:18" ht="31.5" x14ac:dyDescent="0.25">
      <c r="A12" s="16" t="s">
        <v>24</v>
      </c>
      <c r="B12" s="16" t="s">
        <v>26</v>
      </c>
      <c r="C12" s="16" t="s">
        <v>29</v>
      </c>
      <c r="D12" s="16" t="s">
        <v>29</v>
      </c>
      <c r="E12" s="16" t="s">
        <v>33</v>
      </c>
      <c r="F12" s="16" t="s">
        <v>34</v>
      </c>
      <c r="G12" s="16"/>
      <c r="H12" s="16" t="s">
        <v>27</v>
      </c>
      <c r="I12" s="17" t="s">
        <v>35</v>
      </c>
      <c r="J12" s="18">
        <v>6180000</v>
      </c>
      <c r="K12" s="18">
        <v>0</v>
      </c>
      <c r="L12" s="18">
        <v>0</v>
      </c>
      <c r="M12" s="18">
        <v>6180000</v>
      </c>
      <c r="N12" s="18">
        <v>0</v>
      </c>
      <c r="O12" s="15">
        <f t="shared" si="0"/>
        <v>0</v>
      </c>
      <c r="P12" s="18">
        <v>0</v>
      </c>
      <c r="Q12" s="15">
        <f t="shared" si="1"/>
        <v>0</v>
      </c>
      <c r="R12" s="18">
        <v>0</v>
      </c>
    </row>
    <row r="13" spans="1:18" ht="31.5" x14ac:dyDescent="0.25">
      <c r="A13" s="16" t="s">
        <v>24</v>
      </c>
      <c r="B13" s="16" t="s">
        <v>26</v>
      </c>
      <c r="C13" s="16" t="s">
        <v>26</v>
      </c>
      <c r="D13" s="16" t="s">
        <v>29</v>
      </c>
      <c r="E13" s="16" t="s">
        <v>36</v>
      </c>
      <c r="F13" s="16" t="s">
        <v>34</v>
      </c>
      <c r="G13" s="16"/>
      <c r="H13" s="16" t="s">
        <v>27</v>
      </c>
      <c r="I13" s="17" t="s">
        <v>37</v>
      </c>
      <c r="J13" s="18">
        <v>6448067</v>
      </c>
      <c r="K13" s="18">
        <v>0</v>
      </c>
      <c r="L13" s="18">
        <v>0</v>
      </c>
      <c r="M13" s="18">
        <v>6448067</v>
      </c>
      <c r="N13" s="18">
        <v>0</v>
      </c>
      <c r="O13" s="15">
        <f t="shared" si="0"/>
        <v>0</v>
      </c>
      <c r="P13" s="18">
        <v>0</v>
      </c>
      <c r="Q13" s="15">
        <f t="shared" si="1"/>
        <v>0</v>
      </c>
      <c r="R13" s="18">
        <v>0</v>
      </c>
    </row>
    <row r="14" spans="1:18" ht="31.5" x14ac:dyDescent="0.25">
      <c r="A14" s="16" t="s">
        <v>24</v>
      </c>
      <c r="B14" s="16" t="s">
        <v>26</v>
      </c>
      <c r="C14" s="16" t="s">
        <v>26</v>
      </c>
      <c r="D14" s="16" t="s">
        <v>29</v>
      </c>
      <c r="E14" s="16" t="s">
        <v>36</v>
      </c>
      <c r="F14" s="16" t="s">
        <v>31</v>
      </c>
      <c r="G14" s="16"/>
      <c r="H14" s="16" t="s">
        <v>27</v>
      </c>
      <c r="I14" s="17" t="s">
        <v>38</v>
      </c>
      <c r="J14" s="18">
        <v>66255696</v>
      </c>
      <c r="K14" s="18">
        <v>0</v>
      </c>
      <c r="L14" s="18">
        <v>0</v>
      </c>
      <c r="M14" s="18">
        <v>66255696</v>
      </c>
      <c r="N14" s="18">
        <v>0</v>
      </c>
      <c r="O14" s="15">
        <f t="shared" si="0"/>
        <v>0</v>
      </c>
      <c r="P14" s="18">
        <v>0</v>
      </c>
      <c r="Q14" s="15">
        <f t="shared" si="1"/>
        <v>0</v>
      </c>
      <c r="R14" s="18">
        <v>0</v>
      </c>
    </row>
    <row r="15" spans="1:18" ht="47.25" x14ac:dyDescent="0.25">
      <c r="A15" s="16" t="s">
        <v>24</v>
      </c>
      <c r="B15" s="16" t="s">
        <v>26</v>
      </c>
      <c r="C15" s="16" t="s">
        <v>26</v>
      </c>
      <c r="D15" s="16" t="s">
        <v>29</v>
      </c>
      <c r="E15" s="16" t="s">
        <v>30</v>
      </c>
      <c r="F15" s="16" t="s">
        <v>36</v>
      </c>
      <c r="G15" s="16"/>
      <c r="H15" s="16" t="s">
        <v>27</v>
      </c>
      <c r="I15" s="17" t="s">
        <v>39</v>
      </c>
      <c r="J15" s="18">
        <v>419000</v>
      </c>
      <c r="K15" s="18">
        <v>0</v>
      </c>
      <c r="L15" s="18">
        <v>419000</v>
      </c>
      <c r="M15" s="18">
        <v>0</v>
      </c>
      <c r="N15" s="18">
        <v>419000</v>
      </c>
      <c r="O15" s="15">
        <f t="shared" si="0"/>
        <v>1</v>
      </c>
      <c r="P15" s="18">
        <v>0</v>
      </c>
      <c r="Q15" s="15">
        <f t="shared" si="1"/>
        <v>0</v>
      </c>
      <c r="R15" s="18">
        <v>0</v>
      </c>
    </row>
    <row r="16" spans="1:18" ht="47.25" x14ac:dyDescent="0.25">
      <c r="A16" s="16" t="s">
        <v>24</v>
      </c>
      <c r="B16" s="16" t="s">
        <v>26</v>
      </c>
      <c r="C16" s="16" t="s">
        <v>26</v>
      </c>
      <c r="D16" s="16" t="s">
        <v>29</v>
      </c>
      <c r="E16" s="16" t="s">
        <v>30</v>
      </c>
      <c r="F16" s="16" t="s">
        <v>30</v>
      </c>
      <c r="G16" s="16"/>
      <c r="H16" s="16" t="s">
        <v>27</v>
      </c>
      <c r="I16" s="17" t="s">
        <v>40</v>
      </c>
      <c r="J16" s="18">
        <v>110166834</v>
      </c>
      <c r="K16" s="18">
        <v>0</v>
      </c>
      <c r="L16" s="18">
        <v>46305043</v>
      </c>
      <c r="M16" s="18">
        <v>63861791</v>
      </c>
      <c r="N16" s="18">
        <v>39905043</v>
      </c>
      <c r="O16" s="15">
        <f t="shared" si="0"/>
        <v>0.36222374330917051</v>
      </c>
      <c r="P16" s="18">
        <v>20004987.43</v>
      </c>
      <c r="Q16" s="15">
        <f t="shared" si="1"/>
        <v>0.18158811235330588</v>
      </c>
      <c r="R16" s="18">
        <v>20004987.43</v>
      </c>
    </row>
    <row r="17" spans="1:18" ht="47.25" x14ac:dyDescent="0.25">
      <c r="A17" s="16" t="s">
        <v>24</v>
      </c>
      <c r="B17" s="16" t="s">
        <v>26</v>
      </c>
      <c r="C17" s="16" t="s">
        <v>26</v>
      </c>
      <c r="D17" s="16" t="s">
        <v>29</v>
      </c>
      <c r="E17" s="16" t="s">
        <v>30</v>
      </c>
      <c r="F17" s="16" t="s">
        <v>41</v>
      </c>
      <c r="G17" s="16"/>
      <c r="H17" s="16" t="s">
        <v>27</v>
      </c>
      <c r="I17" s="17" t="s">
        <v>42</v>
      </c>
      <c r="J17" s="18">
        <v>75118274</v>
      </c>
      <c r="K17" s="18">
        <v>0</v>
      </c>
      <c r="L17" s="18">
        <v>68399580</v>
      </c>
      <c r="M17" s="18">
        <v>6718694</v>
      </c>
      <c r="N17" s="18">
        <v>68399580</v>
      </c>
      <c r="O17" s="15">
        <f t="shared" si="0"/>
        <v>0.91055846144707742</v>
      </c>
      <c r="P17" s="18">
        <v>18654430.82</v>
      </c>
      <c r="Q17" s="15">
        <f t="shared" si="1"/>
        <v>0.24833412466319449</v>
      </c>
      <c r="R17" s="18">
        <v>18654430.82</v>
      </c>
    </row>
    <row r="18" spans="1:18" ht="15.75" x14ac:dyDescent="0.25">
      <c r="A18" s="16" t="s">
        <v>24</v>
      </c>
      <c r="B18" s="16" t="s">
        <v>26</v>
      </c>
      <c r="C18" s="16" t="s">
        <v>26</v>
      </c>
      <c r="D18" s="16" t="s">
        <v>29</v>
      </c>
      <c r="E18" s="16" t="s">
        <v>30</v>
      </c>
      <c r="F18" s="16" t="s">
        <v>43</v>
      </c>
      <c r="G18" s="16"/>
      <c r="H18" s="16" t="s">
        <v>27</v>
      </c>
      <c r="I18" s="17" t="s">
        <v>44</v>
      </c>
      <c r="J18" s="18">
        <v>7179951</v>
      </c>
      <c r="K18" s="18">
        <v>0</v>
      </c>
      <c r="L18" s="18">
        <v>882573</v>
      </c>
      <c r="M18" s="18">
        <v>6297378</v>
      </c>
      <c r="N18" s="18">
        <v>882573</v>
      </c>
      <c r="O18" s="15">
        <f t="shared" si="0"/>
        <v>0.12292186952250789</v>
      </c>
      <c r="P18" s="18">
        <v>571200</v>
      </c>
      <c r="Q18" s="15">
        <f t="shared" si="1"/>
        <v>7.9554860471889019E-2</v>
      </c>
      <c r="R18" s="18">
        <v>0</v>
      </c>
    </row>
    <row r="19" spans="1:18" ht="15.75" x14ac:dyDescent="0.25">
      <c r="A19" s="16" t="s">
        <v>24</v>
      </c>
      <c r="B19" s="16" t="s">
        <v>26</v>
      </c>
      <c r="C19" s="16" t="s">
        <v>26</v>
      </c>
      <c r="D19" s="16" t="s">
        <v>29</v>
      </c>
      <c r="E19" s="16" t="s">
        <v>30</v>
      </c>
      <c r="F19" s="16" t="s">
        <v>31</v>
      </c>
      <c r="G19" s="16"/>
      <c r="H19" s="16" t="s">
        <v>27</v>
      </c>
      <c r="I19" s="17" t="s">
        <v>45</v>
      </c>
      <c r="J19" s="18">
        <v>1650415</v>
      </c>
      <c r="K19" s="18">
        <v>0</v>
      </c>
      <c r="L19" s="18">
        <v>300000</v>
      </c>
      <c r="M19" s="18">
        <v>1350415</v>
      </c>
      <c r="N19" s="18">
        <v>300000</v>
      </c>
      <c r="O19" s="15">
        <f t="shared" si="0"/>
        <v>0.18177246328953628</v>
      </c>
      <c r="P19" s="18">
        <v>300000</v>
      </c>
      <c r="Q19" s="15">
        <f t="shared" si="1"/>
        <v>0.18177246328953628</v>
      </c>
      <c r="R19" s="18">
        <v>300000</v>
      </c>
    </row>
    <row r="20" spans="1:18" ht="15.75" x14ac:dyDescent="0.25">
      <c r="A20" s="16" t="s">
        <v>24</v>
      </c>
      <c r="B20" s="16" t="s">
        <v>26</v>
      </c>
      <c r="C20" s="16" t="s">
        <v>26</v>
      </c>
      <c r="D20" s="16" t="s">
        <v>29</v>
      </c>
      <c r="E20" s="16" t="s">
        <v>33</v>
      </c>
      <c r="F20" s="16" t="s">
        <v>46</v>
      </c>
      <c r="G20" s="16"/>
      <c r="H20" s="16" t="s">
        <v>27</v>
      </c>
      <c r="I20" s="17" t="s">
        <v>47</v>
      </c>
      <c r="J20" s="18">
        <v>170096</v>
      </c>
      <c r="K20" s="18">
        <v>0</v>
      </c>
      <c r="L20" s="18">
        <v>0</v>
      </c>
      <c r="M20" s="18">
        <v>170096</v>
      </c>
      <c r="N20" s="18">
        <v>0</v>
      </c>
      <c r="O20" s="15">
        <f t="shared" si="0"/>
        <v>0</v>
      </c>
      <c r="P20" s="18">
        <v>0</v>
      </c>
      <c r="Q20" s="15">
        <f t="shared" si="1"/>
        <v>0</v>
      </c>
      <c r="R20" s="18">
        <v>0</v>
      </c>
    </row>
    <row r="21" spans="1:18" ht="31.5" x14ac:dyDescent="0.25">
      <c r="A21" s="16" t="s">
        <v>24</v>
      </c>
      <c r="B21" s="16" t="s">
        <v>26</v>
      </c>
      <c r="C21" s="16" t="s">
        <v>26</v>
      </c>
      <c r="D21" s="16" t="s">
        <v>29</v>
      </c>
      <c r="E21" s="16" t="s">
        <v>33</v>
      </c>
      <c r="F21" s="16" t="s">
        <v>36</v>
      </c>
      <c r="G21" s="16"/>
      <c r="H21" s="16" t="s">
        <v>27</v>
      </c>
      <c r="I21" s="17" t="s">
        <v>48</v>
      </c>
      <c r="J21" s="18">
        <v>92507898</v>
      </c>
      <c r="K21" s="18">
        <v>0</v>
      </c>
      <c r="L21" s="18">
        <v>53514555</v>
      </c>
      <c r="M21" s="18">
        <v>38993343</v>
      </c>
      <c r="N21" s="18">
        <v>53514555</v>
      </c>
      <c r="O21" s="15">
        <f t="shared" si="0"/>
        <v>0.57848633637746261</v>
      </c>
      <c r="P21" s="18">
        <v>13386707.32</v>
      </c>
      <c r="Q21" s="15">
        <f t="shared" si="1"/>
        <v>0.14470880443094708</v>
      </c>
      <c r="R21" s="18">
        <v>6698840.4000000004</v>
      </c>
    </row>
    <row r="22" spans="1:18" ht="15.75" x14ac:dyDescent="0.25">
      <c r="A22" s="16" t="s">
        <v>24</v>
      </c>
      <c r="B22" s="16" t="s">
        <v>26</v>
      </c>
      <c r="C22" s="16" t="s">
        <v>26</v>
      </c>
      <c r="D22" s="16" t="s">
        <v>29</v>
      </c>
      <c r="E22" s="16" t="s">
        <v>33</v>
      </c>
      <c r="F22" s="16" t="s">
        <v>30</v>
      </c>
      <c r="G22" s="16"/>
      <c r="H22" s="16" t="s">
        <v>27</v>
      </c>
      <c r="I22" s="17" t="s">
        <v>49</v>
      </c>
      <c r="J22" s="18">
        <v>187483</v>
      </c>
      <c r="K22" s="18">
        <v>0</v>
      </c>
      <c r="L22" s="18">
        <v>0</v>
      </c>
      <c r="M22" s="18">
        <v>187483</v>
      </c>
      <c r="N22" s="18">
        <v>0</v>
      </c>
      <c r="O22" s="15">
        <f t="shared" si="0"/>
        <v>0</v>
      </c>
      <c r="P22" s="18">
        <v>0</v>
      </c>
      <c r="Q22" s="15">
        <f t="shared" si="1"/>
        <v>0</v>
      </c>
      <c r="R22" s="18">
        <v>0</v>
      </c>
    </row>
    <row r="23" spans="1:18" ht="31.5" x14ac:dyDescent="0.25">
      <c r="A23" s="16" t="s">
        <v>24</v>
      </c>
      <c r="B23" s="16" t="s">
        <v>26</v>
      </c>
      <c r="C23" s="16" t="s">
        <v>26</v>
      </c>
      <c r="D23" s="16" t="s">
        <v>29</v>
      </c>
      <c r="E23" s="16" t="s">
        <v>33</v>
      </c>
      <c r="F23" s="16" t="s">
        <v>41</v>
      </c>
      <c r="G23" s="16"/>
      <c r="H23" s="16" t="s">
        <v>27</v>
      </c>
      <c r="I23" s="17" t="s">
        <v>50</v>
      </c>
      <c r="J23" s="18">
        <v>530000</v>
      </c>
      <c r="K23" s="18">
        <v>0</v>
      </c>
      <c r="L23" s="18">
        <v>0</v>
      </c>
      <c r="M23" s="18">
        <v>530000</v>
      </c>
      <c r="N23" s="18">
        <v>0</v>
      </c>
      <c r="O23" s="15">
        <f t="shared" si="0"/>
        <v>0</v>
      </c>
      <c r="P23" s="18">
        <v>0</v>
      </c>
      <c r="Q23" s="15">
        <f t="shared" si="1"/>
        <v>0</v>
      </c>
      <c r="R23" s="18">
        <v>0</v>
      </c>
    </row>
    <row r="24" spans="1:18" ht="31.5" x14ac:dyDescent="0.25">
      <c r="A24" s="16" t="s">
        <v>24</v>
      </c>
      <c r="B24" s="16" t="s">
        <v>26</v>
      </c>
      <c r="C24" s="16" t="s">
        <v>26</v>
      </c>
      <c r="D24" s="16" t="s">
        <v>29</v>
      </c>
      <c r="E24" s="16" t="s">
        <v>33</v>
      </c>
      <c r="F24" s="16" t="s">
        <v>31</v>
      </c>
      <c r="G24" s="16"/>
      <c r="H24" s="16" t="s">
        <v>27</v>
      </c>
      <c r="I24" s="17" t="s">
        <v>51</v>
      </c>
      <c r="J24" s="18">
        <v>2617200</v>
      </c>
      <c r="K24" s="18">
        <v>0</v>
      </c>
      <c r="L24" s="18">
        <v>0</v>
      </c>
      <c r="M24" s="18">
        <v>2617200</v>
      </c>
      <c r="N24" s="18">
        <v>0</v>
      </c>
      <c r="O24" s="15">
        <f t="shared" si="0"/>
        <v>0</v>
      </c>
      <c r="P24" s="18">
        <v>0</v>
      </c>
      <c r="Q24" s="15">
        <f t="shared" si="1"/>
        <v>0</v>
      </c>
      <c r="R24" s="18">
        <v>0</v>
      </c>
    </row>
    <row r="25" spans="1:18" ht="15.75" x14ac:dyDescent="0.25">
      <c r="A25" s="16" t="s">
        <v>24</v>
      </c>
      <c r="B25" s="16" t="s">
        <v>26</v>
      </c>
      <c r="C25" s="16" t="s">
        <v>26</v>
      </c>
      <c r="D25" s="16" t="s">
        <v>26</v>
      </c>
      <c r="E25" s="16" t="s">
        <v>41</v>
      </c>
      <c r="F25" s="16" t="s">
        <v>33</v>
      </c>
      <c r="G25" s="16"/>
      <c r="H25" s="16" t="s">
        <v>27</v>
      </c>
      <c r="I25" s="17" t="s">
        <v>52</v>
      </c>
      <c r="J25" s="18">
        <v>179290686</v>
      </c>
      <c r="K25" s="18">
        <v>0</v>
      </c>
      <c r="L25" s="18">
        <v>79278476</v>
      </c>
      <c r="M25" s="18">
        <v>100012210</v>
      </c>
      <c r="N25" s="18">
        <v>79278476</v>
      </c>
      <c r="O25" s="15">
        <f t="shared" si="0"/>
        <v>0.44217844088119557</v>
      </c>
      <c r="P25" s="18">
        <v>33976487.149999999</v>
      </c>
      <c r="Q25" s="15">
        <f t="shared" si="1"/>
        <v>0.18950503178954872</v>
      </c>
      <c r="R25" s="18">
        <v>33976487.149999999</v>
      </c>
    </row>
    <row r="26" spans="1:18" ht="31.5" x14ac:dyDescent="0.25">
      <c r="A26" s="16" t="s">
        <v>24</v>
      </c>
      <c r="B26" s="16" t="s">
        <v>26</v>
      </c>
      <c r="C26" s="16" t="s">
        <v>26</v>
      </c>
      <c r="D26" s="16" t="s">
        <v>26</v>
      </c>
      <c r="E26" s="16" t="s">
        <v>43</v>
      </c>
      <c r="F26" s="16" t="s">
        <v>30</v>
      </c>
      <c r="G26" s="16"/>
      <c r="H26" s="16" t="s">
        <v>27</v>
      </c>
      <c r="I26" s="17" t="s">
        <v>53</v>
      </c>
      <c r="J26" s="18">
        <v>148590421</v>
      </c>
      <c r="K26" s="18">
        <v>0</v>
      </c>
      <c r="L26" s="18">
        <v>147367165</v>
      </c>
      <c r="M26" s="18">
        <v>1223256</v>
      </c>
      <c r="N26" s="18">
        <v>87367165</v>
      </c>
      <c r="O26" s="15">
        <f t="shared" si="0"/>
        <v>0.58797306321650433</v>
      </c>
      <c r="P26" s="18">
        <v>10374502.390000001</v>
      </c>
      <c r="Q26" s="15">
        <f t="shared" si="1"/>
        <v>6.9819456194958898E-2</v>
      </c>
      <c r="R26" s="18">
        <v>8072276.3899999997</v>
      </c>
    </row>
    <row r="27" spans="1:18" ht="31.5" x14ac:dyDescent="0.25">
      <c r="A27" s="16" t="s">
        <v>24</v>
      </c>
      <c r="B27" s="16" t="s">
        <v>26</v>
      </c>
      <c r="C27" s="16" t="s">
        <v>26</v>
      </c>
      <c r="D27" s="16" t="s">
        <v>26</v>
      </c>
      <c r="E27" s="16" t="s">
        <v>43</v>
      </c>
      <c r="F27" s="16" t="s">
        <v>33</v>
      </c>
      <c r="G27" s="16"/>
      <c r="H27" s="16" t="s">
        <v>27</v>
      </c>
      <c r="I27" s="17" t="s">
        <v>54</v>
      </c>
      <c r="J27" s="18">
        <v>357585574</v>
      </c>
      <c r="K27" s="18">
        <v>0</v>
      </c>
      <c r="L27" s="18">
        <v>295560354</v>
      </c>
      <c r="M27" s="18">
        <v>62025220</v>
      </c>
      <c r="N27" s="18">
        <v>253489822</v>
      </c>
      <c r="O27" s="15">
        <f t="shared" si="0"/>
        <v>0.70889275303930466</v>
      </c>
      <c r="P27" s="18">
        <v>31718161</v>
      </c>
      <c r="Q27" s="15">
        <f t="shared" si="1"/>
        <v>8.8700896530014936E-2</v>
      </c>
      <c r="R27" s="18">
        <v>28925497</v>
      </c>
    </row>
    <row r="28" spans="1:18" ht="15.75" x14ac:dyDescent="0.25">
      <c r="A28" s="16" t="s">
        <v>24</v>
      </c>
      <c r="B28" s="16" t="s">
        <v>26</v>
      </c>
      <c r="C28" s="16" t="s">
        <v>26</v>
      </c>
      <c r="D28" s="16" t="s">
        <v>26</v>
      </c>
      <c r="E28" s="16" t="s">
        <v>43</v>
      </c>
      <c r="F28" s="16" t="s">
        <v>31</v>
      </c>
      <c r="G28" s="16"/>
      <c r="H28" s="16" t="s">
        <v>27</v>
      </c>
      <c r="I28" s="17" t="s">
        <v>55</v>
      </c>
      <c r="J28" s="18">
        <v>406097127</v>
      </c>
      <c r="K28" s="18">
        <v>0</v>
      </c>
      <c r="L28" s="18">
        <v>370420265</v>
      </c>
      <c r="M28" s="18">
        <v>35676862</v>
      </c>
      <c r="N28" s="18">
        <v>235903805</v>
      </c>
      <c r="O28" s="15">
        <f t="shared" si="0"/>
        <v>0.58090488534778528</v>
      </c>
      <c r="P28" s="18">
        <v>64281315</v>
      </c>
      <c r="Q28" s="15">
        <f t="shared" si="1"/>
        <v>0.15829049438214815</v>
      </c>
      <c r="R28" s="18">
        <v>64281315</v>
      </c>
    </row>
    <row r="29" spans="1:18" ht="47.25" x14ac:dyDescent="0.25">
      <c r="A29" s="16" t="s">
        <v>24</v>
      </c>
      <c r="B29" s="16" t="s">
        <v>26</v>
      </c>
      <c r="C29" s="16" t="s">
        <v>26</v>
      </c>
      <c r="D29" s="16" t="s">
        <v>26</v>
      </c>
      <c r="E29" s="16" t="s">
        <v>43</v>
      </c>
      <c r="F29" s="16" t="s">
        <v>56</v>
      </c>
      <c r="G29" s="16"/>
      <c r="H29" s="16" t="s">
        <v>27</v>
      </c>
      <c r="I29" s="17" t="s">
        <v>57</v>
      </c>
      <c r="J29" s="18">
        <v>400000000</v>
      </c>
      <c r="K29" s="18">
        <v>0</v>
      </c>
      <c r="L29" s="18">
        <v>400000000</v>
      </c>
      <c r="M29" s="18">
        <v>0</v>
      </c>
      <c r="N29" s="18">
        <v>139037531</v>
      </c>
      <c r="O29" s="15">
        <f t="shared" si="0"/>
        <v>0.34759382750000001</v>
      </c>
      <c r="P29" s="18">
        <v>138713424</v>
      </c>
      <c r="Q29" s="15">
        <f t="shared" si="1"/>
        <v>0.34678355999999999</v>
      </c>
      <c r="R29" s="18">
        <v>138713424</v>
      </c>
    </row>
    <row r="30" spans="1:18" ht="31.5" x14ac:dyDescent="0.25">
      <c r="A30" s="16" t="s">
        <v>24</v>
      </c>
      <c r="B30" s="16" t="s">
        <v>26</v>
      </c>
      <c r="C30" s="16" t="s">
        <v>26</v>
      </c>
      <c r="D30" s="16" t="s">
        <v>26</v>
      </c>
      <c r="E30" s="16" t="s">
        <v>34</v>
      </c>
      <c r="F30" s="16" t="s">
        <v>46</v>
      </c>
      <c r="G30" s="16"/>
      <c r="H30" s="16" t="s">
        <v>27</v>
      </c>
      <c r="I30" s="17" t="s">
        <v>58</v>
      </c>
      <c r="J30" s="18">
        <v>2667537896</v>
      </c>
      <c r="K30" s="18">
        <v>0</v>
      </c>
      <c r="L30" s="18">
        <v>837054204</v>
      </c>
      <c r="M30" s="18">
        <v>1830483692</v>
      </c>
      <c r="N30" s="18">
        <v>837054204</v>
      </c>
      <c r="O30" s="15">
        <f t="shared" si="0"/>
        <v>0.3137928069382524</v>
      </c>
      <c r="P30" s="18">
        <v>690696539.29999995</v>
      </c>
      <c r="Q30" s="15">
        <f t="shared" si="1"/>
        <v>0.25892660806645196</v>
      </c>
      <c r="R30" s="18">
        <v>690664539.29999995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26</v>
      </c>
      <c r="E31" s="16" t="s">
        <v>34</v>
      </c>
      <c r="F31" s="16" t="s">
        <v>36</v>
      </c>
      <c r="G31" s="16"/>
      <c r="H31" s="16" t="s">
        <v>27</v>
      </c>
      <c r="I31" s="17" t="s">
        <v>59</v>
      </c>
      <c r="J31" s="18">
        <v>27778877</v>
      </c>
      <c r="K31" s="18">
        <v>0</v>
      </c>
      <c r="L31" s="18">
        <v>26780203</v>
      </c>
      <c r="M31" s="18">
        <v>998674</v>
      </c>
      <c r="N31" s="18">
        <v>24296352</v>
      </c>
      <c r="O31" s="15">
        <f t="shared" si="0"/>
        <v>0.87463406098093888</v>
      </c>
      <c r="P31" s="18">
        <v>4274581</v>
      </c>
      <c r="Q31" s="15">
        <f t="shared" si="1"/>
        <v>0.15387882670706954</v>
      </c>
      <c r="R31" s="18">
        <v>2783131</v>
      </c>
    </row>
    <row r="32" spans="1:18" ht="15.75" x14ac:dyDescent="0.25">
      <c r="A32" s="16" t="s">
        <v>24</v>
      </c>
      <c r="B32" s="16" t="s">
        <v>26</v>
      </c>
      <c r="C32" s="16" t="s">
        <v>26</v>
      </c>
      <c r="D32" s="16" t="s">
        <v>26</v>
      </c>
      <c r="E32" s="16" t="s">
        <v>31</v>
      </c>
      <c r="F32" s="16" t="s">
        <v>36</v>
      </c>
      <c r="G32" s="16"/>
      <c r="H32" s="16" t="s">
        <v>27</v>
      </c>
      <c r="I32" s="17" t="s">
        <v>60</v>
      </c>
      <c r="J32" s="18">
        <v>19505693</v>
      </c>
      <c r="K32" s="18">
        <v>0</v>
      </c>
      <c r="L32" s="18">
        <v>0</v>
      </c>
      <c r="M32" s="18">
        <v>19505693</v>
      </c>
      <c r="N32" s="18">
        <v>0</v>
      </c>
      <c r="O32" s="15">
        <f t="shared" si="0"/>
        <v>0</v>
      </c>
      <c r="P32" s="18">
        <v>0</v>
      </c>
      <c r="Q32" s="15">
        <f t="shared" si="1"/>
        <v>0</v>
      </c>
      <c r="R32" s="18">
        <v>0</v>
      </c>
    </row>
    <row r="33" spans="1:18" ht="31.5" x14ac:dyDescent="0.25">
      <c r="A33" s="16" t="s">
        <v>24</v>
      </c>
      <c r="B33" s="16" t="s">
        <v>26</v>
      </c>
      <c r="C33" s="16" t="s">
        <v>26</v>
      </c>
      <c r="D33" s="16" t="s">
        <v>26</v>
      </c>
      <c r="E33" s="16" t="s">
        <v>31</v>
      </c>
      <c r="F33" s="16" t="s">
        <v>30</v>
      </c>
      <c r="G33" s="16"/>
      <c r="H33" s="16" t="s">
        <v>27</v>
      </c>
      <c r="I33" s="17" t="s">
        <v>61</v>
      </c>
      <c r="J33" s="18">
        <v>11058425</v>
      </c>
      <c r="K33" s="18">
        <v>0</v>
      </c>
      <c r="L33" s="18">
        <v>5857700</v>
      </c>
      <c r="M33" s="18">
        <v>5200725</v>
      </c>
      <c r="N33" s="18">
        <v>200000</v>
      </c>
      <c r="O33" s="15">
        <f t="shared" si="0"/>
        <v>1.8085758143677785E-2</v>
      </c>
      <c r="P33" s="18">
        <v>200000</v>
      </c>
      <c r="Q33" s="15">
        <f t="shared" si="1"/>
        <v>1.8085758143677785E-2</v>
      </c>
      <c r="R33" s="18">
        <v>200000</v>
      </c>
    </row>
    <row r="34" spans="1:18" ht="47.25" x14ac:dyDescent="0.25">
      <c r="A34" s="16" t="s">
        <v>24</v>
      </c>
      <c r="B34" s="16" t="s">
        <v>26</v>
      </c>
      <c r="C34" s="16" t="s">
        <v>26</v>
      </c>
      <c r="D34" s="16" t="s">
        <v>26</v>
      </c>
      <c r="E34" s="16" t="s">
        <v>31</v>
      </c>
      <c r="F34" s="16" t="s">
        <v>33</v>
      </c>
      <c r="G34" s="16"/>
      <c r="H34" s="16" t="s">
        <v>27</v>
      </c>
      <c r="I34" s="17" t="s">
        <v>62</v>
      </c>
      <c r="J34" s="18">
        <v>1963148455</v>
      </c>
      <c r="K34" s="18">
        <v>0</v>
      </c>
      <c r="L34" s="18">
        <v>1783441657</v>
      </c>
      <c r="M34" s="18">
        <v>179706798</v>
      </c>
      <c r="N34" s="18">
        <v>1074895572.3800001</v>
      </c>
      <c r="O34" s="15">
        <f t="shared" si="0"/>
        <v>0.54753657047296511</v>
      </c>
      <c r="P34" s="18">
        <v>490007698.38</v>
      </c>
      <c r="Q34" s="15">
        <f t="shared" si="1"/>
        <v>0.24960297685688779</v>
      </c>
      <c r="R34" s="18">
        <v>51341791.380000003</v>
      </c>
    </row>
    <row r="35" spans="1:18" ht="15.75" x14ac:dyDescent="0.25">
      <c r="A35" s="16" t="s">
        <v>24</v>
      </c>
      <c r="B35" s="16" t="s">
        <v>26</v>
      </c>
      <c r="C35" s="16" t="s">
        <v>26</v>
      </c>
      <c r="D35" s="16" t="s">
        <v>26</v>
      </c>
      <c r="E35" s="16" t="s">
        <v>31</v>
      </c>
      <c r="F35" s="16" t="s">
        <v>41</v>
      </c>
      <c r="G35" s="16"/>
      <c r="H35" s="16" t="s">
        <v>27</v>
      </c>
      <c r="I35" s="17" t="s">
        <v>63</v>
      </c>
      <c r="J35" s="18">
        <v>3100838924</v>
      </c>
      <c r="K35" s="18">
        <v>0</v>
      </c>
      <c r="L35" s="18">
        <v>2965758411</v>
      </c>
      <c r="M35" s="18">
        <v>135080513</v>
      </c>
      <c r="N35" s="18">
        <v>1861585333</v>
      </c>
      <c r="O35" s="15">
        <f t="shared" si="0"/>
        <v>0.60034893092692609</v>
      </c>
      <c r="P35" s="18">
        <v>736861617.73000002</v>
      </c>
      <c r="Q35" s="15">
        <f t="shared" si="1"/>
        <v>0.23763298764950619</v>
      </c>
      <c r="R35" s="18">
        <v>736861617.73000002</v>
      </c>
    </row>
    <row r="36" spans="1:18" ht="47.25" x14ac:dyDescent="0.25">
      <c r="A36" s="16" t="s">
        <v>24</v>
      </c>
      <c r="B36" s="16" t="s">
        <v>26</v>
      </c>
      <c r="C36" s="16" t="s">
        <v>26</v>
      </c>
      <c r="D36" s="16" t="s">
        <v>26</v>
      </c>
      <c r="E36" s="16" t="s">
        <v>31</v>
      </c>
      <c r="F36" s="16" t="s">
        <v>34</v>
      </c>
      <c r="G36" s="16"/>
      <c r="H36" s="16" t="s">
        <v>27</v>
      </c>
      <c r="I36" s="17" t="s">
        <v>64</v>
      </c>
      <c r="J36" s="18">
        <v>386632289</v>
      </c>
      <c r="K36" s="18">
        <v>0</v>
      </c>
      <c r="L36" s="18">
        <v>368543722</v>
      </c>
      <c r="M36" s="18">
        <v>18088567</v>
      </c>
      <c r="N36" s="18">
        <v>171798868</v>
      </c>
      <c r="O36" s="15">
        <f t="shared" si="0"/>
        <v>0.44434692313036483</v>
      </c>
      <c r="P36" s="18">
        <v>16227425.560000001</v>
      </c>
      <c r="Q36" s="15">
        <f t="shared" si="1"/>
        <v>4.1971211462889485E-2</v>
      </c>
      <c r="R36" s="18">
        <v>11769897.380000001</v>
      </c>
    </row>
    <row r="37" spans="1:18" ht="63" x14ac:dyDescent="0.25">
      <c r="A37" s="16" t="s">
        <v>24</v>
      </c>
      <c r="B37" s="16" t="s">
        <v>26</v>
      </c>
      <c r="C37" s="16" t="s">
        <v>26</v>
      </c>
      <c r="D37" s="16" t="s">
        <v>26</v>
      </c>
      <c r="E37" s="16" t="s">
        <v>31</v>
      </c>
      <c r="F37" s="16" t="s">
        <v>56</v>
      </c>
      <c r="G37" s="16"/>
      <c r="H37" s="16" t="s">
        <v>27</v>
      </c>
      <c r="I37" s="17" t="s">
        <v>65</v>
      </c>
      <c r="J37" s="18">
        <v>43410806</v>
      </c>
      <c r="K37" s="18">
        <v>0</v>
      </c>
      <c r="L37" s="18">
        <v>43410806</v>
      </c>
      <c r="M37" s="18">
        <v>0</v>
      </c>
      <c r="N37" s="18">
        <v>43410806</v>
      </c>
      <c r="O37" s="15">
        <f t="shared" si="0"/>
        <v>1</v>
      </c>
      <c r="P37" s="18">
        <v>11997200</v>
      </c>
      <c r="Q37" s="15">
        <f t="shared" si="1"/>
        <v>0.27636436881637261</v>
      </c>
      <c r="R37" s="18">
        <v>11997200</v>
      </c>
    </row>
    <row r="38" spans="1:18" ht="31.5" x14ac:dyDescent="0.25">
      <c r="A38" s="16" t="s">
        <v>24</v>
      </c>
      <c r="B38" s="16" t="s">
        <v>26</v>
      </c>
      <c r="C38" s="16" t="s">
        <v>26</v>
      </c>
      <c r="D38" s="16" t="s">
        <v>26</v>
      </c>
      <c r="E38" s="16" t="s">
        <v>56</v>
      </c>
      <c r="F38" s="16" t="s">
        <v>30</v>
      </c>
      <c r="G38" s="16"/>
      <c r="H38" s="16" t="s">
        <v>27</v>
      </c>
      <c r="I38" s="17" t="s">
        <v>66</v>
      </c>
      <c r="J38" s="18">
        <v>18167693</v>
      </c>
      <c r="K38" s="18">
        <v>0</v>
      </c>
      <c r="L38" s="18">
        <v>14506800</v>
      </c>
      <c r="M38" s="18">
        <v>3660893</v>
      </c>
      <c r="N38" s="18">
        <v>12210000</v>
      </c>
      <c r="O38" s="15">
        <f t="shared" si="0"/>
        <v>0.67207212275108352</v>
      </c>
      <c r="P38" s="18">
        <v>2310000</v>
      </c>
      <c r="Q38" s="15">
        <f t="shared" si="1"/>
        <v>0.12714877997993471</v>
      </c>
      <c r="R38" s="18">
        <v>1540000</v>
      </c>
    </row>
    <row r="39" spans="1:18" ht="63" x14ac:dyDescent="0.25">
      <c r="A39" s="16" t="s">
        <v>24</v>
      </c>
      <c r="B39" s="16" t="s">
        <v>26</v>
      </c>
      <c r="C39" s="16" t="s">
        <v>26</v>
      </c>
      <c r="D39" s="16" t="s">
        <v>26</v>
      </c>
      <c r="E39" s="16" t="s">
        <v>56</v>
      </c>
      <c r="F39" s="16" t="s">
        <v>33</v>
      </c>
      <c r="G39" s="16"/>
      <c r="H39" s="16" t="s">
        <v>27</v>
      </c>
      <c r="I39" s="17" t="s">
        <v>67</v>
      </c>
      <c r="J39" s="18">
        <v>35000000</v>
      </c>
      <c r="K39" s="18">
        <v>0</v>
      </c>
      <c r="L39" s="18">
        <v>35000000</v>
      </c>
      <c r="M39" s="18">
        <v>0</v>
      </c>
      <c r="N39" s="18">
        <v>15931013</v>
      </c>
      <c r="O39" s="15">
        <f t="shared" si="0"/>
        <v>0.45517180000000002</v>
      </c>
      <c r="P39" s="18">
        <v>15930273</v>
      </c>
      <c r="Q39" s="15">
        <f t="shared" si="1"/>
        <v>0.45515065714285713</v>
      </c>
      <c r="R39" s="18">
        <v>15930273</v>
      </c>
    </row>
    <row r="40" spans="1:18" ht="31.5" x14ac:dyDescent="0.25">
      <c r="A40" s="16" t="s">
        <v>24</v>
      </c>
      <c r="B40" s="16" t="s">
        <v>26</v>
      </c>
      <c r="C40" s="16" t="s">
        <v>26</v>
      </c>
      <c r="D40" s="16" t="s">
        <v>26</v>
      </c>
      <c r="E40" s="16" t="s">
        <v>68</v>
      </c>
      <c r="F40" s="16"/>
      <c r="G40" s="16"/>
      <c r="H40" s="16" t="s">
        <v>27</v>
      </c>
      <c r="I40" s="17" t="s">
        <v>69</v>
      </c>
      <c r="J40" s="18">
        <v>78926220</v>
      </c>
      <c r="K40" s="18">
        <v>0</v>
      </c>
      <c r="L40" s="18">
        <v>72914688</v>
      </c>
      <c r="M40" s="18">
        <v>6011532</v>
      </c>
      <c r="N40" s="18">
        <v>37702775</v>
      </c>
      <c r="O40" s="15">
        <f t="shared" si="0"/>
        <v>0.47769644865799982</v>
      </c>
      <c r="P40" s="18">
        <v>34268444</v>
      </c>
      <c r="Q40" s="15">
        <f t="shared" si="1"/>
        <v>0.43418326634672227</v>
      </c>
      <c r="R40" s="18">
        <v>31626684</v>
      </c>
    </row>
    <row r="41" spans="1:18" ht="15.75" x14ac:dyDescent="0.25">
      <c r="A41" s="12" t="s">
        <v>24</v>
      </c>
      <c r="B41" s="12" t="s">
        <v>70</v>
      </c>
      <c r="C41" s="12"/>
      <c r="D41" s="12"/>
      <c r="E41" s="12"/>
      <c r="F41" s="12"/>
      <c r="G41" s="12"/>
      <c r="H41" s="12"/>
      <c r="I41" s="13" t="s">
        <v>71</v>
      </c>
      <c r="J41" s="14">
        <f>SUM(J42:J57)-J43-J44-J45-J54</f>
        <v>740785000000</v>
      </c>
      <c r="K41" s="14">
        <f>SUM(K42:K57)-K43-K44-K45-K54</f>
        <v>48702000000</v>
      </c>
      <c r="L41" s="14">
        <f>SUM(L42:L57)-L43-L44-L45-L54</f>
        <v>582678798275.79993</v>
      </c>
      <c r="M41" s="14">
        <f>SUM(M42:M57)-M43-M44-M45-M54</f>
        <v>109404201724.2</v>
      </c>
      <c r="N41" s="14">
        <f>SUM(N42:N57)-N43-N44-N45-N54</f>
        <v>582678798275.79993</v>
      </c>
      <c r="O41" s="15">
        <f t="shared" si="0"/>
        <v>0.78656938015186584</v>
      </c>
      <c r="P41" s="14">
        <f>SUM(P42:P57)-P43-P44-P45-P54</f>
        <v>534766736515.79993</v>
      </c>
      <c r="Q41" s="15">
        <f t="shared" si="1"/>
        <v>0.72189196125164512</v>
      </c>
      <c r="R41" s="14">
        <f>SUM(R42:R57)-R43-R44-R45-R54</f>
        <v>534766736515.79993</v>
      </c>
    </row>
    <row r="42" spans="1:18" ht="31.5" x14ac:dyDescent="0.25">
      <c r="A42" s="12" t="s">
        <v>24</v>
      </c>
      <c r="B42" s="12" t="s">
        <v>70</v>
      </c>
      <c r="C42" s="12" t="s">
        <v>26</v>
      </c>
      <c r="D42" s="12" t="s">
        <v>26</v>
      </c>
      <c r="E42" s="12"/>
      <c r="F42" s="12"/>
      <c r="G42" s="12"/>
      <c r="H42" s="12" t="s">
        <v>27</v>
      </c>
      <c r="I42" s="13" t="s">
        <v>72</v>
      </c>
      <c r="J42" s="14">
        <v>1652000000</v>
      </c>
      <c r="K42" s="14">
        <v>0</v>
      </c>
      <c r="L42" s="14">
        <v>1556023699.8</v>
      </c>
      <c r="M42" s="14">
        <v>95976300.200000003</v>
      </c>
      <c r="N42" s="14">
        <v>1556023699.8</v>
      </c>
      <c r="O42" s="15">
        <f t="shared" si="0"/>
        <v>0.9419029659806295</v>
      </c>
      <c r="P42" s="14">
        <v>1556023699.8</v>
      </c>
      <c r="Q42" s="15">
        <f t="shared" si="1"/>
        <v>0.9419029659806295</v>
      </c>
      <c r="R42" s="14">
        <v>1556023699.8</v>
      </c>
    </row>
    <row r="43" spans="1:18" ht="15.75" x14ac:dyDescent="0.25">
      <c r="A43" s="16" t="s">
        <v>24</v>
      </c>
      <c r="B43" s="16" t="s">
        <v>70</v>
      </c>
      <c r="C43" s="16" t="s">
        <v>26</v>
      </c>
      <c r="D43" s="16" t="s">
        <v>26</v>
      </c>
      <c r="E43" s="16" t="s">
        <v>73</v>
      </c>
      <c r="F43" s="16" t="s">
        <v>46</v>
      </c>
      <c r="G43" s="16"/>
      <c r="H43" s="16" t="s">
        <v>27</v>
      </c>
      <c r="I43" s="17" t="s">
        <v>74</v>
      </c>
      <c r="J43" s="18">
        <v>1325872284.4000001</v>
      </c>
      <c r="K43" s="18">
        <v>0</v>
      </c>
      <c r="L43" s="18">
        <v>1325872284.4000001</v>
      </c>
      <c r="M43" s="18">
        <v>0</v>
      </c>
      <c r="N43" s="18">
        <v>1325872284.4000001</v>
      </c>
      <c r="O43" s="15">
        <f t="shared" si="0"/>
        <v>1</v>
      </c>
      <c r="P43" s="18">
        <v>1325872284.4000001</v>
      </c>
      <c r="Q43" s="15">
        <f t="shared" si="1"/>
        <v>1</v>
      </c>
      <c r="R43" s="18">
        <v>1325872284.4000001</v>
      </c>
    </row>
    <row r="44" spans="1:18" ht="15.75" x14ac:dyDescent="0.25">
      <c r="A44" s="16" t="s">
        <v>24</v>
      </c>
      <c r="B44" s="16" t="s">
        <v>70</v>
      </c>
      <c r="C44" s="16" t="s">
        <v>26</v>
      </c>
      <c r="D44" s="16" t="s">
        <v>26</v>
      </c>
      <c r="E44" s="16" t="s">
        <v>75</v>
      </c>
      <c r="F44" s="16" t="s">
        <v>46</v>
      </c>
      <c r="G44" s="16"/>
      <c r="H44" s="16" t="s">
        <v>27</v>
      </c>
      <c r="I44" s="17" t="s">
        <v>74</v>
      </c>
      <c r="J44" s="18">
        <v>95976300.200000003</v>
      </c>
      <c r="K44" s="18">
        <v>0</v>
      </c>
      <c r="L44" s="18">
        <v>0</v>
      </c>
      <c r="M44" s="18">
        <v>95976300.200000003</v>
      </c>
      <c r="N44" s="18">
        <v>0</v>
      </c>
      <c r="O44" s="15">
        <f t="shared" si="0"/>
        <v>0</v>
      </c>
      <c r="P44" s="18">
        <v>0</v>
      </c>
      <c r="Q44" s="15">
        <f t="shared" si="1"/>
        <v>0</v>
      </c>
      <c r="R44" s="18">
        <v>0</v>
      </c>
    </row>
    <row r="45" spans="1:18" ht="15.75" x14ac:dyDescent="0.25">
      <c r="A45" s="16" t="s">
        <v>24</v>
      </c>
      <c r="B45" s="16" t="s">
        <v>70</v>
      </c>
      <c r="C45" s="16" t="s">
        <v>26</v>
      </c>
      <c r="D45" s="16" t="s">
        <v>26</v>
      </c>
      <c r="E45" s="16" t="s">
        <v>76</v>
      </c>
      <c r="F45" s="16" t="s">
        <v>46</v>
      </c>
      <c r="G45" s="16"/>
      <c r="H45" s="16" t="s">
        <v>27</v>
      </c>
      <c r="I45" s="17" t="s">
        <v>74</v>
      </c>
      <c r="J45" s="18">
        <v>230151415.40000001</v>
      </c>
      <c r="K45" s="18">
        <v>0</v>
      </c>
      <c r="L45" s="18">
        <v>230151415.40000001</v>
      </c>
      <c r="M45" s="18">
        <v>0</v>
      </c>
      <c r="N45" s="18">
        <v>230151415.40000001</v>
      </c>
      <c r="O45" s="15">
        <f t="shared" si="0"/>
        <v>1</v>
      </c>
      <c r="P45" s="18">
        <v>230151415.40000001</v>
      </c>
      <c r="Q45" s="15">
        <f t="shared" si="1"/>
        <v>1</v>
      </c>
      <c r="R45" s="18">
        <v>230151415.40000001</v>
      </c>
    </row>
    <row r="46" spans="1:18" ht="47.25" x14ac:dyDescent="0.25">
      <c r="A46" s="16" t="s">
        <v>24</v>
      </c>
      <c r="B46" s="16" t="s">
        <v>70</v>
      </c>
      <c r="C46" s="16" t="s">
        <v>70</v>
      </c>
      <c r="D46" s="16" t="s">
        <v>29</v>
      </c>
      <c r="E46" s="16" t="s">
        <v>33</v>
      </c>
      <c r="F46" s="16"/>
      <c r="G46" s="16"/>
      <c r="H46" s="16" t="s">
        <v>27</v>
      </c>
      <c r="I46" s="17" t="s">
        <v>77</v>
      </c>
      <c r="J46" s="18">
        <v>1628000000</v>
      </c>
      <c r="K46" s="18">
        <v>0</v>
      </c>
      <c r="L46" s="18">
        <v>0</v>
      </c>
      <c r="M46" s="18">
        <v>1628000000</v>
      </c>
      <c r="N46" s="18">
        <v>0</v>
      </c>
      <c r="O46" s="15">
        <f t="shared" si="0"/>
        <v>0</v>
      </c>
      <c r="P46" s="18">
        <v>0</v>
      </c>
      <c r="Q46" s="15">
        <f t="shared" si="1"/>
        <v>0</v>
      </c>
      <c r="R46" s="18">
        <v>0</v>
      </c>
    </row>
    <row r="47" spans="1:18" ht="63" x14ac:dyDescent="0.25">
      <c r="A47" s="16" t="s">
        <v>24</v>
      </c>
      <c r="B47" s="16" t="s">
        <v>70</v>
      </c>
      <c r="C47" s="16" t="s">
        <v>70</v>
      </c>
      <c r="D47" s="16" t="s">
        <v>29</v>
      </c>
      <c r="E47" s="16" t="s">
        <v>78</v>
      </c>
      <c r="F47" s="16"/>
      <c r="G47" s="16"/>
      <c r="H47" s="16" t="s">
        <v>27</v>
      </c>
      <c r="I47" s="17" t="s">
        <v>79</v>
      </c>
      <c r="J47" s="18">
        <v>34983000000</v>
      </c>
      <c r="K47" s="18">
        <v>0</v>
      </c>
      <c r="L47" s="18">
        <v>29080286351</v>
      </c>
      <c r="M47" s="18">
        <v>5902713649</v>
      </c>
      <c r="N47" s="18">
        <v>29080286351</v>
      </c>
      <c r="O47" s="15">
        <f t="shared" si="0"/>
        <v>0.83126908358345486</v>
      </c>
      <c r="P47" s="18">
        <v>29080286351</v>
      </c>
      <c r="Q47" s="15">
        <f t="shared" si="1"/>
        <v>0.83126908358345486</v>
      </c>
      <c r="R47" s="18">
        <v>29080286351</v>
      </c>
    </row>
    <row r="48" spans="1:18" ht="63" x14ac:dyDescent="0.25">
      <c r="A48" s="16" t="s">
        <v>24</v>
      </c>
      <c r="B48" s="16" t="s">
        <v>70</v>
      </c>
      <c r="C48" s="16" t="s">
        <v>70</v>
      </c>
      <c r="D48" s="16" t="s">
        <v>29</v>
      </c>
      <c r="E48" s="16" t="s">
        <v>80</v>
      </c>
      <c r="F48" s="16"/>
      <c r="G48" s="16"/>
      <c r="H48" s="16" t="s">
        <v>27</v>
      </c>
      <c r="I48" s="17" t="s">
        <v>81</v>
      </c>
      <c r="J48" s="18">
        <v>5937000000</v>
      </c>
      <c r="K48" s="18">
        <v>0</v>
      </c>
      <c r="L48" s="18">
        <v>5937000000</v>
      </c>
      <c r="M48" s="18">
        <v>0</v>
      </c>
      <c r="N48" s="18">
        <v>5937000000</v>
      </c>
      <c r="O48" s="15">
        <f t="shared" si="0"/>
        <v>1</v>
      </c>
      <c r="P48" s="18">
        <v>5343300000</v>
      </c>
      <c r="Q48" s="15">
        <f t="shared" si="1"/>
        <v>0.9</v>
      </c>
      <c r="R48" s="18">
        <v>5343300000</v>
      </c>
    </row>
    <row r="49" spans="1:18" ht="31.5" x14ac:dyDescent="0.25">
      <c r="A49" s="16" t="s">
        <v>24</v>
      </c>
      <c r="B49" s="16" t="s">
        <v>70</v>
      </c>
      <c r="C49" s="16" t="s">
        <v>70</v>
      </c>
      <c r="D49" s="16" t="s">
        <v>29</v>
      </c>
      <c r="E49" s="16" t="s">
        <v>82</v>
      </c>
      <c r="F49" s="16"/>
      <c r="G49" s="16"/>
      <c r="H49" s="16" t="s">
        <v>27</v>
      </c>
      <c r="I49" s="17" t="s">
        <v>83</v>
      </c>
      <c r="J49" s="18">
        <v>106793000000</v>
      </c>
      <c r="K49" s="18">
        <v>0</v>
      </c>
      <c r="L49" s="18">
        <v>87537902000</v>
      </c>
      <c r="M49" s="18">
        <v>19255098000</v>
      </c>
      <c r="N49" s="18">
        <v>87537902000</v>
      </c>
      <c r="O49" s="15">
        <f t="shared" si="0"/>
        <v>0.81969700261253076</v>
      </c>
      <c r="P49" s="18">
        <v>43768951000</v>
      </c>
      <c r="Q49" s="15">
        <f t="shared" si="1"/>
        <v>0.40984850130626538</v>
      </c>
      <c r="R49" s="18">
        <v>43768951000</v>
      </c>
    </row>
    <row r="50" spans="1:18" ht="31.5" x14ac:dyDescent="0.25">
      <c r="A50" s="16" t="s">
        <v>24</v>
      </c>
      <c r="B50" s="16" t="s">
        <v>70</v>
      </c>
      <c r="C50" s="16" t="s">
        <v>70</v>
      </c>
      <c r="D50" s="16" t="s">
        <v>29</v>
      </c>
      <c r="E50" s="16" t="s">
        <v>84</v>
      </c>
      <c r="F50" s="16"/>
      <c r="G50" s="16"/>
      <c r="H50" s="16" t="s">
        <v>27</v>
      </c>
      <c r="I50" s="17" t="s">
        <v>85</v>
      </c>
      <c r="J50" s="18">
        <v>48702000000</v>
      </c>
      <c r="K50" s="18">
        <v>48702000000</v>
      </c>
      <c r="L50" s="18">
        <v>0</v>
      </c>
      <c r="M50" s="18">
        <v>0</v>
      </c>
      <c r="N50" s="18">
        <v>0</v>
      </c>
      <c r="O50" s="15">
        <f t="shared" si="0"/>
        <v>0</v>
      </c>
      <c r="P50" s="18">
        <v>0</v>
      </c>
      <c r="Q50" s="15">
        <f t="shared" si="1"/>
        <v>0</v>
      </c>
      <c r="R50" s="18">
        <v>0</v>
      </c>
    </row>
    <row r="51" spans="1:18" ht="31.5" x14ac:dyDescent="0.25">
      <c r="A51" s="16" t="s">
        <v>24</v>
      </c>
      <c r="B51" s="16" t="s">
        <v>70</v>
      </c>
      <c r="C51" s="16" t="s">
        <v>70</v>
      </c>
      <c r="D51" s="16" t="s">
        <v>86</v>
      </c>
      <c r="E51" s="16" t="s">
        <v>43</v>
      </c>
      <c r="F51" s="16"/>
      <c r="G51" s="16"/>
      <c r="H51" s="16" t="s">
        <v>87</v>
      </c>
      <c r="I51" s="17" t="s">
        <v>88</v>
      </c>
      <c r="J51" s="18">
        <v>312090000000</v>
      </c>
      <c r="K51" s="18">
        <v>0</v>
      </c>
      <c r="L51" s="18">
        <v>312090000000</v>
      </c>
      <c r="M51" s="18">
        <v>0</v>
      </c>
      <c r="N51" s="18">
        <v>312090000000</v>
      </c>
      <c r="O51" s="15">
        <f t="shared" si="0"/>
        <v>1</v>
      </c>
      <c r="P51" s="18">
        <v>312090000000</v>
      </c>
      <c r="Q51" s="15">
        <f t="shared" si="1"/>
        <v>1</v>
      </c>
      <c r="R51" s="18">
        <v>312090000000</v>
      </c>
    </row>
    <row r="52" spans="1:18" ht="31.5" x14ac:dyDescent="0.25">
      <c r="A52" s="16" t="s">
        <v>24</v>
      </c>
      <c r="B52" s="16" t="s">
        <v>70</v>
      </c>
      <c r="C52" s="16" t="s">
        <v>86</v>
      </c>
      <c r="D52" s="16" t="s">
        <v>26</v>
      </c>
      <c r="E52" s="16" t="s">
        <v>89</v>
      </c>
      <c r="F52" s="16"/>
      <c r="G52" s="16"/>
      <c r="H52" s="16" t="s">
        <v>27</v>
      </c>
      <c r="I52" s="17" t="s">
        <v>90</v>
      </c>
      <c r="J52" s="18">
        <v>11333000000</v>
      </c>
      <c r="K52" s="18">
        <v>0</v>
      </c>
      <c r="L52" s="18">
        <v>6059586225</v>
      </c>
      <c r="M52" s="18">
        <v>5273413775</v>
      </c>
      <c r="N52" s="18">
        <v>6059586225</v>
      </c>
      <c r="O52" s="15">
        <f t="shared" si="0"/>
        <v>0.53468509882643611</v>
      </c>
      <c r="P52" s="18">
        <v>2510175465</v>
      </c>
      <c r="Q52" s="15">
        <f t="shared" si="1"/>
        <v>0.22149258492896851</v>
      </c>
      <c r="R52" s="18">
        <v>2510175465</v>
      </c>
    </row>
    <row r="53" spans="1:18" ht="15.75" x14ac:dyDescent="0.25">
      <c r="A53" s="12" t="s">
        <v>24</v>
      </c>
      <c r="B53" s="12" t="s">
        <v>70</v>
      </c>
      <c r="C53" s="12" t="s">
        <v>91</v>
      </c>
      <c r="D53" s="12"/>
      <c r="E53" s="12"/>
      <c r="F53" s="12"/>
      <c r="G53" s="12"/>
      <c r="H53" s="12" t="s">
        <v>27</v>
      </c>
      <c r="I53" s="13" t="s">
        <v>92</v>
      </c>
      <c r="J53" s="14">
        <v>6659000000</v>
      </c>
      <c r="K53" s="14">
        <v>0</v>
      </c>
      <c r="L53" s="14">
        <v>0</v>
      </c>
      <c r="M53" s="14">
        <v>6659000000</v>
      </c>
      <c r="N53" s="14">
        <v>0</v>
      </c>
      <c r="O53" s="15">
        <f t="shared" si="0"/>
        <v>0</v>
      </c>
      <c r="P53" s="14">
        <v>0</v>
      </c>
      <c r="Q53" s="15">
        <f t="shared" si="1"/>
        <v>0</v>
      </c>
      <c r="R53" s="14">
        <v>0</v>
      </c>
    </row>
    <row r="54" spans="1:18" ht="15.75" x14ac:dyDescent="0.25">
      <c r="A54" s="16" t="s">
        <v>24</v>
      </c>
      <c r="B54" s="16" t="s">
        <v>70</v>
      </c>
      <c r="C54" s="16" t="s">
        <v>91</v>
      </c>
      <c r="D54" s="16" t="s">
        <v>29</v>
      </c>
      <c r="E54" s="16" t="s">
        <v>46</v>
      </c>
      <c r="F54" s="16"/>
      <c r="G54" s="16"/>
      <c r="H54" s="16" t="s">
        <v>27</v>
      </c>
      <c r="I54" s="17" t="s">
        <v>93</v>
      </c>
      <c r="J54" s="18">
        <v>6659000000</v>
      </c>
      <c r="K54" s="18">
        <v>0</v>
      </c>
      <c r="L54" s="18">
        <v>0</v>
      </c>
      <c r="M54" s="18">
        <v>6659000000</v>
      </c>
      <c r="N54" s="18">
        <v>0</v>
      </c>
      <c r="O54" s="15">
        <f t="shared" si="0"/>
        <v>0</v>
      </c>
      <c r="P54" s="18">
        <v>0</v>
      </c>
      <c r="Q54" s="15">
        <f t="shared" si="1"/>
        <v>0</v>
      </c>
      <c r="R54" s="18">
        <v>0</v>
      </c>
    </row>
    <row r="55" spans="1:18" ht="47.25" x14ac:dyDescent="0.25">
      <c r="A55" s="16" t="s">
        <v>24</v>
      </c>
      <c r="B55" s="16" t="s">
        <v>70</v>
      </c>
      <c r="C55" s="16" t="s">
        <v>94</v>
      </c>
      <c r="D55" s="16" t="s">
        <v>95</v>
      </c>
      <c r="E55" s="16" t="s">
        <v>46</v>
      </c>
      <c r="F55" s="16"/>
      <c r="G55" s="16"/>
      <c r="H55" s="16" t="s">
        <v>27</v>
      </c>
      <c r="I55" s="17" t="s">
        <v>96</v>
      </c>
      <c r="J55" s="18">
        <v>61252000000</v>
      </c>
      <c r="K55" s="18">
        <v>0</v>
      </c>
      <c r="L55" s="18">
        <v>0</v>
      </c>
      <c r="M55" s="18">
        <v>61252000000</v>
      </c>
      <c r="N55" s="18">
        <v>0</v>
      </c>
      <c r="O55" s="15">
        <f t="shared" si="0"/>
        <v>0</v>
      </c>
      <c r="P55" s="18">
        <v>0</v>
      </c>
      <c r="Q55" s="15">
        <f t="shared" si="1"/>
        <v>0</v>
      </c>
      <c r="R55" s="18">
        <v>0</v>
      </c>
    </row>
    <row r="56" spans="1:18" ht="47.25" x14ac:dyDescent="0.25">
      <c r="A56" s="16" t="s">
        <v>24</v>
      </c>
      <c r="B56" s="16" t="s">
        <v>70</v>
      </c>
      <c r="C56" s="16" t="s">
        <v>94</v>
      </c>
      <c r="D56" s="16" t="s">
        <v>95</v>
      </c>
      <c r="E56" s="16" t="s">
        <v>36</v>
      </c>
      <c r="F56" s="16"/>
      <c r="G56" s="16"/>
      <c r="H56" s="16" t="s">
        <v>27</v>
      </c>
      <c r="I56" s="17" t="s">
        <v>97</v>
      </c>
      <c r="J56" s="18">
        <v>9338000000</v>
      </c>
      <c r="K56" s="18">
        <v>0</v>
      </c>
      <c r="L56" s="18">
        <v>0</v>
      </c>
      <c r="M56" s="18">
        <v>9338000000</v>
      </c>
      <c r="N56" s="18">
        <v>0</v>
      </c>
      <c r="O56" s="15">
        <f t="shared" si="0"/>
        <v>0</v>
      </c>
      <c r="P56" s="18">
        <v>0</v>
      </c>
      <c r="Q56" s="15">
        <f t="shared" si="1"/>
        <v>0</v>
      </c>
      <c r="R56" s="18">
        <v>0</v>
      </c>
    </row>
    <row r="57" spans="1:18" ht="47.25" x14ac:dyDescent="0.25">
      <c r="A57" s="16" t="s">
        <v>24</v>
      </c>
      <c r="B57" s="16" t="s">
        <v>70</v>
      </c>
      <c r="C57" s="16" t="s">
        <v>94</v>
      </c>
      <c r="D57" s="16" t="s">
        <v>95</v>
      </c>
      <c r="E57" s="16" t="s">
        <v>30</v>
      </c>
      <c r="F57" s="16"/>
      <c r="G57" s="16"/>
      <c r="H57" s="16" t="s">
        <v>27</v>
      </c>
      <c r="I57" s="17" t="s">
        <v>98</v>
      </c>
      <c r="J57" s="18">
        <v>140418000000</v>
      </c>
      <c r="K57" s="18">
        <v>0</v>
      </c>
      <c r="L57" s="18">
        <v>140418000000</v>
      </c>
      <c r="M57" s="18">
        <v>0</v>
      </c>
      <c r="N57" s="18">
        <v>140418000000</v>
      </c>
      <c r="O57" s="15">
        <f t="shared" si="0"/>
        <v>1</v>
      </c>
      <c r="P57" s="18">
        <v>140418000000</v>
      </c>
      <c r="Q57" s="15">
        <f t="shared" si="1"/>
        <v>1</v>
      </c>
      <c r="R57" s="18">
        <v>140418000000</v>
      </c>
    </row>
    <row r="58" spans="1:18" ht="31.5" x14ac:dyDescent="0.25">
      <c r="A58" s="12" t="s">
        <v>24</v>
      </c>
      <c r="B58" s="12" t="s">
        <v>99</v>
      </c>
      <c r="C58" s="12"/>
      <c r="D58" s="12"/>
      <c r="E58" s="12"/>
      <c r="F58" s="12"/>
      <c r="G58" s="12"/>
      <c r="H58" s="12"/>
      <c r="I58" s="13" t="s">
        <v>100</v>
      </c>
      <c r="J58" s="14">
        <f>+J59+J62</f>
        <v>5931000000</v>
      </c>
      <c r="K58" s="14">
        <f t="shared" ref="K58:R58" si="2">+K59+K62</f>
        <v>0</v>
      </c>
      <c r="L58" s="14">
        <f t="shared" si="2"/>
        <v>20012236</v>
      </c>
      <c r="M58" s="14">
        <f t="shared" si="2"/>
        <v>5910987764</v>
      </c>
      <c r="N58" s="14">
        <f t="shared" si="2"/>
        <v>20012236</v>
      </c>
      <c r="O58" s="15">
        <f t="shared" si="0"/>
        <v>3.3741756870679482E-3</v>
      </c>
      <c r="P58" s="14">
        <f t="shared" si="2"/>
        <v>20012236</v>
      </c>
      <c r="Q58" s="15">
        <f t="shared" si="1"/>
        <v>3.3741756870679482E-3</v>
      </c>
      <c r="R58" s="14">
        <f t="shared" si="2"/>
        <v>20012236</v>
      </c>
    </row>
    <row r="59" spans="1:18" ht="15.75" x14ac:dyDescent="0.25">
      <c r="A59" s="12" t="s">
        <v>24</v>
      </c>
      <c r="B59" s="12" t="s">
        <v>99</v>
      </c>
      <c r="C59" s="12" t="s">
        <v>29</v>
      </c>
      <c r="D59" s="12"/>
      <c r="E59" s="12"/>
      <c r="F59" s="12"/>
      <c r="G59" s="12"/>
      <c r="H59" s="12" t="s">
        <v>27</v>
      </c>
      <c r="I59" s="13" t="s">
        <v>101</v>
      </c>
      <c r="J59" s="14">
        <v>213000000</v>
      </c>
      <c r="K59" s="14">
        <v>0</v>
      </c>
      <c r="L59" s="14">
        <v>20012236</v>
      </c>
      <c r="M59" s="14">
        <v>192987764</v>
      </c>
      <c r="N59" s="14">
        <v>20012236</v>
      </c>
      <c r="O59" s="15">
        <f t="shared" si="0"/>
        <v>9.3954159624413142E-2</v>
      </c>
      <c r="P59" s="14">
        <v>20012236</v>
      </c>
      <c r="Q59" s="15">
        <f t="shared" si="1"/>
        <v>9.3954159624413142E-2</v>
      </c>
      <c r="R59" s="14">
        <v>20012236</v>
      </c>
    </row>
    <row r="60" spans="1:18" ht="31.5" x14ac:dyDescent="0.25">
      <c r="A60" s="16" t="s">
        <v>24</v>
      </c>
      <c r="B60" s="16" t="s">
        <v>99</v>
      </c>
      <c r="C60" s="16" t="s">
        <v>29</v>
      </c>
      <c r="D60" s="16" t="s">
        <v>26</v>
      </c>
      <c r="E60" s="16" t="s">
        <v>46</v>
      </c>
      <c r="F60" s="16"/>
      <c r="G60" s="16"/>
      <c r="H60" s="16" t="s">
        <v>27</v>
      </c>
      <c r="I60" s="17" t="s">
        <v>102</v>
      </c>
      <c r="J60" s="18">
        <v>210940000</v>
      </c>
      <c r="K60" s="18">
        <v>0</v>
      </c>
      <c r="L60" s="18">
        <v>20012236</v>
      </c>
      <c r="M60" s="18">
        <v>190927764</v>
      </c>
      <c r="N60" s="18">
        <v>20012236</v>
      </c>
      <c r="O60" s="15">
        <f t="shared" si="0"/>
        <v>9.4871698113207545E-2</v>
      </c>
      <c r="P60" s="18">
        <v>20012236</v>
      </c>
      <c r="Q60" s="15">
        <f t="shared" si="1"/>
        <v>9.4871698113207545E-2</v>
      </c>
      <c r="R60" s="18">
        <v>20012236</v>
      </c>
    </row>
    <row r="61" spans="1:18" ht="31.5" x14ac:dyDescent="0.25">
      <c r="A61" s="16" t="s">
        <v>24</v>
      </c>
      <c r="B61" s="16" t="s">
        <v>99</v>
      </c>
      <c r="C61" s="16" t="s">
        <v>29</v>
      </c>
      <c r="D61" s="16" t="s">
        <v>26</v>
      </c>
      <c r="E61" s="16" t="s">
        <v>43</v>
      </c>
      <c r="F61" s="16"/>
      <c r="G61" s="16"/>
      <c r="H61" s="16" t="s">
        <v>27</v>
      </c>
      <c r="I61" s="17" t="s">
        <v>103</v>
      </c>
      <c r="J61" s="18">
        <v>2060000</v>
      </c>
      <c r="K61" s="18">
        <v>0</v>
      </c>
      <c r="L61" s="18">
        <v>0</v>
      </c>
      <c r="M61" s="18">
        <v>2060000</v>
      </c>
      <c r="N61" s="18">
        <v>0</v>
      </c>
      <c r="O61" s="15">
        <f t="shared" si="0"/>
        <v>0</v>
      </c>
      <c r="P61" s="18">
        <v>0</v>
      </c>
      <c r="Q61" s="15">
        <f t="shared" si="1"/>
        <v>0</v>
      </c>
      <c r="R61" s="18">
        <v>0</v>
      </c>
    </row>
    <row r="62" spans="1:18" ht="15.75" x14ac:dyDescent="0.25">
      <c r="A62" s="12" t="s">
        <v>24</v>
      </c>
      <c r="B62" s="12" t="s">
        <v>99</v>
      </c>
      <c r="C62" s="12" t="s">
        <v>86</v>
      </c>
      <c r="D62" s="12" t="s">
        <v>29</v>
      </c>
      <c r="E62" s="12"/>
      <c r="F62" s="12"/>
      <c r="G62" s="12"/>
      <c r="H62" s="12" t="s">
        <v>27</v>
      </c>
      <c r="I62" s="13" t="s">
        <v>104</v>
      </c>
      <c r="J62" s="14">
        <v>5718000000</v>
      </c>
      <c r="K62" s="14">
        <v>0</v>
      </c>
      <c r="L62" s="14">
        <v>0</v>
      </c>
      <c r="M62" s="14">
        <v>5718000000</v>
      </c>
      <c r="N62" s="14">
        <v>0</v>
      </c>
      <c r="O62" s="15">
        <f t="shared" si="0"/>
        <v>0</v>
      </c>
      <c r="P62" s="14">
        <v>0</v>
      </c>
      <c r="Q62" s="15">
        <f t="shared" si="1"/>
        <v>0</v>
      </c>
      <c r="R62" s="14">
        <v>0</v>
      </c>
    </row>
    <row r="63" spans="1:18" ht="15.75" x14ac:dyDescent="0.25">
      <c r="A63" s="8" t="s">
        <v>105</v>
      </c>
      <c r="B63" s="8"/>
      <c r="C63" s="8"/>
      <c r="D63" s="8"/>
      <c r="E63" s="8"/>
      <c r="F63" s="8"/>
      <c r="G63" s="8"/>
      <c r="H63" s="8"/>
      <c r="I63" s="9" t="s">
        <v>106</v>
      </c>
      <c r="J63" s="10">
        <f>+J64+J68+J73+J77+J83+J86+J90+J94+J97+J102+J104+J108+J113+J120+J130+J137+J150+J152+J154+J158+J162+J165</f>
        <v>1347527000000</v>
      </c>
      <c r="K63" s="10">
        <f t="shared" ref="K63:R63" si="3">+K64+K68+K73+K77+K83+K86+K90+K94+K97+K102+K104+K108+K113+K120+K130+K137+K150+K152+K154+K158+K162+K165</f>
        <v>0</v>
      </c>
      <c r="L63" s="10">
        <f t="shared" si="3"/>
        <v>1186814962334.95</v>
      </c>
      <c r="M63" s="10">
        <f t="shared" si="3"/>
        <v>160712037665.05002</v>
      </c>
      <c r="N63" s="10">
        <f t="shared" si="3"/>
        <v>968367197558.15002</v>
      </c>
      <c r="O63" s="11">
        <f t="shared" si="0"/>
        <v>0.7186254505907117</v>
      </c>
      <c r="P63" s="10">
        <f t="shared" si="3"/>
        <v>383181987596.51001</v>
      </c>
      <c r="Q63" s="11">
        <f t="shared" si="1"/>
        <v>0.28435941364923301</v>
      </c>
      <c r="R63" s="10">
        <f t="shared" si="3"/>
        <v>360051421130.61993</v>
      </c>
    </row>
    <row r="64" spans="1:18" ht="63" x14ac:dyDescent="0.25">
      <c r="A64" s="12" t="s">
        <v>105</v>
      </c>
      <c r="B64" s="12" t="s">
        <v>107</v>
      </c>
      <c r="C64" s="12" t="s">
        <v>108</v>
      </c>
      <c r="D64" s="12" t="s">
        <v>94</v>
      </c>
      <c r="E64" s="12"/>
      <c r="F64" s="12"/>
      <c r="G64" s="12"/>
      <c r="H64" s="12" t="s">
        <v>27</v>
      </c>
      <c r="I64" s="13" t="s">
        <v>109</v>
      </c>
      <c r="J64" s="14">
        <v>8220046818</v>
      </c>
      <c r="K64" s="14">
        <v>0</v>
      </c>
      <c r="L64" s="14">
        <v>5553973009</v>
      </c>
      <c r="M64" s="14">
        <v>2666073809</v>
      </c>
      <c r="N64" s="14">
        <v>4753973009</v>
      </c>
      <c r="O64" s="15">
        <f t="shared" si="0"/>
        <v>0.57833892120783292</v>
      </c>
      <c r="P64" s="14">
        <v>2037417003</v>
      </c>
      <c r="Q64" s="15">
        <f t="shared" si="1"/>
        <v>0.24785953755622514</v>
      </c>
      <c r="R64" s="14">
        <v>1602684419</v>
      </c>
    </row>
    <row r="65" spans="1:18" ht="94.5" x14ac:dyDescent="0.25">
      <c r="A65" s="16" t="s">
        <v>105</v>
      </c>
      <c r="B65" s="16" t="s">
        <v>107</v>
      </c>
      <c r="C65" s="16" t="s">
        <v>108</v>
      </c>
      <c r="D65" s="16" t="s">
        <v>94</v>
      </c>
      <c r="E65" s="16" t="s">
        <v>110</v>
      </c>
      <c r="F65" s="16" t="s">
        <v>111</v>
      </c>
      <c r="G65" s="16" t="s">
        <v>26</v>
      </c>
      <c r="H65" s="16" t="s">
        <v>27</v>
      </c>
      <c r="I65" s="17" t="s">
        <v>112</v>
      </c>
      <c r="J65" s="18">
        <v>3557076179</v>
      </c>
      <c r="K65" s="18">
        <v>0</v>
      </c>
      <c r="L65" s="18">
        <v>3043128090</v>
      </c>
      <c r="M65" s="18">
        <v>513948089</v>
      </c>
      <c r="N65" s="18">
        <v>3043128090</v>
      </c>
      <c r="O65" s="15">
        <f t="shared" si="0"/>
        <v>0.85551389311417947</v>
      </c>
      <c r="P65" s="18">
        <v>1304197752</v>
      </c>
      <c r="Q65" s="15">
        <f t="shared" si="1"/>
        <v>0.36664881109367997</v>
      </c>
      <c r="R65" s="18">
        <v>869465168</v>
      </c>
    </row>
    <row r="66" spans="1:18" ht="94.5" x14ac:dyDescent="0.25">
      <c r="A66" s="16" t="s">
        <v>105</v>
      </c>
      <c r="B66" s="16" t="s">
        <v>107</v>
      </c>
      <c r="C66" s="16" t="s">
        <v>108</v>
      </c>
      <c r="D66" s="16" t="s">
        <v>94</v>
      </c>
      <c r="E66" s="16" t="s">
        <v>110</v>
      </c>
      <c r="F66" s="16" t="s">
        <v>113</v>
      </c>
      <c r="G66" s="16" t="s">
        <v>26</v>
      </c>
      <c r="H66" s="16" t="s">
        <v>27</v>
      </c>
      <c r="I66" s="17" t="s">
        <v>114</v>
      </c>
      <c r="J66" s="18">
        <v>2386577556</v>
      </c>
      <c r="K66" s="18">
        <v>0</v>
      </c>
      <c r="L66" s="18">
        <v>1710844919</v>
      </c>
      <c r="M66" s="18">
        <v>675732637</v>
      </c>
      <c r="N66" s="18">
        <v>1710844919</v>
      </c>
      <c r="O66" s="15">
        <f t="shared" si="0"/>
        <v>0.71686122862373891</v>
      </c>
      <c r="P66" s="18">
        <v>733219251</v>
      </c>
      <c r="Q66" s="15">
        <f t="shared" si="1"/>
        <v>0.30722624083874522</v>
      </c>
      <c r="R66" s="18">
        <v>733219251</v>
      </c>
    </row>
    <row r="67" spans="1:18" ht="94.5" x14ac:dyDescent="0.25">
      <c r="A67" s="16" t="s">
        <v>105</v>
      </c>
      <c r="B67" s="16" t="s">
        <v>107</v>
      </c>
      <c r="C67" s="16" t="s">
        <v>108</v>
      </c>
      <c r="D67" s="16" t="s">
        <v>94</v>
      </c>
      <c r="E67" s="16" t="s">
        <v>110</v>
      </c>
      <c r="F67" s="16" t="s">
        <v>115</v>
      </c>
      <c r="G67" s="16" t="s">
        <v>26</v>
      </c>
      <c r="H67" s="16" t="s">
        <v>27</v>
      </c>
      <c r="I67" s="17" t="s">
        <v>116</v>
      </c>
      <c r="J67" s="18">
        <v>1476393083</v>
      </c>
      <c r="K67" s="18">
        <v>0</v>
      </c>
      <c r="L67" s="18">
        <v>0</v>
      </c>
      <c r="M67" s="18">
        <v>1476393083</v>
      </c>
      <c r="N67" s="18">
        <v>0</v>
      </c>
      <c r="O67" s="15">
        <f t="shared" si="0"/>
        <v>0</v>
      </c>
      <c r="P67" s="18">
        <v>0</v>
      </c>
      <c r="Q67" s="15">
        <f t="shared" si="1"/>
        <v>0</v>
      </c>
      <c r="R67" s="18">
        <v>0</v>
      </c>
    </row>
    <row r="68" spans="1:18" ht="47.25" x14ac:dyDescent="0.25">
      <c r="A68" s="12" t="s">
        <v>105</v>
      </c>
      <c r="B68" s="12" t="s">
        <v>107</v>
      </c>
      <c r="C68" s="12" t="s">
        <v>108</v>
      </c>
      <c r="D68" s="12" t="s">
        <v>117</v>
      </c>
      <c r="E68" s="12"/>
      <c r="F68" s="12"/>
      <c r="G68" s="12"/>
      <c r="H68" s="12"/>
      <c r="I68" s="13" t="s">
        <v>118</v>
      </c>
      <c r="J68" s="14">
        <v>26030015170</v>
      </c>
      <c r="K68" s="14">
        <v>0</v>
      </c>
      <c r="L68" s="14">
        <v>20005666205</v>
      </c>
      <c r="M68" s="14">
        <v>6024348965</v>
      </c>
      <c r="N68" s="14">
        <v>19628213889</v>
      </c>
      <c r="O68" s="15">
        <f t="shared" si="0"/>
        <v>0.75406079331147768</v>
      </c>
      <c r="P68" s="14">
        <v>1763253967</v>
      </c>
      <c r="Q68" s="15">
        <f t="shared" si="1"/>
        <v>6.7739260061291773E-2</v>
      </c>
      <c r="R68" s="14">
        <v>1590403967</v>
      </c>
    </row>
    <row r="69" spans="1:18" ht="78.75" x14ac:dyDescent="0.25">
      <c r="A69" s="16" t="s">
        <v>105</v>
      </c>
      <c r="B69" s="16" t="s">
        <v>107</v>
      </c>
      <c r="C69" s="16" t="s">
        <v>108</v>
      </c>
      <c r="D69" s="16" t="s">
        <v>117</v>
      </c>
      <c r="E69" s="16" t="s">
        <v>110</v>
      </c>
      <c r="F69" s="16" t="s">
        <v>119</v>
      </c>
      <c r="G69" s="16" t="s">
        <v>26</v>
      </c>
      <c r="H69" s="16" t="s">
        <v>27</v>
      </c>
      <c r="I69" s="17" t="s">
        <v>120</v>
      </c>
      <c r="J69" s="18">
        <v>16289949549</v>
      </c>
      <c r="K69" s="18">
        <v>0</v>
      </c>
      <c r="L69" s="18">
        <v>10265600584</v>
      </c>
      <c r="M69" s="18">
        <v>6024348965</v>
      </c>
      <c r="N69" s="18">
        <v>9888148268</v>
      </c>
      <c r="O69" s="15">
        <f t="shared" si="0"/>
        <v>0.60700914009933249</v>
      </c>
      <c r="P69" s="18">
        <v>1763253967</v>
      </c>
      <c r="Q69" s="15">
        <f t="shared" si="1"/>
        <v>0.10824183105639157</v>
      </c>
      <c r="R69" s="18">
        <v>1590403967</v>
      </c>
    </row>
    <row r="70" spans="1:18" ht="94.5" x14ac:dyDescent="0.25">
      <c r="A70" s="16" t="s">
        <v>105</v>
      </c>
      <c r="B70" s="16" t="s">
        <v>107</v>
      </c>
      <c r="C70" s="16" t="s">
        <v>108</v>
      </c>
      <c r="D70" s="16" t="s">
        <v>117</v>
      </c>
      <c r="E70" s="16" t="s">
        <v>110</v>
      </c>
      <c r="F70" s="16" t="s">
        <v>121</v>
      </c>
      <c r="G70" s="16" t="s">
        <v>70</v>
      </c>
      <c r="H70" s="16" t="s">
        <v>27</v>
      </c>
      <c r="I70" s="17" t="s">
        <v>122</v>
      </c>
      <c r="J70" s="18">
        <v>1996325068</v>
      </c>
      <c r="K70" s="18">
        <v>0</v>
      </c>
      <c r="L70" s="18">
        <v>1996325068</v>
      </c>
      <c r="M70" s="18">
        <v>0</v>
      </c>
      <c r="N70" s="18">
        <v>1996325068</v>
      </c>
      <c r="O70" s="15">
        <f t="shared" si="0"/>
        <v>1</v>
      </c>
      <c r="P70" s="18">
        <v>0</v>
      </c>
      <c r="Q70" s="15">
        <f t="shared" si="1"/>
        <v>0</v>
      </c>
      <c r="R70" s="18">
        <v>0</v>
      </c>
    </row>
    <row r="71" spans="1:18" ht="78.75" x14ac:dyDescent="0.25">
      <c r="A71" s="16" t="s">
        <v>105</v>
      </c>
      <c r="B71" s="16" t="s">
        <v>107</v>
      </c>
      <c r="C71" s="16" t="s">
        <v>108</v>
      </c>
      <c r="D71" s="16" t="s">
        <v>117</v>
      </c>
      <c r="E71" s="16" t="s">
        <v>110</v>
      </c>
      <c r="F71" s="16" t="s">
        <v>119</v>
      </c>
      <c r="G71" s="16" t="s">
        <v>70</v>
      </c>
      <c r="H71" s="16" t="s">
        <v>27</v>
      </c>
      <c r="I71" s="17" t="s">
        <v>123</v>
      </c>
      <c r="J71" s="18">
        <v>5349407370</v>
      </c>
      <c r="K71" s="18">
        <v>0</v>
      </c>
      <c r="L71" s="18">
        <v>5349407370</v>
      </c>
      <c r="M71" s="18">
        <v>0</v>
      </c>
      <c r="N71" s="18">
        <v>5349407370</v>
      </c>
      <c r="O71" s="15">
        <f t="shared" si="0"/>
        <v>1</v>
      </c>
      <c r="P71" s="18">
        <v>0</v>
      </c>
      <c r="Q71" s="15">
        <f t="shared" si="1"/>
        <v>0</v>
      </c>
      <c r="R71" s="18">
        <v>0</v>
      </c>
    </row>
    <row r="72" spans="1:18" ht="94.5" x14ac:dyDescent="0.25">
      <c r="A72" s="16" t="s">
        <v>105</v>
      </c>
      <c r="B72" s="16" t="s">
        <v>107</v>
      </c>
      <c r="C72" s="16" t="s">
        <v>108</v>
      </c>
      <c r="D72" s="16" t="s">
        <v>117</v>
      </c>
      <c r="E72" s="16" t="s">
        <v>110</v>
      </c>
      <c r="F72" s="16" t="s">
        <v>121</v>
      </c>
      <c r="G72" s="16" t="s">
        <v>70</v>
      </c>
      <c r="H72" s="16" t="s">
        <v>87</v>
      </c>
      <c r="I72" s="17" t="s">
        <v>122</v>
      </c>
      <c r="J72" s="18">
        <v>2394333183</v>
      </c>
      <c r="K72" s="18">
        <v>0</v>
      </c>
      <c r="L72" s="18">
        <v>2394333183</v>
      </c>
      <c r="M72" s="18">
        <v>0</v>
      </c>
      <c r="N72" s="18">
        <v>2394333183</v>
      </c>
      <c r="O72" s="15">
        <f t="shared" si="0"/>
        <v>1</v>
      </c>
      <c r="P72" s="18">
        <v>0</v>
      </c>
      <c r="Q72" s="15">
        <f t="shared" si="1"/>
        <v>0</v>
      </c>
      <c r="R72" s="18">
        <v>0</v>
      </c>
    </row>
    <row r="73" spans="1:18" ht="47.25" x14ac:dyDescent="0.25">
      <c r="A73" s="12" t="s">
        <v>105</v>
      </c>
      <c r="B73" s="12" t="s">
        <v>107</v>
      </c>
      <c r="C73" s="12" t="s">
        <v>108</v>
      </c>
      <c r="D73" s="12" t="s">
        <v>124</v>
      </c>
      <c r="E73" s="12"/>
      <c r="F73" s="12"/>
      <c r="G73" s="12"/>
      <c r="H73" s="12"/>
      <c r="I73" s="13" t="s">
        <v>125</v>
      </c>
      <c r="J73" s="14">
        <v>130000000000</v>
      </c>
      <c r="K73" s="14">
        <v>0</v>
      </c>
      <c r="L73" s="14">
        <v>130000000000</v>
      </c>
      <c r="M73" s="14">
        <v>0</v>
      </c>
      <c r="N73" s="14">
        <v>130000000000</v>
      </c>
      <c r="O73" s="15">
        <f t="shared" ref="O73:O136" si="4">+N73/J73</f>
        <v>1</v>
      </c>
      <c r="P73" s="14">
        <v>91000000000</v>
      </c>
      <c r="Q73" s="15">
        <f t="shared" ref="Q73:Q136" si="5">+P73/J73</f>
        <v>0.7</v>
      </c>
      <c r="R73" s="14">
        <v>91000000000</v>
      </c>
    </row>
    <row r="74" spans="1:18" ht="94.5" x14ac:dyDescent="0.25">
      <c r="A74" s="16" t="s">
        <v>105</v>
      </c>
      <c r="B74" s="16" t="s">
        <v>107</v>
      </c>
      <c r="C74" s="16" t="s">
        <v>108</v>
      </c>
      <c r="D74" s="16" t="s">
        <v>124</v>
      </c>
      <c r="E74" s="16" t="s">
        <v>110</v>
      </c>
      <c r="F74" s="16" t="s">
        <v>126</v>
      </c>
      <c r="G74" s="16" t="s">
        <v>70</v>
      </c>
      <c r="H74" s="16" t="s">
        <v>27</v>
      </c>
      <c r="I74" s="17" t="s">
        <v>127</v>
      </c>
      <c r="J74" s="18">
        <v>33215106000</v>
      </c>
      <c r="K74" s="18">
        <v>0</v>
      </c>
      <c r="L74" s="18">
        <v>33215106000</v>
      </c>
      <c r="M74" s="18">
        <v>0</v>
      </c>
      <c r="N74" s="18">
        <v>33215106000</v>
      </c>
      <c r="O74" s="15">
        <f t="shared" si="4"/>
        <v>1</v>
      </c>
      <c r="P74" s="18">
        <v>0</v>
      </c>
      <c r="Q74" s="15">
        <f t="shared" si="5"/>
        <v>0</v>
      </c>
      <c r="R74" s="18">
        <v>0</v>
      </c>
    </row>
    <row r="75" spans="1:18" ht="94.5" x14ac:dyDescent="0.25">
      <c r="A75" s="16" t="s">
        <v>105</v>
      </c>
      <c r="B75" s="16" t="s">
        <v>107</v>
      </c>
      <c r="C75" s="16" t="s">
        <v>108</v>
      </c>
      <c r="D75" s="16" t="s">
        <v>124</v>
      </c>
      <c r="E75" s="16" t="s">
        <v>110</v>
      </c>
      <c r="F75" s="16" t="s">
        <v>126</v>
      </c>
      <c r="G75" s="16" t="s">
        <v>70</v>
      </c>
      <c r="H75" s="16" t="s">
        <v>87</v>
      </c>
      <c r="I75" s="17" t="s">
        <v>127</v>
      </c>
      <c r="J75" s="18">
        <v>92937183436</v>
      </c>
      <c r="K75" s="18">
        <v>0</v>
      </c>
      <c r="L75" s="18">
        <v>92937183436</v>
      </c>
      <c r="M75" s="18">
        <v>0</v>
      </c>
      <c r="N75" s="18">
        <v>92937183436</v>
      </c>
      <c r="O75" s="15">
        <f t="shared" si="4"/>
        <v>1</v>
      </c>
      <c r="P75" s="18">
        <v>91000000000</v>
      </c>
      <c r="Q75" s="15">
        <f t="shared" si="5"/>
        <v>0.97915599155924482</v>
      </c>
      <c r="R75" s="18">
        <v>91000000000</v>
      </c>
    </row>
    <row r="76" spans="1:18" ht="94.5" x14ac:dyDescent="0.25">
      <c r="A76" s="16" t="s">
        <v>105</v>
      </c>
      <c r="B76" s="16" t="s">
        <v>107</v>
      </c>
      <c r="C76" s="16" t="s">
        <v>108</v>
      </c>
      <c r="D76" s="16" t="s">
        <v>124</v>
      </c>
      <c r="E76" s="16" t="s">
        <v>110</v>
      </c>
      <c r="F76" s="16" t="s">
        <v>128</v>
      </c>
      <c r="G76" s="16" t="s">
        <v>70</v>
      </c>
      <c r="H76" s="16" t="s">
        <v>87</v>
      </c>
      <c r="I76" s="17" t="s">
        <v>129</v>
      </c>
      <c r="J76" s="18">
        <v>3847710564</v>
      </c>
      <c r="K76" s="18">
        <v>0</v>
      </c>
      <c r="L76" s="18">
        <v>3847710564</v>
      </c>
      <c r="M76" s="18">
        <v>0</v>
      </c>
      <c r="N76" s="18">
        <v>3847710564</v>
      </c>
      <c r="O76" s="15">
        <f t="shared" si="4"/>
        <v>1</v>
      </c>
      <c r="P76" s="18">
        <v>0</v>
      </c>
      <c r="Q76" s="15">
        <f t="shared" si="5"/>
        <v>0</v>
      </c>
      <c r="R76" s="18">
        <v>0</v>
      </c>
    </row>
    <row r="77" spans="1:18" ht="63" x14ac:dyDescent="0.25">
      <c r="A77" s="12" t="s">
        <v>105</v>
      </c>
      <c r="B77" s="12" t="s">
        <v>107</v>
      </c>
      <c r="C77" s="12" t="s">
        <v>108</v>
      </c>
      <c r="D77" s="12" t="s">
        <v>130</v>
      </c>
      <c r="E77" s="12"/>
      <c r="F77" s="12"/>
      <c r="G77" s="12"/>
      <c r="H77" s="12" t="s">
        <v>27</v>
      </c>
      <c r="I77" s="13" t="s">
        <v>131</v>
      </c>
      <c r="J77" s="14">
        <v>13497075939</v>
      </c>
      <c r="K77" s="14">
        <v>0</v>
      </c>
      <c r="L77" s="14">
        <v>8097167296.04</v>
      </c>
      <c r="M77" s="14">
        <v>5399908642.96</v>
      </c>
      <c r="N77" s="14">
        <v>5725898113.04</v>
      </c>
      <c r="O77" s="15">
        <f t="shared" si="4"/>
        <v>0.42423248849737394</v>
      </c>
      <c r="P77" s="14">
        <v>1188958040.49</v>
      </c>
      <c r="Q77" s="15">
        <f t="shared" si="5"/>
        <v>8.8090046011706002E-2</v>
      </c>
      <c r="R77" s="14">
        <v>1181001290.49</v>
      </c>
    </row>
    <row r="78" spans="1:18" ht="126" x14ac:dyDescent="0.25">
      <c r="A78" s="16" t="s">
        <v>105</v>
      </c>
      <c r="B78" s="16" t="s">
        <v>107</v>
      </c>
      <c r="C78" s="16" t="s">
        <v>108</v>
      </c>
      <c r="D78" s="16" t="s">
        <v>130</v>
      </c>
      <c r="E78" s="16" t="s">
        <v>110</v>
      </c>
      <c r="F78" s="16" t="s">
        <v>132</v>
      </c>
      <c r="G78" s="16" t="s">
        <v>26</v>
      </c>
      <c r="H78" s="16" t="s">
        <v>27</v>
      </c>
      <c r="I78" s="17" t="s">
        <v>133</v>
      </c>
      <c r="J78" s="18">
        <v>4833171372</v>
      </c>
      <c r="K78" s="18">
        <v>0</v>
      </c>
      <c r="L78" s="18">
        <v>3807756987.3000002</v>
      </c>
      <c r="M78" s="18">
        <v>1025414384.7</v>
      </c>
      <c r="N78" s="18">
        <v>3807756987.3000002</v>
      </c>
      <c r="O78" s="15">
        <f t="shared" si="4"/>
        <v>0.78783819033594993</v>
      </c>
      <c r="P78" s="18">
        <v>738862659.34000003</v>
      </c>
      <c r="Q78" s="15">
        <f t="shared" si="5"/>
        <v>0.15287325908211144</v>
      </c>
      <c r="R78" s="18">
        <v>730905909.34000003</v>
      </c>
    </row>
    <row r="79" spans="1:18" ht="126" x14ac:dyDescent="0.25">
      <c r="A79" s="16" t="s">
        <v>105</v>
      </c>
      <c r="B79" s="16" t="s">
        <v>107</v>
      </c>
      <c r="C79" s="16" t="s">
        <v>108</v>
      </c>
      <c r="D79" s="16" t="s">
        <v>130</v>
      </c>
      <c r="E79" s="16" t="s">
        <v>110</v>
      </c>
      <c r="F79" s="16" t="s">
        <v>134</v>
      </c>
      <c r="G79" s="16" t="s">
        <v>26</v>
      </c>
      <c r="H79" s="16" t="s">
        <v>27</v>
      </c>
      <c r="I79" s="17" t="s">
        <v>135</v>
      </c>
      <c r="J79" s="18">
        <v>164910080</v>
      </c>
      <c r="K79" s="18">
        <v>0</v>
      </c>
      <c r="L79" s="18">
        <v>52559744</v>
      </c>
      <c r="M79" s="18">
        <v>112350336</v>
      </c>
      <c r="N79" s="18">
        <v>52559744</v>
      </c>
      <c r="O79" s="15">
        <f t="shared" si="4"/>
        <v>0.31871759446117542</v>
      </c>
      <c r="P79" s="18">
        <v>10449563</v>
      </c>
      <c r="Q79" s="15">
        <f t="shared" si="5"/>
        <v>6.3365216971576266E-2</v>
      </c>
      <c r="R79" s="18">
        <v>10449563</v>
      </c>
    </row>
    <row r="80" spans="1:18" ht="94.5" x14ac:dyDescent="0.25">
      <c r="A80" s="16" t="s">
        <v>105</v>
      </c>
      <c r="B80" s="16" t="s">
        <v>107</v>
      </c>
      <c r="C80" s="16" t="s">
        <v>108</v>
      </c>
      <c r="D80" s="16" t="s">
        <v>130</v>
      </c>
      <c r="E80" s="16" t="s">
        <v>110</v>
      </c>
      <c r="F80" s="16" t="s">
        <v>136</v>
      </c>
      <c r="G80" s="16" t="s">
        <v>26</v>
      </c>
      <c r="H80" s="16" t="s">
        <v>27</v>
      </c>
      <c r="I80" s="17" t="s">
        <v>137</v>
      </c>
      <c r="J80" s="18">
        <v>4344603166</v>
      </c>
      <c r="K80" s="18">
        <v>0</v>
      </c>
      <c r="L80" s="18">
        <v>2236850564.7399998</v>
      </c>
      <c r="M80" s="18">
        <v>2107752601.26</v>
      </c>
      <c r="N80" s="18">
        <v>1865581381.74</v>
      </c>
      <c r="O80" s="15">
        <f t="shared" si="4"/>
        <v>0.42940202141812828</v>
      </c>
      <c r="P80" s="18">
        <v>439645818.14999998</v>
      </c>
      <c r="Q80" s="15">
        <f t="shared" si="5"/>
        <v>0.10119355010155603</v>
      </c>
      <c r="R80" s="18">
        <v>439645818.14999998</v>
      </c>
    </row>
    <row r="81" spans="1:18" ht="126" x14ac:dyDescent="0.25">
      <c r="A81" s="16" t="s">
        <v>105</v>
      </c>
      <c r="B81" s="16" t="s">
        <v>107</v>
      </c>
      <c r="C81" s="16" t="s">
        <v>108</v>
      </c>
      <c r="D81" s="16" t="s">
        <v>130</v>
      </c>
      <c r="E81" s="16" t="s">
        <v>110</v>
      </c>
      <c r="F81" s="16" t="s">
        <v>134</v>
      </c>
      <c r="G81" s="16" t="s">
        <v>70</v>
      </c>
      <c r="H81" s="16" t="s">
        <v>27</v>
      </c>
      <c r="I81" s="17" t="s">
        <v>138</v>
      </c>
      <c r="J81" s="18">
        <v>654391321</v>
      </c>
      <c r="K81" s="18">
        <v>0</v>
      </c>
      <c r="L81" s="18">
        <v>0</v>
      </c>
      <c r="M81" s="18">
        <v>654391321</v>
      </c>
      <c r="N81" s="18">
        <v>0</v>
      </c>
      <c r="O81" s="15">
        <f t="shared" si="4"/>
        <v>0</v>
      </c>
      <c r="P81" s="18">
        <v>0</v>
      </c>
      <c r="Q81" s="15">
        <f t="shared" si="5"/>
        <v>0</v>
      </c>
      <c r="R81" s="18">
        <v>0</v>
      </c>
    </row>
    <row r="82" spans="1:18" ht="94.5" x14ac:dyDescent="0.25">
      <c r="A82" s="16" t="s">
        <v>105</v>
      </c>
      <c r="B82" s="16" t="s">
        <v>107</v>
      </c>
      <c r="C82" s="16" t="s">
        <v>108</v>
      </c>
      <c r="D82" s="16" t="s">
        <v>130</v>
      </c>
      <c r="E82" s="16" t="s">
        <v>110</v>
      </c>
      <c r="F82" s="16" t="s">
        <v>136</v>
      </c>
      <c r="G82" s="16" t="s">
        <v>70</v>
      </c>
      <c r="H82" s="16" t="s">
        <v>27</v>
      </c>
      <c r="I82" s="17" t="s">
        <v>139</v>
      </c>
      <c r="J82" s="18">
        <v>1500000000</v>
      </c>
      <c r="K82" s="18">
        <v>0</v>
      </c>
      <c r="L82" s="18">
        <v>0</v>
      </c>
      <c r="M82" s="18">
        <v>1500000000</v>
      </c>
      <c r="N82" s="18">
        <v>0</v>
      </c>
      <c r="O82" s="15">
        <f t="shared" si="4"/>
        <v>0</v>
      </c>
      <c r="P82" s="18">
        <v>0</v>
      </c>
      <c r="Q82" s="15">
        <f t="shared" si="5"/>
        <v>0</v>
      </c>
      <c r="R82" s="18">
        <v>0</v>
      </c>
    </row>
    <row r="83" spans="1:18" ht="47.25" x14ac:dyDescent="0.25">
      <c r="A83" s="12" t="s">
        <v>105</v>
      </c>
      <c r="B83" s="12" t="s">
        <v>107</v>
      </c>
      <c r="C83" s="12" t="s">
        <v>108</v>
      </c>
      <c r="D83" s="12" t="s">
        <v>140</v>
      </c>
      <c r="E83" s="12"/>
      <c r="F83" s="12"/>
      <c r="G83" s="12"/>
      <c r="H83" s="12" t="s">
        <v>27</v>
      </c>
      <c r="I83" s="13" t="s">
        <v>141</v>
      </c>
      <c r="J83" s="14">
        <v>10034970007</v>
      </c>
      <c r="K83" s="14">
        <v>0</v>
      </c>
      <c r="L83" s="14">
        <v>10034970007</v>
      </c>
      <c r="M83" s="14">
        <v>0</v>
      </c>
      <c r="N83" s="14">
        <v>10034970007</v>
      </c>
      <c r="O83" s="15">
        <f t="shared" si="4"/>
        <v>1</v>
      </c>
      <c r="P83" s="14">
        <v>10034970007</v>
      </c>
      <c r="Q83" s="15">
        <f t="shared" si="5"/>
        <v>1</v>
      </c>
      <c r="R83" s="14">
        <v>10034970007</v>
      </c>
    </row>
    <row r="84" spans="1:18" ht="78.75" x14ac:dyDescent="0.25">
      <c r="A84" s="16" t="s">
        <v>105</v>
      </c>
      <c r="B84" s="16" t="s">
        <v>107</v>
      </c>
      <c r="C84" s="16" t="s">
        <v>108</v>
      </c>
      <c r="D84" s="16" t="s">
        <v>140</v>
      </c>
      <c r="E84" s="16" t="s">
        <v>110</v>
      </c>
      <c r="F84" s="16" t="s">
        <v>142</v>
      </c>
      <c r="G84" s="16" t="s">
        <v>70</v>
      </c>
      <c r="H84" s="16" t="s">
        <v>27</v>
      </c>
      <c r="I84" s="17" t="s">
        <v>143</v>
      </c>
      <c r="J84" s="18">
        <v>4952213617</v>
      </c>
      <c r="K84" s="18">
        <v>0</v>
      </c>
      <c r="L84" s="18">
        <v>4952213617</v>
      </c>
      <c r="M84" s="18">
        <v>0</v>
      </c>
      <c r="N84" s="18">
        <v>4952213617</v>
      </c>
      <c r="O84" s="15">
        <f t="shared" si="4"/>
        <v>1</v>
      </c>
      <c r="P84" s="18">
        <v>4952213617</v>
      </c>
      <c r="Q84" s="15">
        <f t="shared" si="5"/>
        <v>1</v>
      </c>
      <c r="R84" s="18">
        <v>4952213617</v>
      </c>
    </row>
    <row r="85" spans="1:18" ht="63" x14ac:dyDescent="0.25">
      <c r="A85" s="16" t="s">
        <v>105</v>
      </c>
      <c r="B85" s="16" t="s">
        <v>107</v>
      </c>
      <c r="C85" s="16" t="s">
        <v>108</v>
      </c>
      <c r="D85" s="16" t="s">
        <v>140</v>
      </c>
      <c r="E85" s="16" t="s">
        <v>110</v>
      </c>
      <c r="F85" s="16" t="s">
        <v>144</v>
      </c>
      <c r="G85" s="16" t="s">
        <v>70</v>
      </c>
      <c r="H85" s="16" t="s">
        <v>27</v>
      </c>
      <c r="I85" s="17" t="s">
        <v>145</v>
      </c>
      <c r="J85" s="18">
        <v>5082756390</v>
      </c>
      <c r="K85" s="18">
        <v>0</v>
      </c>
      <c r="L85" s="18">
        <v>5082756390</v>
      </c>
      <c r="M85" s="18">
        <v>0</v>
      </c>
      <c r="N85" s="18">
        <v>5082756390</v>
      </c>
      <c r="O85" s="15">
        <f t="shared" si="4"/>
        <v>1</v>
      </c>
      <c r="P85" s="18">
        <v>5082756390</v>
      </c>
      <c r="Q85" s="15">
        <f t="shared" si="5"/>
        <v>1</v>
      </c>
      <c r="R85" s="18">
        <v>5082756390</v>
      </c>
    </row>
    <row r="86" spans="1:18" ht="63" x14ac:dyDescent="0.25">
      <c r="A86" s="12" t="s">
        <v>105</v>
      </c>
      <c r="B86" s="12" t="s">
        <v>107</v>
      </c>
      <c r="C86" s="12" t="s">
        <v>108</v>
      </c>
      <c r="D86" s="12" t="s">
        <v>27</v>
      </c>
      <c r="E86" s="12"/>
      <c r="F86" s="12"/>
      <c r="G86" s="12"/>
      <c r="H86" s="12"/>
      <c r="I86" s="13" t="s">
        <v>146</v>
      </c>
      <c r="J86" s="14">
        <v>330815128920</v>
      </c>
      <c r="K86" s="14">
        <v>0</v>
      </c>
      <c r="L86" s="14">
        <v>297004461694</v>
      </c>
      <c r="M86" s="14">
        <v>33810667226</v>
      </c>
      <c r="N86" s="14">
        <v>175421521624</v>
      </c>
      <c r="O86" s="15">
        <f t="shared" si="4"/>
        <v>0.53027055381866062</v>
      </c>
      <c r="P86" s="14">
        <v>627558337</v>
      </c>
      <c r="Q86" s="15">
        <f t="shared" si="5"/>
        <v>1.8970061588439641E-3</v>
      </c>
      <c r="R86" s="14">
        <v>597808337</v>
      </c>
    </row>
    <row r="87" spans="1:18" ht="126" x14ac:dyDescent="0.25">
      <c r="A87" s="16" t="s">
        <v>105</v>
      </c>
      <c r="B87" s="16" t="s">
        <v>107</v>
      </c>
      <c r="C87" s="16" t="s">
        <v>108</v>
      </c>
      <c r="D87" s="16" t="s">
        <v>27</v>
      </c>
      <c r="E87" s="16" t="s">
        <v>110</v>
      </c>
      <c r="F87" s="16" t="s">
        <v>121</v>
      </c>
      <c r="G87" s="16" t="s">
        <v>26</v>
      </c>
      <c r="H87" s="16" t="s">
        <v>27</v>
      </c>
      <c r="I87" s="17" t="s">
        <v>147</v>
      </c>
      <c r="J87" s="18">
        <v>18109528078</v>
      </c>
      <c r="K87" s="18">
        <v>0</v>
      </c>
      <c r="L87" s="18">
        <v>15671906997</v>
      </c>
      <c r="M87" s="18">
        <v>2437621081</v>
      </c>
      <c r="N87" s="18">
        <v>15595445814</v>
      </c>
      <c r="O87" s="15">
        <f t="shared" si="4"/>
        <v>0.86117350749442323</v>
      </c>
      <c r="P87" s="18">
        <v>627558337</v>
      </c>
      <c r="Q87" s="15">
        <f t="shared" si="5"/>
        <v>3.4653489273548589E-2</v>
      </c>
      <c r="R87" s="18">
        <v>597808337</v>
      </c>
    </row>
    <row r="88" spans="1:18" ht="126" x14ac:dyDescent="0.25">
      <c r="A88" s="16" t="s">
        <v>105</v>
      </c>
      <c r="B88" s="16" t="s">
        <v>107</v>
      </c>
      <c r="C88" s="16" t="s">
        <v>108</v>
      </c>
      <c r="D88" s="16" t="s">
        <v>27</v>
      </c>
      <c r="E88" s="16" t="s">
        <v>110</v>
      </c>
      <c r="F88" s="16" t="s">
        <v>121</v>
      </c>
      <c r="G88" s="16" t="s">
        <v>26</v>
      </c>
      <c r="H88" s="16" t="s">
        <v>87</v>
      </c>
      <c r="I88" s="17" t="s">
        <v>147</v>
      </c>
      <c r="J88" s="18">
        <v>9502921852</v>
      </c>
      <c r="K88" s="18">
        <v>0</v>
      </c>
      <c r="L88" s="18">
        <v>8999984500</v>
      </c>
      <c r="M88" s="18">
        <v>502937352</v>
      </c>
      <c r="N88" s="18">
        <v>8999984500</v>
      </c>
      <c r="O88" s="15">
        <f t="shared" si="4"/>
        <v>0.94707550374160443</v>
      </c>
      <c r="P88" s="18">
        <v>0</v>
      </c>
      <c r="Q88" s="15">
        <f t="shared" si="5"/>
        <v>0</v>
      </c>
      <c r="R88" s="18">
        <v>0</v>
      </c>
    </row>
    <row r="89" spans="1:18" ht="126" x14ac:dyDescent="0.25">
      <c r="A89" s="16" t="s">
        <v>105</v>
      </c>
      <c r="B89" s="16" t="s">
        <v>107</v>
      </c>
      <c r="C89" s="16" t="s">
        <v>108</v>
      </c>
      <c r="D89" s="16" t="s">
        <v>27</v>
      </c>
      <c r="E89" s="16" t="s">
        <v>110</v>
      </c>
      <c r="F89" s="16" t="s">
        <v>121</v>
      </c>
      <c r="G89" s="16" t="s">
        <v>70</v>
      </c>
      <c r="H89" s="16" t="s">
        <v>27</v>
      </c>
      <c r="I89" s="17" t="s">
        <v>148</v>
      </c>
      <c r="J89" s="18">
        <v>303202678990</v>
      </c>
      <c r="K89" s="18">
        <v>0</v>
      </c>
      <c r="L89" s="18">
        <v>272332570197</v>
      </c>
      <c r="M89" s="18">
        <v>30870108793</v>
      </c>
      <c r="N89" s="18">
        <v>150826091310</v>
      </c>
      <c r="O89" s="15">
        <f t="shared" si="4"/>
        <v>0.49744313543804286</v>
      </c>
      <c r="P89" s="18">
        <v>0</v>
      </c>
      <c r="Q89" s="15">
        <f t="shared" si="5"/>
        <v>0</v>
      </c>
      <c r="R89" s="18">
        <v>0</v>
      </c>
    </row>
    <row r="90" spans="1:18" ht="31.5" x14ac:dyDescent="0.25">
      <c r="A90" s="12" t="s">
        <v>105</v>
      </c>
      <c r="B90" s="12" t="s">
        <v>107</v>
      </c>
      <c r="C90" s="12" t="s">
        <v>108</v>
      </c>
      <c r="D90" s="12" t="s">
        <v>87</v>
      </c>
      <c r="E90" s="12"/>
      <c r="F90" s="12"/>
      <c r="G90" s="12"/>
      <c r="H90" s="12"/>
      <c r="I90" s="13" t="s">
        <v>149</v>
      </c>
      <c r="J90" s="14">
        <v>208965115982</v>
      </c>
      <c r="K90" s="14">
        <v>0</v>
      </c>
      <c r="L90" s="14">
        <v>152178446183</v>
      </c>
      <c r="M90" s="14">
        <v>56786669799</v>
      </c>
      <c r="N90" s="14">
        <v>123568520849</v>
      </c>
      <c r="O90" s="15">
        <f t="shared" si="4"/>
        <v>0.59133564120646831</v>
      </c>
      <c r="P90" s="14">
        <v>15255034817</v>
      </c>
      <c r="Q90" s="15">
        <f t="shared" si="5"/>
        <v>7.300278204479857E-2</v>
      </c>
      <c r="R90" s="14">
        <v>3808594817</v>
      </c>
    </row>
    <row r="91" spans="1:18" ht="63" x14ac:dyDescent="0.25">
      <c r="A91" s="16" t="s">
        <v>105</v>
      </c>
      <c r="B91" s="16" t="s">
        <v>107</v>
      </c>
      <c r="C91" s="16" t="s">
        <v>108</v>
      </c>
      <c r="D91" s="16" t="s">
        <v>87</v>
      </c>
      <c r="E91" s="16" t="s">
        <v>110</v>
      </c>
      <c r="F91" s="16" t="s">
        <v>150</v>
      </c>
      <c r="G91" s="16" t="s">
        <v>26</v>
      </c>
      <c r="H91" s="16" t="s">
        <v>27</v>
      </c>
      <c r="I91" s="17" t="s">
        <v>151</v>
      </c>
      <c r="J91" s="18">
        <v>3348896134</v>
      </c>
      <c r="K91" s="18">
        <v>0</v>
      </c>
      <c r="L91" s="18">
        <v>3245703013</v>
      </c>
      <c r="M91" s="18">
        <v>103193121</v>
      </c>
      <c r="N91" s="18">
        <v>3245703013</v>
      </c>
      <c r="O91" s="15">
        <f t="shared" si="4"/>
        <v>0.96918592967028105</v>
      </c>
      <c r="P91" s="18">
        <v>441994817</v>
      </c>
      <c r="Q91" s="15">
        <f t="shared" si="5"/>
        <v>0.13198224110703338</v>
      </c>
      <c r="R91" s="18">
        <v>441994817</v>
      </c>
    </row>
    <row r="92" spans="1:18" ht="63" x14ac:dyDescent="0.25">
      <c r="A92" s="16" t="s">
        <v>105</v>
      </c>
      <c r="B92" s="16" t="s">
        <v>107</v>
      </c>
      <c r="C92" s="16" t="s">
        <v>108</v>
      </c>
      <c r="D92" s="16" t="s">
        <v>87</v>
      </c>
      <c r="E92" s="16" t="s">
        <v>110</v>
      </c>
      <c r="F92" s="16" t="s">
        <v>150</v>
      </c>
      <c r="G92" s="16" t="s">
        <v>26</v>
      </c>
      <c r="H92" s="16" t="s">
        <v>87</v>
      </c>
      <c r="I92" s="17" t="s">
        <v>151</v>
      </c>
      <c r="J92" s="18">
        <v>24770527030</v>
      </c>
      <c r="K92" s="18">
        <v>0</v>
      </c>
      <c r="L92" s="18">
        <v>5996722836</v>
      </c>
      <c r="M92" s="18">
        <v>18773804194</v>
      </c>
      <c r="N92" s="18">
        <v>5996722836</v>
      </c>
      <c r="O92" s="15">
        <f t="shared" si="4"/>
        <v>0.24209104750727622</v>
      </c>
      <c r="P92" s="18">
        <v>0</v>
      </c>
      <c r="Q92" s="15">
        <f t="shared" si="5"/>
        <v>0</v>
      </c>
      <c r="R92" s="18">
        <v>0</v>
      </c>
    </row>
    <row r="93" spans="1:18" ht="63" x14ac:dyDescent="0.25">
      <c r="A93" s="16" t="s">
        <v>105</v>
      </c>
      <c r="B93" s="16" t="s">
        <v>107</v>
      </c>
      <c r="C93" s="16" t="s">
        <v>108</v>
      </c>
      <c r="D93" s="16" t="s">
        <v>87</v>
      </c>
      <c r="E93" s="16" t="s">
        <v>110</v>
      </c>
      <c r="F93" s="16" t="s">
        <v>150</v>
      </c>
      <c r="G93" s="16" t="s">
        <v>70</v>
      </c>
      <c r="H93" s="16" t="s">
        <v>27</v>
      </c>
      <c r="I93" s="17" t="s">
        <v>152</v>
      </c>
      <c r="J93" s="18">
        <v>180845692818</v>
      </c>
      <c r="K93" s="18">
        <v>0</v>
      </c>
      <c r="L93" s="18">
        <v>142936020334</v>
      </c>
      <c r="M93" s="18">
        <v>37909672484</v>
      </c>
      <c r="N93" s="18">
        <v>114326095000</v>
      </c>
      <c r="O93" s="15">
        <f t="shared" si="4"/>
        <v>0.63217482937266201</v>
      </c>
      <c r="P93" s="18">
        <v>14813040000</v>
      </c>
      <c r="Q93" s="15">
        <f t="shared" si="5"/>
        <v>8.1909830249081952E-2</v>
      </c>
      <c r="R93" s="18">
        <v>3366600000</v>
      </c>
    </row>
    <row r="94" spans="1:18" ht="78.75" x14ac:dyDescent="0.25">
      <c r="A94" s="12" t="s">
        <v>105</v>
      </c>
      <c r="B94" s="12" t="s">
        <v>107</v>
      </c>
      <c r="C94" s="12" t="s">
        <v>108</v>
      </c>
      <c r="D94" s="12" t="s">
        <v>153</v>
      </c>
      <c r="E94" s="12" t="s">
        <v>154</v>
      </c>
      <c r="F94" s="12" t="s">
        <v>154</v>
      </c>
      <c r="G94" s="12" t="s">
        <v>154</v>
      </c>
      <c r="H94" s="12" t="s">
        <v>27</v>
      </c>
      <c r="I94" s="13" t="s">
        <v>155</v>
      </c>
      <c r="J94" s="14">
        <v>6000000000</v>
      </c>
      <c r="K94" s="14">
        <v>0</v>
      </c>
      <c r="L94" s="14">
        <v>4271238783</v>
      </c>
      <c r="M94" s="14">
        <v>1728761217</v>
      </c>
      <c r="N94" s="14">
        <v>4267119662</v>
      </c>
      <c r="O94" s="15">
        <f t="shared" si="4"/>
        <v>0.7111866103333333</v>
      </c>
      <c r="P94" s="14">
        <v>1151043395.1700001</v>
      </c>
      <c r="Q94" s="15">
        <f t="shared" si="5"/>
        <v>0.19184056586166667</v>
      </c>
      <c r="R94" s="14">
        <v>1140543395.1700001</v>
      </c>
    </row>
    <row r="95" spans="1:18" ht="110.25" x14ac:dyDescent="0.25">
      <c r="A95" s="16" t="s">
        <v>105</v>
      </c>
      <c r="B95" s="16" t="s">
        <v>107</v>
      </c>
      <c r="C95" s="16" t="s">
        <v>108</v>
      </c>
      <c r="D95" s="16" t="s">
        <v>153</v>
      </c>
      <c r="E95" s="16" t="s">
        <v>110</v>
      </c>
      <c r="F95" s="16" t="s">
        <v>115</v>
      </c>
      <c r="G95" s="16" t="s">
        <v>26</v>
      </c>
      <c r="H95" s="16" t="s">
        <v>27</v>
      </c>
      <c r="I95" s="17" t="s">
        <v>156</v>
      </c>
      <c r="J95" s="18">
        <v>290364713</v>
      </c>
      <c r="K95" s="18">
        <v>0</v>
      </c>
      <c r="L95" s="18">
        <v>0</v>
      </c>
      <c r="M95" s="18">
        <v>290364713</v>
      </c>
      <c r="N95" s="18">
        <v>0</v>
      </c>
      <c r="O95" s="15">
        <f t="shared" si="4"/>
        <v>0</v>
      </c>
      <c r="P95" s="18">
        <v>0</v>
      </c>
      <c r="Q95" s="15">
        <f t="shared" si="5"/>
        <v>0</v>
      </c>
      <c r="R95" s="18">
        <v>0</v>
      </c>
    </row>
    <row r="96" spans="1:18" ht="126" x14ac:dyDescent="0.25">
      <c r="A96" s="16" t="s">
        <v>105</v>
      </c>
      <c r="B96" s="16" t="s">
        <v>107</v>
      </c>
      <c r="C96" s="16" t="s">
        <v>108</v>
      </c>
      <c r="D96" s="16" t="s">
        <v>153</v>
      </c>
      <c r="E96" s="16" t="s">
        <v>110</v>
      </c>
      <c r="F96" s="16" t="s">
        <v>157</v>
      </c>
      <c r="G96" s="16" t="s">
        <v>26</v>
      </c>
      <c r="H96" s="16" t="s">
        <v>27</v>
      </c>
      <c r="I96" s="17" t="s">
        <v>158</v>
      </c>
      <c r="J96" s="18">
        <v>5709635287</v>
      </c>
      <c r="K96" s="18">
        <v>0</v>
      </c>
      <c r="L96" s="18">
        <v>4271238783</v>
      </c>
      <c r="M96" s="18">
        <v>1438396504</v>
      </c>
      <c r="N96" s="18">
        <v>4267119662</v>
      </c>
      <c r="O96" s="15">
        <f t="shared" si="4"/>
        <v>0.74735415617799683</v>
      </c>
      <c r="P96" s="18">
        <v>1151043395.1700001</v>
      </c>
      <c r="Q96" s="15">
        <f t="shared" si="5"/>
        <v>0.20159665851000266</v>
      </c>
      <c r="R96" s="18">
        <v>1140543395.1700001</v>
      </c>
    </row>
    <row r="97" spans="1:18" ht="63" x14ac:dyDescent="0.25">
      <c r="A97" s="12" t="s">
        <v>105</v>
      </c>
      <c r="B97" s="12" t="s">
        <v>107</v>
      </c>
      <c r="C97" s="12" t="s">
        <v>108</v>
      </c>
      <c r="D97" s="12" t="s">
        <v>159</v>
      </c>
      <c r="E97" s="12"/>
      <c r="F97" s="12"/>
      <c r="G97" s="12"/>
      <c r="H97" s="12"/>
      <c r="I97" s="13" t="s">
        <v>160</v>
      </c>
      <c r="J97" s="14">
        <v>4896395410</v>
      </c>
      <c r="K97" s="14">
        <v>0</v>
      </c>
      <c r="L97" s="14">
        <v>3244557225</v>
      </c>
      <c r="M97" s="14">
        <v>1651838185</v>
      </c>
      <c r="N97" s="14">
        <v>3063216801</v>
      </c>
      <c r="O97" s="15">
        <f t="shared" si="4"/>
        <v>0.62560650121187822</v>
      </c>
      <c r="P97" s="14">
        <v>992358082.99000001</v>
      </c>
      <c r="Q97" s="15">
        <f t="shared" si="5"/>
        <v>0.20267114885437734</v>
      </c>
      <c r="R97" s="14">
        <v>976254336.99000001</v>
      </c>
    </row>
    <row r="98" spans="1:18" ht="126" x14ac:dyDescent="0.25">
      <c r="A98" s="16" t="s">
        <v>105</v>
      </c>
      <c r="B98" s="16" t="s">
        <v>107</v>
      </c>
      <c r="C98" s="16" t="s">
        <v>108</v>
      </c>
      <c r="D98" s="16" t="s">
        <v>159</v>
      </c>
      <c r="E98" s="16" t="s">
        <v>110</v>
      </c>
      <c r="F98" s="16" t="s">
        <v>157</v>
      </c>
      <c r="G98" s="16" t="s">
        <v>26</v>
      </c>
      <c r="H98" s="16" t="s">
        <v>27</v>
      </c>
      <c r="I98" s="17" t="s">
        <v>161</v>
      </c>
      <c r="J98" s="18">
        <v>748300221</v>
      </c>
      <c r="K98" s="18">
        <v>0</v>
      </c>
      <c r="L98" s="18">
        <v>685980129</v>
      </c>
      <c r="M98" s="18">
        <v>62320092</v>
      </c>
      <c r="N98" s="18">
        <v>685980129</v>
      </c>
      <c r="O98" s="15">
        <f t="shared" si="4"/>
        <v>0.91671779554372201</v>
      </c>
      <c r="P98" s="18">
        <v>159598279</v>
      </c>
      <c r="Q98" s="15">
        <f t="shared" si="5"/>
        <v>0.21328107960026915</v>
      </c>
      <c r="R98" s="18">
        <v>143494533</v>
      </c>
    </row>
    <row r="99" spans="1:18" ht="126" x14ac:dyDescent="0.25">
      <c r="A99" s="16" t="s">
        <v>105</v>
      </c>
      <c r="B99" s="16" t="s">
        <v>107</v>
      </c>
      <c r="C99" s="16" t="s">
        <v>108</v>
      </c>
      <c r="D99" s="16" t="s">
        <v>159</v>
      </c>
      <c r="E99" s="16" t="s">
        <v>110</v>
      </c>
      <c r="F99" s="16" t="s">
        <v>162</v>
      </c>
      <c r="G99" s="16" t="s">
        <v>26</v>
      </c>
      <c r="H99" s="16" t="s">
        <v>27</v>
      </c>
      <c r="I99" s="17" t="s">
        <v>163</v>
      </c>
      <c r="J99" s="18">
        <v>2290706254</v>
      </c>
      <c r="K99" s="18">
        <v>0</v>
      </c>
      <c r="L99" s="18">
        <v>1124382319</v>
      </c>
      <c r="M99" s="18">
        <v>1166323935</v>
      </c>
      <c r="N99" s="18">
        <v>1124382319</v>
      </c>
      <c r="O99" s="15">
        <f t="shared" si="4"/>
        <v>0.49084526531353329</v>
      </c>
      <c r="P99" s="18">
        <v>0</v>
      </c>
      <c r="Q99" s="15">
        <f t="shared" si="5"/>
        <v>0</v>
      </c>
      <c r="R99" s="18">
        <v>0</v>
      </c>
    </row>
    <row r="100" spans="1:18" ht="126" x14ac:dyDescent="0.25">
      <c r="A100" s="16" t="s">
        <v>105</v>
      </c>
      <c r="B100" s="16" t="s">
        <v>107</v>
      </c>
      <c r="C100" s="16" t="s">
        <v>108</v>
      </c>
      <c r="D100" s="16" t="s">
        <v>159</v>
      </c>
      <c r="E100" s="16" t="s">
        <v>110</v>
      </c>
      <c r="F100" s="16" t="s">
        <v>157</v>
      </c>
      <c r="G100" s="16" t="s">
        <v>26</v>
      </c>
      <c r="H100" s="16" t="s">
        <v>87</v>
      </c>
      <c r="I100" s="17" t="s">
        <v>161</v>
      </c>
      <c r="J100" s="18">
        <v>1166323935</v>
      </c>
      <c r="K100" s="18">
        <v>0</v>
      </c>
      <c r="L100" s="18">
        <v>743129777</v>
      </c>
      <c r="M100" s="18">
        <v>423194158</v>
      </c>
      <c r="N100" s="18">
        <v>561789353</v>
      </c>
      <c r="O100" s="15">
        <f t="shared" si="4"/>
        <v>0.48167523287601915</v>
      </c>
      <c r="P100" s="18">
        <v>141694803.99000001</v>
      </c>
      <c r="Q100" s="15">
        <f t="shared" si="5"/>
        <v>0.12148837877531855</v>
      </c>
      <c r="R100" s="18">
        <v>141694803.99000001</v>
      </c>
    </row>
    <row r="101" spans="1:18" ht="126" x14ac:dyDescent="0.25">
      <c r="A101" s="16" t="s">
        <v>105</v>
      </c>
      <c r="B101" s="16" t="s">
        <v>107</v>
      </c>
      <c r="C101" s="16" t="s">
        <v>108</v>
      </c>
      <c r="D101" s="16" t="s">
        <v>159</v>
      </c>
      <c r="E101" s="16" t="s">
        <v>110</v>
      </c>
      <c r="F101" s="16" t="s">
        <v>162</v>
      </c>
      <c r="G101" s="16" t="s">
        <v>70</v>
      </c>
      <c r="H101" s="16" t="s">
        <v>27</v>
      </c>
      <c r="I101" s="17" t="s">
        <v>164</v>
      </c>
      <c r="J101" s="18">
        <v>691065000</v>
      </c>
      <c r="K101" s="18">
        <v>0</v>
      </c>
      <c r="L101" s="18">
        <v>691065000</v>
      </c>
      <c r="M101" s="18">
        <v>0</v>
      </c>
      <c r="N101" s="18">
        <v>691065000</v>
      </c>
      <c r="O101" s="15">
        <f t="shared" si="4"/>
        <v>1</v>
      </c>
      <c r="P101" s="18">
        <v>691065000</v>
      </c>
      <c r="Q101" s="15">
        <f t="shared" si="5"/>
        <v>1</v>
      </c>
      <c r="R101" s="18">
        <v>691065000</v>
      </c>
    </row>
    <row r="102" spans="1:18" ht="31.5" x14ac:dyDescent="0.25">
      <c r="A102" s="12" t="s">
        <v>105</v>
      </c>
      <c r="B102" s="12" t="s">
        <v>107</v>
      </c>
      <c r="C102" s="12" t="s">
        <v>108</v>
      </c>
      <c r="D102" s="12" t="s">
        <v>165</v>
      </c>
      <c r="E102" s="12" t="s">
        <v>154</v>
      </c>
      <c r="F102" s="12" t="s">
        <v>154</v>
      </c>
      <c r="G102" s="12" t="s">
        <v>154</v>
      </c>
      <c r="H102" s="12" t="s">
        <v>27</v>
      </c>
      <c r="I102" s="13" t="s">
        <v>166</v>
      </c>
      <c r="J102" s="14">
        <v>169302470752</v>
      </c>
      <c r="K102" s="14">
        <v>0</v>
      </c>
      <c r="L102" s="14">
        <v>169302469752</v>
      </c>
      <c r="M102" s="14">
        <v>1000</v>
      </c>
      <c r="N102" s="14">
        <v>169302469752</v>
      </c>
      <c r="O102" s="15">
        <f t="shared" si="4"/>
        <v>0.99999999409341167</v>
      </c>
      <c r="P102" s="14">
        <v>169302469752</v>
      </c>
      <c r="Q102" s="15">
        <f t="shared" si="5"/>
        <v>0.99999999409341167</v>
      </c>
      <c r="R102" s="14">
        <v>169302469752</v>
      </c>
    </row>
    <row r="103" spans="1:18" ht="78.75" x14ac:dyDescent="0.25">
      <c r="A103" s="16" t="s">
        <v>105</v>
      </c>
      <c r="B103" s="16" t="s">
        <v>107</v>
      </c>
      <c r="C103" s="16" t="s">
        <v>108</v>
      </c>
      <c r="D103" s="16" t="s">
        <v>165</v>
      </c>
      <c r="E103" s="16" t="s">
        <v>110</v>
      </c>
      <c r="F103" s="16" t="s">
        <v>167</v>
      </c>
      <c r="G103" s="16" t="s">
        <v>70</v>
      </c>
      <c r="H103" s="16" t="s">
        <v>27</v>
      </c>
      <c r="I103" s="17" t="s">
        <v>168</v>
      </c>
      <c r="J103" s="18">
        <v>169302470752</v>
      </c>
      <c r="K103" s="18">
        <v>0</v>
      </c>
      <c r="L103" s="18">
        <v>169302469752</v>
      </c>
      <c r="M103" s="18">
        <v>1000</v>
      </c>
      <c r="N103" s="18">
        <v>169302469752</v>
      </c>
      <c r="O103" s="15">
        <f t="shared" si="4"/>
        <v>0.99999999409341167</v>
      </c>
      <c r="P103" s="18">
        <v>169302469752</v>
      </c>
      <c r="Q103" s="15">
        <f t="shared" si="5"/>
        <v>0.99999999409341167</v>
      </c>
      <c r="R103" s="18">
        <v>169302469752</v>
      </c>
    </row>
    <row r="104" spans="1:18" ht="63" x14ac:dyDescent="0.25">
      <c r="A104" s="12" t="s">
        <v>105</v>
      </c>
      <c r="B104" s="12" t="s">
        <v>107</v>
      </c>
      <c r="C104" s="12" t="s">
        <v>108</v>
      </c>
      <c r="D104" s="12" t="s">
        <v>169</v>
      </c>
      <c r="E104" s="12" t="s">
        <v>154</v>
      </c>
      <c r="F104" s="12" t="s">
        <v>154</v>
      </c>
      <c r="G104" s="12" t="s">
        <v>154</v>
      </c>
      <c r="H104" s="12" t="s">
        <v>27</v>
      </c>
      <c r="I104" s="13" t="s">
        <v>170</v>
      </c>
      <c r="J104" s="14">
        <v>19135569507</v>
      </c>
      <c r="K104" s="14">
        <v>0</v>
      </c>
      <c r="L104" s="14">
        <v>14984166205.73</v>
      </c>
      <c r="M104" s="14">
        <v>4151403301.27</v>
      </c>
      <c r="N104" s="14">
        <v>11250508807.73</v>
      </c>
      <c r="O104" s="15">
        <f t="shared" si="4"/>
        <v>0.58793697274671863</v>
      </c>
      <c r="P104" s="14">
        <v>3342301040.7199998</v>
      </c>
      <c r="Q104" s="15">
        <f t="shared" si="5"/>
        <v>0.17466430980783454</v>
      </c>
      <c r="R104" s="14">
        <v>3017801688.7199998</v>
      </c>
    </row>
    <row r="105" spans="1:18" ht="94.5" x14ac:dyDescent="0.25">
      <c r="A105" s="16" t="s">
        <v>105</v>
      </c>
      <c r="B105" s="16" t="s">
        <v>107</v>
      </c>
      <c r="C105" s="16" t="s">
        <v>108</v>
      </c>
      <c r="D105" s="16" t="s">
        <v>169</v>
      </c>
      <c r="E105" s="16" t="s">
        <v>110</v>
      </c>
      <c r="F105" s="16" t="s">
        <v>171</v>
      </c>
      <c r="G105" s="16" t="s">
        <v>26</v>
      </c>
      <c r="H105" s="16" t="s">
        <v>27</v>
      </c>
      <c r="I105" s="17" t="s">
        <v>172</v>
      </c>
      <c r="J105" s="18">
        <v>15116793198</v>
      </c>
      <c r="K105" s="18">
        <v>0</v>
      </c>
      <c r="L105" s="18">
        <v>11060833268.73</v>
      </c>
      <c r="M105" s="18">
        <v>4055959929.27</v>
      </c>
      <c r="N105" s="18">
        <v>10907544668.73</v>
      </c>
      <c r="O105" s="15">
        <f t="shared" si="4"/>
        <v>0.7215514908395454</v>
      </c>
      <c r="P105" s="18">
        <v>3261394611.7199998</v>
      </c>
      <c r="Q105" s="15">
        <f t="shared" si="5"/>
        <v>0.21574645951705504</v>
      </c>
      <c r="R105" s="18">
        <v>2936895259.7199998</v>
      </c>
    </row>
    <row r="106" spans="1:18" ht="94.5" x14ac:dyDescent="0.25">
      <c r="A106" s="16" t="s">
        <v>105</v>
      </c>
      <c r="B106" s="16" t="s">
        <v>107</v>
      </c>
      <c r="C106" s="16" t="s">
        <v>108</v>
      </c>
      <c r="D106" s="16" t="s">
        <v>169</v>
      </c>
      <c r="E106" s="16" t="s">
        <v>110</v>
      </c>
      <c r="F106" s="16" t="s">
        <v>173</v>
      </c>
      <c r="G106" s="16" t="s">
        <v>26</v>
      </c>
      <c r="H106" s="16" t="s">
        <v>27</v>
      </c>
      <c r="I106" s="17" t="s">
        <v>174</v>
      </c>
      <c r="J106" s="18">
        <v>1641362810</v>
      </c>
      <c r="K106" s="18">
        <v>0</v>
      </c>
      <c r="L106" s="18">
        <v>1626190362</v>
      </c>
      <c r="M106" s="18">
        <v>15172448</v>
      </c>
      <c r="N106" s="18">
        <v>263164253</v>
      </c>
      <c r="O106" s="15">
        <f t="shared" si="4"/>
        <v>0.16033277432428239</v>
      </c>
      <c r="P106" s="18">
        <v>64106453</v>
      </c>
      <c r="Q106" s="15">
        <f t="shared" si="5"/>
        <v>3.9056845085944161E-2</v>
      </c>
      <c r="R106" s="18">
        <v>64106453</v>
      </c>
    </row>
    <row r="107" spans="1:18" ht="110.25" x14ac:dyDescent="0.25">
      <c r="A107" s="16" t="s">
        <v>105</v>
      </c>
      <c r="B107" s="16" t="s">
        <v>107</v>
      </c>
      <c r="C107" s="16" t="s">
        <v>108</v>
      </c>
      <c r="D107" s="16" t="s">
        <v>169</v>
      </c>
      <c r="E107" s="16" t="s">
        <v>110</v>
      </c>
      <c r="F107" s="16" t="s">
        <v>175</v>
      </c>
      <c r="G107" s="16" t="s">
        <v>26</v>
      </c>
      <c r="H107" s="16" t="s">
        <v>27</v>
      </c>
      <c r="I107" s="17" t="s">
        <v>176</v>
      </c>
      <c r="J107" s="18">
        <v>1177413499</v>
      </c>
      <c r="K107" s="18">
        <v>0</v>
      </c>
      <c r="L107" s="18">
        <v>1097142575</v>
      </c>
      <c r="M107" s="18">
        <v>80270924</v>
      </c>
      <c r="N107" s="18">
        <v>79799886</v>
      </c>
      <c r="O107" s="15">
        <f t="shared" si="4"/>
        <v>6.777558272244677E-2</v>
      </c>
      <c r="P107" s="18">
        <v>16799976</v>
      </c>
      <c r="Q107" s="15">
        <f t="shared" si="5"/>
        <v>1.4268543731041425E-2</v>
      </c>
      <c r="R107" s="18">
        <v>16799976</v>
      </c>
    </row>
    <row r="108" spans="1:18" ht="47.25" x14ac:dyDescent="0.25">
      <c r="A108" s="12" t="s">
        <v>105</v>
      </c>
      <c r="B108" s="12" t="s">
        <v>177</v>
      </c>
      <c r="C108" s="12" t="s">
        <v>108</v>
      </c>
      <c r="D108" s="12" t="s">
        <v>124</v>
      </c>
      <c r="E108" s="12"/>
      <c r="F108" s="12"/>
      <c r="G108" s="12"/>
      <c r="H108" s="12" t="s">
        <v>27</v>
      </c>
      <c r="I108" s="13" t="s">
        <v>178</v>
      </c>
      <c r="J108" s="14">
        <v>40947529248</v>
      </c>
      <c r="K108" s="14">
        <v>0</v>
      </c>
      <c r="L108" s="14">
        <v>38029100502</v>
      </c>
      <c r="M108" s="14">
        <v>2918428746</v>
      </c>
      <c r="N108" s="14">
        <v>13266869302</v>
      </c>
      <c r="O108" s="15">
        <f t="shared" si="4"/>
        <v>0.32399682094733456</v>
      </c>
      <c r="P108" s="14">
        <v>8985236073</v>
      </c>
      <c r="Q108" s="15">
        <f t="shared" si="5"/>
        <v>0.21943292398866449</v>
      </c>
      <c r="R108" s="14">
        <v>8754836073</v>
      </c>
    </row>
    <row r="109" spans="1:18" ht="94.5" x14ac:dyDescent="0.25">
      <c r="A109" s="16" t="s">
        <v>105</v>
      </c>
      <c r="B109" s="16" t="s">
        <v>177</v>
      </c>
      <c r="C109" s="16" t="s">
        <v>108</v>
      </c>
      <c r="D109" s="16" t="s">
        <v>124</v>
      </c>
      <c r="E109" s="16" t="s">
        <v>110</v>
      </c>
      <c r="F109" s="16" t="s">
        <v>179</v>
      </c>
      <c r="G109" s="16" t="s">
        <v>26</v>
      </c>
      <c r="H109" s="16" t="s">
        <v>27</v>
      </c>
      <c r="I109" s="17" t="s">
        <v>180</v>
      </c>
      <c r="J109" s="18">
        <v>2811559678</v>
      </c>
      <c r="K109" s="18">
        <v>0</v>
      </c>
      <c r="L109" s="18">
        <v>2811559678</v>
      </c>
      <c r="M109" s="18">
        <v>0</v>
      </c>
      <c r="N109" s="18">
        <v>2811559678</v>
      </c>
      <c r="O109" s="15">
        <f t="shared" si="4"/>
        <v>1</v>
      </c>
      <c r="P109" s="18">
        <v>534204742</v>
      </c>
      <c r="Q109" s="15">
        <f t="shared" si="5"/>
        <v>0.19000298879659777</v>
      </c>
      <c r="R109" s="18">
        <v>534204742</v>
      </c>
    </row>
    <row r="110" spans="1:18" ht="110.25" x14ac:dyDescent="0.25">
      <c r="A110" s="16" t="s">
        <v>105</v>
      </c>
      <c r="B110" s="16" t="s">
        <v>177</v>
      </c>
      <c r="C110" s="16" t="s">
        <v>108</v>
      </c>
      <c r="D110" s="16" t="s">
        <v>124</v>
      </c>
      <c r="E110" s="16" t="s">
        <v>110</v>
      </c>
      <c r="F110" s="16" t="s">
        <v>181</v>
      </c>
      <c r="G110" s="16" t="s">
        <v>26</v>
      </c>
      <c r="H110" s="16" t="s">
        <v>27</v>
      </c>
      <c r="I110" s="17" t="s">
        <v>182</v>
      </c>
      <c r="J110" s="18">
        <v>3865609927</v>
      </c>
      <c r="K110" s="18">
        <v>0</v>
      </c>
      <c r="L110" s="18">
        <v>3233225484</v>
      </c>
      <c r="M110" s="18">
        <v>632384443</v>
      </c>
      <c r="N110" s="18">
        <v>3054994284</v>
      </c>
      <c r="O110" s="15">
        <f t="shared" si="4"/>
        <v>0.79030071364983845</v>
      </c>
      <c r="P110" s="18">
        <v>1050715991</v>
      </c>
      <c r="Q110" s="15">
        <f t="shared" si="5"/>
        <v>0.27181117878994931</v>
      </c>
      <c r="R110" s="18">
        <v>820315991</v>
      </c>
    </row>
    <row r="111" spans="1:18" ht="126" x14ac:dyDescent="0.25">
      <c r="A111" s="16" t="s">
        <v>105</v>
      </c>
      <c r="B111" s="16" t="s">
        <v>177</v>
      </c>
      <c r="C111" s="16" t="s">
        <v>108</v>
      </c>
      <c r="D111" s="16" t="s">
        <v>124</v>
      </c>
      <c r="E111" s="16" t="s">
        <v>110</v>
      </c>
      <c r="F111" s="16" t="s">
        <v>183</v>
      </c>
      <c r="G111" s="16" t="s">
        <v>70</v>
      </c>
      <c r="H111" s="16" t="s">
        <v>27</v>
      </c>
      <c r="I111" s="17" t="s">
        <v>184</v>
      </c>
      <c r="J111" s="18">
        <v>3945170130</v>
      </c>
      <c r="K111" s="18">
        <v>0</v>
      </c>
      <c r="L111" s="18">
        <v>2432496341</v>
      </c>
      <c r="M111" s="18">
        <v>1512673789</v>
      </c>
      <c r="N111" s="18">
        <v>2432496341</v>
      </c>
      <c r="O111" s="15">
        <f t="shared" si="4"/>
        <v>0.61657577768388916</v>
      </c>
      <c r="P111" s="18">
        <v>2432496341</v>
      </c>
      <c r="Q111" s="15">
        <f t="shared" si="5"/>
        <v>0.61657577768388916</v>
      </c>
      <c r="R111" s="18">
        <v>2432496341</v>
      </c>
    </row>
    <row r="112" spans="1:18" ht="110.25" x14ac:dyDescent="0.25">
      <c r="A112" s="16" t="s">
        <v>105</v>
      </c>
      <c r="B112" s="16" t="s">
        <v>177</v>
      </c>
      <c r="C112" s="16" t="s">
        <v>108</v>
      </c>
      <c r="D112" s="16" t="s">
        <v>124</v>
      </c>
      <c r="E112" s="16" t="s">
        <v>110</v>
      </c>
      <c r="F112" s="16" t="s">
        <v>181</v>
      </c>
      <c r="G112" s="16" t="s">
        <v>70</v>
      </c>
      <c r="H112" s="16" t="s">
        <v>27</v>
      </c>
      <c r="I112" s="17" t="s">
        <v>185</v>
      </c>
      <c r="J112" s="18">
        <v>30325189513</v>
      </c>
      <c r="K112" s="18">
        <v>0</v>
      </c>
      <c r="L112" s="18">
        <v>29551818999</v>
      </c>
      <c r="M112" s="18">
        <v>773370514</v>
      </c>
      <c r="N112" s="18">
        <v>4967818999</v>
      </c>
      <c r="O112" s="15">
        <f t="shared" si="4"/>
        <v>0.16381823423957048</v>
      </c>
      <c r="P112" s="18">
        <v>4967818999</v>
      </c>
      <c r="Q112" s="15">
        <f t="shared" si="5"/>
        <v>0.16381823423957048</v>
      </c>
      <c r="R112" s="18">
        <v>4967818999</v>
      </c>
    </row>
    <row r="113" spans="1:18" ht="47.25" x14ac:dyDescent="0.25">
      <c r="A113" s="12" t="s">
        <v>105</v>
      </c>
      <c r="B113" s="12" t="s">
        <v>177</v>
      </c>
      <c r="C113" s="12" t="s">
        <v>108</v>
      </c>
      <c r="D113" s="12" t="s">
        <v>186</v>
      </c>
      <c r="E113" s="12"/>
      <c r="F113" s="12"/>
      <c r="G113" s="12"/>
      <c r="H113" s="12" t="s">
        <v>27</v>
      </c>
      <c r="I113" s="13" t="s">
        <v>187</v>
      </c>
      <c r="J113" s="14">
        <v>29996438068</v>
      </c>
      <c r="K113" s="14">
        <v>0</v>
      </c>
      <c r="L113" s="14">
        <v>27476911650</v>
      </c>
      <c r="M113" s="14">
        <v>2519526418</v>
      </c>
      <c r="N113" s="14">
        <v>27476911650</v>
      </c>
      <c r="O113" s="15">
        <f t="shared" si="4"/>
        <v>0.91600581334729159</v>
      </c>
      <c r="P113" s="14">
        <v>962137299</v>
      </c>
      <c r="Q113" s="15">
        <f t="shared" si="5"/>
        <v>3.2075051605090464E-2</v>
      </c>
      <c r="R113" s="14">
        <v>962137299</v>
      </c>
    </row>
    <row r="114" spans="1:18" ht="78.75" x14ac:dyDescent="0.25">
      <c r="A114" s="16" t="s">
        <v>105</v>
      </c>
      <c r="B114" s="16" t="s">
        <v>177</v>
      </c>
      <c r="C114" s="16" t="s">
        <v>108</v>
      </c>
      <c r="D114" s="16" t="s">
        <v>186</v>
      </c>
      <c r="E114" s="16" t="s">
        <v>110</v>
      </c>
      <c r="F114" s="16" t="s">
        <v>188</v>
      </c>
      <c r="G114" s="16" t="s">
        <v>26</v>
      </c>
      <c r="H114" s="16" t="s">
        <v>27</v>
      </c>
      <c r="I114" s="17" t="s">
        <v>189</v>
      </c>
      <c r="J114" s="18">
        <v>1000000000</v>
      </c>
      <c r="K114" s="18">
        <v>0</v>
      </c>
      <c r="L114" s="18">
        <v>0</v>
      </c>
      <c r="M114" s="18">
        <v>1000000000</v>
      </c>
      <c r="N114" s="18">
        <v>0</v>
      </c>
      <c r="O114" s="15">
        <f t="shared" si="4"/>
        <v>0</v>
      </c>
      <c r="P114" s="18">
        <v>0</v>
      </c>
      <c r="Q114" s="15">
        <f t="shared" si="5"/>
        <v>0</v>
      </c>
      <c r="R114" s="18">
        <v>0</v>
      </c>
    </row>
    <row r="115" spans="1:18" ht="94.5" x14ac:dyDescent="0.25">
      <c r="A115" s="16" t="s">
        <v>105</v>
      </c>
      <c r="B115" s="16" t="s">
        <v>177</v>
      </c>
      <c r="C115" s="16" t="s">
        <v>108</v>
      </c>
      <c r="D115" s="16" t="s">
        <v>186</v>
      </c>
      <c r="E115" s="16" t="s">
        <v>110</v>
      </c>
      <c r="F115" s="16" t="s">
        <v>190</v>
      </c>
      <c r="G115" s="16" t="s">
        <v>26</v>
      </c>
      <c r="H115" s="16" t="s">
        <v>27</v>
      </c>
      <c r="I115" s="17" t="s">
        <v>191</v>
      </c>
      <c r="J115" s="18">
        <v>1339284487</v>
      </c>
      <c r="K115" s="18">
        <v>0</v>
      </c>
      <c r="L115" s="18">
        <v>1053416504</v>
      </c>
      <c r="M115" s="18">
        <v>285867983</v>
      </c>
      <c r="N115" s="18">
        <v>1053416504</v>
      </c>
      <c r="O115" s="15">
        <f t="shared" si="4"/>
        <v>0.78655171042834604</v>
      </c>
      <c r="P115" s="18">
        <v>244521130</v>
      </c>
      <c r="Q115" s="15">
        <f t="shared" si="5"/>
        <v>0.1825759443743934</v>
      </c>
      <c r="R115" s="18">
        <v>244521130</v>
      </c>
    </row>
    <row r="116" spans="1:18" ht="94.5" x14ac:dyDescent="0.25">
      <c r="A116" s="16" t="s">
        <v>105</v>
      </c>
      <c r="B116" s="16" t="s">
        <v>177</v>
      </c>
      <c r="C116" s="16" t="s">
        <v>108</v>
      </c>
      <c r="D116" s="16" t="s">
        <v>186</v>
      </c>
      <c r="E116" s="16" t="s">
        <v>110</v>
      </c>
      <c r="F116" s="16" t="s">
        <v>190</v>
      </c>
      <c r="G116" s="16" t="s">
        <v>70</v>
      </c>
      <c r="H116" s="16" t="s">
        <v>27</v>
      </c>
      <c r="I116" s="17" t="s">
        <v>192</v>
      </c>
      <c r="J116" s="18">
        <v>20392537072</v>
      </c>
      <c r="K116" s="18">
        <v>0</v>
      </c>
      <c r="L116" s="18">
        <v>20392537066</v>
      </c>
      <c r="M116" s="18">
        <v>6</v>
      </c>
      <c r="N116" s="18">
        <v>20392537066</v>
      </c>
      <c r="O116" s="15">
        <f t="shared" si="4"/>
        <v>0.99999999970577469</v>
      </c>
      <c r="P116" s="18">
        <v>717616169</v>
      </c>
      <c r="Q116" s="15">
        <f t="shared" si="5"/>
        <v>3.5190136787115314E-2</v>
      </c>
      <c r="R116" s="18">
        <v>717616169</v>
      </c>
    </row>
    <row r="117" spans="1:18" ht="78.75" x14ac:dyDescent="0.25">
      <c r="A117" s="16" t="s">
        <v>105</v>
      </c>
      <c r="B117" s="16" t="s">
        <v>177</v>
      </c>
      <c r="C117" s="16" t="s">
        <v>108</v>
      </c>
      <c r="D117" s="16" t="s">
        <v>186</v>
      </c>
      <c r="E117" s="16" t="s">
        <v>110</v>
      </c>
      <c r="F117" s="16" t="s">
        <v>188</v>
      </c>
      <c r="G117" s="16" t="s">
        <v>70</v>
      </c>
      <c r="H117" s="16" t="s">
        <v>27</v>
      </c>
      <c r="I117" s="17" t="s">
        <v>193</v>
      </c>
      <c r="J117" s="18">
        <v>1233658429</v>
      </c>
      <c r="K117" s="18">
        <v>0</v>
      </c>
      <c r="L117" s="18">
        <v>0</v>
      </c>
      <c r="M117" s="18">
        <v>1233658429</v>
      </c>
      <c r="N117" s="18">
        <v>0</v>
      </c>
      <c r="O117" s="15">
        <f t="shared" si="4"/>
        <v>0</v>
      </c>
      <c r="P117" s="18">
        <v>0</v>
      </c>
      <c r="Q117" s="15">
        <f t="shared" si="5"/>
        <v>0</v>
      </c>
      <c r="R117" s="18">
        <v>0</v>
      </c>
    </row>
    <row r="118" spans="1:18" ht="110.25" x14ac:dyDescent="0.25">
      <c r="A118" s="16" t="s">
        <v>105</v>
      </c>
      <c r="B118" s="16" t="s">
        <v>177</v>
      </c>
      <c r="C118" s="16" t="s">
        <v>108</v>
      </c>
      <c r="D118" s="16" t="s">
        <v>186</v>
      </c>
      <c r="E118" s="16" t="s">
        <v>110</v>
      </c>
      <c r="F118" s="16" t="s">
        <v>194</v>
      </c>
      <c r="G118" s="16" t="s">
        <v>70</v>
      </c>
      <c r="H118" s="16" t="s">
        <v>27</v>
      </c>
      <c r="I118" s="17" t="s">
        <v>195</v>
      </c>
      <c r="J118" s="18">
        <v>3341726720</v>
      </c>
      <c r="K118" s="18">
        <v>0</v>
      </c>
      <c r="L118" s="18">
        <v>3341726720</v>
      </c>
      <c r="M118" s="18">
        <v>0</v>
      </c>
      <c r="N118" s="18">
        <v>3341726720</v>
      </c>
      <c r="O118" s="15">
        <f t="shared" si="4"/>
        <v>1</v>
      </c>
      <c r="P118" s="18">
        <v>0</v>
      </c>
      <c r="Q118" s="15">
        <f t="shared" si="5"/>
        <v>0</v>
      </c>
      <c r="R118" s="18">
        <v>0</v>
      </c>
    </row>
    <row r="119" spans="1:18" ht="110.25" x14ac:dyDescent="0.25">
      <c r="A119" s="16" t="s">
        <v>105</v>
      </c>
      <c r="B119" s="16" t="s">
        <v>177</v>
      </c>
      <c r="C119" s="16" t="s">
        <v>108</v>
      </c>
      <c r="D119" s="16" t="s">
        <v>186</v>
      </c>
      <c r="E119" s="16" t="s">
        <v>110</v>
      </c>
      <c r="F119" s="16" t="s">
        <v>196</v>
      </c>
      <c r="G119" s="16" t="s">
        <v>70</v>
      </c>
      <c r="H119" s="16" t="s">
        <v>27</v>
      </c>
      <c r="I119" s="17" t="s">
        <v>197</v>
      </c>
      <c r="J119" s="18">
        <v>2689231360</v>
      </c>
      <c r="K119" s="18">
        <v>0</v>
      </c>
      <c r="L119" s="18">
        <v>2689231360</v>
      </c>
      <c r="M119" s="18">
        <v>0</v>
      </c>
      <c r="N119" s="18">
        <v>2689231360</v>
      </c>
      <c r="O119" s="15">
        <f t="shared" si="4"/>
        <v>1</v>
      </c>
      <c r="P119" s="18">
        <v>0</v>
      </c>
      <c r="Q119" s="15">
        <f t="shared" si="5"/>
        <v>0</v>
      </c>
      <c r="R119" s="18">
        <v>0</v>
      </c>
    </row>
    <row r="120" spans="1:18" ht="63" x14ac:dyDescent="0.25">
      <c r="A120" s="12" t="s">
        <v>105</v>
      </c>
      <c r="B120" s="12" t="s">
        <v>177</v>
      </c>
      <c r="C120" s="12" t="s">
        <v>108</v>
      </c>
      <c r="D120" s="12" t="s">
        <v>130</v>
      </c>
      <c r="E120" s="12"/>
      <c r="F120" s="12"/>
      <c r="G120" s="12"/>
      <c r="H120" s="12" t="s">
        <v>27</v>
      </c>
      <c r="I120" s="13" t="s">
        <v>198</v>
      </c>
      <c r="J120" s="14">
        <v>66051109695</v>
      </c>
      <c r="K120" s="14">
        <v>0</v>
      </c>
      <c r="L120" s="14">
        <v>56345540159.769997</v>
      </c>
      <c r="M120" s="14">
        <v>9705569535.2299995</v>
      </c>
      <c r="N120" s="14">
        <v>53233426816.769997</v>
      </c>
      <c r="O120" s="15">
        <f t="shared" si="4"/>
        <v>0.80594295936256932</v>
      </c>
      <c r="P120" s="14">
        <v>13664306147.120001</v>
      </c>
      <c r="Q120" s="15">
        <f t="shared" si="5"/>
        <v>0.20687474003414624</v>
      </c>
      <c r="R120" s="14">
        <v>13582222036.120001</v>
      </c>
    </row>
    <row r="121" spans="1:18" ht="126" x14ac:dyDescent="0.25">
      <c r="A121" s="16" t="s">
        <v>105</v>
      </c>
      <c r="B121" s="16" t="s">
        <v>177</v>
      </c>
      <c r="C121" s="16" t="s">
        <v>108</v>
      </c>
      <c r="D121" s="16" t="s">
        <v>130</v>
      </c>
      <c r="E121" s="16" t="s">
        <v>110</v>
      </c>
      <c r="F121" s="16" t="s">
        <v>199</v>
      </c>
      <c r="G121" s="16" t="s">
        <v>26</v>
      </c>
      <c r="H121" s="16" t="s">
        <v>27</v>
      </c>
      <c r="I121" s="17" t="s">
        <v>200</v>
      </c>
      <c r="J121" s="18">
        <v>1895950272</v>
      </c>
      <c r="K121" s="18">
        <v>0</v>
      </c>
      <c r="L121" s="18">
        <v>1353386753.8699999</v>
      </c>
      <c r="M121" s="18">
        <v>542563518.13</v>
      </c>
      <c r="N121" s="18">
        <v>1353386753.8699999</v>
      </c>
      <c r="O121" s="15">
        <f t="shared" si="4"/>
        <v>0.71383030127807057</v>
      </c>
      <c r="P121" s="18">
        <v>455508685.87</v>
      </c>
      <c r="Q121" s="15">
        <f t="shared" si="5"/>
        <v>0.24025349852108357</v>
      </c>
      <c r="R121" s="18">
        <v>381757274.87</v>
      </c>
    </row>
    <row r="122" spans="1:18" ht="126" x14ac:dyDescent="0.25">
      <c r="A122" s="16" t="s">
        <v>105</v>
      </c>
      <c r="B122" s="16" t="s">
        <v>177</v>
      </c>
      <c r="C122" s="16" t="s">
        <v>108</v>
      </c>
      <c r="D122" s="16" t="s">
        <v>130</v>
      </c>
      <c r="E122" s="16" t="s">
        <v>110</v>
      </c>
      <c r="F122" s="16" t="s">
        <v>201</v>
      </c>
      <c r="G122" s="16" t="s">
        <v>26</v>
      </c>
      <c r="H122" s="16" t="s">
        <v>27</v>
      </c>
      <c r="I122" s="17" t="s">
        <v>202</v>
      </c>
      <c r="J122" s="18">
        <v>2125594147</v>
      </c>
      <c r="K122" s="18">
        <v>0</v>
      </c>
      <c r="L122" s="18">
        <v>1743984546.1400001</v>
      </c>
      <c r="M122" s="18">
        <v>381609600.86000001</v>
      </c>
      <c r="N122" s="18">
        <v>1743984546.1400001</v>
      </c>
      <c r="O122" s="15">
        <f t="shared" si="4"/>
        <v>0.82046920791601152</v>
      </c>
      <c r="P122" s="18">
        <v>452269271.13999999</v>
      </c>
      <c r="Q122" s="15">
        <f t="shared" si="5"/>
        <v>0.21277310712316333</v>
      </c>
      <c r="R122" s="18">
        <v>447119271.13999999</v>
      </c>
    </row>
    <row r="123" spans="1:18" ht="110.25" x14ac:dyDescent="0.25">
      <c r="A123" s="16" t="s">
        <v>105</v>
      </c>
      <c r="B123" s="16" t="s">
        <v>177</v>
      </c>
      <c r="C123" s="16" t="s">
        <v>108</v>
      </c>
      <c r="D123" s="16" t="s">
        <v>130</v>
      </c>
      <c r="E123" s="16" t="s">
        <v>110</v>
      </c>
      <c r="F123" s="16" t="s">
        <v>203</v>
      </c>
      <c r="G123" s="16" t="s">
        <v>26</v>
      </c>
      <c r="H123" s="16" t="s">
        <v>27</v>
      </c>
      <c r="I123" s="17" t="s">
        <v>204</v>
      </c>
      <c r="J123" s="18">
        <v>1747223434</v>
      </c>
      <c r="K123" s="18">
        <v>0</v>
      </c>
      <c r="L123" s="18">
        <v>1317540753</v>
      </c>
      <c r="M123" s="18">
        <v>429682681</v>
      </c>
      <c r="N123" s="18">
        <v>1317540753</v>
      </c>
      <c r="O123" s="15">
        <f t="shared" si="4"/>
        <v>0.75407685551909787</v>
      </c>
      <c r="P123" s="18">
        <v>356311794</v>
      </c>
      <c r="Q123" s="15">
        <f t="shared" si="5"/>
        <v>0.20393029710245977</v>
      </c>
      <c r="R123" s="18">
        <v>356311794</v>
      </c>
    </row>
    <row r="124" spans="1:18" ht="94.5" x14ac:dyDescent="0.25">
      <c r="A124" s="16" t="s">
        <v>105</v>
      </c>
      <c r="B124" s="16" t="s">
        <v>177</v>
      </c>
      <c r="C124" s="16" t="s">
        <v>108</v>
      </c>
      <c r="D124" s="16" t="s">
        <v>130</v>
      </c>
      <c r="E124" s="16" t="s">
        <v>110</v>
      </c>
      <c r="F124" s="16" t="s">
        <v>205</v>
      </c>
      <c r="G124" s="16" t="s">
        <v>26</v>
      </c>
      <c r="H124" s="16" t="s">
        <v>27</v>
      </c>
      <c r="I124" s="17" t="s">
        <v>206</v>
      </c>
      <c r="J124" s="18">
        <v>405058555</v>
      </c>
      <c r="K124" s="18">
        <v>0</v>
      </c>
      <c r="L124" s="18">
        <v>288828799</v>
      </c>
      <c r="M124" s="18">
        <v>116229756</v>
      </c>
      <c r="N124" s="18">
        <v>288828799</v>
      </c>
      <c r="O124" s="15">
        <f t="shared" si="4"/>
        <v>0.71305443480881425</v>
      </c>
      <c r="P124" s="18">
        <v>83932633</v>
      </c>
      <c r="Q124" s="15">
        <f t="shared" si="5"/>
        <v>0.2072111105022828</v>
      </c>
      <c r="R124" s="18">
        <v>83932633</v>
      </c>
    </row>
    <row r="125" spans="1:18" ht="110.25" x14ac:dyDescent="0.25">
      <c r="A125" s="16" t="s">
        <v>105</v>
      </c>
      <c r="B125" s="16" t="s">
        <v>177</v>
      </c>
      <c r="C125" s="16" t="s">
        <v>108</v>
      </c>
      <c r="D125" s="16" t="s">
        <v>130</v>
      </c>
      <c r="E125" s="16" t="s">
        <v>110</v>
      </c>
      <c r="F125" s="16" t="s">
        <v>207</v>
      </c>
      <c r="G125" s="16" t="s">
        <v>26</v>
      </c>
      <c r="H125" s="16" t="s">
        <v>27</v>
      </c>
      <c r="I125" s="17" t="s">
        <v>208</v>
      </c>
      <c r="J125" s="18">
        <v>12963916602</v>
      </c>
      <c r="K125" s="18">
        <v>0</v>
      </c>
      <c r="L125" s="18">
        <v>5197463988.3699999</v>
      </c>
      <c r="M125" s="18">
        <v>7766452613.6300001</v>
      </c>
      <c r="N125" s="18">
        <v>2085350645.3699999</v>
      </c>
      <c r="O125" s="15">
        <f t="shared" si="4"/>
        <v>0.16085807317275427</v>
      </c>
      <c r="P125" s="18">
        <v>515156913.72000003</v>
      </c>
      <c r="Q125" s="15">
        <f t="shared" si="5"/>
        <v>3.9737752836247385E-2</v>
      </c>
      <c r="R125" s="18">
        <v>511974213.72000003</v>
      </c>
    </row>
    <row r="126" spans="1:18" ht="110.25" x14ac:dyDescent="0.25">
      <c r="A126" s="16" t="s">
        <v>105</v>
      </c>
      <c r="B126" s="16" t="s">
        <v>177</v>
      </c>
      <c r="C126" s="16" t="s">
        <v>108</v>
      </c>
      <c r="D126" s="16" t="s">
        <v>130</v>
      </c>
      <c r="E126" s="16" t="s">
        <v>110</v>
      </c>
      <c r="F126" s="16" t="s">
        <v>209</v>
      </c>
      <c r="G126" s="16" t="s">
        <v>26</v>
      </c>
      <c r="H126" s="16" t="s">
        <v>27</v>
      </c>
      <c r="I126" s="17" t="s">
        <v>210</v>
      </c>
      <c r="J126" s="18">
        <v>1668571894</v>
      </c>
      <c r="K126" s="18">
        <v>0</v>
      </c>
      <c r="L126" s="18">
        <v>1218295096.3900001</v>
      </c>
      <c r="M126" s="18">
        <v>450276797.61000001</v>
      </c>
      <c r="N126" s="18">
        <v>1218295096.3900001</v>
      </c>
      <c r="O126" s="15">
        <f t="shared" si="4"/>
        <v>0.73014240547312015</v>
      </c>
      <c r="P126" s="18">
        <v>330361870.38999999</v>
      </c>
      <c r="Q126" s="15">
        <f t="shared" si="5"/>
        <v>0.19799079175308223</v>
      </c>
      <c r="R126" s="18">
        <v>330361870.38999999</v>
      </c>
    </row>
    <row r="127" spans="1:18" ht="110.25" x14ac:dyDescent="0.25">
      <c r="A127" s="16" t="s">
        <v>105</v>
      </c>
      <c r="B127" s="16" t="s">
        <v>177</v>
      </c>
      <c r="C127" s="16" t="s">
        <v>108</v>
      </c>
      <c r="D127" s="16" t="s">
        <v>130</v>
      </c>
      <c r="E127" s="16" t="s">
        <v>110</v>
      </c>
      <c r="F127" s="16" t="s">
        <v>207</v>
      </c>
      <c r="G127" s="16" t="s">
        <v>70</v>
      </c>
      <c r="H127" s="16" t="s">
        <v>27</v>
      </c>
      <c r="I127" s="17" t="s">
        <v>211</v>
      </c>
      <c r="J127" s="18">
        <v>20047939147</v>
      </c>
      <c r="K127" s="18">
        <v>0</v>
      </c>
      <c r="L127" s="18">
        <v>20047939146</v>
      </c>
      <c r="M127" s="18">
        <v>1</v>
      </c>
      <c r="N127" s="18">
        <v>20047939146</v>
      </c>
      <c r="O127" s="15">
        <f t="shared" si="4"/>
        <v>0.99999999995011957</v>
      </c>
      <c r="P127" s="18">
        <v>4852087802</v>
      </c>
      <c r="Q127" s="15">
        <f t="shared" si="5"/>
        <v>0.24202426825133658</v>
      </c>
      <c r="R127" s="18">
        <v>4852087802</v>
      </c>
    </row>
    <row r="128" spans="1:18" ht="126" x14ac:dyDescent="0.25">
      <c r="A128" s="16" t="s">
        <v>105</v>
      </c>
      <c r="B128" s="16" t="s">
        <v>177</v>
      </c>
      <c r="C128" s="16" t="s">
        <v>108</v>
      </c>
      <c r="D128" s="16" t="s">
        <v>130</v>
      </c>
      <c r="E128" s="16" t="s">
        <v>110</v>
      </c>
      <c r="F128" s="16" t="s">
        <v>199</v>
      </c>
      <c r="G128" s="16" t="s">
        <v>70</v>
      </c>
      <c r="H128" s="16" t="s">
        <v>27</v>
      </c>
      <c r="I128" s="17" t="s">
        <v>212</v>
      </c>
      <c r="J128" s="18">
        <v>11353422233</v>
      </c>
      <c r="K128" s="18">
        <v>0</v>
      </c>
      <c r="L128" s="18">
        <v>11353422233</v>
      </c>
      <c r="M128" s="18">
        <v>0</v>
      </c>
      <c r="N128" s="18">
        <v>11353422233</v>
      </c>
      <c r="O128" s="15">
        <f t="shared" si="4"/>
        <v>1</v>
      </c>
      <c r="P128" s="18">
        <v>3261644574</v>
      </c>
      <c r="Q128" s="15">
        <f t="shared" si="5"/>
        <v>0.28728294491855177</v>
      </c>
      <c r="R128" s="18">
        <v>3261644574</v>
      </c>
    </row>
    <row r="129" spans="1:18" ht="110.25" x14ac:dyDescent="0.25">
      <c r="A129" s="16" t="s">
        <v>105</v>
      </c>
      <c r="B129" s="16" t="s">
        <v>177</v>
      </c>
      <c r="C129" s="16" t="s">
        <v>108</v>
      </c>
      <c r="D129" s="16" t="s">
        <v>130</v>
      </c>
      <c r="E129" s="16" t="s">
        <v>110</v>
      </c>
      <c r="F129" s="16" t="s">
        <v>209</v>
      </c>
      <c r="G129" s="16" t="s">
        <v>70</v>
      </c>
      <c r="H129" s="16" t="s">
        <v>27</v>
      </c>
      <c r="I129" s="17" t="s">
        <v>213</v>
      </c>
      <c r="J129" s="18">
        <v>13843433411</v>
      </c>
      <c r="K129" s="18">
        <v>0</v>
      </c>
      <c r="L129" s="18">
        <v>13824678844</v>
      </c>
      <c r="M129" s="18">
        <v>18754567</v>
      </c>
      <c r="N129" s="18">
        <v>13824678844</v>
      </c>
      <c r="O129" s="15">
        <f t="shared" si="4"/>
        <v>0.99864523731626453</v>
      </c>
      <c r="P129" s="18">
        <v>3357032603</v>
      </c>
      <c r="Q129" s="15">
        <f t="shared" si="5"/>
        <v>0.24250000006013681</v>
      </c>
      <c r="R129" s="18">
        <v>3357032603</v>
      </c>
    </row>
    <row r="130" spans="1:18" ht="31.5" x14ac:dyDescent="0.25">
      <c r="A130" s="12" t="s">
        <v>105</v>
      </c>
      <c r="B130" s="12" t="s">
        <v>177</v>
      </c>
      <c r="C130" s="12" t="s">
        <v>108</v>
      </c>
      <c r="D130" s="12" t="s">
        <v>214</v>
      </c>
      <c r="E130" s="12"/>
      <c r="F130" s="12"/>
      <c r="G130" s="12"/>
      <c r="H130" s="12" t="s">
        <v>27</v>
      </c>
      <c r="I130" s="13" t="s">
        <v>215</v>
      </c>
      <c r="J130" s="14">
        <v>154383544374</v>
      </c>
      <c r="K130" s="14">
        <v>0</v>
      </c>
      <c r="L130" s="14">
        <v>154064757276.39999</v>
      </c>
      <c r="M130" s="14">
        <v>318787097.60000002</v>
      </c>
      <c r="N130" s="14">
        <v>138093101826.39999</v>
      </c>
      <c r="O130" s="15">
        <f t="shared" si="4"/>
        <v>0.89448070638839727</v>
      </c>
      <c r="P130" s="14">
        <v>37345392391.300003</v>
      </c>
      <c r="Q130" s="15">
        <f t="shared" si="5"/>
        <v>0.24190008425269321</v>
      </c>
      <c r="R130" s="14">
        <v>37315392391.300003</v>
      </c>
    </row>
    <row r="131" spans="1:18" ht="63" x14ac:dyDescent="0.25">
      <c r="A131" s="16" t="s">
        <v>105</v>
      </c>
      <c r="B131" s="16" t="s">
        <v>177</v>
      </c>
      <c r="C131" s="16" t="s">
        <v>108</v>
      </c>
      <c r="D131" s="16" t="s">
        <v>214</v>
      </c>
      <c r="E131" s="16" t="s">
        <v>110</v>
      </c>
      <c r="F131" s="16" t="s">
        <v>216</v>
      </c>
      <c r="G131" s="16" t="s">
        <v>26</v>
      </c>
      <c r="H131" s="16" t="s">
        <v>27</v>
      </c>
      <c r="I131" s="17" t="s">
        <v>217</v>
      </c>
      <c r="J131" s="18">
        <v>5172361779</v>
      </c>
      <c r="K131" s="18">
        <v>0</v>
      </c>
      <c r="L131" s="18">
        <v>4856034304.3999996</v>
      </c>
      <c r="M131" s="18">
        <v>316327474.60000002</v>
      </c>
      <c r="N131" s="18">
        <v>4459899883.3999996</v>
      </c>
      <c r="O131" s="15">
        <f t="shared" si="4"/>
        <v>0.86225598168855377</v>
      </c>
      <c r="P131" s="18">
        <v>932348876.29999995</v>
      </c>
      <c r="Q131" s="15">
        <f t="shared" si="5"/>
        <v>0.18025592874910151</v>
      </c>
      <c r="R131" s="18">
        <v>902348876.29999995</v>
      </c>
    </row>
    <row r="132" spans="1:18" ht="126" x14ac:dyDescent="0.25">
      <c r="A132" s="16" t="s">
        <v>105</v>
      </c>
      <c r="B132" s="16" t="s">
        <v>177</v>
      </c>
      <c r="C132" s="16" t="s">
        <v>108</v>
      </c>
      <c r="D132" s="16" t="s">
        <v>214</v>
      </c>
      <c r="E132" s="16" t="s">
        <v>110</v>
      </c>
      <c r="F132" s="16" t="s">
        <v>218</v>
      </c>
      <c r="G132" s="16" t="s">
        <v>26</v>
      </c>
      <c r="H132" s="16" t="s">
        <v>27</v>
      </c>
      <c r="I132" s="17" t="s">
        <v>219</v>
      </c>
      <c r="J132" s="18">
        <v>1069826193</v>
      </c>
      <c r="K132" s="18">
        <v>0</v>
      </c>
      <c r="L132" s="18">
        <v>1069826193</v>
      </c>
      <c r="M132" s="18">
        <v>0</v>
      </c>
      <c r="N132" s="18">
        <v>1069826193</v>
      </c>
      <c r="O132" s="15">
        <f t="shared" si="4"/>
        <v>1</v>
      </c>
      <c r="P132" s="18">
        <v>356608731</v>
      </c>
      <c r="Q132" s="15">
        <f t="shared" si="5"/>
        <v>0.33333333333333331</v>
      </c>
      <c r="R132" s="18">
        <v>356608731</v>
      </c>
    </row>
    <row r="133" spans="1:18" ht="94.5" x14ac:dyDescent="0.25">
      <c r="A133" s="16" t="s">
        <v>105</v>
      </c>
      <c r="B133" s="16" t="s">
        <v>177</v>
      </c>
      <c r="C133" s="16" t="s">
        <v>108</v>
      </c>
      <c r="D133" s="16" t="s">
        <v>214</v>
      </c>
      <c r="E133" s="16" t="s">
        <v>110</v>
      </c>
      <c r="F133" s="16" t="s">
        <v>220</v>
      </c>
      <c r="G133" s="16" t="s">
        <v>26</v>
      </c>
      <c r="H133" s="16" t="s">
        <v>27</v>
      </c>
      <c r="I133" s="17" t="s">
        <v>221</v>
      </c>
      <c r="J133" s="18">
        <v>4938904030</v>
      </c>
      <c r="K133" s="18">
        <v>0</v>
      </c>
      <c r="L133" s="18">
        <v>4938904030</v>
      </c>
      <c r="M133" s="18">
        <v>0</v>
      </c>
      <c r="N133" s="18">
        <v>1754860402</v>
      </c>
      <c r="O133" s="15">
        <f t="shared" si="4"/>
        <v>0.35531372777049081</v>
      </c>
      <c r="P133" s="18">
        <v>584953467</v>
      </c>
      <c r="Q133" s="15">
        <f t="shared" si="5"/>
        <v>0.11843790918933891</v>
      </c>
      <c r="R133" s="18">
        <v>584953467</v>
      </c>
    </row>
    <row r="134" spans="1:18" ht="126" x14ac:dyDescent="0.25">
      <c r="A134" s="16" t="s">
        <v>105</v>
      </c>
      <c r="B134" s="16" t="s">
        <v>177</v>
      </c>
      <c r="C134" s="16" t="s">
        <v>108</v>
      </c>
      <c r="D134" s="16" t="s">
        <v>214</v>
      </c>
      <c r="E134" s="16" t="s">
        <v>110</v>
      </c>
      <c r="F134" s="16" t="s">
        <v>218</v>
      </c>
      <c r="G134" s="16" t="s">
        <v>70</v>
      </c>
      <c r="H134" s="16" t="s">
        <v>27</v>
      </c>
      <c r="I134" s="17" t="s">
        <v>222</v>
      </c>
      <c r="J134" s="18">
        <v>24074223635</v>
      </c>
      <c r="K134" s="18">
        <v>0</v>
      </c>
      <c r="L134" s="18">
        <v>24074223635</v>
      </c>
      <c r="M134" s="18">
        <v>0</v>
      </c>
      <c r="N134" s="18">
        <v>18371498769</v>
      </c>
      <c r="O134" s="15">
        <f t="shared" si="4"/>
        <v>0.76311905411939573</v>
      </c>
      <c r="P134" s="18">
        <v>7659222172</v>
      </c>
      <c r="Q134" s="15">
        <f t="shared" si="5"/>
        <v>0.31815032908744517</v>
      </c>
      <c r="R134" s="18">
        <v>7659222172</v>
      </c>
    </row>
    <row r="135" spans="1:18" ht="94.5" x14ac:dyDescent="0.25">
      <c r="A135" s="16" t="s">
        <v>105</v>
      </c>
      <c r="B135" s="16" t="s">
        <v>177</v>
      </c>
      <c r="C135" s="16" t="s">
        <v>108</v>
      </c>
      <c r="D135" s="16" t="s">
        <v>214</v>
      </c>
      <c r="E135" s="16" t="s">
        <v>110</v>
      </c>
      <c r="F135" s="16" t="s">
        <v>220</v>
      </c>
      <c r="G135" s="16" t="s">
        <v>70</v>
      </c>
      <c r="H135" s="16" t="s">
        <v>27</v>
      </c>
      <c r="I135" s="17" t="s">
        <v>223</v>
      </c>
      <c r="J135" s="18">
        <v>112984228737</v>
      </c>
      <c r="K135" s="18">
        <v>0</v>
      </c>
      <c r="L135" s="18">
        <v>112981769114</v>
      </c>
      <c r="M135" s="18">
        <v>2459623</v>
      </c>
      <c r="N135" s="18">
        <v>106293016579</v>
      </c>
      <c r="O135" s="15">
        <f t="shared" si="4"/>
        <v>0.94077746750322533</v>
      </c>
      <c r="P135" s="18">
        <v>21668259145</v>
      </c>
      <c r="Q135" s="15">
        <f t="shared" si="5"/>
        <v>0.191781272370664</v>
      </c>
      <c r="R135" s="18">
        <v>21668259145</v>
      </c>
    </row>
    <row r="136" spans="1:18" ht="78.75" x14ac:dyDescent="0.25">
      <c r="A136" s="16" t="s">
        <v>105</v>
      </c>
      <c r="B136" s="16" t="s">
        <v>177</v>
      </c>
      <c r="C136" s="16" t="s">
        <v>108</v>
      </c>
      <c r="D136" s="16" t="s">
        <v>214</v>
      </c>
      <c r="E136" s="16" t="s">
        <v>110</v>
      </c>
      <c r="F136" s="16" t="s">
        <v>224</v>
      </c>
      <c r="G136" s="16" t="s">
        <v>70</v>
      </c>
      <c r="H136" s="16" t="s">
        <v>27</v>
      </c>
      <c r="I136" s="17" t="s">
        <v>225</v>
      </c>
      <c r="J136" s="18">
        <v>6144000000</v>
      </c>
      <c r="K136" s="18">
        <v>0</v>
      </c>
      <c r="L136" s="18">
        <v>6144000000</v>
      </c>
      <c r="M136" s="18">
        <v>0</v>
      </c>
      <c r="N136" s="18">
        <v>6144000000</v>
      </c>
      <c r="O136" s="15">
        <f t="shared" si="4"/>
        <v>1</v>
      </c>
      <c r="P136" s="18">
        <v>6144000000</v>
      </c>
      <c r="Q136" s="15">
        <f t="shared" si="5"/>
        <v>1</v>
      </c>
      <c r="R136" s="18">
        <v>6144000000</v>
      </c>
    </row>
    <row r="137" spans="1:18" ht="110.25" x14ac:dyDescent="0.25">
      <c r="A137" s="12" t="s">
        <v>105</v>
      </c>
      <c r="B137" s="12" t="s">
        <v>177</v>
      </c>
      <c r="C137" s="12" t="s">
        <v>108</v>
      </c>
      <c r="D137" s="12" t="s">
        <v>226</v>
      </c>
      <c r="E137" s="12"/>
      <c r="F137" s="12"/>
      <c r="G137" s="12"/>
      <c r="H137" s="12" t="s">
        <v>27</v>
      </c>
      <c r="I137" s="13" t="s">
        <v>227</v>
      </c>
      <c r="J137" s="14">
        <v>38204449595</v>
      </c>
      <c r="K137" s="14">
        <v>0</v>
      </c>
      <c r="L137" s="14">
        <v>30472029086</v>
      </c>
      <c r="M137" s="14">
        <v>7732420509</v>
      </c>
      <c r="N137" s="14">
        <v>20677413986</v>
      </c>
      <c r="O137" s="15">
        <f t="shared" ref="O137:O166" si="6">+N137/J137</f>
        <v>0.54123051647644083</v>
      </c>
      <c r="P137" s="14">
        <v>5872000286</v>
      </c>
      <c r="Q137" s="15">
        <f t="shared" ref="Q137:Q166" si="7">+P137/J137</f>
        <v>0.15369938183243706</v>
      </c>
      <c r="R137" s="14">
        <v>5872000286</v>
      </c>
    </row>
    <row r="138" spans="1:18" ht="126" x14ac:dyDescent="0.25">
      <c r="A138" s="16" t="s">
        <v>105</v>
      </c>
      <c r="B138" s="16" t="s">
        <v>177</v>
      </c>
      <c r="C138" s="16" t="s">
        <v>108</v>
      </c>
      <c r="D138" s="16" t="s">
        <v>226</v>
      </c>
      <c r="E138" s="16" t="s">
        <v>110</v>
      </c>
      <c r="F138" s="16" t="s">
        <v>228</v>
      </c>
      <c r="G138" s="16" t="s">
        <v>26</v>
      </c>
      <c r="H138" s="16" t="s">
        <v>27</v>
      </c>
      <c r="I138" s="17" t="s">
        <v>229</v>
      </c>
      <c r="J138" s="18">
        <v>450000000</v>
      </c>
      <c r="K138" s="18">
        <v>0</v>
      </c>
      <c r="L138" s="18">
        <v>0</v>
      </c>
      <c r="M138" s="18">
        <v>450000000</v>
      </c>
      <c r="N138" s="18">
        <v>0</v>
      </c>
      <c r="O138" s="15">
        <f t="shared" si="6"/>
        <v>0</v>
      </c>
      <c r="P138" s="18">
        <v>0</v>
      </c>
      <c r="Q138" s="15">
        <f t="shared" si="7"/>
        <v>0</v>
      </c>
      <c r="R138" s="18">
        <v>0</v>
      </c>
    </row>
    <row r="139" spans="1:18" ht="141.75" x14ac:dyDescent="0.25">
      <c r="A139" s="16" t="s">
        <v>105</v>
      </c>
      <c r="B139" s="16" t="s">
        <v>177</v>
      </c>
      <c r="C139" s="16" t="s">
        <v>108</v>
      </c>
      <c r="D139" s="16" t="s">
        <v>226</v>
      </c>
      <c r="E139" s="16" t="s">
        <v>110</v>
      </c>
      <c r="F139" s="16" t="s">
        <v>230</v>
      </c>
      <c r="G139" s="16" t="s">
        <v>26</v>
      </c>
      <c r="H139" s="16" t="s">
        <v>27</v>
      </c>
      <c r="I139" s="17" t="s">
        <v>231</v>
      </c>
      <c r="J139" s="18">
        <v>1900000000</v>
      </c>
      <c r="K139" s="18">
        <v>0</v>
      </c>
      <c r="L139" s="18">
        <v>1900000000</v>
      </c>
      <c r="M139" s="18">
        <v>0</v>
      </c>
      <c r="N139" s="18">
        <v>1900000000</v>
      </c>
      <c r="O139" s="15">
        <f t="shared" si="6"/>
        <v>1</v>
      </c>
      <c r="P139" s="18">
        <v>1900000000</v>
      </c>
      <c r="Q139" s="15">
        <f t="shared" si="7"/>
        <v>1</v>
      </c>
      <c r="R139" s="18">
        <v>1900000000</v>
      </c>
    </row>
    <row r="140" spans="1:18" ht="126" x14ac:dyDescent="0.25">
      <c r="A140" s="16" t="s">
        <v>105</v>
      </c>
      <c r="B140" s="16" t="s">
        <v>177</v>
      </c>
      <c r="C140" s="16" t="s">
        <v>108</v>
      </c>
      <c r="D140" s="16" t="s">
        <v>226</v>
      </c>
      <c r="E140" s="16" t="s">
        <v>110</v>
      </c>
      <c r="F140" s="16" t="s">
        <v>232</v>
      </c>
      <c r="G140" s="16" t="s">
        <v>26</v>
      </c>
      <c r="H140" s="16" t="s">
        <v>27</v>
      </c>
      <c r="I140" s="17" t="s">
        <v>233</v>
      </c>
      <c r="J140" s="18">
        <v>2567000000</v>
      </c>
      <c r="K140" s="18">
        <v>0</v>
      </c>
      <c r="L140" s="18">
        <v>2565517600</v>
      </c>
      <c r="M140" s="18">
        <v>1482400</v>
      </c>
      <c r="N140" s="18">
        <v>0</v>
      </c>
      <c r="O140" s="15">
        <f t="shared" si="6"/>
        <v>0</v>
      </c>
      <c r="P140" s="18">
        <v>0</v>
      </c>
      <c r="Q140" s="15">
        <f t="shared" si="7"/>
        <v>0</v>
      </c>
      <c r="R140" s="18">
        <v>0</v>
      </c>
    </row>
    <row r="141" spans="1:18" ht="126" x14ac:dyDescent="0.25">
      <c r="A141" s="16" t="s">
        <v>105</v>
      </c>
      <c r="B141" s="16" t="s">
        <v>177</v>
      </c>
      <c r="C141" s="16" t="s">
        <v>108</v>
      </c>
      <c r="D141" s="16" t="s">
        <v>226</v>
      </c>
      <c r="E141" s="16" t="s">
        <v>110</v>
      </c>
      <c r="F141" s="16" t="s">
        <v>234</v>
      </c>
      <c r="G141" s="16" t="s">
        <v>26</v>
      </c>
      <c r="H141" s="16" t="s">
        <v>27</v>
      </c>
      <c r="I141" s="17" t="s">
        <v>235</v>
      </c>
      <c r="J141" s="18">
        <v>11770000000</v>
      </c>
      <c r="K141" s="18">
        <v>0</v>
      </c>
      <c r="L141" s="18">
        <v>7229097500</v>
      </c>
      <c r="M141" s="18">
        <v>4540902500</v>
      </c>
      <c r="N141" s="18">
        <v>0</v>
      </c>
      <c r="O141" s="15">
        <f t="shared" si="6"/>
        <v>0</v>
      </c>
      <c r="P141" s="18">
        <v>0</v>
      </c>
      <c r="Q141" s="15">
        <f t="shared" si="7"/>
        <v>0</v>
      </c>
      <c r="R141" s="18">
        <v>0</v>
      </c>
    </row>
    <row r="142" spans="1:18" ht="126" x14ac:dyDescent="0.25">
      <c r="A142" s="16" t="s">
        <v>105</v>
      </c>
      <c r="B142" s="16" t="s">
        <v>177</v>
      </c>
      <c r="C142" s="16" t="s">
        <v>108</v>
      </c>
      <c r="D142" s="16" t="s">
        <v>226</v>
      </c>
      <c r="E142" s="16" t="s">
        <v>110</v>
      </c>
      <c r="F142" s="16" t="s">
        <v>236</v>
      </c>
      <c r="G142" s="16" t="s">
        <v>26</v>
      </c>
      <c r="H142" s="16" t="s">
        <v>27</v>
      </c>
      <c r="I142" s="17" t="s">
        <v>237</v>
      </c>
      <c r="J142" s="18">
        <v>1664511044</v>
      </c>
      <c r="K142" s="18">
        <v>0</v>
      </c>
      <c r="L142" s="18">
        <v>1583484552</v>
      </c>
      <c r="M142" s="18">
        <v>81026492</v>
      </c>
      <c r="N142" s="18">
        <v>1583484552</v>
      </c>
      <c r="O142" s="15">
        <f t="shared" si="6"/>
        <v>0.95132114485387576</v>
      </c>
      <c r="P142" s="18">
        <v>189481220</v>
      </c>
      <c r="Q142" s="15">
        <f t="shared" si="7"/>
        <v>0.11383596443112576</v>
      </c>
      <c r="R142" s="18">
        <v>189481220</v>
      </c>
    </row>
    <row r="143" spans="1:18" ht="126" x14ac:dyDescent="0.25">
      <c r="A143" s="16" t="s">
        <v>105</v>
      </c>
      <c r="B143" s="16" t="s">
        <v>177</v>
      </c>
      <c r="C143" s="16" t="s">
        <v>108</v>
      </c>
      <c r="D143" s="16" t="s">
        <v>226</v>
      </c>
      <c r="E143" s="16" t="s">
        <v>110</v>
      </c>
      <c r="F143" s="16" t="s">
        <v>234</v>
      </c>
      <c r="G143" s="16" t="s">
        <v>70</v>
      </c>
      <c r="H143" s="16" t="s">
        <v>27</v>
      </c>
      <c r="I143" s="17" t="s">
        <v>238</v>
      </c>
      <c r="J143" s="18">
        <v>3828945350</v>
      </c>
      <c r="K143" s="18">
        <v>0</v>
      </c>
      <c r="L143" s="18">
        <v>2760167094</v>
      </c>
      <c r="M143" s="18">
        <v>1068778256</v>
      </c>
      <c r="N143" s="18">
        <v>2760167094</v>
      </c>
      <c r="O143" s="15">
        <f t="shared" si="6"/>
        <v>0.72086876194250205</v>
      </c>
      <c r="P143" s="18">
        <v>989846598</v>
      </c>
      <c r="Q143" s="15">
        <f t="shared" si="7"/>
        <v>0.25851677355489028</v>
      </c>
      <c r="R143" s="18">
        <v>989846598</v>
      </c>
    </row>
    <row r="144" spans="1:18" ht="126" x14ac:dyDescent="0.25">
      <c r="A144" s="16" t="s">
        <v>105</v>
      </c>
      <c r="B144" s="16" t="s">
        <v>177</v>
      </c>
      <c r="C144" s="16" t="s">
        <v>108</v>
      </c>
      <c r="D144" s="16" t="s">
        <v>226</v>
      </c>
      <c r="E144" s="16" t="s">
        <v>110</v>
      </c>
      <c r="F144" s="16" t="s">
        <v>230</v>
      </c>
      <c r="G144" s="16" t="s">
        <v>70</v>
      </c>
      <c r="H144" s="16" t="s">
        <v>27</v>
      </c>
      <c r="I144" s="17" t="s">
        <v>239</v>
      </c>
      <c r="J144" s="18">
        <v>150000000</v>
      </c>
      <c r="K144" s="18">
        <v>0</v>
      </c>
      <c r="L144" s="18">
        <v>150000000</v>
      </c>
      <c r="M144" s="18">
        <v>0</v>
      </c>
      <c r="N144" s="18">
        <v>150000000</v>
      </c>
      <c r="O144" s="15">
        <f t="shared" si="6"/>
        <v>1</v>
      </c>
      <c r="P144" s="18">
        <v>30000000</v>
      </c>
      <c r="Q144" s="15">
        <f t="shared" si="7"/>
        <v>0.2</v>
      </c>
      <c r="R144" s="18">
        <v>30000000</v>
      </c>
    </row>
    <row r="145" spans="1:18" ht="126" x14ac:dyDescent="0.25">
      <c r="A145" s="16" t="s">
        <v>105</v>
      </c>
      <c r="B145" s="16" t="s">
        <v>177</v>
      </c>
      <c r="C145" s="16" t="s">
        <v>108</v>
      </c>
      <c r="D145" s="16" t="s">
        <v>226</v>
      </c>
      <c r="E145" s="16" t="s">
        <v>110</v>
      </c>
      <c r="F145" s="16" t="s">
        <v>240</v>
      </c>
      <c r="G145" s="16" t="s">
        <v>70</v>
      </c>
      <c r="H145" s="16" t="s">
        <v>27</v>
      </c>
      <c r="I145" s="17" t="s">
        <v>241</v>
      </c>
      <c r="J145" s="18">
        <v>1515847710</v>
      </c>
      <c r="K145" s="18">
        <v>0</v>
      </c>
      <c r="L145" s="18">
        <v>1515847710</v>
      </c>
      <c r="M145" s="18">
        <v>0</v>
      </c>
      <c r="N145" s="18">
        <v>1515847710</v>
      </c>
      <c r="O145" s="15">
        <f t="shared" si="6"/>
        <v>1</v>
      </c>
      <c r="P145" s="18">
        <v>303169542</v>
      </c>
      <c r="Q145" s="15">
        <f t="shared" si="7"/>
        <v>0.2</v>
      </c>
      <c r="R145" s="18">
        <v>303169542</v>
      </c>
    </row>
    <row r="146" spans="1:18" ht="126" x14ac:dyDescent="0.25">
      <c r="A146" s="16" t="s">
        <v>105</v>
      </c>
      <c r="B146" s="16" t="s">
        <v>177</v>
      </c>
      <c r="C146" s="16" t="s">
        <v>108</v>
      </c>
      <c r="D146" s="16" t="s">
        <v>226</v>
      </c>
      <c r="E146" s="16" t="s">
        <v>110</v>
      </c>
      <c r="F146" s="16" t="s">
        <v>242</v>
      </c>
      <c r="G146" s="16" t="s">
        <v>70</v>
      </c>
      <c r="H146" s="16" t="s">
        <v>27</v>
      </c>
      <c r="I146" s="17" t="s">
        <v>243</v>
      </c>
      <c r="J146" s="18">
        <v>7428714630</v>
      </c>
      <c r="K146" s="18">
        <v>0</v>
      </c>
      <c r="L146" s="18">
        <v>7428714630</v>
      </c>
      <c r="M146" s="18">
        <v>0</v>
      </c>
      <c r="N146" s="18">
        <v>7428714630</v>
      </c>
      <c r="O146" s="15">
        <f t="shared" si="6"/>
        <v>1</v>
      </c>
      <c r="P146" s="18">
        <v>1485742926</v>
      </c>
      <c r="Q146" s="15">
        <f t="shared" si="7"/>
        <v>0.2</v>
      </c>
      <c r="R146" s="18">
        <v>1485742926</v>
      </c>
    </row>
    <row r="147" spans="1:18" ht="126" x14ac:dyDescent="0.25">
      <c r="A147" s="16" t="s">
        <v>105</v>
      </c>
      <c r="B147" s="16" t="s">
        <v>177</v>
      </c>
      <c r="C147" s="16" t="s">
        <v>108</v>
      </c>
      <c r="D147" s="16" t="s">
        <v>226</v>
      </c>
      <c r="E147" s="16" t="s">
        <v>110</v>
      </c>
      <c r="F147" s="16" t="s">
        <v>236</v>
      </c>
      <c r="G147" s="16" t="s">
        <v>70</v>
      </c>
      <c r="H147" s="16" t="s">
        <v>27</v>
      </c>
      <c r="I147" s="17" t="s">
        <v>244</v>
      </c>
      <c r="J147" s="18">
        <v>230000000</v>
      </c>
      <c r="K147" s="18">
        <v>0</v>
      </c>
      <c r="L147" s="18">
        <v>230000000</v>
      </c>
      <c r="M147" s="18">
        <v>0</v>
      </c>
      <c r="N147" s="18">
        <v>230000000</v>
      </c>
      <c r="O147" s="15">
        <f t="shared" si="6"/>
        <v>1</v>
      </c>
      <c r="P147" s="18">
        <v>92000000</v>
      </c>
      <c r="Q147" s="15">
        <f t="shared" si="7"/>
        <v>0.4</v>
      </c>
      <c r="R147" s="18">
        <v>92000000</v>
      </c>
    </row>
    <row r="148" spans="1:18" ht="126" x14ac:dyDescent="0.25">
      <c r="A148" s="16" t="s">
        <v>105</v>
      </c>
      <c r="B148" s="16" t="s">
        <v>177</v>
      </c>
      <c r="C148" s="16" t="s">
        <v>108</v>
      </c>
      <c r="D148" s="16" t="s">
        <v>226</v>
      </c>
      <c r="E148" s="16" t="s">
        <v>110</v>
      </c>
      <c r="F148" s="16" t="s">
        <v>232</v>
      </c>
      <c r="G148" s="16" t="s">
        <v>70</v>
      </c>
      <c r="H148" s="16" t="s">
        <v>27</v>
      </c>
      <c r="I148" s="17" t="s">
        <v>245</v>
      </c>
      <c r="J148" s="18">
        <v>2939200000</v>
      </c>
      <c r="K148" s="18">
        <v>0</v>
      </c>
      <c r="L148" s="18">
        <v>2939200000</v>
      </c>
      <c r="M148" s="18">
        <v>0</v>
      </c>
      <c r="N148" s="18">
        <v>2939200000</v>
      </c>
      <c r="O148" s="15">
        <f t="shared" si="6"/>
        <v>1</v>
      </c>
      <c r="P148" s="18">
        <v>881760000</v>
      </c>
      <c r="Q148" s="15">
        <f t="shared" si="7"/>
        <v>0.3</v>
      </c>
      <c r="R148" s="18">
        <v>881760000</v>
      </c>
    </row>
    <row r="149" spans="1:18" ht="126" x14ac:dyDescent="0.25">
      <c r="A149" s="16" t="s">
        <v>105</v>
      </c>
      <c r="B149" s="16" t="s">
        <v>177</v>
      </c>
      <c r="C149" s="16" t="s">
        <v>108</v>
      </c>
      <c r="D149" s="16" t="s">
        <v>226</v>
      </c>
      <c r="E149" s="16" t="s">
        <v>110</v>
      </c>
      <c r="F149" s="16" t="s">
        <v>228</v>
      </c>
      <c r="G149" s="16" t="s">
        <v>70</v>
      </c>
      <c r="H149" s="16" t="s">
        <v>27</v>
      </c>
      <c r="I149" s="17" t="s">
        <v>246</v>
      </c>
      <c r="J149" s="18">
        <v>3760230861</v>
      </c>
      <c r="K149" s="18">
        <v>0</v>
      </c>
      <c r="L149" s="18">
        <v>2170000000</v>
      </c>
      <c r="M149" s="18">
        <v>1590230861</v>
      </c>
      <c r="N149" s="18">
        <v>2170000000</v>
      </c>
      <c r="O149" s="15">
        <f t="shared" si="6"/>
        <v>0.57709222657220249</v>
      </c>
      <c r="P149" s="18">
        <v>0</v>
      </c>
      <c r="Q149" s="15">
        <f t="shared" si="7"/>
        <v>0</v>
      </c>
      <c r="R149" s="18">
        <v>0</v>
      </c>
    </row>
    <row r="150" spans="1:18" ht="31.5" x14ac:dyDescent="0.25">
      <c r="A150" s="12" t="s">
        <v>105</v>
      </c>
      <c r="B150" s="12" t="s">
        <v>177</v>
      </c>
      <c r="C150" s="12" t="s">
        <v>108</v>
      </c>
      <c r="D150" s="12" t="s">
        <v>153</v>
      </c>
      <c r="E150" s="12"/>
      <c r="F150" s="12"/>
      <c r="G150" s="12"/>
      <c r="H150" s="12" t="s">
        <v>27</v>
      </c>
      <c r="I150" s="13" t="s">
        <v>247</v>
      </c>
      <c r="J150" s="14">
        <v>11912478720</v>
      </c>
      <c r="K150" s="14">
        <v>0</v>
      </c>
      <c r="L150" s="14">
        <v>7560388753</v>
      </c>
      <c r="M150" s="14">
        <v>4352089967</v>
      </c>
      <c r="N150" s="14">
        <v>6996817187</v>
      </c>
      <c r="O150" s="15">
        <f t="shared" si="6"/>
        <v>0.58735191486663152</v>
      </c>
      <c r="P150" s="14">
        <v>1812807305</v>
      </c>
      <c r="Q150" s="15">
        <f t="shared" si="7"/>
        <v>0.15217717047892448</v>
      </c>
      <c r="R150" s="14">
        <v>1812807305</v>
      </c>
    </row>
    <row r="151" spans="1:18" ht="94.5" x14ac:dyDescent="0.25">
      <c r="A151" s="16" t="s">
        <v>105</v>
      </c>
      <c r="B151" s="16" t="s">
        <v>177</v>
      </c>
      <c r="C151" s="16" t="s">
        <v>108</v>
      </c>
      <c r="D151" s="16" t="s">
        <v>153</v>
      </c>
      <c r="E151" s="16" t="s">
        <v>110</v>
      </c>
      <c r="F151" s="16" t="s">
        <v>196</v>
      </c>
      <c r="G151" s="16" t="s">
        <v>26</v>
      </c>
      <c r="H151" s="16" t="s">
        <v>27</v>
      </c>
      <c r="I151" s="17" t="s">
        <v>248</v>
      </c>
      <c r="J151" s="18">
        <v>11912478720</v>
      </c>
      <c r="K151" s="18">
        <v>0</v>
      </c>
      <c r="L151" s="18">
        <v>7560388753</v>
      </c>
      <c r="M151" s="18">
        <v>4352089967</v>
      </c>
      <c r="N151" s="18">
        <v>6996817187</v>
      </c>
      <c r="O151" s="15">
        <f t="shared" si="6"/>
        <v>0.58735191486663152</v>
      </c>
      <c r="P151" s="18">
        <v>1812807305</v>
      </c>
      <c r="Q151" s="15">
        <f t="shared" si="7"/>
        <v>0.15217717047892448</v>
      </c>
      <c r="R151" s="18">
        <v>1812807305</v>
      </c>
    </row>
    <row r="152" spans="1:18" ht="31.5" x14ac:dyDescent="0.25">
      <c r="A152" s="12" t="s">
        <v>105</v>
      </c>
      <c r="B152" s="12" t="s">
        <v>249</v>
      </c>
      <c r="C152" s="12" t="s">
        <v>108</v>
      </c>
      <c r="D152" s="12" t="s">
        <v>250</v>
      </c>
      <c r="E152" s="12"/>
      <c r="F152" s="12"/>
      <c r="G152" s="12"/>
      <c r="H152" s="12" t="s">
        <v>27</v>
      </c>
      <c r="I152" s="13" t="s">
        <v>251</v>
      </c>
      <c r="J152" s="14">
        <v>2517318789</v>
      </c>
      <c r="K152" s="14">
        <v>0</v>
      </c>
      <c r="L152" s="14">
        <v>2232195152</v>
      </c>
      <c r="M152" s="14">
        <v>285123637</v>
      </c>
      <c r="N152" s="14">
        <v>1947539424.45</v>
      </c>
      <c r="O152" s="15">
        <f t="shared" si="6"/>
        <v>0.77365625401129923</v>
      </c>
      <c r="P152" s="14">
        <v>421281460.44999999</v>
      </c>
      <c r="Q152" s="15">
        <f t="shared" si="7"/>
        <v>0.16735324198543533</v>
      </c>
      <c r="R152" s="14">
        <v>413626495.44999999</v>
      </c>
    </row>
    <row r="153" spans="1:18" ht="63" x14ac:dyDescent="0.25">
      <c r="A153" s="16" t="s">
        <v>105</v>
      </c>
      <c r="B153" s="16" t="s">
        <v>249</v>
      </c>
      <c r="C153" s="16" t="s">
        <v>108</v>
      </c>
      <c r="D153" s="16" t="s">
        <v>250</v>
      </c>
      <c r="E153" s="16" t="s">
        <v>110</v>
      </c>
      <c r="F153" s="16" t="s">
        <v>252</v>
      </c>
      <c r="G153" s="16" t="s">
        <v>26</v>
      </c>
      <c r="H153" s="16" t="s">
        <v>27</v>
      </c>
      <c r="I153" s="17" t="s">
        <v>253</v>
      </c>
      <c r="J153" s="18">
        <v>2517318789</v>
      </c>
      <c r="K153" s="18">
        <v>0</v>
      </c>
      <c r="L153" s="18">
        <v>2232195152</v>
      </c>
      <c r="M153" s="18">
        <v>285123637</v>
      </c>
      <c r="N153" s="18">
        <v>1947539424.45</v>
      </c>
      <c r="O153" s="15">
        <f t="shared" si="6"/>
        <v>0.77365625401129923</v>
      </c>
      <c r="P153" s="18">
        <v>421281460.44999999</v>
      </c>
      <c r="Q153" s="15">
        <f t="shared" si="7"/>
        <v>0.16735324198543533</v>
      </c>
      <c r="R153" s="18">
        <v>413626495.44999999</v>
      </c>
    </row>
    <row r="154" spans="1:18" ht="47.25" x14ac:dyDescent="0.25">
      <c r="A154" s="12" t="s">
        <v>105</v>
      </c>
      <c r="B154" s="12" t="s">
        <v>249</v>
      </c>
      <c r="C154" s="12" t="s">
        <v>108</v>
      </c>
      <c r="D154" s="12" t="s">
        <v>254</v>
      </c>
      <c r="E154" s="12"/>
      <c r="F154" s="12"/>
      <c r="G154" s="12"/>
      <c r="H154" s="12" t="s">
        <v>27</v>
      </c>
      <c r="I154" s="13" t="s">
        <v>255</v>
      </c>
      <c r="J154" s="14">
        <v>10364493736</v>
      </c>
      <c r="K154" s="14">
        <v>0</v>
      </c>
      <c r="L154" s="14">
        <v>4002900988</v>
      </c>
      <c r="M154" s="14">
        <v>6361592748</v>
      </c>
      <c r="N154" s="14">
        <v>3706940738</v>
      </c>
      <c r="O154" s="15">
        <f t="shared" si="6"/>
        <v>0.35765767556251432</v>
      </c>
      <c r="P154" s="14">
        <v>3158244843</v>
      </c>
      <c r="Q154" s="15">
        <f t="shared" si="7"/>
        <v>0.30471771448229662</v>
      </c>
      <c r="R154" s="14">
        <v>3158244843</v>
      </c>
    </row>
    <row r="155" spans="1:18" ht="78.75" x14ac:dyDescent="0.25">
      <c r="A155" s="16" t="s">
        <v>105</v>
      </c>
      <c r="B155" s="16" t="s">
        <v>249</v>
      </c>
      <c r="C155" s="16" t="s">
        <v>108</v>
      </c>
      <c r="D155" s="16" t="s">
        <v>254</v>
      </c>
      <c r="E155" s="16" t="s">
        <v>110</v>
      </c>
      <c r="F155" s="16" t="s">
        <v>256</v>
      </c>
      <c r="G155" s="16" t="s">
        <v>26</v>
      </c>
      <c r="H155" s="16" t="s">
        <v>27</v>
      </c>
      <c r="I155" s="17" t="s">
        <v>257</v>
      </c>
      <c r="J155" s="18">
        <v>1984641444</v>
      </c>
      <c r="K155" s="18">
        <v>0</v>
      </c>
      <c r="L155" s="18">
        <v>1172182945</v>
      </c>
      <c r="M155" s="18">
        <v>812458499</v>
      </c>
      <c r="N155" s="18">
        <v>876222695</v>
      </c>
      <c r="O155" s="15">
        <f t="shared" si="6"/>
        <v>0.44150176226996096</v>
      </c>
      <c r="P155" s="18">
        <v>420526260</v>
      </c>
      <c r="Q155" s="15">
        <f t="shared" si="7"/>
        <v>0.21189029447678911</v>
      </c>
      <c r="R155" s="18">
        <v>420526260</v>
      </c>
    </row>
    <row r="156" spans="1:18" ht="78.75" x14ac:dyDescent="0.25">
      <c r="A156" s="16" t="s">
        <v>105</v>
      </c>
      <c r="B156" s="16" t="s">
        <v>249</v>
      </c>
      <c r="C156" s="16" t="s">
        <v>108</v>
      </c>
      <c r="D156" s="16" t="s">
        <v>254</v>
      </c>
      <c r="E156" s="16" t="s">
        <v>110</v>
      </c>
      <c r="F156" s="16" t="s">
        <v>258</v>
      </c>
      <c r="G156" s="16" t="s">
        <v>26</v>
      </c>
      <c r="H156" s="16" t="s">
        <v>27</v>
      </c>
      <c r="I156" s="17" t="s">
        <v>259</v>
      </c>
      <c r="J156" s="18">
        <v>176666506</v>
      </c>
      <c r="K156" s="18">
        <v>0</v>
      </c>
      <c r="L156" s="18">
        <v>132499880</v>
      </c>
      <c r="M156" s="18">
        <v>44166626</v>
      </c>
      <c r="N156" s="18">
        <v>132499880</v>
      </c>
      <c r="O156" s="15">
        <f t="shared" si="6"/>
        <v>0.7500000028301913</v>
      </c>
      <c r="P156" s="18">
        <v>39500420</v>
      </c>
      <c r="Q156" s="15">
        <f t="shared" si="7"/>
        <v>0.22358748635692155</v>
      </c>
      <c r="R156" s="18">
        <v>39500420</v>
      </c>
    </row>
    <row r="157" spans="1:18" ht="78.75" x14ac:dyDescent="0.25">
      <c r="A157" s="16" t="s">
        <v>105</v>
      </c>
      <c r="B157" s="16" t="s">
        <v>249</v>
      </c>
      <c r="C157" s="16" t="s">
        <v>108</v>
      </c>
      <c r="D157" s="16" t="s">
        <v>254</v>
      </c>
      <c r="E157" s="16" t="s">
        <v>110</v>
      </c>
      <c r="F157" s="16" t="s">
        <v>256</v>
      </c>
      <c r="G157" s="16" t="s">
        <v>70</v>
      </c>
      <c r="H157" s="16" t="s">
        <v>27</v>
      </c>
      <c r="I157" s="17" t="s">
        <v>260</v>
      </c>
      <c r="J157" s="18">
        <v>8203185786</v>
      </c>
      <c r="K157" s="18">
        <v>0</v>
      </c>
      <c r="L157" s="18">
        <v>2698218163</v>
      </c>
      <c r="M157" s="18">
        <v>5504967623</v>
      </c>
      <c r="N157" s="18">
        <v>2698218163</v>
      </c>
      <c r="O157" s="15">
        <f t="shared" si="6"/>
        <v>0.32892320537283515</v>
      </c>
      <c r="P157" s="18">
        <v>2698218163</v>
      </c>
      <c r="Q157" s="15">
        <f t="shared" si="7"/>
        <v>0.32892320537283515</v>
      </c>
      <c r="R157" s="18">
        <v>2698218163</v>
      </c>
    </row>
    <row r="158" spans="1:18" ht="63" x14ac:dyDescent="0.25">
      <c r="A158" s="12" t="s">
        <v>105</v>
      </c>
      <c r="B158" s="12" t="s">
        <v>249</v>
      </c>
      <c r="C158" s="12" t="s">
        <v>108</v>
      </c>
      <c r="D158" s="12" t="s">
        <v>91</v>
      </c>
      <c r="E158" s="12"/>
      <c r="F158" s="12"/>
      <c r="G158" s="12"/>
      <c r="H158" s="12" t="s">
        <v>27</v>
      </c>
      <c r="I158" s="13" t="s">
        <v>261</v>
      </c>
      <c r="J158" s="14">
        <v>22083210635</v>
      </c>
      <c r="K158" s="14">
        <v>0</v>
      </c>
      <c r="L158" s="14">
        <v>18145366341.330002</v>
      </c>
      <c r="M158" s="14">
        <v>3937844293.6700001</v>
      </c>
      <c r="N158" s="14">
        <v>16281786532.33</v>
      </c>
      <c r="O158" s="15">
        <f t="shared" si="6"/>
        <v>0.73729254325567861</v>
      </c>
      <c r="P158" s="14">
        <v>2672879287.6399999</v>
      </c>
      <c r="Q158" s="15">
        <f t="shared" si="7"/>
        <v>0.12103671571214898</v>
      </c>
      <c r="R158" s="14">
        <v>2558623729.9699998</v>
      </c>
    </row>
    <row r="159" spans="1:18" ht="94.5" x14ac:dyDescent="0.25">
      <c r="A159" s="16" t="s">
        <v>105</v>
      </c>
      <c r="B159" s="16" t="s">
        <v>249</v>
      </c>
      <c r="C159" s="16" t="s">
        <v>108</v>
      </c>
      <c r="D159" s="16" t="s">
        <v>91</v>
      </c>
      <c r="E159" s="16" t="s">
        <v>110</v>
      </c>
      <c r="F159" s="16" t="s">
        <v>258</v>
      </c>
      <c r="G159" s="16" t="s">
        <v>26</v>
      </c>
      <c r="H159" s="16" t="s">
        <v>27</v>
      </c>
      <c r="I159" s="17" t="s">
        <v>262</v>
      </c>
      <c r="J159" s="18">
        <v>758762438</v>
      </c>
      <c r="K159" s="18">
        <v>0</v>
      </c>
      <c r="L159" s="18">
        <v>515383146</v>
      </c>
      <c r="M159" s="18">
        <v>243379292</v>
      </c>
      <c r="N159" s="18">
        <v>338850216</v>
      </c>
      <c r="O159" s="15">
        <f t="shared" si="6"/>
        <v>0.44658274979078499</v>
      </c>
      <c r="P159" s="18">
        <v>94473395</v>
      </c>
      <c r="Q159" s="15">
        <f t="shared" si="7"/>
        <v>0.12450984691469401</v>
      </c>
      <c r="R159" s="18">
        <v>94473395</v>
      </c>
    </row>
    <row r="160" spans="1:18" ht="94.5" x14ac:dyDescent="0.25">
      <c r="A160" s="16" t="s">
        <v>105</v>
      </c>
      <c r="B160" s="16" t="s">
        <v>249</v>
      </c>
      <c r="C160" s="16" t="s">
        <v>108</v>
      </c>
      <c r="D160" s="16" t="s">
        <v>91</v>
      </c>
      <c r="E160" s="16" t="s">
        <v>110</v>
      </c>
      <c r="F160" s="16" t="s">
        <v>263</v>
      </c>
      <c r="G160" s="16" t="s">
        <v>26</v>
      </c>
      <c r="H160" s="16" t="s">
        <v>27</v>
      </c>
      <c r="I160" s="17" t="s">
        <v>264</v>
      </c>
      <c r="J160" s="18">
        <v>870831789</v>
      </c>
      <c r="K160" s="18">
        <v>0</v>
      </c>
      <c r="L160" s="18">
        <v>851331788</v>
      </c>
      <c r="M160" s="18">
        <v>19500001</v>
      </c>
      <c r="N160" s="18">
        <v>58500000</v>
      </c>
      <c r="O160" s="15">
        <f t="shared" si="6"/>
        <v>6.7177152624592576E-2</v>
      </c>
      <c r="P160" s="18">
        <v>16683333</v>
      </c>
      <c r="Q160" s="15">
        <f t="shared" si="7"/>
        <v>1.9157928328682086E-2</v>
      </c>
      <c r="R160" s="18">
        <v>16683333</v>
      </c>
    </row>
    <row r="161" spans="1:18" ht="94.5" x14ac:dyDescent="0.25">
      <c r="A161" s="16" t="s">
        <v>105</v>
      </c>
      <c r="B161" s="16" t="s">
        <v>249</v>
      </c>
      <c r="C161" s="16" t="s">
        <v>108</v>
      </c>
      <c r="D161" s="16" t="s">
        <v>91</v>
      </c>
      <c r="E161" s="16" t="s">
        <v>110</v>
      </c>
      <c r="F161" s="16" t="s">
        <v>265</v>
      </c>
      <c r="G161" s="16" t="s">
        <v>26</v>
      </c>
      <c r="H161" s="16" t="s">
        <v>27</v>
      </c>
      <c r="I161" s="17" t="s">
        <v>266</v>
      </c>
      <c r="J161" s="18">
        <v>20453616408</v>
      </c>
      <c r="K161" s="18">
        <v>0</v>
      </c>
      <c r="L161" s="18">
        <v>16778651407.33</v>
      </c>
      <c r="M161" s="18">
        <v>3674965000.6700001</v>
      </c>
      <c r="N161" s="18">
        <v>15884436316.33</v>
      </c>
      <c r="O161" s="15">
        <f t="shared" si="6"/>
        <v>0.77660771569555487</v>
      </c>
      <c r="P161" s="18">
        <v>2561722559.6399999</v>
      </c>
      <c r="Q161" s="15">
        <f t="shared" si="7"/>
        <v>0.1252454582377929</v>
      </c>
      <c r="R161" s="18">
        <v>2447467001.9699998</v>
      </c>
    </row>
    <row r="162" spans="1:18" ht="78.75" x14ac:dyDescent="0.25">
      <c r="A162" s="12" t="s">
        <v>105</v>
      </c>
      <c r="B162" s="12" t="s">
        <v>249</v>
      </c>
      <c r="C162" s="12" t="s">
        <v>108</v>
      </c>
      <c r="D162" s="12" t="s">
        <v>94</v>
      </c>
      <c r="E162" s="12"/>
      <c r="F162" s="12"/>
      <c r="G162" s="12"/>
      <c r="H162" s="12" t="s">
        <v>27</v>
      </c>
      <c r="I162" s="13" t="s">
        <v>267</v>
      </c>
      <c r="J162" s="14">
        <v>40000000000</v>
      </c>
      <c r="K162" s="14">
        <v>0</v>
      </c>
      <c r="L162" s="14">
        <v>29986487317.68</v>
      </c>
      <c r="M162" s="14">
        <v>10013512682.32</v>
      </c>
      <c r="N162" s="14">
        <v>27237688377.43</v>
      </c>
      <c r="O162" s="15">
        <f t="shared" si="6"/>
        <v>0.68094220943575001</v>
      </c>
      <c r="P162" s="14">
        <v>10549928403.629999</v>
      </c>
      <c r="Q162" s="15">
        <f t="shared" si="7"/>
        <v>0.26374821009075</v>
      </c>
      <c r="R162" s="14">
        <v>1368998661.4100001</v>
      </c>
    </row>
    <row r="163" spans="1:18" ht="110.25" x14ac:dyDescent="0.25">
      <c r="A163" s="16" t="s">
        <v>105</v>
      </c>
      <c r="B163" s="16" t="s">
        <v>249</v>
      </c>
      <c r="C163" s="16" t="s">
        <v>108</v>
      </c>
      <c r="D163" s="16" t="s">
        <v>94</v>
      </c>
      <c r="E163" s="16" t="s">
        <v>110</v>
      </c>
      <c r="F163" s="16" t="s">
        <v>268</v>
      </c>
      <c r="G163" s="16" t="s">
        <v>26</v>
      </c>
      <c r="H163" s="16" t="s">
        <v>27</v>
      </c>
      <c r="I163" s="17" t="s">
        <v>269</v>
      </c>
      <c r="J163" s="18">
        <v>35756419962</v>
      </c>
      <c r="K163" s="18">
        <v>0</v>
      </c>
      <c r="L163" s="18">
        <v>28522417879.68</v>
      </c>
      <c r="M163" s="18">
        <v>7234002082.3199997</v>
      </c>
      <c r="N163" s="18">
        <v>25780680289.43</v>
      </c>
      <c r="O163" s="15">
        <f t="shared" si="6"/>
        <v>0.72100843196349973</v>
      </c>
      <c r="P163" s="18">
        <v>10175925283.629999</v>
      </c>
      <c r="Q163" s="15">
        <f t="shared" si="7"/>
        <v>0.28459016015709698</v>
      </c>
      <c r="R163" s="18">
        <v>1007061623.41</v>
      </c>
    </row>
    <row r="164" spans="1:18" ht="110.25" x14ac:dyDescent="0.25">
      <c r="A164" s="16" t="s">
        <v>105</v>
      </c>
      <c r="B164" s="16" t="s">
        <v>249</v>
      </c>
      <c r="C164" s="16" t="s">
        <v>108</v>
      </c>
      <c r="D164" s="16" t="s">
        <v>94</v>
      </c>
      <c r="E164" s="16" t="s">
        <v>110</v>
      </c>
      <c r="F164" s="16" t="s">
        <v>270</v>
      </c>
      <c r="G164" s="16" t="s">
        <v>26</v>
      </c>
      <c r="H164" s="16" t="s">
        <v>27</v>
      </c>
      <c r="I164" s="17" t="s">
        <v>271</v>
      </c>
      <c r="J164" s="18">
        <v>4243580038</v>
      </c>
      <c r="K164" s="18">
        <v>0</v>
      </c>
      <c r="L164" s="18">
        <v>1464069438</v>
      </c>
      <c r="M164" s="18">
        <v>2779510600</v>
      </c>
      <c r="N164" s="18">
        <v>1457008088</v>
      </c>
      <c r="O164" s="15">
        <f t="shared" si="6"/>
        <v>0.34334408092999896</v>
      </c>
      <c r="P164" s="18">
        <v>374003120</v>
      </c>
      <c r="Q164" s="15">
        <f t="shared" si="7"/>
        <v>8.813386731272016E-2</v>
      </c>
      <c r="R164" s="18">
        <v>361937038</v>
      </c>
    </row>
    <row r="165" spans="1:18" ht="31.5" x14ac:dyDescent="0.25">
      <c r="A165" s="12" t="s">
        <v>105</v>
      </c>
      <c r="B165" s="12" t="s">
        <v>249</v>
      </c>
      <c r="C165" s="12" t="s">
        <v>108</v>
      </c>
      <c r="D165" s="12" t="s">
        <v>272</v>
      </c>
      <c r="E165" s="12" t="s">
        <v>154</v>
      </c>
      <c r="F165" s="12" t="s">
        <v>154</v>
      </c>
      <c r="G165" s="12" t="s">
        <v>154</v>
      </c>
      <c r="H165" s="12" t="s">
        <v>27</v>
      </c>
      <c r="I165" s="13" t="s">
        <v>273</v>
      </c>
      <c r="J165" s="14">
        <v>4169638635</v>
      </c>
      <c r="K165" s="14">
        <v>0</v>
      </c>
      <c r="L165" s="14">
        <v>3822168749</v>
      </c>
      <c r="M165" s="14">
        <v>347469886</v>
      </c>
      <c r="N165" s="14">
        <v>2432289204</v>
      </c>
      <c r="O165" s="15">
        <f t="shared" si="6"/>
        <v>0.58333333339329052</v>
      </c>
      <c r="P165" s="14">
        <v>1042409658</v>
      </c>
      <c r="Q165" s="15">
        <f t="shared" si="7"/>
        <v>0.2499999998201283</v>
      </c>
      <c r="R165" s="14">
        <v>0</v>
      </c>
    </row>
    <row r="166" spans="1:18" ht="63" x14ac:dyDescent="0.25">
      <c r="A166" s="16" t="s">
        <v>105</v>
      </c>
      <c r="B166" s="16" t="s">
        <v>249</v>
      </c>
      <c r="C166" s="16" t="s">
        <v>108</v>
      </c>
      <c r="D166" s="16" t="s">
        <v>272</v>
      </c>
      <c r="E166" s="16" t="s">
        <v>110</v>
      </c>
      <c r="F166" s="16" t="s">
        <v>274</v>
      </c>
      <c r="G166" s="16" t="s">
        <v>26</v>
      </c>
      <c r="H166" s="16" t="s">
        <v>27</v>
      </c>
      <c r="I166" s="17" t="s">
        <v>275</v>
      </c>
      <c r="J166" s="18">
        <v>4169638635</v>
      </c>
      <c r="K166" s="18">
        <v>0</v>
      </c>
      <c r="L166" s="18">
        <v>3822168749</v>
      </c>
      <c r="M166" s="18">
        <v>347469886</v>
      </c>
      <c r="N166" s="18">
        <v>2432289204</v>
      </c>
      <c r="O166" s="15">
        <f t="shared" si="6"/>
        <v>0.58333333339329052</v>
      </c>
      <c r="P166" s="18">
        <v>1042409658</v>
      </c>
      <c r="Q166" s="15">
        <f t="shared" si="7"/>
        <v>0.2499999998201283</v>
      </c>
      <c r="R166" s="18">
        <v>0</v>
      </c>
    </row>
    <row r="168" spans="1:18" x14ac:dyDescent="0.25">
      <c r="A168" s="28" t="s">
        <v>276</v>
      </c>
      <c r="B168" s="28"/>
      <c r="C168" s="28"/>
      <c r="D168" s="28"/>
      <c r="E168" s="28"/>
      <c r="F168" s="28"/>
      <c r="G168" s="28"/>
      <c r="H168" s="28"/>
    </row>
    <row r="169" spans="1:18" x14ac:dyDescent="0.25">
      <c r="A169" s="28"/>
      <c r="B169" s="28"/>
      <c r="C169" s="28"/>
      <c r="D169" s="28"/>
      <c r="E169" s="28"/>
      <c r="F169" s="28"/>
      <c r="G169" s="28"/>
      <c r="H169" s="28"/>
    </row>
  </sheetData>
  <autoFilter ref="A7:R166" xr:uid="{641F99EA-EF91-4CA9-AEDB-476C89DBC7F0}"/>
  <mergeCells count="6">
    <mergeCell ref="A168:H169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2022-05-02T14:09:02Z</dcterms:created>
  <dcterms:modified xsi:type="dcterms:W3CDTF">2022-05-09T23:50:28Z</dcterms:modified>
</cp:coreProperties>
</file>