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BA7EF6A3-51F6-4B78-B700-4516D0EC40AB}" xr6:coauthVersionLast="41" xr6:coauthVersionMax="41" xr10:uidLastSave="{00000000-0000-0000-0000-000000000000}"/>
  <bookViews>
    <workbookView xWindow="20370" yWindow="-120" windowWidth="29040" windowHeight="15840" xr2:uid="{37DB012C-9C2C-49C4-A126-8C7E6B798ABD}"/>
  </bookViews>
  <sheets>
    <sheet name="Fondo" sheetId="1" r:id="rId1"/>
  </sheets>
  <definedNames>
    <definedName name="_xlnm._FilterDatabase" localSheetId="0" hidden="1">Fondo!$A$7:$S$171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71" i="1" l="1"/>
  <c r="Q171" i="1"/>
  <c r="O171" i="1"/>
  <c r="S170" i="1"/>
  <c r="Q170" i="1"/>
  <c r="O170" i="1"/>
  <c r="S169" i="1"/>
  <c r="Q169" i="1"/>
  <c r="O169" i="1"/>
  <c r="S168" i="1"/>
  <c r="Q168" i="1"/>
  <c r="O168" i="1"/>
  <c r="S167" i="1"/>
  <c r="Q167" i="1"/>
  <c r="O167" i="1"/>
  <c r="S166" i="1"/>
  <c r="Q166" i="1"/>
  <c r="O166" i="1"/>
  <c r="S165" i="1"/>
  <c r="Q165" i="1"/>
  <c r="O165" i="1"/>
  <c r="S164" i="1"/>
  <c r="Q164" i="1"/>
  <c r="O164" i="1"/>
  <c r="S163" i="1"/>
  <c r="Q163" i="1"/>
  <c r="O163" i="1"/>
  <c r="S162" i="1"/>
  <c r="Q162" i="1"/>
  <c r="O162" i="1"/>
  <c r="S161" i="1"/>
  <c r="Q161" i="1"/>
  <c r="O161" i="1"/>
  <c r="S160" i="1"/>
  <c r="Q160" i="1"/>
  <c r="O160" i="1"/>
  <c r="S159" i="1"/>
  <c r="Q159" i="1"/>
  <c r="O159" i="1"/>
  <c r="S158" i="1"/>
  <c r="Q158" i="1"/>
  <c r="O158" i="1"/>
  <c r="S157" i="1"/>
  <c r="Q157" i="1"/>
  <c r="O157" i="1"/>
  <c r="S156" i="1"/>
  <c r="Q156" i="1"/>
  <c r="O156" i="1"/>
  <c r="S155" i="1"/>
  <c r="Q155" i="1"/>
  <c r="O155" i="1"/>
  <c r="S154" i="1"/>
  <c r="Q154" i="1"/>
  <c r="O154" i="1"/>
  <c r="S153" i="1"/>
  <c r="Q153" i="1"/>
  <c r="O153" i="1"/>
  <c r="S152" i="1"/>
  <c r="Q152" i="1"/>
  <c r="O152" i="1"/>
  <c r="S151" i="1"/>
  <c r="Q151" i="1"/>
  <c r="O151" i="1"/>
  <c r="S150" i="1"/>
  <c r="Q150" i="1"/>
  <c r="O150" i="1"/>
  <c r="S149" i="1"/>
  <c r="Q149" i="1"/>
  <c r="O149" i="1"/>
  <c r="S148" i="1"/>
  <c r="Q148" i="1"/>
  <c r="O148" i="1"/>
  <c r="S147" i="1"/>
  <c r="Q147" i="1"/>
  <c r="O147" i="1"/>
  <c r="S146" i="1"/>
  <c r="Q146" i="1"/>
  <c r="O146" i="1"/>
  <c r="S145" i="1"/>
  <c r="Q145" i="1"/>
  <c r="O145" i="1"/>
  <c r="S144" i="1"/>
  <c r="Q144" i="1"/>
  <c r="O144" i="1"/>
  <c r="S143" i="1"/>
  <c r="Q143" i="1"/>
  <c r="O143" i="1"/>
  <c r="S142" i="1"/>
  <c r="Q142" i="1"/>
  <c r="O142" i="1"/>
  <c r="S141" i="1"/>
  <c r="Q141" i="1"/>
  <c r="O141" i="1"/>
  <c r="S140" i="1"/>
  <c r="Q140" i="1"/>
  <c r="O140" i="1"/>
  <c r="S139" i="1"/>
  <c r="Q139" i="1"/>
  <c r="O139" i="1"/>
  <c r="S138" i="1"/>
  <c r="Q138" i="1"/>
  <c r="O138" i="1"/>
  <c r="S137" i="1"/>
  <c r="Q137" i="1"/>
  <c r="O137" i="1"/>
  <c r="S136" i="1"/>
  <c r="Q136" i="1"/>
  <c r="O136" i="1"/>
  <c r="S135" i="1"/>
  <c r="Q135" i="1"/>
  <c r="O135" i="1"/>
  <c r="S134" i="1"/>
  <c r="Q134" i="1"/>
  <c r="O134" i="1"/>
  <c r="S133" i="1"/>
  <c r="Q133" i="1"/>
  <c r="O133" i="1"/>
  <c r="S132" i="1"/>
  <c r="Q132" i="1"/>
  <c r="O132" i="1"/>
  <c r="S131" i="1"/>
  <c r="Q131" i="1"/>
  <c r="O131" i="1"/>
  <c r="S130" i="1"/>
  <c r="Q130" i="1"/>
  <c r="O130" i="1"/>
  <c r="S129" i="1"/>
  <c r="Q129" i="1"/>
  <c r="O129" i="1"/>
  <c r="S128" i="1"/>
  <c r="Q128" i="1"/>
  <c r="O128" i="1"/>
  <c r="S127" i="1"/>
  <c r="Q127" i="1"/>
  <c r="O127" i="1"/>
  <c r="S126" i="1"/>
  <c r="Q126" i="1"/>
  <c r="O126" i="1"/>
  <c r="S125" i="1"/>
  <c r="Q125" i="1"/>
  <c r="O125" i="1"/>
  <c r="S124" i="1"/>
  <c r="Q124" i="1"/>
  <c r="O124" i="1"/>
  <c r="S123" i="1"/>
  <c r="Q123" i="1"/>
  <c r="O123" i="1"/>
  <c r="S122" i="1"/>
  <c r="Q122" i="1"/>
  <c r="O122" i="1"/>
  <c r="S121" i="1"/>
  <c r="Q121" i="1"/>
  <c r="O121" i="1"/>
  <c r="S120" i="1"/>
  <c r="Q120" i="1"/>
  <c r="O120" i="1"/>
  <c r="S119" i="1"/>
  <c r="Q119" i="1"/>
  <c r="O119" i="1"/>
  <c r="S118" i="1"/>
  <c r="Q118" i="1"/>
  <c r="O118" i="1"/>
  <c r="S117" i="1"/>
  <c r="Q117" i="1"/>
  <c r="O117" i="1"/>
  <c r="S116" i="1"/>
  <c r="Q116" i="1"/>
  <c r="O116" i="1"/>
  <c r="S115" i="1"/>
  <c r="Q115" i="1"/>
  <c r="O115" i="1"/>
  <c r="S114" i="1"/>
  <c r="Q114" i="1"/>
  <c r="O114" i="1"/>
  <c r="S113" i="1"/>
  <c r="Q113" i="1"/>
  <c r="O113" i="1"/>
  <c r="S112" i="1"/>
  <c r="Q112" i="1"/>
  <c r="O112" i="1"/>
  <c r="S111" i="1"/>
  <c r="Q111" i="1"/>
  <c r="O111" i="1"/>
  <c r="S110" i="1"/>
  <c r="Q110" i="1"/>
  <c r="O110" i="1"/>
  <c r="S109" i="1"/>
  <c r="Q109" i="1"/>
  <c r="O109" i="1"/>
  <c r="S108" i="1"/>
  <c r="Q108" i="1"/>
  <c r="O108" i="1"/>
  <c r="S107" i="1"/>
  <c r="Q107" i="1"/>
  <c r="O107" i="1"/>
  <c r="S106" i="1"/>
  <c r="Q106" i="1"/>
  <c r="O106" i="1"/>
  <c r="S105" i="1"/>
  <c r="Q105" i="1"/>
  <c r="O105" i="1"/>
  <c r="S104" i="1"/>
  <c r="Q104" i="1"/>
  <c r="O104" i="1"/>
  <c r="S103" i="1"/>
  <c r="Q103" i="1"/>
  <c r="O103" i="1"/>
  <c r="S102" i="1"/>
  <c r="Q102" i="1"/>
  <c r="O102" i="1"/>
  <c r="S101" i="1"/>
  <c r="Q101" i="1"/>
  <c r="O101" i="1"/>
  <c r="S100" i="1"/>
  <c r="Q100" i="1"/>
  <c r="O100" i="1"/>
  <c r="S99" i="1"/>
  <c r="Q99" i="1"/>
  <c r="O99" i="1"/>
  <c r="S98" i="1"/>
  <c r="Q98" i="1"/>
  <c r="O98" i="1"/>
  <c r="S97" i="1"/>
  <c r="Q97" i="1"/>
  <c r="O97" i="1"/>
  <c r="S96" i="1"/>
  <c r="Q96" i="1"/>
  <c r="O96" i="1"/>
  <c r="S95" i="1"/>
  <c r="Q95" i="1"/>
  <c r="O95" i="1"/>
  <c r="S94" i="1"/>
  <c r="Q94" i="1"/>
  <c r="O94" i="1"/>
  <c r="S93" i="1"/>
  <c r="Q93" i="1"/>
  <c r="O93" i="1"/>
  <c r="S92" i="1"/>
  <c r="Q92" i="1"/>
  <c r="O92" i="1"/>
  <c r="S91" i="1"/>
  <c r="Q91" i="1"/>
  <c r="O91" i="1"/>
  <c r="S90" i="1"/>
  <c r="Q90" i="1"/>
  <c r="O90" i="1"/>
  <c r="S89" i="1"/>
  <c r="Q89" i="1"/>
  <c r="O89" i="1"/>
  <c r="S88" i="1"/>
  <c r="Q88" i="1"/>
  <c r="O88" i="1"/>
  <c r="S87" i="1"/>
  <c r="Q87" i="1"/>
  <c r="O87" i="1"/>
  <c r="S86" i="1"/>
  <c r="Q86" i="1"/>
  <c r="O86" i="1"/>
  <c r="S85" i="1"/>
  <c r="Q85" i="1"/>
  <c r="O85" i="1"/>
  <c r="S84" i="1"/>
  <c r="Q84" i="1"/>
  <c r="O84" i="1"/>
  <c r="S83" i="1"/>
  <c r="Q83" i="1"/>
  <c r="O83" i="1"/>
  <c r="S82" i="1"/>
  <c r="Q82" i="1"/>
  <c r="O82" i="1"/>
  <c r="S81" i="1"/>
  <c r="Q81" i="1"/>
  <c r="O81" i="1"/>
  <c r="S80" i="1"/>
  <c r="Q80" i="1"/>
  <c r="O80" i="1"/>
  <c r="S79" i="1"/>
  <c r="Q79" i="1"/>
  <c r="O79" i="1"/>
  <c r="S78" i="1"/>
  <c r="Q78" i="1"/>
  <c r="O78" i="1"/>
  <c r="S77" i="1"/>
  <c r="Q77" i="1"/>
  <c r="O77" i="1"/>
  <c r="S76" i="1"/>
  <c r="Q76" i="1"/>
  <c r="O76" i="1"/>
  <c r="S75" i="1"/>
  <c r="Q75" i="1"/>
  <c r="O75" i="1"/>
  <c r="S74" i="1"/>
  <c r="Q74" i="1"/>
  <c r="O74" i="1"/>
  <c r="S73" i="1"/>
  <c r="Q73" i="1"/>
  <c r="O73" i="1"/>
  <c r="S72" i="1"/>
  <c r="Q72" i="1"/>
  <c r="O72" i="1"/>
  <c r="S71" i="1"/>
  <c r="Q71" i="1"/>
  <c r="O71" i="1"/>
  <c r="S70" i="1"/>
  <c r="Q70" i="1"/>
  <c r="O70" i="1"/>
  <c r="S69" i="1"/>
  <c r="Q69" i="1"/>
  <c r="O69" i="1"/>
  <c r="S68" i="1"/>
  <c r="Q68" i="1"/>
  <c r="O68" i="1"/>
  <c r="R67" i="1"/>
  <c r="P67" i="1"/>
  <c r="Q67" i="1" s="1"/>
  <c r="N67" i="1"/>
  <c r="M67" i="1"/>
  <c r="L67" i="1"/>
  <c r="K67" i="1"/>
  <c r="J67" i="1"/>
  <c r="S67" i="1" s="1"/>
  <c r="S66" i="1"/>
  <c r="Q66" i="1"/>
  <c r="O66" i="1"/>
  <c r="S65" i="1"/>
  <c r="Q65" i="1"/>
  <c r="O65" i="1"/>
  <c r="S64" i="1"/>
  <c r="Q64" i="1"/>
  <c r="O64" i="1"/>
  <c r="S63" i="1"/>
  <c r="Q63" i="1"/>
  <c r="O63" i="1"/>
  <c r="R62" i="1"/>
  <c r="S62" i="1" s="1"/>
  <c r="Q62" i="1"/>
  <c r="P62" i="1"/>
  <c r="N62" i="1"/>
  <c r="O62" i="1" s="1"/>
  <c r="M62" i="1"/>
  <c r="L62" i="1"/>
  <c r="K62" i="1"/>
  <c r="J62" i="1"/>
  <c r="S61" i="1"/>
  <c r="Q61" i="1"/>
  <c r="O61" i="1"/>
  <c r="S60" i="1"/>
  <c r="Q60" i="1"/>
  <c r="O60" i="1"/>
  <c r="S59" i="1"/>
  <c r="Q59" i="1"/>
  <c r="O59" i="1"/>
  <c r="S58" i="1"/>
  <c r="Q58" i="1"/>
  <c r="O58" i="1"/>
  <c r="S57" i="1"/>
  <c r="Q57" i="1"/>
  <c r="O57" i="1"/>
  <c r="S56" i="1"/>
  <c r="Q56" i="1"/>
  <c r="O56" i="1"/>
  <c r="S55" i="1"/>
  <c r="Q55" i="1"/>
  <c r="O55" i="1"/>
  <c r="S54" i="1"/>
  <c r="Q54" i="1"/>
  <c r="O54" i="1"/>
  <c r="S53" i="1"/>
  <c r="Q53" i="1"/>
  <c r="O53" i="1"/>
  <c r="S52" i="1"/>
  <c r="Q52" i="1"/>
  <c r="O52" i="1"/>
  <c r="S51" i="1"/>
  <c r="Q51" i="1"/>
  <c r="O51" i="1"/>
  <c r="S50" i="1"/>
  <c r="Q50" i="1"/>
  <c r="O50" i="1"/>
  <c r="S49" i="1"/>
  <c r="Q49" i="1"/>
  <c r="O49" i="1"/>
  <c r="S48" i="1"/>
  <c r="Q48" i="1"/>
  <c r="O48" i="1"/>
  <c r="S47" i="1"/>
  <c r="Q47" i="1"/>
  <c r="O47" i="1"/>
  <c r="S46" i="1"/>
  <c r="Q46" i="1"/>
  <c r="O46" i="1"/>
  <c r="R45" i="1"/>
  <c r="P45" i="1"/>
  <c r="Q45" i="1" s="1"/>
  <c r="N45" i="1"/>
  <c r="O45" i="1" s="1"/>
  <c r="M45" i="1"/>
  <c r="L45" i="1"/>
  <c r="K45" i="1"/>
  <c r="J45" i="1"/>
  <c r="S45" i="1" s="1"/>
  <c r="S44" i="1"/>
  <c r="Q44" i="1"/>
  <c r="O44" i="1"/>
  <c r="S43" i="1"/>
  <c r="Q43" i="1"/>
  <c r="O43" i="1"/>
  <c r="S42" i="1"/>
  <c r="Q42" i="1"/>
  <c r="O42" i="1"/>
  <c r="S41" i="1"/>
  <c r="Q41" i="1"/>
  <c r="O41" i="1"/>
  <c r="S40" i="1"/>
  <c r="Q40" i="1"/>
  <c r="O40" i="1"/>
  <c r="S39" i="1"/>
  <c r="Q39" i="1"/>
  <c r="O39" i="1"/>
  <c r="S38" i="1"/>
  <c r="Q38" i="1"/>
  <c r="O38" i="1"/>
  <c r="S37" i="1"/>
  <c r="Q37" i="1"/>
  <c r="O37" i="1"/>
  <c r="S36" i="1"/>
  <c r="Q36" i="1"/>
  <c r="O36" i="1"/>
  <c r="S35" i="1"/>
  <c r="Q35" i="1"/>
  <c r="O35" i="1"/>
  <c r="S34" i="1"/>
  <c r="Q34" i="1"/>
  <c r="O34" i="1"/>
  <c r="S33" i="1"/>
  <c r="Q33" i="1"/>
  <c r="O33" i="1"/>
  <c r="S32" i="1"/>
  <c r="Q32" i="1"/>
  <c r="O32" i="1"/>
  <c r="S31" i="1"/>
  <c r="Q31" i="1"/>
  <c r="O31" i="1"/>
  <c r="S30" i="1"/>
  <c r="Q30" i="1"/>
  <c r="O30" i="1"/>
  <c r="S29" i="1"/>
  <c r="Q29" i="1"/>
  <c r="O29" i="1"/>
  <c r="S28" i="1"/>
  <c r="Q28" i="1"/>
  <c r="O28" i="1"/>
  <c r="S27" i="1"/>
  <c r="Q27" i="1"/>
  <c r="O27" i="1"/>
  <c r="S26" i="1"/>
  <c r="Q26" i="1"/>
  <c r="O26" i="1"/>
  <c r="S23" i="1"/>
  <c r="Q23" i="1"/>
  <c r="O23" i="1"/>
  <c r="S21" i="1"/>
  <c r="Q21" i="1"/>
  <c r="O21" i="1"/>
  <c r="S20" i="1"/>
  <c r="Q20" i="1"/>
  <c r="O20" i="1"/>
  <c r="S19" i="1"/>
  <c r="Q19" i="1"/>
  <c r="O19" i="1"/>
  <c r="S18" i="1"/>
  <c r="Q18" i="1"/>
  <c r="O18" i="1"/>
  <c r="S17" i="1"/>
  <c r="Q17" i="1"/>
  <c r="O17" i="1"/>
  <c r="S16" i="1"/>
  <c r="Q16" i="1"/>
  <c r="O16" i="1"/>
  <c r="S15" i="1"/>
  <c r="Q15" i="1"/>
  <c r="O15" i="1"/>
  <c r="S14" i="1"/>
  <c r="Q14" i="1"/>
  <c r="O14" i="1"/>
  <c r="S13" i="1"/>
  <c r="Q13" i="1"/>
  <c r="O13" i="1"/>
  <c r="S10" i="1"/>
  <c r="Q10" i="1"/>
  <c r="O10" i="1"/>
  <c r="R9" i="1"/>
  <c r="S9" i="1" s="1"/>
  <c r="P9" i="1"/>
  <c r="Q9" i="1" s="1"/>
  <c r="N9" i="1"/>
  <c r="N8" i="1" s="1"/>
  <c r="O8" i="1" s="1"/>
  <c r="M9" i="1"/>
  <c r="L9" i="1"/>
  <c r="L8" i="1" s="1"/>
  <c r="K9" i="1"/>
  <c r="J9" i="1"/>
  <c r="R8" i="1"/>
  <c r="S8" i="1" s="1"/>
  <c r="P8" i="1"/>
  <c r="Q8" i="1" s="1"/>
  <c r="M8" i="1"/>
  <c r="K8" i="1"/>
  <c r="J8" i="1"/>
  <c r="O9" i="1" l="1"/>
  <c r="O67" i="1"/>
</calcChain>
</file>

<file path=xl/sharedStrings.xml><?xml version="1.0" encoding="utf-8"?>
<sst xmlns="http://schemas.openxmlformats.org/spreadsheetml/2006/main" count="1325" uniqueCount="282">
  <si>
    <t>FONDO ÚNICO DE TECNOLOGÍAS DE LA INFORMACIÓN Y LAS COMUNICACIONES</t>
  </si>
  <si>
    <t>SECCIÓN 23-06-00</t>
  </si>
  <si>
    <t>INFORME DE EJECUCIÓN DEL PRESUPUESTO DE GASTOS</t>
  </si>
  <si>
    <t>VIGENCIA FISCAL 2022</t>
  </si>
  <si>
    <t>AGOSTO</t>
  </si>
  <si>
    <t>TIPO</t>
  </si>
  <si>
    <t>CTA</t>
  </si>
  <si>
    <t>SUB
CTA</t>
  </si>
  <si>
    <t>OBJ</t>
  </si>
  <si>
    <t>ORD</t>
  </si>
  <si>
    <t>SOR
ORD</t>
  </si>
  <si>
    <t>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</si>
  <si>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</si>
  <si>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</si>
  <si>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</si>
  <si>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</si>
  <si>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</si>
  <si>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</si>
  <si>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</si>
  <si>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</si>
  <si>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</si>
  <si>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</si>
  <si>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</si>
  <si>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</si>
  <si>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</si>
  <si>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</si>
  <si>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</si>
  <si>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</si>
  <si>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</si>
  <si>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</si>
  <si>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</si>
  <si>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</si>
  <si>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008</t>
  </si>
  <si>
    <t>MUEBLES, INSTRUMENTOS MUSICALES, ARTÍCULOS DE DEPORTE Y ANTIGÜEDADES</t>
  </si>
  <si>
    <t>004</t>
  </si>
  <si>
    <t>007</t>
  </si>
  <si>
    <t>EQUIPO Y APARATOS DE RADIO, TELEVISIÓN Y COMUNICACIONES</t>
  </si>
  <si>
    <t>002</t>
  </si>
  <si>
    <t>006</t>
  </si>
  <si>
    <t>HILADOS E HILOS; TEJIDOS DE FIBRAS TEXTILES INCLUSO AFELPADOS</t>
  </si>
  <si>
    <t>ARTÍCULOS TEXTILES (EXCEPTO PRENDAS DE VESTIR)</t>
  </si>
  <si>
    <t>DOTACIÓN (PRENDAS DE VESTIR Y CALZADO)</t>
  </si>
  <si>
    <t>001</t>
  </si>
  <si>
    <t>PRODUCTOS DE MADERA, CORCHO, CESTERÍA Y ESPARTERÍA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</si>
  <si>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</si>
  <si>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</si>
  <si>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</si>
  <si>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</si>
  <si>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PRODUCTOS DE CAUCHO Y PLÁSTICO</t>
  </si>
  <si>
    <t>OTROS BIENES TRANSPORTABLES N.C.P.</t>
  </si>
  <si>
    <t>METALES BÁSICOS</t>
  </si>
  <si>
    <t>PRODUCTOS METÁLICOS ELABORADOS (EXCEPTO MAQUINARIA Y EQUIPO)</t>
  </si>
  <si>
    <t>MAQUINARIA PARA USO GENERAL</t>
  </si>
  <si>
    <t>MAQUINARIA DE OFICINA, CONTABILIDAD E INFORMÁTICA</t>
  </si>
  <si>
    <t>MAQUINARIA Y APARATOS ELÉCTRICOS</t>
  </si>
  <si>
    <t>APARATOS MÉDICOS, INSTRUMENTOS ÓPTICOS Y DE PRECISIÓN, RELOJES</t>
  </si>
  <si>
    <t>SERVICIOS DE CONSTRUCCIÓN</t>
  </si>
  <si>
    <t>ALOJAMIENTO; SERVICIOS DE SUMINISTROS DE COMIDAS Y BEBIDAS</t>
  </si>
  <si>
    <t>SERVICIOS DE TRANSPORTE DE PASAJEROS</t>
  </si>
  <si>
    <t>SERVICIOS DE TRANSPORTE DE CARGA</t>
  </si>
  <si>
    <t>SERVICIOS POSTALES Y DE MENSAJERÍA</t>
  </si>
  <si>
    <t>009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</si>
  <si>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</si>
  <si>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</si>
  <si>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</si>
  <si>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</si>
  <si>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</si>
  <si>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</si>
  <si>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</si>
  <si>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</si>
  <si>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</si>
  <si>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</si>
  <si>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</si>
  <si>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</si>
  <si>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</si>
  <si>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</si>
  <si>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</si>
  <si>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</si>
  <si>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</si>
  <si>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</si>
  <si>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093</t>
  </si>
  <si>
    <t>094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</si>
  <si>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</si>
  <si>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</si>
  <si>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</si>
  <si>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</si>
  <si>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</si>
  <si>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</si>
  <si>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</si>
  <si>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</si>
  <si>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</si>
  <si>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</si>
  <si>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</si>
  <si>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</si>
  <si>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</si>
  <si>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</si>
  <si>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</si>
  <si>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</si>
  <si>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</si>
  <si>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</si>
  <si>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</si>
  <si>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</si>
  <si>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</si>
  <si>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</si>
  <si>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</si>
  <si>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</si>
  <si>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</si>
  <si>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</si>
  <si>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</si>
  <si>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</si>
  <si>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</si>
  <si>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</si>
  <si>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</si>
  <si>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</si>
  <si>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</si>
  <si>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</si>
  <si>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</si>
  <si>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</si>
  <si>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</si>
  <si>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</si>
  <si>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</si>
  <si>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</si>
  <si>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</si>
  <si>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</si>
  <si>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</si>
  <si>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</si>
  <si>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TRANSFERENCIAS CORRIENTES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</si>
  <si>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</si>
  <si>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</si>
  <si>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14</t>
  </si>
  <si>
    <t>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</si>
  <si>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</si>
  <si>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</si>
  <si>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</si>
  <si>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</si>
  <si>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</si>
  <si>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</si>
  <si>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</si>
  <si>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</si>
  <si>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</si>
  <si>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</si>
  <si>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</si>
  <si>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</si>
  <si>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</si>
  <si>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</si>
  <si>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</si>
  <si>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</si>
  <si>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</si>
  <si>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</si>
  <si>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</si>
  <si>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</si>
  <si>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</si>
  <si>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</si>
  <si>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</si>
  <si>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</si>
  <si>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</si>
  <si>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</si>
  <si>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</si>
  <si>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</si>
  <si>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</si>
  <si>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</si>
  <si>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</si>
  <si>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</si>
  <si>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 xml:space="preserve">ADQUISICION DE BIENES Y SERVICIOS - DOCUMENTO DE LINEAMIENTOS TECNICOS - FORTALECIMIENTO DE CAPACIDADES REGIONALES EN DESARROLLO DE POLÍTICA PÚBLICA TIC ORIENTADA HACIA EL CIERRE DE BRECHA DIGITAL 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</si>
  <si>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</si>
  <si>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</si>
  <si>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</si>
  <si>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</si>
  <si>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</si>
  <si>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</si>
  <si>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</si>
  <si>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</si>
  <si>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</si>
  <si>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</si>
  <si>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</si>
  <si>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</si>
  <si>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</si>
  <si>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</si>
  <si>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</si>
  <si>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</si>
  <si>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</si>
  <si>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</si>
  <si>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</si>
  <si>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</si>
  <si>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</si>
  <si>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</si>
  <si>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</si>
  <si>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</si>
  <si>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</si>
  <si>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</si>
  <si>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</si>
  <si>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</si>
  <si>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</si>
  <si>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</si>
  <si>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</si>
  <si>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</si>
  <si>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</si>
  <si>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</si>
  <si>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2302052</t>
  </si>
  <si>
    <t>TRANSFERENCIAS CORRIENTES - SERVICIO DE DIFUSIÓN PARA GENERAR COMPETENCIAS EN TECNOLOGÍAS DE LA INFORMACIÓN Y LAS COMUNICACIONES - FORTALECIMIENTO A LA  TRANSFORMACIÓN DIGITAL DE LAS EMPRESAS A NIVEL NACIONAL</t>
  </si>
  <si>
    <t>TRANSFERENCIAS CORRIENTES - DOCUMENTOS NORMATIVOS - FORTALECIMIENTO A LA  TRANSFORMACIÓN DIGITAL DE LAS EMPRESAS  A NIVEL   NACIONAL</t>
  </si>
  <si>
    <t>2302087</t>
  </si>
  <si>
    <t>TRANSFERENCIAS CORRIENTES - SERVICIO DE EDUCACIÓN INFORMAL EN TECNOLOGÍAS DE LA INFORMACIÓN Y LAS COMUNICACIONES PARA EMPRESAS - FORTALECIMIENTO A LA  TRANSFORMACIÓN DIGITAL DE LAS EMPRESAS  A NIVEL   NACIONAL</t>
  </si>
  <si>
    <t>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</si>
  <si>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</si>
  <si>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</si>
  <si>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</si>
  <si>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</si>
  <si>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</si>
  <si>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</si>
  <si>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</si>
  <si>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</si>
  <si>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</si>
  <si>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</si>
  <si>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</si>
  <si>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</si>
  <si>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</si>
  <si>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</si>
  <si>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</si>
  <si>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</si>
  <si>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</si>
  <si>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2302088</t>
  </si>
  <si>
    <t>ADQUISICIÓN DE BIENES Y SERVICIOS - DOCUMENTOS DE PLANEACIÓN 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</si>
  <si>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</si>
  <si>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</si>
  <si>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</si>
  <si>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</si>
  <si>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</si>
  <si>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</si>
  <si>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</si>
  <si>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</si>
  <si>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</si>
  <si>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</si>
  <si>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2302041</t>
  </si>
  <si>
    <t>ADQUISICIÓN DE BIENES Y SERVICIOS - SERVICIO DE PROMOCIÓN DE LA PARTICIPACIÓN CIUDADANA PARA EL FOMENTO DEL DIÁLOGO CON EL ESTADO - SERVICIO DE ASISTENCIA, CAPACITACIÓN Y APOYO PARA EL USO Y APROPIACIÓN DE LAS TIC, CON ENFOQUE DIFERENCIAL Y EN BENEFI</t>
  </si>
  <si>
    <t>2302053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</si>
  <si>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</si>
  <si>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</si>
  <si>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</si>
  <si>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</si>
  <si>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</si>
  <si>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</si>
  <si>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</si>
  <si>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</si>
  <si>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</si>
  <si>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</si>
  <si>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</si>
  <si>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</si>
  <si>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</si>
  <si>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</si>
  <si>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</si>
  <si>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TRANSFERENCIAS DE CAPITAL - SERVICIO DE DIFUSION PARA LA INCLUSION DE PERSONAS CON DISCAPACIDAD EN LAS TECNOLOGIAS DE LA INFORMACION Y LAS COMUNICACIONES - SERVICIO DE ASISTENCIA, CAPACITACIÓN Y APOYO PARA EL USO Y APROPIACIÓN DE LAS TIC, CON ENFOQUE</t>
  </si>
  <si>
    <t>DIFUSIÓN PROYECTOS PARA EL USO Y APROPIACIÓN DE LAS TIC.  NACIONAL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</si>
  <si>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</si>
  <si>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</si>
  <si>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</si>
  <si>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</si>
  <si>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</si>
  <si>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</si>
  <si>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9</t>
  </si>
  <si>
    <t>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</si>
  <si>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</si>
  <si>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</si>
  <si>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</si>
  <si>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</si>
  <si>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</si>
  <si>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</si>
  <si>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</si>
  <si>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</si>
  <si>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</si>
  <si>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</si>
  <si>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</si>
  <si>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</si>
  <si>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</si>
  <si>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</si>
  <si>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</si>
  <si>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</si>
  <si>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</si>
  <si>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</si>
  <si>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</si>
  <si>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</si>
  <si>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Fuente: Subdirección Financiera 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</si>
</sst>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9" xfId="0" applyFont="1" applyFill="1" applyBorder="1" applyAlignment="1">
      <alignment horizontal="center" wrapText="1"/>
    </xf>
  </cellXfs>
  <cellStyles count="3">
    <cellStyle name="Normal" xfId="0" builtinId="0"/>
    <cellStyle name="Normal 5" xfId="2" xr:uid="{18A6401A-34C2-4DC4-AC0F-7C4BFF30631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F24DC2A0-09AA-494E-BBE5-36C0AA14765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2160-3F56-42ED-8F28-ADC2DC67C529}">
  <dimension ref="A1:S173"/>
  <sheetViews>
    <sheetView showGridLines="0" tabSelected="1" zoomScale="80" zoomScaleNormal="80" workbookViewId="0">
      <pane ySplit="7" topLeftCell="A8" activePane="bottomLeft" state="frozen"/>
      <selection pane="bottomLeft" sqref="A1:S1"/>
    </sheetView>
  </sheetViews>
  <sheetFormatPr baseColWidth="10" defaultRowHeight="15" x14ac:dyDescent="0.25"/>
  <cols>
    <col min="1" max="5" width="5.42578125" style="3" customWidth="1"/>
    <col min="6" max="6" width="8.7109375" style="3" customWidth="1"/>
    <col min="7" max="7" width="5.42578125" style="3" customWidth="1"/>
    <col min="8" max="8" width="8" style="3" customWidth="1"/>
    <col min="9" max="9" width="50" style="3" customWidth="1"/>
    <col min="10" max="14" width="24.5703125" style="3" customWidth="1"/>
    <col min="15" max="15" width="12.85546875" style="3" bestFit="1" customWidth="1"/>
    <col min="16" max="16" width="24.5703125" style="3" customWidth="1"/>
    <col min="17" max="17" width="13" style="3" bestFit="1" customWidth="1"/>
    <col min="18" max="18" width="24.5703125" style="3" customWidth="1"/>
    <col min="19" max="19" width="13" style="3" bestFit="1" customWidth="1"/>
    <col min="20" max="20" width="6.42578125" style="3" customWidth="1"/>
    <col min="21" max="16384" width="11.42578125" style="3"/>
  </cols>
  <sheetData>
    <row r="1" spans="1:19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s="1" customFormat="1" ht="18.75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s="1" customFormat="1" ht="19.5" thickBot="1" x14ac:dyDescent="0.3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</row>
    <row r="7" spans="1:19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5" t="s">
        <v>24</v>
      </c>
      <c r="J8" s="6">
        <f>+J9+J67</f>
        <v>2104491000000</v>
      </c>
      <c r="K8" s="6">
        <f>+K9+K67</f>
        <v>48702000000</v>
      </c>
      <c r="L8" s="6">
        <f>+L9+L67</f>
        <v>1864793477487.4702</v>
      </c>
      <c r="M8" s="6">
        <f>+M9+M67</f>
        <v>190995522512.52997</v>
      </c>
      <c r="N8" s="6">
        <f>+N9+N67</f>
        <v>1843844176502.6201</v>
      </c>
      <c r="O8" s="7">
        <f>+N8/J8</f>
        <v>0.87614733277672374</v>
      </c>
      <c r="P8" s="6">
        <f>+P9+P67</f>
        <v>1253837007035.9199</v>
      </c>
      <c r="Q8" s="7">
        <f>+P8/J8</f>
        <v>0.595791099622626</v>
      </c>
      <c r="R8" s="6">
        <f>+R9+R67</f>
        <v>1210453273585.46</v>
      </c>
      <c r="S8" s="7">
        <f>+R8/J8</f>
        <v>0.57517626522777243</v>
      </c>
    </row>
    <row r="9" spans="1:19" ht="15.75" x14ac:dyDescent="0.25">
      <c r="A9" s="8" t="s">
        <v>25</v>
      </c>
      <c r="B9" s="8"/>
      <c r="C9" s="8"/>
      <c r="D9" s="8"/>
      <c r="E9" s="8"/>
      <c r="F9" s="8"/>
      <c r="G9" s="8"/>
      <c r="H9" s="8"/>
      <c r="I9" s="9" t="s">
        <v>26</v>
      </c>
      <c r="J9" s="10">
        <f>+J10+J45+J62</f>
        <v>756964000000</v>
      </c>
      <c r="K9" s="10">
        <f>+K10+K45+K62</f>
        <v>48702000000</v>
      </c>
      <c r="L9" s="10">
        <f>+L10+L45+L62</f>
        <v>608314919865.06995</v>
      </c>
      <c r="M9" s="10">
        <f>+M10+M45+M62</f>
        <v>99947080134.929993</v>
      </c>
      <c r="N9" s="10">
        <f>+N10+N45+N62</f>
        <v>604995108376.44006</v>
      </c>
      <c r="O9" s="11">
        <f t="shared" ref="O9:O72" si="0">+N9/J9</f>
        <v>0.79923894448935495</v>
      </c>
      <c r="P9" s="10">
        <f>+P10+P45+P62</f>
        <v>598100523818.02002</v>
      </c>
      <c r="Q9" s="11">
        <f t="shared" ref="Q9:Q72" si="1">+P9/J9</f>
        <v>0.79013073781318532</v>
      </c>
      <c r="R9" s="10">
        <f>+R10+R45+R62</f>
        <v>596829107453.81995</v>
      </c>
      <c r="S9" s="11">
        <f t="shared" ref="S9:S72" si="2">+R9/J9</f>
        <v>0.78845111188090844</v>
      </c>
    </row>
    <row r="10" spans="1:19" ht="15.75" x14ac:dyDescent="0.25">
      <c r="A10" s="12" t="s">
        <v>25</v>
      </c>
      <c r="B10" s="12" t="s">
        <v>27</v>
      </c>
      <c r="C10" s="12"/>
      <c r="D10" s="12"/>
      <c r="E10" s="12"/>
      <c r="F10" s="12"/>
      <c r="G10" s="12"/>
      <c r="H10" s="12" t="s">
        <v>28</v>
      </c>
      <c r="I10" s="13" t="s">
        <v>29</v>
      </c>
      <c r="J10" s="14">
        <v>10248000000</v>
      </c>
      <c r="K10" s="14">
        <v>0</v>
      </c>
      <c r="L10" s="14">
        <v>8950372040.1900005</v>
      </c>
      <c r="M10" s="14">
        <v>1297627959.8099999</v>
      </c>
      <c r="N10" s="14">
        <v>8088942551.5600004</v>
      </c>
      <c r="O10" s="15">
        <f t="shared" si="0"/>
        <v>0.78931914047228735</v>
      </c>
      <c r="P10" s="14">
        <v>4702316613.1400003</v>
      </c>
      <c r="Q10" s="15">
        <f t="shared" si="1"/>
        <v>0.45885212852654178</v>
      </c>
      <c r="R10" s="14">
        <v>4246582878.9400001</v>
      </c>
      <c r="S10" s="15">
        <f t="shared" si="2"/>
        <v>0.414381623628025</v>
      </c>
    </row>
    <row r="11" spans="1:19" ht="31.5" x14ac:dyDescent="0.25">
      <c r="A11" s="16" t="s">
        <v>25</v>
      </c>
      <c r="B11" s="16" t="s">
        <v>27</v>
      </c>
      <c r="C11" s="16" t="s">
        <v>30</v>
      </c>
      <c r="D11" s="16" t="s">
        <v>30</v>
      </c>
      <c r="E11" s="16" t="s">
        <v>31</v>
      </c>
      <c r="F11" s="16" t="s">
        <v>32</v>
      </c>
      <c r="G11" s="16"/>
      <c r="H11" s="16" t="s">
        <v>28</v>
      </c>
      <c r="I11" s="17" t="s">
        <v>33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5">
        <v>0</v>
      </c>
      <c r="P11" s="18">
        <v>0</v>
      </c>
      <c r="Q11" s="15">
        <v>0</v>
      </c>
      <c r="R11" s="18">
        <v>0</v>
      </c>
      <c r="S11" s="15">
        <v>0</v>
      </c>
    </row>
    <row r="12" spans="1:19" ht="31.5" x14ac:dyDescent="0.25">
      <c r="A12" s="16" t="s">
        <v>25</v>
      </c>
      <c r="B12" s="16" t="s">
        <v>27</v>
      </c>
      <c r="C12" s="16" t="s">
        <v>30</v>
      </c>
      <c r="D12" s="16" t="s">
        <v>30</v>
      </c>
      <c r="E12" s="16" t="s">
        <v>34</v>
      </c>
      <c r="F12" s="16" t="s">
        <v>35</v>
      </c>
      <c r="G12" s="16"/>
      <c r="H12" s="16" t="s">
        <v>28</v>
      </c>
      <c r="I12" s="17" t="s">
        <v>36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5">
        <v>0</v>
      </c>
      <c r="P12" s="18">
        <v>0</v>
      </c>
      <c r="Q12" s="15">
        <v>0</v>
      </c>
      <c r="R12" s="18">
        <v>0</v>
      </c>
      <c r="S12" s="15">
        <v>0</v>
      </c>
    </row>
    <row r="13" spans="1:19" ht="31.5" x14ac:dyDescent="0.25">
      <c r="A13" s="16" t="s">
        <v>25</v>
      </c>
      <c r="B13" s="16" t="s">
        <v>27</v>
      </c>
      <c r="C13" s="16" t="s">
        <v>27</v>
      </c>
      <c r="D13" s="16" t="s">
        <v>30</v>
      </c>
      <c r="E13" s="16" t="s">
        <v>37</v>
      </c>
      <c r="F13" s="16" t="s">
        <v>38</v>
      </c>
      <c r="G13" s="16"/>
      <c r="H13" s="16" t="s">
        <v>28</v>
      </c>
      <c r="I13" s="17" t="s">
        <v>39</v>
      </c>
      <c r="J13" s="18">
        <v>1533599</v>
      </c>
      <c r="K13" s="18">
        <v>0</v>
      </c>
      <c r="L13" s="18">
        <v>1533599</v>
      </c>
      <c r="M13" s="18">
        <v>0</v>
      </c>
      <c r="N13" s="18">
        <v>0</v>
      </c>
      <c r="O13" s="15">
        <f t="shared" si="0"/>
        <v>0</v>
      </c>
      <c r="P13" s="18">
        <v>0</v>
      </c>
      <c r="Q13" s="15">
        <f t="shared" si="1"/>
        <v>0</v>
      </c>
      <c r="R13" s="18">
        <v>0</v>
      </c>
      <c r="S13" s="15">
        <f t="shared" si="2"/>
        <v>0</v>
      </c>
    </row>
    <row r="14" spans="1:19" ht="31.5" x14ac:dyDescent="0.25">
      <c r="A14" s="16" t="s">
        <v>25</v>
      </c>
      <c r="B14" s="16" t="s">
        <v>27</v>
      </c>
      <c r="C14" s="16" t="s">
        <v>27</v>
      </c>
      <c r="D14" s="16" t="s">
        <v>30</v>
      </c>
      <c r="E14" s="16" t="s">
        <v>37</v>
      </c>
      <c r="F14" s="16" t="s">
        <v>35</v>
      </c>
      <c r="G14" s="16"/>
      <c r="H14" s="16" t="s">
        <v>28</v>
      </c>
      <c r="I14" s="17" t="s">
        <v>40</v>
      </c>
      <c r="J14" s="18">
        <v>5376174.3600000003</v>
      </c>
      <c r="K14" s="18">
        <v>0</v>
      </c>
      <c r="L14" s="18">
        <v>5376174.3600000003</v>
      </c>
      <c r="M14" s="18">
        <v>0</v>
      </c>
      <c r="N14" s="18">
        <v>373117.36</v>
      </c>
      <c r="O14" s="15">
        <f t="shared" si="0"/>
        <v>6.9402019915142776E-2</v>
      </c>
      <c r="P14" s="18">
        <v>373117.36</v>
      </c>
      <c r="Q14" s="15">
        <f t="shared" si="1"/>
        <v>6.9402019915142776E-2</v>
      </c>
      <c r="R14" s="18">
        <v>373117.36</v>
      </c>
      <c r="S14" s="15">
        <f t="shared" si="2"/>
        <v>6.9402019915142776E-2</v>
      </c>
    </row>
    <row r="15" spans="1:19" ht="31.5" x14ac:dyDescent="0.25">
      <c r="A15" s="16" t="s">
        <v>25</v>
      </c>
      <c r="B15" s="16" t="s">
        <v>27</v>
      </c>
      <c r="C15" s="16" t="s">
        <v>27</v>
      </c>
      <c r="D15" s="16" t="s">
        <v>30</v>
      </c>
      <c r="E15" s="16" t="s">
        <v>37</v>
      </c>
      <c r="F15" s="16" t="s">
        <v>32</v>
      </c>
      <c r="G15" s="16"/>
      <c r="H15" s="16" t="s">
        <v>28</v>
      </c>
      <c r="I15" s="17" t="s">
        <v>41</v>
      </c>
      <c r="J15" s="18">
        <v>51495939</v>
      </c>
      <c r="K15" s="18">
        <v>0</v>
      </c>
      <c r="L15" s="18">
        <v>51495939</v>
      </c>
      <c r="M15" s="18">
        <v>0</v>
      </c>
      <c r="N15" s="18">
        <v>51495939</v>
      </c>
      <c r="O15" s="15">
        <f t="shared" si="0"/>
        <v>1</v>
      </c>
      <c r="P15" s="18">
        <v>0</v>
      </c>
      <c r="Q15" s="15">
        <f t="shared" si="1"/>
        <v>0</v>
      </c>
      <c r="R15" s="18">
        <v>0</v>
      </c>
      <c r="S15" s="15">
        <f t="shared" si="2"/>
        <v>0</v>
      </c>
    </row>
    <row r="16" spans="1:19" ht="31.5" x14ac:dyDescent="0.25">
      <c r="A16" s="16" t="s">
        <v>25</v>
      </c>
      <c r="B16" s="16" t="s">
        <v>27</v>
      </c>
      <c r="C16" s="16" t="s">
        <v>27</v>
      </c>
      <c r="D16" s="16" t="s">
        <v>30</v>
      </c>
      <c r="E16" s="16" t="s">
        <v>31</v>
      </c>
      <c r="F16" s="16" t="s">
        <v>42</v>
      </c>
      <c r="G16" s="16"/>
      <c r="H16" s="16" t="s">
        <v>28</v>
      </c>
      <c r="I16" s="17" t="s">
        <v>43</v>
      </c>
      <c r="J16" s="18">
        <v>25594</v>
      </c>
      <c r="K16" s="18">
        <v>0</v>
      </c>
      <c r="L16" s="18">
        <v>25594</v>
      </c>
      <c r="M16" s="18">
        <v>0</v>
      </c>
      <c r="N16" s="18">
        <v>0</v>
      </c>
      <c r="O16" s="15">
        <f t="shared" si="0"/>
        <v>0</v>
      </c>
      <c r="P16" s="18">
        <v>0</v>
      </c>
      <c r="Q16" s="15">
        <f t="shared" si="1"/>
        <v>0</v>
      </c>
      <c r="R16" s="18">
        <v>0</v>
      </c>
      <c r="S16" s="15">
        <f t="shared" si="2"/>
        <v>0</v>
      </c>
    </row>
    <row r="17" spans="1:19" ht="47.25" x14ac:dyDescent="0.25">
      <c r="A17" s="16" t="s">
        <v>25</v>
      </c>
      <c r="B17" s="16" t="s">
        <v>27</v>
      </c>
      <c r="C17" s="16" t="s">
        <v>27</v>
      </c>
      <c r="D17" s="16" t="s">
        <v>30</v>
      </c>
      <c r="E17" s="16" t="s">
        <v>31</v>
      </c>
      <c r="F17" s="16" t="s">
        <v>37</v>
      </c>
      <c r="G17" s="16"/>
      <c r="H17" s="16" t="s">
        <v>28</v>
      </c>
      <c r="I17" s="17" t="s">
        <v>44</v>
      </c>
      <c r="J17" s="18">
        <v>419000</v>
      </c>
      <c r="K17" s="18">
        <v>0</v>
      </c>
      <c r="L17" s="18">
        <v>419000</v>
      </c>
      <c r="M17" s="18">
        <v>0</v>
      </c>
      <c r="N17" s="18">
        <v>419000</v>
      </c>
      <c r="O17" s="15">
        <f t="shared" si="0"/>
        <v>1</v>
      </c>
      <c r="P17" s="18">
        <v>419000</v>
      </c>
      <c r="Q17" s="15">
        <f t="shared" si="1"/>
        <v>1</v>
      </c>
      <c r="R17" s="18">
        <v>419000</v>
      </c>
      <c r="S17" s="15">
        <f t="shared" si="2"/>
        <v>1</v>
      </c>
    </row>
    <row r="18" spans="1:19" ht="47.25" x14ac:dyDescent="0.25">
      <c r="A18" s="16" t="s">
        <v>25</v>
      </c>
      <c r="B18" s="16" t="s">
        <v>27</v>
      </c>
      <c r="C18" s="16" t="s">
        <v>27</v>
      </c>
      <c r="D18" s="16" t="s">
        <v>30</v>
      </c>
      <c r="E18" s="16" t="s">
        <v>31</v>
      </c>
      <c r="F18" s="16" t="s">
        <v>31</v>
      </c>
      <c r="G18" s="16"/>
      <c r="H18" s="16" t="s">
        <v>28</v>
      </c>
      <c r="I18" s="17" t="s">
        <v>45</v>
      </c>
      <c r="J18" s="18">
        <v>86317187.640000001</v>
      </c>
      <c r="K18" s="18">
        <v>0</v>
      </c>
      <c r="L18" s="18">
        <v>85346799.920000002</v>
      </c>
      <c r="M18" s="18">
        <v>970387.72</v>
      </c>
      <c r="N18" s="18">
        <v>72696870.920000002</v>
      </c>
      <c r="O18" s="15">
        <f t="shared" si="0"/>
        <v>0.84220620374234423</v>
      </c>
      <c r="P18" s="18">
        <v>44945389.990000002</v>
      </c>
      <c r="Q18" s="15">
        <f t="shared" si="1"/>
        <v>0.52070035202551002</v>
      </c>
      <c r="R18" s="18">
        <v>39789664.270000003</v>
      </c>
      <c r="S18" s="15">
        <f t="shared" si="2"/>
        <v>0.46097035084077725</v>
      </c>
    </row>
    <row r="19" spans="1:19" ht="47.25" x14ac:dyDescent="0.25">
      <c r="A19" s="16" t="s">
        <v>25</v>
      </c>
      <c r="B19" s="16" t="s">
        <v>27</v>
      </c>
      <c r="C19" s="16" t="s">
        <v>27</v>
      </c>
      <c r="D19" s="16" t="s">
        <v>30</v>
      </c>
      <c r="E19" s="16" t="s">
        <v>31</v>
      </c>
      <c r="F19" s="16" t="s">
        <v>46</v>
      </c>
      <c r="G19" s="16"/>
      <c r="H19" s="16" t="s">
        <v>28</v>
      </c>
      <c r="I19" s="17" t="s">
        <v>47</v>
      </c>
      <c r="J19" s="18">
        <v>80618274</v>
      </c>
      <c r="K19" s="18">
        <v>0</v>
      </c>
      <c r="L19" s="18">
        <v>70498421</v>
      </c>
      <c r="M19" s="18">
        <v>10119853</v>
      </c>
      <c r="N19" s="18">
        <v>68399580</v>
      </c>
      <c r="O19" s="15">
        <f t="shared" si="0"/>
        <v>0.84843766315314562</v>
      </c>
      <c r="P19" s="18">
        <v>43527005.240000002</v>
      </c>
      <c r="Q19" s="15">
        <f t="shared" si="1"/>
        <v>0.53991487389075088</v>
      </c>
      <c r="R19" s="18">
        <v>37308861.630000003</v>
      </c>
      <c r="S19" s="15">
        <f t="shared" si="2"/>
        <v>0.46278417756748308</v>
      </c>
    </row>
    <row r="20" spans="1:19" ht="15.75" x14ac:dyDescent="0.25">
      <c r="A20" s="16" t="s">
        <v>25</v>
      </c>
      <c r="B20" s="16" t="s">
        <v>27</v>
      </c>
      <c r="C20" s="16" t="s">
        <v>27</v>
      </c>
      <c r="D20" s="16" t="s">
        <v>30</v>
      </c>
      <c r="E20" s="16" t="s">
        <v>31</v>
      </c>
      <c r="F20" s="16" t="s">
        <v>38</v>
      </c>
      <c r="G20" s="16"/>
      <c r="H20" s="16" t="s">
        <v>28</v>
      </c>
      <c r="I20" s="17" t="s">
        <v>48</v>
      </c>
      <c r="J20" s="18">
        <v>17781043</v>
      </c>
      <c r="K20" s="18">
        <v>0</v>
      </c>
      <c r="L20" s="18">
        <v>16781043</v>
      </c>
      <c r="M20" s="18">
        <v>1000000</v>
      </c>
      <c r="N20" s="18">
        <v>7336555</v>
      </c>
      <c r="O20" s="15">
        <f t="shared" si="0"/>
        <v>0.41260543602532201</v>
      </c>
      <c r="P20" s="18">
        <v>727804</v>
      </c>
      <c r="Q20" s="15">
        <f t="shared" si="1"/>
        <v>4.0931457170425831E-2</v>
      </c>
      <c r="R20" s="18">
        <v>727804</v>
      </c>
      <c r="S20" s="15">
        <f t="shared" si="2"/>
        <v>4.0931457170425831E-2</v>
      </c>
    </row>
    <row r="21" spans="1:19" ht="15.75" x14ac:dyDescent="0.25">
      <c r="A21" s="16" t="s">
        <v>25</v>
      </c>
      <c r="B21" s="16" t="s">
        <v>27</v>
      </c>
      <c r="C21" s="16" t="s">
        <v>27</v>
      </c>
      <c r="D21" s="16" t="s">
        <v>30</v>
      </c>
      <c r="E21" s="16" t="s">
        <v>31</v>
      </c>
      <c r="F21" s="16" t="s">
        <v>32</v>
      </c>
      <c r="G21" s="16"/>
      <c r="H21" s="16" t="s">
        <v>28</v>
      </c>
      <c r="I21" s="17" t="s">
        <v>49</v>
      </c>
      <c r="J21" s="18">
        <v>1770415</v>
      </c>
      <c r="K21" s="18">
        <v>0</v>
      </c>
      <c r="L21" s="18">
        <v>300000</v>
      </c>
      <c r="M21" s="18">
        <v>1470415</v>
      </c>
      <c r="N21" s="18">
        <v>300000</v>
      </c>
      <c r="O21" s="15">
        <f t="shared" si="0"/>
        <v>0.16945179520056031</v>
      </c>
      <c r="P21" s="18">
        <v>300000</v>
      </c>
      <c r="Q21" s="15">
        <f t="shared" si="1"/>
        <v>0.16945179520056031</v>
      </c>
      <c r="R21" s="18">
        <v>300000</v>
      </c>
      <c r="S21" s="15">
        <f t="shared" si="2"/>
        <v>0.16945179520056031</v>
      </c>
    </row>
    <row r="22" spans="1:19" ht="15.75" x14ac:dyDescent="0.25">
      <c r="A22" s="16" t="s">
        <v>25</v>
      </c>
      <c r="B22" s="16" t="s">
        <v>27</v>
      </c>
      <c r="C22" s="16" t="s">
        <v>27</v>
      </c>
      <c r="D22" s="16" t="s">
        <v>30</v>
      </c>
      <c r="E22" s="16" t="s">
        <v>34</v>
      </c>
      <c r="F22" s="16" t="s">
        <v>42</v>
      </c>
      <c r="G22" s="16"/>
      <c r="H22" s="16" t="s">
        <v>28</v>
      </c>
      <c r="I22" s="17" t="s">
        <v>50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5">
        <v>0</v>
      </c>
      <c r="P22" s="18">
        <v>0</v>
      </c>
      <c r="Q22" s="15">
        <v>0</v>
      </c>
      <c r="R22" s="18">
        <v>0</v>
      </c>
      <c r="S22" s="15">
        <v>0</v>
      </c>
    </row>
    <row r="23" spans="1:19" ht="31.5" x14ac:dyDescent="0.25">
      <c r="A23" s="16" t="s">
        <v>25</v>
      </c>
      <c r="B23" s="16" t="s">
        <v>27</v>
      </c>
      <c r="C23" s="16" t="s">
        <v>27</v>
      </c>
      <c r="D23" s="16" t="s">
        <v>30</v>
      </c>
      <c r="E23" s="16" t="s">
        <v>34</v>
      </c>
      <c r="F23" s="16" t="s">
        <v>37</v>
      </c>
      <c r="G23" s="16"/>
      <c r="H23" s="16" t="s">
        <v>28</v>
      </c>
      <c r="I23" s="17" t="s">
        <v>51</v>
      </c>
      <c r="J23" s="18">
        <v>85907898</v>
      </c>
      <c r="K23" s="18">
        <v>0</v>
      </c>
      <c r="L23" s="18">
        <v>78469995</v>
      </c>
      <c r="M23" s="18">
        <v>7437903</v>
      </c>
      <c r="N23" s="18">
        <v>77118196</v>
      </c>
      <c r="O23" s="15">
        <f t="shared" si="0"/>
        <v>0.89768458774302684</v>
      </c>
      <c r="P23" s="18">
        <v>32243412.32</v>
      </c>
      <c r="Q23" s="15">
        <f t="shared" si="1"/>
        <v>0.37532535506805209</v>
      </c>
      <c r="R23" s="18">
        <v>32243412.32</v>
      </c>
      <c r="S23" s="15">
        <f t="shared" si="2"/>
        <v>0.37532535506805209</v>
      </c>
    </row>
    <row r="24" spans="1:19" ht="15.75" x14ac:dyDescent="0.25">
      <c r="A24" s="16" t="s">
        <v>25</v>
      </c>
      <c r="B24" s="16" t="s">
        <v>27</v>
      </c>
      <c r="C24" s="16" t="s">
        <v>27</v>
      </c>
      <c r="D24" s="16" t="s">
        <v>30</v>
      </c>
      <c r="E24" s="16" t="s">
        <v>34</v>
      </c>
      <c r="F24" s="16" t="s">
        <v>31</v>
      </c>
      <c r="G24" s="16"/>
      <c r="H24" s="16" t="s">
        <v>28</v>
      </c>
      <c r="I24" s="17" t="s">
        <v>52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5">
        <v>0</v>
      </c>
      <c r="P24" s="18">
        <v>0</v>
      </c>
      <c r="Q24" s="15">
        <v>0</v>
      </c>
      <c r="R24" s="18">
        <v>0</v>
      </c>
      <c r="S24" s="15">
        <v>0</v>
      </c>
    </row>
    <row r="25" spans="1:19" ht="31.5" x14ac:dyDescent="0.25">
      <c r="A25" s="16" t="s">
        <v>25</v>
      </c>
      <c r="B25" s="16" t="s">
        <v>27</v>
      </c>
      <c r="C25" s="16" t="s">
        <v>27</v>
      </c>
      <c r="D25" s="16" t="s">
        <v>30</v>
      </c>
      <c r="E25" s="16" t="s">
        <v>34</v>
      </c>
      <c r="F25" s="16" t="s">
        <v>46</v>
      </c>
      <c r="G25" s="16"/>
      <c r="H25" s="16" t="s">
        <v>28</v>
      </c>
      <c r="I25" s="17" t="s">
        <v>53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5">
        <v>0</v>
      </c>
      <c r="P25" s="18">
        <v>0</v>
      </c>
      <c r="Q25" s="15">
        <v>0</v>
      </c>
      <c r="R25" s="18">
        <v>0</v>
      </c>
      <c r="S25" s="15">
        <v>0</v>
      </c>
    </row>
    <row r="26" spans="1:19" ht="15.75" x14ac:dyDescent="0.25">
      <c r="A26" s="16" t="s">
        <v>25</v>
      </c>
      <c r="B26" s="16" t="s">
        <v>27</v>
      </c>
      <c r="C26" s="16" t="s">
        <v>27</v>
      </c>
      <c r="D26" s="16" t="s">
        <v>30</v>
      </c>
      <c r="E26" s="16" t="s">
        <v>34</v>
      </c>
      <c r="F26" s="16" t="s">
        <v>38</v>
      </c>
      <c r="G26" s="16"/>
      <c r="H26" s="16" t="s">
        <v>28</v>
      </c>
      <c r="I26" s="17" t="s">
        <v>54</v>
      </c>
      <c r="J26" s="18">
        <v>103407</v>
      </c>
      <c r="K26" s="18">
        <v>0</v>
      </c>
      <c r="L26" s="18">
        <v>103407</v>
      </c>
      <c r="M26" s="18">
        <v>0</v>
      </c>
      <c r="N26" s="18">
        <v>0</v>
      </c>
      <c r="O26" s="15">
        <f t="shared" si="0"/>
        <v>0</v>
      </c>
      <c r="P26" s="18">
        <v>0</v>
      </c>
      <c r="Q26" s="15">
        <f t="shared" si="1"/>
        <v>0</v>
      </c>
      <c r="R26" s="18">
        <v>0</v>
      </c>
      <c r="S26" s="15">
        <f t="shared" si="2"/>
        <v>0</v>
      </c>
    </row>
    <row r="27" spans="1:19" ht="31.5" x14ac:dyDescent="0.25">
      <c r="A27" s="16" t="s">
        <v>25</v>
      </c>
      <c r="B27" s="16" t="s">
        <v>27</v>
      </c>
      <c r="C27" s="16" t="s">
        <v>27</v>
      </c>
      <c r="D27" s="16" t="s">
        <v>30</v>
      </c>
      <c r="E27" s="16" t="s">
        <v>34</v>
      </c>
      <c r="F27" s="16" t="s">
        <v>32</v>
      </c>
      <c r="G27" s="16"/>
      <c r="H27" s="16" t="s">
        <v>28</v>
      </c>
      <c r="I27" s="17" t="s">
        <v>55</v>
      </c>
      <c r="J27" s="18">
        <v>337524</v>
      </c>
      <c r="K27" s="18">
        <v>0</v>
      </c>
      <c r="L27" s="18">
        <v>337524</v>
      </c>
      <c r="M27" s="18">
        <v>0</v>
      </c>
      <c r="N27" s="18">
        <v>0</v>
      </c>
      <c r="O27" s="15">
        <f t="shared" si="0"/>
        <v>0</v>
      </c>
      <c r="P27" s="18">
        <v>0</v>
      </c>
      <c r="Q27" s="15">
        <f t="shared" si="1"/>
        <v>0</v>
      </c>
      <c r="R27" s="18">
        <v>0</v>
      </c>
      <c r="S27" s="15">
        <f t="shared" si="2"/>
        <v>0</v>
      </c>
    </row>
    <row r="28" spans="1:19" ht="15.75" x14ac:dyDescent="0.25">
      <c r="A28" s="16" t="s">
        <v>25</v>
      </c>
      <c r="B28" s="16" t="s">
        <v>27</v>
      </c>
      <c r="C28" s="16" t="s">
        <v>27</v>
      </c>
      <c r="D28" s="16" t="s">
        <v>27</v>
      </c>
      <c r="E28" s="16" t="s">
        <v>46</v>
      </c>
      <c r="F28" s="16" t="s">
        <v>34</v>
      </c>
      <c r="G28" s="16"/>
      <c r="H28" s="16" t="s">
        <v>28</v>
      </c>
      <c r="I28" s="17" t="s">
        <v>56</v>
      </c>
      <c r="J28" s="18">
        <v>204278476</v>
      </c>
      <c r="K28" s="18">
        <v>0</v>
      </c>
      <c r="L28" s="18">
        <v>204278476</v>
      </c>
      <c r="M28" s="18">
        <v>0</v>
      </c>
      <c r="N28" s="18">
        <v>204278476</v>
      </c>
      <c r="O28" s="15">
        <f t="shared" si="0"/>
        <v>1</v>
      </c>
      <c r="P28" s="18">
        <v>67952975.150000006</v>
      </c>
      <c r="Q28" s="15">
        <f t="shared" si="1"/>
        <v>0.33264872775925747</v>
      </c>
      <c r="R28" s="18">
        <v>67952975.150000006</v>
      </c>
      <c r="S28" s="15">
        <f t="shared" si="2"/>
        <v>0.33264872775925747</v>
      </c>
    </row>
    <row r="29" spans="1:19" ht="31.5" x14ac:dyDescent="0.25">
      <c r="A29" s="16" t="s">
        <v>25</v>
      </c>
      <c r="B29" s="16" t="s">
        <v>27</v>
      </c>
      <c r="C29" s="16" t="s">
        <v>27</v>
      </c>
      <c r="D29" s="16" t="s">
        <v>27</v>
      </c>
      <c r="E29" s="16" t="s">
        <v>38</v>
      </c>
      <c r="F29" s="16" t="s">
        <v>31</v>
      </c>
      <c r="G29" s="16"/>
      <c r="H29" s="16" t="s">
        <v>28</v>
      </c>
      <c r="I29" s="17" t="s">
        <v>57</v>
      </c>
      <c r="J29" s="18">
        <v>201329519.5</v>
      </c>
      <c r="K29" s="18">
        <v>0</v>
      </c>
      <c r="L29" s="18">
        <v>192178485.28</v>
      </c>
      <c r="M29" s="18">
        <v>9151034.2200000007</v>
      </c>
      <c r="N29" s="18">
        <v>95569522.780000001</v>
      </c>
      <c r="O29" s="15">
        <f t="shared" si="0"/>
        <v>0.47469205220052196</v>
      </c>
      <c r="P29" s="18">
        <v>77921958.859999999</v>
      </c>
      <c r="Q29" s="15">
        <f t="shared" si="1"/>
        <v>0.38703692858115624</v>
      </c>
      <c r="R29" s="18">
        <v>63970059.259999998</v>
      </c>
      <c r="S29" s="15">
        <f t="shared" si="2"/>
        <v>0.31773810129219526</v>
      </c>
    </row>
    <row r="30" spans="1:19" ht="15.75" x14ac:dyDescent="0.25">
      <c r="A30" s="16" t="s">
        <v>25</v>
      </c>
      <c r="B30" s="16" t="s">
        <v>27</v>
      </c>
      <c r="C30" s="16" t="s">
        <v>27</v>
      </c>
      <c r="D30" s="16" t="s">
        <v>27</v>
      </c>
      <c r="E30" s="16" t="s">
        <v>38</v>
      </c>
      <c r="F30" s="16" t="s">
        <v>34</v>
      </c>
      <c r="G30" s="16"/>
      <c r="H30" s="16" t="s">
        <v>28</v>
      </c>
      <c r="I30" s="17" t="s">
        <v>58</v>
      </c>
      <c r="J30" s="18">
        <v>334063176.5</v>
      </c>
      <c r="K30" s="18">
        <v>0</v>
      </c>
      <c r="L30" s="18">
        <v>276490993</v>
      </c>
      <c r="M30" s="18">
        <v>57572183.5</v>
      </c>
      <c r="N30" s="18">
        <v>244377836</v>
      </c>
      <c r="O30" s="15">
        <f t="shared" si="0"/>
        <v>0.73153179754907827</v>
      </c>
      <c r="P30" s="18">
        <v>52341590.840000004</v>
      </c>
      <c r="Q30" s="15">
        <f t="shared" si="1"/>
        <v>0.15668171328664834</v>
      </c>
      <c r="R30" s="18">
        <v>34943805</v>
      </c>
      <c r="S30" s="15">
        <f t="shared" si="2"/>
        <v>0.10460238499228902</v>
      </c>
    </row>
    <row r="31" spans="1:19" ht="15.75" x14ac:dyDescent="0.25">
      <c r="A31" s="16" t="s">
        <v>25</v>
      </c>
      <c r="B31" s="16" t="s">
        <v>27</v>
      </c>
      <c r="C31" s="16" t="s">
        <v>27</v>
      </c>
      <c r="D31" s="16" t="s">
        <v>27</v>
      </c>
      <c r="E31" s="16" t="s">
        <v>38</v>
      </c>
      <c r="F31" s="16" t="s">
        <v>46</v>
      </c>
      <c r="G31" s="16"/>
      <c r="H31" s="16" t="s">
        <v>28</v>
      </c>
      <c r="I31" s="17" t="s">
        <v>59</v>
      </c>
      <c r="J31" s="18">
        <v>50000</v>
      </c>
      <c r="K31" s="18">
        <v>0</v>
      </c>
      <c r="L31" s="18">
        <v>50000</v>
      </c>
      <c r="M31" s="18">
        <v>0</v>
      </c>
      <c r="N31" s="18">
        <v>50000</v>
      </c>
      <c r="O31" s="15">
        <f t="shared" si="0"/>
        <v>1</v>
      </c>
      <c r="P31" s="18">
        <v>50000</v>
      </c>
      <c r="Q31" s="15">
        <f t="shared" si="1"/>
        <v>1</v>
      </c>
      <c r="R31" s="18">
        <v>50000</v>
      </c>
      <c r="S31" s="15">
        <f t="shared" si="2"/>
        <v>1</v>
      </c>
    </row>
    <row r="32" spans="1:19" ht="15.75" x14ac:dyDescent="0.25">
      <c r="A32" s="16" t="s">
        <v>25</v>
      </c>
      <c r="B32" s="16" t="s">
        <v>27</v>
      </c>
      <c r="C32" s="16" t="s">
        <v>27</v>
      </c>
      <c r="D32" s="16" t="s">
        <v>27</v>
      </c>
      <c r="E32" s="16" t="s">
        <v>38</v>
      </c>
      <c r="F32" s="16" t="s">
        <v>32</v>
      </c>
      <c r="G32" s="16"/>
      <c r="H32" s="16" t="s">
        <v>28</v>
      </c>
      <c r="I32" s="17" t="s">
        <v>60</v>
      </c>
      <c r="J32" s="18">
        <v>406347127</v>
      </c>
      <c r="K32" s="18">
        <v>0</v>
      </c>
      <c r="L32" s="18">
        <v>401828046</v>
      </c>
      <c r="M32" s="18">
        <v>4519081</v>
      </c>
      <c r="N32" s="18">
        <v>370420265</v>
      </c>
      <c r="O32" s="15">
        <f t="shared" si="0"/>
        <v>0.91158578561821602</v>
      </c>
      <c r="P32" s="18">
        <v>234482606</v>
      </c>
      <c r="Q32" s="15">
        <f t="shared" si="1"/>
        <v>0.57704999105358512</v>
      </c>
      <c r="R32" s="18">
        <v>131599999</v>
      </c>
      <c r="S32" s="15">
        <f t="shared" si="2"/>
        <v>0.32386102978402503</v>
      </c>
    </row>
    <row r="33" spans="1:19" ht="47.25" x14ac:dyDescent="0.25">
      <c r="A33" s="16" t="s">
        <v>25</v>
      </c>
      <c r="B33" s="16" t="s">
        <v>27</v>
      </c>
      <c r="C33" s="16" t="s">
        <v>27</v>
      </c>
      <c r="D33" s="16" t="s">
        <v>27</v>
      </c>
      <c r="E33" s="16" t="s">
        <v>38</v>
      </c>
      <c r="F33" s="16" t="s">
        <v>61</v>
      </c>
      <c r="G33" s="16"/>
      <c r="H33" s="16" t="s">
        <v>28</v>
      </c>
      <c r="I33" s="17" t="s">
        <v>62</v>
      </c>
      <c r="J33" s="18">
        <v>400000000</v>
      </c>
      <c r="K33" s="18">
        <v>0</v>
      </c>
      <c r="L33" s="18">
        <v>400000000</v>
      </c>
      <c r="M33" s="18">
        <v>0</v>
      </c>
      <c r="N33" s="18">
        <v>284381377</v>
      </c>
      <c r="O33" s="15">
        <f t="shared" si="0"/>
        <v>0.71095344250000003</v>
      </c>
      <c r="P33" s="18">
        <v>284057270</v>
      </c>
      <c r="Q33" s="15">
        <f t="shared" si="1"/>
        <v>0.71014317500000002</v>
      </c>
      <c r="R33" s="18">
        <v>284057270</v>
      </c>
      <c r="S33" s="15">
        <f t="shared" si="2"/>
        <v>0.71014317500000002</v>
      </c>
    </row>
    <row r="34" spans="1:19" ht="31.5" x14ac:dyDescent="0.25">
      <c r="A34" s="16" t="s">
        <v>25</v>
      </c>
      <c r="B34" s="16" t="s">
        <v>27</v>
      </c>
      <c r="C34" s="16" t="s">
        <v>27</v>
      </c>
      <c r="D34" s="16" t="s">
        <v>27</v>
      </c>
      <c r="E34" s="16" t="s">
        <v>35</v>
      </c>
      <c r="F34" s="16" t="s">
        <v>42</v>
      </c>
      <c r="G34" s="16"/>
      <c r="H34" s="16" t="s">
        <v>28</v>
      </c>
      <c r="I34" s="17" t="s">
        <v>63</v>
      </c>
      <c r="J34" s="18">
        <v>2663551208</v>
      </c>
      <c r="K34" s="18">
        <v>0</v>
      </c>
      <c r="L34" s="18">
        <v>1589158700</v>
      </c>
      <c r="M34" s="18">
        <v>1074392508</v>
      </c>
      <c r="N34" s="18">
        <v>1414332592</v>
      </c>
      <c r="O34" s="15">
        <f t="shared" si="0"/>
        <v>0.5309950819612701</v>
      </c>
      <c r="P34" s="18">
        <v>837092132.29999995</v>
      </c>
      <c r="Q34" s="15">
        <f t="shared" si="1"/>
        <v>0.31427671815949559</v>
      </c>
      <c r="R34" s="18">
        <v>837072132.29999995</v>
      </c>
      <c r="S34" s="15">
        <f t="shared" si="2"/>
        <v>0.31426920938701919</v>
      </c>
    </row>
    <row r="35" spans="1:19" ht="15.75" x14ac:dyDescent="0.25">
      <c r="A35" s="16" t="s">
        <v>25</v>
      </c>
      <c r="B35" s="16" t="s">
        <v>27</v>
      </c>
      <c r="C35" s="16" t="s">
        <v>27</v>
      </c>
      <c r="D35" s="16" t="s">
        <v>27</v>
      </c>
      <c r="E35" s="16" t="s">
        <v>35</v>
      </c>
      <c r="F35" s="16" t="s">
        <v>37</v>
      </c>
      <c r="G35" s="16"/>
      <c r="H35" s="16" t="s">
        <v>28</v>
      </c>
      <c r="I35" s="17" t="s">
        <v>64</v>
      </c>
      <c r="J35" s="18">
        <v>42778877</v>
      </c>
      <c r="K35" s="18">
        <v>0</v>
      </c>
      <c r="L35" s="18">
        <v>38189051</v>
      </c>
      <c r="M35" s="18">
        <v>4589826</v>
      </c>
      <c r="N35" s="18">
        <v>37855718</v>
      </c>
      <c r="O35" s="15">
        <f t="shared" si="0"/>
        <v>0.88491612344101511</v>
      </c>
      <c r="P35" s="18">
        <v>22597008</v>
      </c>
      <c r="Q35" s="15">
        <f t="shared" si="1"/>
        <v>0.52822817204855566</v>
      </c>
      <c r="R35" s="18">
        <v>22597008</v>
      </c>
      <c r="S35" s="15">
        <f t="shared" si="2"/>
        <v>0.52822817204855566</v>
      </c>
    </row>
    <row r="36" spans="1:19" ht="15.75" x14ac:dyDescent="0.25">
      <c r="A36" s="16" t="s">
        <v>25</v>
      </c>
      <c r="B36" s="16" t="s">
        <v>27</v>
      </c>
      <c r="C36" s="16" t="s">
        <v>27</v>
      </c>
      <c r="D36" s="16" t="s">
        <v>27</v>
      </c>
      <c r="E36" s="16" t="s">
        <v>32</v>
      </c>
      <c r="F36" s="16" t="s">
        <v>37</v>
      </c>
      <c r="G36" s="16"/>
      <c r="H36" s="16" t="s">
        <v>28</v>
      </c>
      <c r="I36" s="17" t="s">
        <v>65</v>
      </c>
      <c r="J36" s="18">
        <v>5693</v>
      </c>
      <c r="K36" s="18">
        <v>0</v>
      </c>
      <c r="L36" s="18">
        <v>0</v>
      </c>
      <c r="M36" s="18">
        <v>5693</v>
      </c>
      <c r="N36" s="18">
        <v>0</v>
      </c>
      <c r="O36" s="15">
        <f t="shared" si="0"/>
        <v>0</v>
      </c>
      <c r="P36" s="18">
        <v>0</v>
      </c>
      <c r="Q36" s="15">
        <f t="shared" si="1"/>
        <v>0</v>
      </c>
      <c r="R36" s="18">
        <v>0</v>
      </c>
      <c r="S36" s="15">
        <f t="shared" si="2"/>
        <v>0</v>
      </c>
    </row>
    <row r="37" spans="1:19" ht="31.5" x14ac:dyDescent="0.25">
      <c r="A37" s="16" t="s">
        <v>25</v>
      </c>
      <c r="B37" s="16" t="s">
        <v>27</v>
      </c>
      <c r="C37" s="16" t="s">
        <v>27</v>
      </c>
      <c r="D37" s="16" t="s">
        <v>27</v>
      </c>
      <c r="E37" s="16" t="s">
        <v>32</v>
      </c>
      <c r="F37" s="16" t="s">
        <v>31</v>
      </c>
      <c r="G37" s="16"/>
      <c r="H37" s="16" t="s">
        <v>28</v>
      </c>
      <c r="I37" s="17" t="s">
        <v>66</v>
      </c>
      <c r="J37" s="18">
        <v>11138425</v>
      </c>
      <c r="K37" s="18">
        <v>0</v>
      </c>
      <c r="L37" s="18">
        <v>5999000</v>
      </c>
      <c r="M37" s="18">
        <v>5139425</v>
      </c>
      <c r="N37" s="18">
        <v>5999000</v>
      </c>
      <c r="O37" s="15">
        <f t="shared" si="0"/>
        <v>0.53858602091408792</v>
      </c>
      <c r="P37" s="18">
        <v>1849500</v>
      </c>
      <c r="Q37" s="15">
        <f t="shared" si="1"/>
        <v>0.16604681541600361</v>
      </c>
      <c r="R37" s="18">
        <v>200000</v>
      </c>
      <c r="S37" s="15">
        <f t="shared" si="2"/>
        <v>1.7955860007137454E-2</v>
      </c>
    </row>
    <row r="38" spans="1:19" ht="47.25" x14ac:dyDescent="0.25">
      <c r="A38" s="16" t="s">
        <v>25</v>
      </c>
      <c r="B38" s="16" t="s">
        <v>27</v>
      </c>
      <c r="C38" s="16" t="s">
        <v>27</v>
      </c>
      <c r="D38" s="16" t="s">
        <v>27</v>
      </c>
      <c r="E38" s="16" t="s">
        <v>32</v>
      </c>
      <c r="F38" s="16" t="s">
        <v>34</v>
      </c>
      <c r="G38" s="16"/>
      <c r="H38" s="16" t="s">
        <v>28</v>
      </c>
      <c r="I38" s="17" t="s">
        <v>67</v>
      </c>
      <c r="J38" s="18">
        <v>1963148455</v>
      </c>
      <c r="K38" s="18">
        <v>0</v>
      </c>
      <c r="L38" s="18">
        <v>1956557771</v>
      </c>
      <c r="M38" s="18">
        <v>6590684</v>
      </c>
      <c r="N38" s="18">
        <v>1709606817.8699999</v>
      </c>
      <c r="O38" s="15">
        <f t="shared" si="0"/>
        <v>0.87084948339783086</v>
      </c>
      <c r="P38" s="18">
        <v>978496974.87</v>
      </c>
      <c r="Q38" s="15">
        <f t="shared" si="1"/>
        <v>0.49843249112304144</v>
      </c>
      <c r="R38" s="18">
        <v>978421974.87</v>
      </c>
      <c r="S38" s="15">
        <f t="shared" si="2"/>
        <v>0.49839428718598872</v>
      </c>
    </row>
    <row r="39" spans="1:19" ht="15.75" x14ac:dyDescent="0.25">
      <c r="A39" s="16" t="s">
        <v>25</v>
      </c>
      <c r="B39" s="16" t="s">
        <v>27</v>
      </c>
      <c r="C39" s="16" t="s">
        <v>27</v>
      </c>
      <c r="D39" s="16" t="s">
        <v>27</v>
      </c>
      <c r="E39" s="16" t="s">
        <v>32</v>
      </c>
      <c r="F39" s="16" t="s">
        <v>46</v>
      </c>
      <c r="G39" s="16"/>
      <c r="H39" s="16" t="s">
        <v>28</v>
      </c>
      <c r="I39" s="17" t="s">
        <v>68</v>
      </c>
      <c r="J39" s="18">
        <v>3101238924</v>
      </c>
      <c r="K39" s="18">
        <v>0</v>
      </c>
      <c r="L39" s="18">
        <v>3012526726.1300001</v>
      </c>
      <c r="M39" s="18">
        <v>88712197.870000005</v>
      </c>
      <c r="N39" s="18">
        <v>2945727362.1300001</v>
      </c>
      <c r="O39" s="15">
        <f t="shared" si="0"/>
        <v>0.94985502062852356</v>
      </c>
      <c r="P39" s="18">
        <v>1794274996.04</v>
      </c>
      <c r="Q39" s="15">
        <f t="shared" si="1"/>
        <v>0.57856715977423989</v>
      </c>
      <c r="R39" s="18">
        <v>1505672063.55</v>
      </c>
      <c r="S39" s="15">
        <f t="shared" si="2"/>
        <v>0.48550663152646539</v>
      </c>
    </row>
    <row r="40" spans="1:19" ht="47.25" x14ac:dyDescent="0.25">
      <c r="A40" s="16" t="s">
        <v>25</v>
      </c>
      <c r="B40" s="16" t="s">
        <v>27</v>
      </c>
      <c r="C40" s="16" t="s">
        <v>27</v>
      </c>
      <c r="D40" s="16" t="s">
        <v>27</v>
      </c>
      <c r="E40" s="16" t="s">
        <v>32</v>
      </c>
      <c r="F40" s="16" t="s">
        <v>35</v>
      </c>
      <c r="G40" s="16"/>
      <c r="H40" s="16" t="s">
        <v>28</v>
      </c>
      <c r="I40" s="17" t="s">
        <v>69</v>
      </c>
      <c r="J40" s="18">
        <v>404832289</v>
      </c>
      <c r="K40" s="18">
        <v>0</v>
      </c>
      <c r="L40" s="18">
        <v>390931040.5</v>
      </c>
      <c r="M40" s="18">
        <v>13901248.5</v>
      </c>
      <c r="N40" s="18">
        <v>362550734.5</v>
      </c>
      <c r="O40" s="15">
        <f t="shared" si="0"/>
        <v>0.89555785037690017</v>
      </c>
      <c r="P40" s="18">
        <v>116878051.17</v>
      </c>
      <c r="Q40" s="15">
        <f t="shared" si="1"/>
        <v>0.28870733473040733</v>
      </c>
      <c r="R40" s="18">
        <v>105115801.23</v>
      </c>
      <c r="S40" s="15">
        <f t="shared" si="2"/>
        <v>0.25965271073029456</v>
      </c>
    </row>
    <row r="41" spans="1:19" ht="63" x14ac:dyDescent="0.25">
      <c r="A41" s="16" t="s">
        <v>25</v>
      </c>
      <c r="B41" s="16" t="s">
        <v>27</v>
      </c>
      <c r="C41" s="16" t="s">
        <v>27</v>
      </c>
      <c r="D41" s="16" t="s">
        <v>27</v>
      </c>
      <c r="E41" s="16" t="s">
        <v>32</v>
      </c>
      <c r="F41" s="16" t="s">
        <v>61</v>
      </c>
      <c r="G41" s="16"/>
      <c r="H41" s="16" t="s">
        <v>28</v>
      </c>
      <c r="I41" s="17" t="s">
        <v>70</v>
      </c>
      <c r="J41" s="18">
        <v>44490709</v>
      </c>
      <c r="K41" s="18">
        <v>0</v>
      </c>
      <c r="L41" s="18">
        <v>43918406</v>
      </c>
      <c r="M41" s="18">
        <v>572303</v>
      </c>
      <c r="N41" s="18">
        <v>43918406</v>
      </c>
      <c r="O41" s="15">
        <f t="shared" si="0"/>
        <v>0.98713657271678901</v>
      </c>
      <c r="P41" s="18">
        <v>29359480</v>
      </c>
      <c r="Q41" s="15">
        <f t="shared" si="1"/>
        <v>0.65990137401496574</v>
      </c>
      <c r="R41" s="18">
        <v>24122880</v>
      </c>
      <c r="S41" s="15">
        <f t="shared" si="2"/>
        <v>0.54220039514317475</v>
      </c>
    </row>
    <row r="42" spans="1:19" ht="31.5" x14ac:dyDescent="0.25">
      <c r="A42" s="16" t="s">
        <v>25</v>
      </c>
      <c r="B42" s="16" t="s">
        <v>27</v>
      </c>
      <c r="C42" s="16" t="s">
        <v>27</v>
      </c>
      <c r="D42" s="16" t="s">
        <v>27</v>
      </c>
      <c r="E42" s="16" t="s">
        <v>61</v>
      </c>
      <c r="F42" s="16" t="s">
        <v>31</v>
      </c>
      <c r="G42" s="16"/>
      <c r="H42" s="16" t="s">
        <v>28</v>
      </c>
      <c r="I42" s="17" t="s">
        <v>71</v>
      </c>
      <c r="J42" s="18">
        <v>12210000</v>
      </c>
      <c r="K42" s="18">
        <v>0</v>
      </c>
      <c r="L42" s="18">
        <v>12210000</v>
      </c>
      <c r="M42" s="18">
        <v>0</v>
      </c>
      <c r="N42" s="18">
        <v>12210000</v>
      </c>
      <c r="O42" s="15">
        <f t="shared" si="0"/>
        <v>1</v>
      </c>
      <c r="P42" s="18">
        <v>3923333</v>
      </c>
      <c r="Q42" s="15">
        <f t="shared" si="1"/>
        <v>0.321321294021294</v>
      </c>
      <c r="R42" s="18">
        <v>3923333</v>
      </c>
      <c r="S42" s="15">
        <f t="shared" si="2"/>
        <v>0.321321294021294</v>
      </c>
    </row>
    <row r="43" spans="1:19" ht="63" x14ac:dyDescent="0.25">
      <c r="A43" s="16" t="s">
        <v>25</v>
      </c>
      <c r="B43" s="16" t="s">
        <v>27</v>
      </c>
      <c r="C43" s="16" t="s">
        <v>27</v>
      </c>
      <c r="D43" s="16" t="s">
        <v>27</v>
      </c>
      <c r="E43" s="16" t="s">
        <v>61</v>
      </c>
      <c r="F43" s="16" t="s">
        <v>34</v>
      </c>
      <c r="G43" s="16"/>
      <c r="H43" s="16" t="s">
        <v>28</v>
      </c>
      <c r="I43" s="17" t="s">
        <v>72</v>
      </c>
      <c r="J43" s="18">
        <v>35000000</v>
      </c>
      <c r="K43" s="18">
        <v>0</v>
      </c>
      <c r="L43" s="18">
        <v>35000000</v>
      </c>
      <c r="M43" s="18">
        <v>0</v>
      </c>
      <c r="N43" s="18">
        <v>29456783</v>
      </c>
      <c r="O43" s="15">
        <f t="shared" si="0"/>
        <v>0.84162237142857144</v>
      </c>
      <c r="P43" s="18">
        <v>29456043</v>
      </c>
      <c r="Q43" s="15">
        <f t="shared" si="1"/>
        <v>0.84160122857142861</v>
      </c>
      <c r="R43" s="18">
        <v>29456043</v>
      </c>
      <c r="S43" s="15">
        <f t="shared" si="2"/>
        <v>0.84160122857142861</v>
      </c>
    </row>
    <row r="44" spans="1:19" ht="31.5" x14ac:dyDescent="0.25">
      <c r="A44" s="16" t="s">
        <v>25</v>
      </c>
      <c r="B44" s="16" t="s">
        <v>27</v>
      </c>
      <c r="C44" s="16" t="s">
        <v>27</v>
      </c>
      <c r="D44" s="16" t="s">
        <v>27</v>
      </c>
      <c r="E44" s="16" t="s">
        <v>73</v>
      </c>
      <c r="F44" s="16"/>
      <c r="G44" s="16"/>
      <c r="H44" s="16" t="s">
        <v>28</v>
      </c>
      <c r="I44" s="17" t="s">
        <v>74</v>
      </c>
      <c r="J44" s="18">
        <v>91851066</v>
      </c>
      <c r="K44" s="18">
        <v>0</v>
      </c>
      <c r="L44" s="18">
        <v>80367849</v>
      </c>
      <c r="M44" s="18">
        <v>11483217</v>
      </c>
      <c r="N44" s="18">
        <v>50068403</v>
      </c>
      <c r="O44" s="15">
        <f t="shared" si="0"/>
        <v>0.54510421250854069</v>
      </c>
      <c r="P44" s="18">
        <v>49046965</v>
      </c>
      <c r="Q44" s="15">
        <f t="shared" si="1"/>
        <v>0.53398362300988433</v>
      </c>
      <c r="R44" s="18">
        <v>46265675</v>
      </c>
      <c r="S44" s="15">
        <f t="shared" si="2"/>
        <v>0.50370319055415214</v>
      </c>
    </row>
    <row r="45" spans="1:19" ht="15.75" x14ac:dyDescent="0.25">
      <c r="A45" s="12" t="s">
        <v>25</v>
      </c>
      <c r="B45" s="12" t="s">
        <v>75</v>
      </c>
      <c r="C45" s="12"/>
      <c r="D45" s="12"/>
      <c r="E45" s="12"/>
      <c r="F45" s="12"/>
      <c r="G45" s="12"/>
      <c r="H45" s="12"/>
      <c r="I45" s="13" t="s">
        <v>76</v>
      </c>
      <c r="J45" s="14">
        <f>SUM(J46:J61)-J47-J48-J49-J57</f>
        <v>740756578764</v>
      </c>
      <c r="K45" s="14">
        <f>SUM(K46:K61)-K47-K48-K49-K57</f>
        <v>48702000000</v>
      </c>
      <c r="L45" s="14">
        <f>SUM(L46:L61)-L47-L48-L49-L57</f>
        <v>599148151588.88</v>
      </c>
      <c r="M45" s="14">
        <f>SUM(M46:M61)-M47-M48-M49-M57</f>
        <v>92906427175.119995</v>
      </c>
      <c r="N45" s="14">
        <f>SUM(N46:N61)-N47-N48-N49-N57</f>
        <v>596689769588.88</v>
      </c>
      <c r="O45" s="15">
        <f t="shared" si="0"/>
        <v>0.80551396598393399</v>
      </c>
      <c r="P45" s="14">
        <f>SUM(P46:P61)-P47-P48-P49-P57</f>
        <v>593181810968.88</v>
      </c>
      <c r="Q45" s="15">
        <f t="shared" si="1"/>
        <v>0.80077832310128383</v>
      </c>
      <c r="R45" s="14">
        <f>SUM(R46:R61)-R47-R48-R49-R57</f>
        <v>592366128338.88</v>
      </c>
      <c r="S45" s="15">
        <f t="shared" si="2"/>
        <v>0.7996771750947943</v>
      </c>
    </row>
    <row r="46" spans="1:19" ht="15.75" x14ac:dyDescent="0.25">
      <c r="A46" s="16" t="s">
        <v>25</v>
      </c>
      <c r="B46" s="16" t="s">
        <v>75</v>
      </c>
      <c r="C46" s="16" t="s">
        <v>27</v>
      </c>
      <c r="D46" s="16" t="s">
        <v>27</v>
      </c>
      <c r="E46" s="16"/>
      <c r="F46" s="16"/>
      <c r="G46" s="16"/>
      <c r="H46" s="16" t="s">
        <v>28</v>
      </c>
      <c r="I46" s="17" t="s">
        <v>77</v>
      </c>
      <c r="J46" s="18">
        <v>1721481299</v>
      </c>
      <c r="K46" s="18">
        <v>0</v>
      </c>
      <c r="L46" s="18">
        <v>1715787723.8800001</v>
      </c>
      <c r="M46" s="18">
        <v>5693575.1200000001</v>
      </c>
      <c r="N46" s="18">
        <v>1715787723.8800001</v>
      </c>
      <c r="O46" s="15">
        <f t="shared" si="0"/>
        <v>0.99669263028107991</v>
      </c>
      <c r="P46" s="18">
        <v>1715787723.8800001</v>
      </c>
      <c r="Q46" s="15">
        <f t="shared" si="1"/>
        <v>0.99669263028107991</v>
      </c>
      <c r="R46" s="18">
        <v>1715787723.8800001</v>
      </c>
      <c r="S46" s="15">
        <f t="shared" si="2"/>
        <v>0.99669263028107991</v>
      </c>
    </row>
    <row r="47" spans="1:19" ht="15.75" x14ac:dyDescent="0.25">
      <c r="A47" s="16" t="s">
        <v>25</v>
      </c>
      <c r="B47" s="16" t="s">
        <v>75</v>
      </c>
      <c r="C47" s="16" t="s">
        <v>27</v>
      </c>
      <c r="D47" s="16" t="s">
        <v>27</v>
      </c>
      <c r="E47" s="16" t="s">
        <v>78</v>
      </c>
      <c r="F47" s="16" t="s">
        <v>42</v>
      </c>
      <c r="G47" s="16"/>
      <c r="H47" s="16" t="s">
        <v>28</v>
      </c>
      <c r="I47" s="17" t="s">
        <v>79</v>
      </c>
      <c r="J47" s="18">
        <v>1325872284.4000001</v>
      </c>
      <c r="K47" s="18">
        <v>0</v>
      </c>
      <c r="L47" s="18">
        <v>1325872284.4000001</v>
      </c>
      <c r="M47" s="18">
        <v>0</v>
      </c>
      <c r="N47" s="18">
        <v>1325872284.4000001</v>
      </c>
      <c r="O47" s="15">
        <f t="shared" si="0"/>
        <v>1</v>
      </c>
      <c r="P47" s="18">
        <v>1325872284.4000001</v>
      </c>
      <c r="Q47" s="15">
        <f t="shared" si="1"/>
        <v>1</v>
      </c>
      <c r="R47" s="18">
        <v>1325872284.4000001</v>
      </c>
      <c r="S47" s="15">
        <f t="shared" si="2"/>
        <v>1</v>
      </c>
    </row>
    <row r="48" spans="1:19" ht="15.75" x14ac:dyDescent="0.25">
      <c r="A48" s="16" t="s">
        <v>25</v>
      </c>
      <c r="B48" s="16" t="s">
        <v>75</v>
      </c>
      <c r="C48" s="16" t="s">
        <v>27</v>
      </c>
      <c r="D48" s="16" t="s">
        <v>27</v>
      </c>
      <c r="E48" s="16" t="s">
        <v>80</v>
      </c>
      <c r="F48" s="16" t="s">
        <v>42</v>
      </c>
      <c r="G48" s="16"/>
      <c r="H48" s="16" t="s">
        <v>28</v>
      </c>
      <c r="I48" s="17" t="s">
        <v>79</v>
      </c>
      <c r="J48" s="18">
        <v>165457599.19999999</v>
      </c>
      <c r="K48" s="18">
        <v>0</v>
      </c>
      <c r="L48" s="18">
        <v>159764024.08000001</v>
      </c>
      <c r="M48" s="18">
        <v>5693575.1200000001</v>
      </c>
      <c r="N48" s="18">
        <v>159764024.08000001</v>
      </c>
      <c r="O48" s="15">
        <f t="shared" si="0"/>
        <v>0.96558891735690089</v>
      </c>
      <c r="P48" s="18">
        <v>159764024.08000001</v>
      </c>
      <c r="Q48" s="15">
        <f t="shared" si="1"/>
        <v>0.96558891735690089</v>
      </c>
      <c r="R48" s="18">
        <v>159764024.08000001</v>
      </c>
      <c r="S48" s="15">
        <f t="shared" si="2"/>
        <v>0.96558891735690089</v>
      </c>
    </row>
    <row r="49" spans="1:19" ht="15.75" x14ac:dyDescent="0.25">
      <c r="A49" s="16" t="s">
        <v>25</v>
      </c>
      <c r="B49" s="16" t="s">
        <v>75</v>
      </c>
      <c r="C49" s="16" t="s">
        <v>27</v>
      </c>
      <c r="D49" s="16" t="s">
        <v>27</v>
      </c>
      <c r="E49" s="16" t="s">
        <v>81</v>
      </c>
      <c r="F49" s="16" t="s">
        <v>42</v>
      </c>
      <c r="G49" s="16"/>
      <c r="H49" s="16" t="s">
        <v>28</v>
      </c>
      <c r="I49" s="17" t="s">
        <v>79</v>
      </c>
      <c r="J49" s="18">
        <v>230151415.40000001</v>
      </c>
      <c r="K49" s="18">
        <v>0</v>
      </c>
      <c r="L49" s="18">
        <v>230151415.40000001</v>
      </c>
      <c r="M49" s="18">
        <v>0</v>
      </c>
      <c r="N49" s="18">
        <v>230151415.40000001</v>
      </c>
      <c r="O49" s="15">
        <f t="shared" si="0"/>
        <v>1</v>
      </c>
      <c r="P49" s="18">
        <v>230151415.40000001</v>
      </c>
      <c r="Q49" s="15">
        <f t="shared" si="1"/>
        <v>1</v>
      </c>
      <c r="R49" s="18">
        <v>230151415.40000001</v>
      </c>
      <c r="S49" s="15">
        <f t="shared" si="2"/>
        <v>1</v>
      </c>
    </row>
    <row r="50" spans="1:19" ht="47.25" x14ac:dyDescent="0.25">
      <c r="A50" s="16" t="s">
        <v>25</v>
      </c>
      <c r="B50" s="16" t="s">
        <v>75</v>
      </c>
      <c r="C50" s="16" t="s">
        <v>75</v>
      </c>
      <c r="D50" s="16" t="s">
        <v>30</v>
      </c>
      <c r="E50" s="16" t="s">
        <v>34</v>
      </c>
      <c r="F50" s="16"/>
      <c r="G50" s="16"/>
      <c r="H50" s="16" t="s">
        <v>28</v>
      </c>
      <c r="I50" s="17" t="s">
        <v>82</v>
      </c>
      <c r="J50" s="18">
        <v>2533127000</v>
      </c>
      <c r="K50" s="18">
        <v>0</v>
      </c>
      <c r="L50" s="18">
        <v>2533127000</v>
      </c>
      <c r="M50" s="18">
        <v>0</v>
      </c>
      <c r="N50" s="18">
        <v>2533127000</v>
      </c>
      <c r="O50" s="15">
        <f t="shared" si="0"/>
        <v>1</v>
      </c>
      <c r="P50" s="18">
        <v>2533127000</v>
      </c>
      <c r="Q50" s="15">
        <f t="shared" si="1"/>
        <v>1</v>
      </c>
      <c r="R50" s="18">
        <v>2533127000</v>
      </c>
      <c r="S50" s="15">
        <f t="shared" si="2"/>
        <v>1</v>
      </c>
    </row>
    <row r="51" spans="1:19" ht="47.25" x14ac:dyDescent="0.25">
      <c r="A51" s="16" t="s">
        <v>25</v>
      </c>
      <c r="B51" s="16" t="s">
        <v>75</v>
      </c>
      <c r="C51" s="16" t="s">
        <v>75</v>
      </c>
      <c r="D51" s="16" t="s">
        <v>30</v>
      </c>
      <c r="E51" s="16" t="s">
        <v>83</v>
      </c>
      <c r="F51" s="16"/>
      <c r="G51" s="16"/>
      <c r="H51" s="16" t="s">
        <v>28</v>
      </c>
      <c r="I51" s="17" t="s">
        <v>84</v>
      </c>
      <c r="J51" s="18">
        <v>34983000000</v>
      </c>
      <c r="K51" s="18">
        <v>0</v>
      </c>
      <c r="L51" s="18">
        <v>31538668351</v>
      </c>
      <c r="M51" s="18">
        <v>3444331649</v>
      </c>
      <c r="N51" s="18">
        <v>29080286351</v>
      </c>
      <c r="O51" s="15">
        <f t="shared" si="0"/>
        <v>0.83126908358345486</v>
      </c>
      <c r="P51" s="18">
        <v>29080286351</v>
      </c>
      <c r="Q51" s="15">
        <f t="shared" si="1"/>
        <v>0.83126908358345486</v>
      </c>
      <c r="R51" s="18">
        <v>29080286351</v>
      </c>
      <c r="S51" s="15">
        <f t="shared" si="2"/>
        <v>0.83126908358345486</v>
      </c>
    </row>
    <row r="52" spans="1:19" ht="63" x14ac:dyDescent="0.25">
      <c r="A52" s="16" t="s">
        <v>25</v>
      </c>
      <c r="B52" s="16" t="s">
        <v>75</v>
      </c>
      <c r="C52" s="16" t="s">
        <v>75</v>
      </c>
      <c r="D52" s="16" t="s">
        <v>30</v>
      </c>
      <c r="E52" s="16" t="s">
        <v>85</v>
      </c>
      <c r="F52" s="16"/>
      <c r="G52" s="16"/>
      <c r="H52" s="16" t="s">
        <v>28</v>
      </c>
      <c r="I52" s="17" t="s">
        <v>86</v>
      </c>
      <c r="J52" s="18">
        <v>5937000000</v>
      </c>
      <c r="K52" s="18">
        <v>0</v>
      </c>
      <c r="L52" s="18">
        <v>5937000000</v>
      </c>
      <c r="M52" s="18">
        <v>0</v>
      </c>
      <c r="N52" s="18">
        <v>5937000000</v>
      </c>
      <c r="O52" s="15">
        <f t="shared" si="0"/>
        <v>1</v>
      </c>
      <c r="P52" s="18">
        <v>5343300000</v>
      </c>
      <c r="Q52" s="15">
        <f t="shared" si="1"/>
        <v>0.9</v>
      </c>
      <c r="R52" s="18">
        <v>5343300000</v>
      </c>
      <c r="S52" s="15">
        <f t="shared" si="2"/>
        <v>0.9</v>
      </c>
    </row>
    <row r="53" spans="1:19" ht="31.5" x14ac:dyDescent="0.25">
      <c r="A53" s="16" t="s">
        <v>25</v>
      </c>
      <c r="B53" s="16" t="s">
        <v>75</v>
      </c>
      <c r="C53" s="16" t="s">
        <v>75</v>
      </c>
      <c r="D53" s="16" t="s">
        <v>30</v>
      </c>
      <c r="E53" s="16" t="s">
        <v>87</v>
      </c>
      <c r="F53" s="16"/>
      <c r="G53" s="16"/>
      <c r="H53" s="16" t="s">
        <v>28</v>
      </c>
      <c r="I53" s="17" t="s">
        <v>88</v>
      </c>
      <c r="J53" s="18">
        <v>106793000000</v>
      </c>
      <c r="K53" s="18">
        <v>0</v>
      </c>
      <c r="L53" s="18">
        <v>87537902000</v>
      </c>
      <c r="M53" s="18">
        <v>19255098000</v>
      </c>
      <c r="N53" s="18">
        <v>87537902000</v>
      </c>
      <c r="O53" s="15">
        <f t="shared" si="0"/>
        <v>0.81969700261253076</v>
      </c>
      <c r="P53" s="18">
        <v>87537902000</v>
      </c>
      <c r="Q53" s="15">
        <f t="shared" si="1"/>
        <v>0.81969700261253076</v>
      </c>
      <c r="R53" s="18">
        <v>87537902000</v>
      </c>
      <c r="S53" s="15">
        <f t="shared" si="2"/>
        <v>0.81969700261253076</v>
      </c>
    </row>
    <row r="54" spans="1:19" ht="31.5" x14ac:dyDescent="0.25">
      <c r="A54" s="16" t="s">
        <v>25</v>
      </c>
      <c r="B54" s="16" t="s">
        <v>75</v>
      </c>
      <c r="C54" s="16" t="s">
        <v>75</v>
      </c>
      <c r="D54" s="16" t="s">
        <v>30</v>
      </c>
      <c r="E54" s="16" t="s">
        <v>89</v>
      </c>
      <c r="F54" s="16"/>
      <c r="G54" s="16"/>
      <c r="H54" s="16" t="s">
        <v>28</v>
      </c>
      <c r="I54" s="17" t="s">
        <v>90</v>
      </c>
      <c r="J54" s="18">
        <v>48702000000</v>
      </c>
      <c r="K54" s="18">
        <v>48702000000</v>
      </c>
      <c r="L54" s="18">
        <v>0</v>
      </c>
      <c r="M54" s="18">
        <v>0</v>
      </c>
      <c r="N54" s="18">
        <v>0</v>
      </c>
      <c r="O54" s="15">
        <f t="shared" si="0"/>
        <v>0</v>
      </c>
      <c r="P54" s="18">
        <v>0</v>
      </c>
      <c r="Q54" s="15">
        <f t="shared" si="1"/>
        <v>0</v>
      </c>
      <c r="R54" s="18">
        <v>0</v>
      </c>
      <c r="S54" s="15">
        <f t="shared" si="2"/>
        <v>0</v>
      </c>
    </row>
    <row r="55" spans="1:19" ht="31.5" x14ac:dyDescent="0.25">
      <c r="A55" s="16" t="s">
        <v>25</v>
      </c>
      <c r="B55" s="16" t="s">
        <v>75</v>
      </c>
      <c r="C55" s="16" t="s">
        <v>75</v>
      </c>
      <c r="D55" s="16" t="s">
        <v>91</v>
      </c>
      <c r="E55" s="16" t="s">
        <v>38</v>
      </c>
      <c r="F55" s="16"/>
      <c r="G55" s="16"/>
      <c r="H55" s="16" t="s">
        <v>92</v>
      </c>
      <c r="I55" s="17" t="s">
        <v>93</v>
      </c>
      <c r="J55" s="18">
        <v>312090000000</v>
      </c>
      <c r="K55" s="18">
        <v>0</v>
      </c>
      <c r="L55" s="18">
        <v>312090000000</v>
      </c>
      <c r="M55" s="18">
        <v>0</v>
      </c>
      <c r="N55" s="18">
        <v>312090000000</v>
      </c>
      <c r="O55" s="15">
        <f t="shared" si="0"/>
        <v>1</v>
      </c>
      <c r="P55" s="18">
        <v>312090000000</v>
      </c>
      <c r="Q55" s="15">
        <f t="shared" si="1"/>
        <v>1</v>
      </c>
      <c r="R55" s="18">
        <v>312090000000</v>
      </c>
      <c r="S55" s="15">
        <f t="shared" si="2"/>
        <v>1</v>
      </c>
    </row>
    <row r="56" spans="1:19" ht="31.5" x14ac:dyDescent="0.25">
      <c r="A56" s="16" t="s">
        <v>25</v>
      </c>
      <c r="B56" s="16" t="s">
        <v>75</v>
      </c>
      <c r="C56" s="16" t="s">
        <v>91</v>
      </c>
      <c r="D56" s="16" t="s">
        <v>27</v>
      </c>
      <c r="E56" s="16" t="s">
        <v>94</v>
      </c>
      <c r="F56" s="16"/>
      <c r="G56" s="16"/>
      <c r="H56" s="16" t="s">
        <v>28</v>
      </c>
      <c r="I56" s="17" t="s">
        <v>95</v>
      </c>
      <c r="J56" s="18">
        <v>11333000000</v>
      </c>
      <c r="K56" s="18">
        <v>0</v>
      </c>
      <c r="L56" s="18">
        <v>9522206925</v>
      </c>
      <c r="M56" s="18">
        <v>1810793075</v>
      </c>
      <c r="N56" s="18">
        <v>9522206925</v>
      </c>
      <c r="O56" s="15">
        <f t="shared" si="0"/>
        <v>0.84021944101297097</v>
      </c>
      <c r="P56" s="18">
        <v>6607948305</v>
      </c>
      <c r="Q56" s="15">
        <f t="shared" si="1"/>
        <v>0.58307141136504015</v>
      </c>
      <c r="R56" s="18">
        <v>5792265675</v>
      </c>
      <c r="S56" s="15">
        <f t="shared" si="2"/>
        <v>0.51109729771463863</v>
      </c>
    </row>
    <row r="57" spans="1:19" ht="15.75" x14ac:dyDescent="0.25">
      <c r="A57" s="16" t="s">
        <v>25</v>
      </c>
      <c r="B57" s="16" t="s">
        <v>75</v>
      </c>
      <c r="C57" s="16" t="s">
        <v>96</v>
      </c>
      <c r="D57" s="16"/>
      <c r="E57" s="16"/>
      <c r="F57" s="16"/>
      <c r="G57" s="16"/>
      <c r="H57" s="16" t="s">
        <v>28</v>
      </c>
      <c r="I57" s="17" t="s">
        <v>97</v>
      </c>
      <c r="J57" s="18">
        <v>6659000000</v>
      </c>
      <c r="K57" s="18">
        <v>0</v>
      </c>
      <c r="L57" s="18">
        <v>3922600</v>
      </c>
      <c r="M57" s="18">
        <v>6655077400</v>
      </c>
      <c r="N57" s="18">
        <v>3922600</v>
      </c>
      <c r="O57" s="15">
        <f t="shared" si="0"/>
        <v>5.8906742754167294E-4</v>
      </c>
      <c r="P57" s="18">
        <v>3922600</v>
      </c>
      <c r="Q57" s="15">
        <f t="shared" si="1"/>
        <v>5.8906742754167294E-4</v>
      </c>
      <c r="R57" s="18">
        <v>3922600</v>
      </c>
      <c r="S57" s="15">
        <f t="shared" si="2"/>
        <v>5.8906742754167294E-4</v>
      </c>
    </row>
    <row r="58" spans="1:19" ht="15.75" x14ac:dyDescent="0.25">
      <c r="A58" s="16" t="s">
        <v>25</v>
      </c>
      <c r="B58" s="16" t="s">
        <v>75</v>
      </c>
      <c r="C58" s="16" t="s">
        <v>96</v>
      </c>
      <c r="D58" s="16" t="s">
        <v>30</v>
      </c>
      <c r="E58" s="16" t="s">
        <v>42</v>
      </c>
      <c r="F58" s="16"/>
      <c r="G58" s="16"/>
      <c r="H58" s="16" t="s">
        <v>28</v>
      </c>
      <c r="I58" s="17" t="s">
        <v>98</v>
      </c>
      <c r="J58" s="18">
        <v>6659000000</v>
      </c>
      <c r="K58" s="18">
        <v>0</v>
      </c>
      <c r="L58" s="18">
        <v>3922600</v>
      </c>
      <c r="M58" s="18">
        <v>6655077400</v>
      </c>
      <c r="N58" s="18">
        <v>3922600</v>
      </c>
      <c r="O58" s="15">
        <f t="shared" si="0"/>
        <v>5.8906742754167294E-4</v>
      </c>
      <c r="P58" s="18">
        <v>3922600</v>
      </c>
      <c r="Q58" s="15">
        <f t="shared" si="1"/>
        <v>5.8906742754167294E-4</v>
      </c>
      <c r="R58" s="18">
        <v>3922600</v>
      </c>
      <c r="S58" s="15">
        <f t="shared" si="2"/>
        <v>5.8906742754167294E-4</v>
      </c>
    </row>
    <row r="59" spans="1:19" ht="47.25" x14ac:dyDescent="0.25">
      <c r="A59" s="16" t="s">
        <v>25</v>
      </c>
      <c r="B59" s="16" t="s">
        <v>75</v>
      </c>
      <c r="C59" s="16" t="s">
        <v>99</v>
      </c>
      <c r="D59" s="16" t="s">
        <v>100</v>
      </c>
      <c r="E59" s="16" t="s">
        <v>42</v>
      </c>
      <c r="F59" s="16"/>
      <c r="G59" s="16"/>
      <c r="H59" s="16" t="s">
        <v>28</v>
      </c>
      <c r="I59" s="17" t="s">
        <v>101</v>
      </c>
      <c r="J59" s="18">
        <v>60248970465</v>
      </c>
      <c r="K59" s="18">
        <v>0</v>
      </c>
      <c r="L59" s="18">
        <v>7851536989</v>
      </c>
      <c r="M59" s="18">
        <v>52397433476</v>
      </c>
      <c r="N59" s="18">
        <v>7851536989</v>
      </c>
      <c r="O59" s="15">
        <f t="shared" si="0"/>
        <v>0.13031819346292625</v>
      </c>
      <c r="P59" s="18">
        <v>7851536989</v>
      </c>
      <c r="Q59" s="15">
        <f t="shared" si="1"/>
        <v>0.13031819346292625</v>
      </c>
      <c r="R59" s="18">
        <v>7851536989</v>
      </c>
      <c r="S59" s="15">
        <f t="shared" si="2"/>
        <v>0.13031819346292625</v>
      </c>
    </row>
    <row r="60" spans="1:19" ht="31.5" x14ac:dyDescent="0.25">
      <c r="A60" s="16" t="s">
        <v>25</v>
      </c>
      <c r="B60" s="16" t="s">
        <v>75</v>
      </c>
      <c r="C60" s="16" t="s">
        <v>99</v>
      </c>
      <c r="D60" s="16" t="s">
        <v>100</v>
      </c>
      <c r="E60" s="16" t="s">
        <v>37</v>
      </c>
      <c r="F60" s="16"/>
      <c r="G60" s="16"/>
      <c r="H60" s="16" t="s">
        <v>28</v>
      </c>
      <c r="I60" s="17" t="s">
        <v>102</v>
      </c>
      <c r="J60" s="18">
        <v>9338000000</v>
      </c>
      <c r="K60" s="18">
        <v>0</v>
      </c>
      <c r="L60" s="18">
        <v>0</v>
      </c>
      <c r="M60" s="18">
        <v>9338000000</v>
      </c>
      <c r="N60" s="18">
        <v>0</v>
      </c>
      <c r="O60" s="15">
        <f t="shared" si="0"/>
        <v>0</v>
      </c>
      <c r="P60" s="18">
        <v>0</v>
      </c>
      <c r="Q60" s="15">
        <f t="shared" si="1"/>
        <v>0</v>
      </c>
      <c r="R60" s="18">
        <v>0</v>
      </c>
      <c r="S60" s="15">
        <f t="shared" si="2"/>
        <v>0</v>
      </c>
    </row>
    <row r="61" spans="1:19" ht="47.25" x14ac:dyDescent="0.25">
      <c r="A61" s="16" t="s">
        <v>25</v>
      </c>
      <c r="B61" s="16" t="s">
        <v>75</v>
      </c>
      <c r="C61" s="16" t="s">
        <v>99</v>
      </c>
      <c r="D61" s="16" t="s">
        <v>100</v>
      </c>
      <c r="E61" s="16" t="s">
        <v>31</v>
      </c>
      <c r="F61" s="16"/>
      <c r="G61" s="16"/>
      <c r="H61" s="16" t="s">
        <v>28</v>
      </c>
      <c r="I61" s="17" t="s">
        <v>103</v>
      </c>
      <c r="J61" s="18">
        <v>140418000000</v>
      </c>
      <c r="K61" s="18">
        <v>0</v>
      </c>
      <c r="L61" s="18">
        <v>140418000000</v>
      </c>
      <c r="M61" s="18">
        <v>0</v>
      </c>
      <c r="N61" s="18">
        <v>140418000000</v>
      </c>
      <c r="O61" s="15">
        <f t="shared" si="0"/>
        <v>1</v>
      </c>
      <c r="P61" s="18">
        <v>140418000000</v>
      </c>
      <c r="Q61" s="15">
        <f t="shared" si="1"/>
        <v>1</v>
      </c>
      <c r="R61" s="18">
        <v>140418000000</v>
      </c>
      <c r="S61" s="15">
        <f t="shared" si="2"/>
        <v>1</v>
      </c>
    </row>
    <row r="62" spans="1:19" ht="31.5" x14ac:dyDescent="0.25">
      <c r="A62" s="12" t="s">
        <v>25</v>
      </c>
      <c r="B62" s="12" t="s">
        <v>104</v>
      </c>
      <c r="C62" s="12"/>
      <c r="D62" s="12"/>
      <c r="E62" s="12"/>
      <c r="F62" s="12"/>
      <c r="G62" s="12"/>
      <c r="H62" s="12"/>
      <c r="I62" s="13" t="s">
        <v>105</v>
      </c>
      <c r="J62" s="14">
        <f>+J63+J66</f>
        <v>5959421236</v>
      </c>
      <c r="K62" s="14">
        <f t="shared" ref="K62:R62" si="3">+K63+K66</f>
        <v>0</v>
      </c>
      <c r="L62" s="14">
        <f t="shared" si="3"/>
        <v>216396236</v>
      </c>
      <c r="M62" s="14">
        <f t="shared" si="3"/>
        <v>5743025000</v>
      </c>
      <c r="N62" s="14">
        <f t="shared" si="3"/>
        <v>216396236</v>
      </c>
      <c r="O62" s="15">
        <f t="shared" si="0"/>
        <v>3.6311619439280733E-2</v>
      </c>
      <c r="P62" s="14">
        <f t="shared" si="3"/>
        <v>216396236</v>
      </c>
      <c r="Q62" s="15">
        <f t="shared" si="1"/>
        <v>3.6311619439280733E-2</v>
      </c>
      <c r="R62" s="14">
        <f t="shared" si="3"/>
        <v>216396236</v>
      </c>
      <c r="S62" s="15">
        <f t="shared" si="2"/>
        <v>3.6311619439280733E-2</v>
      </c>
    </row>
    <row r="63" spans="1:19" ht="15.75" x14ac:dyDescent="0.25">
      <c r="A63" s="16" t="s">
        <v>25</v>
      </c>
      <c r="B63" s="16" t="s">
        <v>104</v>
      </c>
      <c r="C63" s="16" t="s">
        <v>30</v>
      </c>
      <c r="D63" s="16"/>
      <c r="E63" s="16"/>
      <c r="F63" s="16"/>
      <c r="G63" s="16"/>
      <c r="H63" s="16" t="s">
        <v>28</v>
      </c>
      <c r="I63" s="17" t="s">
        <v>106</v>
      </c>
      <c r="J63" s="18">
        <v>241421236</v>
      </c>
      <c r="K63" s="18">
        <v>0</v>
      </c>
      <c r="L63" s="18">
        <v>216396236</v>
      </c>
      <c r="M63" s="18">
        <v>25025000</v>
      </c>
      <c r="N63" s="18">
        <v>216396236</v>
      </c>
      <c r="O63" s="15">
        <f t="shared" si="0"/>
        <v>0.89634300439088133</v>
      </c>
      <c r="P63" s="18">
        <v>216396236</v>
      </c>
      <c r="Q63" s="15">
        <f t="shared" si="1"/>
        <v>0.89634300439088133</v>
      </c>
      <c r="R63" s="18">
        <v>216396236</v>
      </c>
      <c r="S63" s="15">
        <f t="shared" si="2"/>
        <v>0.89634300439088133</v>
      </c>
    </row>
    <row r="64" spans="1:19" ht="31.5" x14ac:dyDescent="0.25">
      <c r="A64" s="16" t="s">
        <v>25</v>
      </c>
      <c r="B64" s="16" t="s">
        <v>104</v>
      </c>
      <c r="C64" s="16" t="s">
        <v>30</v>
      </c>
      <c r="D64" s="16" t="s">
        <v>27</v>
      </c>
      <c r="E64" s="16" t="s">
        <v>42</v>
      </c>
      <c r="F64" s="16"/>
      <c r="G64" s="16"/>
      <c r="H64" s="16" t="s">
        <v>28</v>
      </c>
      <c r="I64" s="17" t="s">
        <v>107</v>
      </c>
      <c r="J64" s="18">
        <v>239361236</v>
      </c>
      <c r="K64" s="18">
        <v>0</v>
      </c>
      <c r="L64" s="18">
        <v>215257236</v>
      </c>
      <c r="M64" s="18">
        <v>24104000</v>
      </c>
      <c r="N64" s="18">
        <v>215257236</v>
      </c>
      <c r="O64" s="15">
        <f t="shared" si="0"/>
        <v>0.89929864834087003</v>
      </c>
      <c r="P64" s="18">
        <v>215257236</v>
      </c>
      <c r="Q64" s="15">
        <f t="shared" si="1"/>
        <v>0.89929864834087003</v>
      </c>
      <c r="R64" s="18">
        <v>215257236</v>
      </c>
      <c r="S64" s="15">
        <f t="shared" si="2"/>
        <v>0.89929864834087003</v>
      </c>
    </row>
    <row r="65" spans="1:19" ht="31.5" x14ac:dyDescent="0.25">
      <c r="A65" s="16" t="s">
        <v>25</v>
      </c>
      <c r="B65" s="16" t="s">
        <v>104</v>
      </c>
      <c r="C65" s="16" t="s">
        <v>30</v>
      </c>
      <c r="D65" s="16" t="s">
        <v>27</v>
      </c>
      <c r="E65" s="16" t="s">
        <v>38</v>
      </c>
      <c r="F65" s="16"/>
      <c r="G65" s="16"/>
      <c r="H65" s="16" t="s">
        <v>28</v>
      </c>
      <c r="I65" s="17" t="s">
        <v>108</v>
      </c>
      <c r="J65" s="18">
        <v>2060000</v>
      </c>
      <c r="K65" s="18">
        <v>0</v>
      </c>
      <c r="L65" s="18">
        <v>1139000</v>
      </c>
      <c r="M65" s="18">
        <v>921000</v>
      </c>
      <c r="N65" s="18">
        <v>1139000</v>
      </c>
      <c r="O65" s="15">
        <f t="shared" si="0"/>
        <v>0.55291262135922326</v>
      </c>
      <c r="P65" s="18">
        <v>1139000</v>
      </c>
      <c r="Q65" s="15">
        <f t="shared" si="1"/>
        <v>0.55291262135922326</v>
      </c>
      <c r="R65" s="18">
        <v>1139000</v>
      </c>
      <c r="S65" s="15">
        <f t="shared" si="2"/>
        <v>0.55291262135922326</v>
      </c>
    </row>
    <row r="66" spans="1:19" ht="15.75" x14ac:dyDescent="0.25">
      <c r="A66" s="16" t="s">
        <v>25</v>
      </c>
      <c r="B66" s="16" t="s">
        <v>104</v>
      </c>
      <c r="C66" s="16" t="s">
        <v>91</v>
      </c>
      <c r="D66" s="16" t="s">
        <v>30</v>
      </c>
      <c r="E66" s="16"/>
      <c r="F66" s="16"/>
      <c r="G66" s="16"/>
      <c r="H66" s="16" t="s">
        <v>28</v>
      </c>
      <c r="I66" s="17" t="s">
        <v>109</v>
      </c>
      <c r="J66" s="18">
        <v>5718000000</v>
      </c>
      <c r="K66" s="18">
        <v>0</v>
      </c>
      <c r="L66" s="18">
        <v>0</v>
      </c>
      <c r="M66" s="18">
        <v>5718000000</v>
      </c>
      <c r="N66" s="18">
        <v>0</v>
      </c>
      <c r="O66" s="15">
        <f t="shared" si="0"/>
        <v>0</v>
      </c>
      <c r="P66" s="18">
        <v>0</v>
      </c>
      <c r="Q66" s="15">
        <f t="shared" si="1"/>
        <v>0</v>
      </c>
      <c r="R66" s="18">
        <v>0</v>
      </c>
      <c r="S66" s="15">
        <f t="shared" si="2"/>
        <v>0</v>
      </c>
    </row>
    <row r="67" spans="1:19" ht="15.75" x14ac:dyDescent="0.25">
      <c r="A67" s="8" t="s">
        <v>110</v>
      </c>
      <c r="B67" s="8"/>
      <c r="C67" s="8"/>
      <c r="D67" s="8"/>
      <c r="E67" s="8"/>
      <c r="F67" s="8"/>
      <c r="G67" s="8"/>
      <c r="H67" s="8"/>
      <c r="I67" s="9" t="s">
        <v>111</v>
      </c>
      <c r="J67" s="10">
        <f>+J68+J72+J77+J81+J87+J90+J94+J99+J102+J107+J109+J113+J118+J125+J135+J142+J155+J157+J159+J163+J167+J170</f>
        <v>1347527000000</v>
      </c>
      <c r="K67" s="10">
        <f>+K68+K72+K77+K81+K87+K90+K94+K99+K102+K107+K109+K113+K118+K125+K135+K142+K155+K157+K159+K163+K167+K170</f>
        <v>0</v>
      </c>
      <c r="L67" s="10">
        <f>+L68+L72+L77+L81+L87+L90+L94+L99+L102+L107+L109+L113+L118+L125+L135+L142+L155+L157+L159+L163+L167+L170</f>
        <v>1256478557622.4001</v>
      </c>
      <c r="M67" s="10">
        <f>+M68+M72+M77+M81+M87+M90+M94+M99+M102+M107+M109+M113+M118+M125+M135+M142+M155+M157+M159+M163+M167+M170</f>
        <v>91048442377.599991</v>
      </c>
      <c r="N67" s="10">
        <f>+N68+N72+N77+N81+N87+N90+N94+N99+N102+N107+N109+N113+N118+N125+N135+N142+N155+N157+N159+N163+N167+N170</f>
        <v>1238849068126.1799</v>
      </c>
      <c r="O67" s="11">
        <f t="shared" si="0"/>
        <v>0.91935008955381226</v>
      </c>
      <c r="P67" s="10">
        <f>+P68+P72+P77+P81+P87+P90+P94+P99+P102+P107+P109+P113+P118+P125+P135+P142+P155+P157+P159+P163+P167+P170</f>
        <v>655736483217.90002</v>
      </c>
      <c r="Q67" s="11">
        <f t="shared" si="1"/>
        <v>0.48662214799250775</v>
      </c>
      <c r="R67" s="10">
        <f>+R68+R72+R77+R81+R87+R90+R94+R99+R102+R107+R109+R113+R118+R125+R135+R142+R155+R157+R159+R163+R167+R170</f>
        <v>613624166131.64001</v>
      </c>
      <c r="S67" s="11">
        <f t="shared" si="2"/>
        <v>0.45537059081683706</v>
      </c>
    </row>
    <row r="68" spans="1:19" ht="47.25" x14ac:dyDescent="0.25">
      <c r="A68" s="16" t="s">
        <v>110</v>
      </c>
      <c r="B68" s="16" t="s">
        <v>112</v>
      </c>
      <c r="C68" s="16" t="s">
        <v>113</v>
      </c>
      <c r="D68" s="16" t="s">
        <v>99</v>
      </c>
      <c r="E68" s="16"/>
      <c r="F68" s="16"/>
      <c r="G68" s="16"/>
      <c r="H68" s="16" t="s">
        <v>28</v>
      </c>
      <c r="I68" s="17" t="s">
        <v>114</v>
      </c>
      <c r="J68" s="18">
        <v>7420046818</v>
      </c>
      <c r="K68" s="18">
        <v>0</v>
      </c>
      <c r="L68" s="18">
        <v>7419815913</v>
      </c>
      <c r="M68" s="18">
        <v>230905</v>
      </c>
      <c r="N68" s="18">
        <v>7419815913</v>
      </c>
      <c r="O68" s="15">
        <f t="shared" si="0"/>
        <v>0.99996888092411496</v>
      </c>
      <c r="P68" s="18">
        <v>4753973009</v>
      </c>
      <c r="Q68" s="15">
        <f t="shared" si="1"/>
        <v>0.64069312844058124</v>
      </c>
      <c r="R68" s="18">
        <v>4074834006</v>
      </c>
      <c r="S68" s="15">
        <f t="shared" si="2"/>
        <v>0.54916553843232097</v>
      </c>
    </row>
    <row r="69" spans="1:19" ht="78.75" x14ac:dyDescent="0.25">
      <c r="A69" s="16" t="s">
        <v>110</v>
      </c>
      <c r="B69" s="16" t="s">
        <v>112</v>
      </c>
      <c r="C69" s="16" t="s">
        <v>113</v>
      </c>
      <c r="D69" s="16" t="s">
        <v>99</v>
      </c>
      <c r="E69" s="16" t="s">
        <v>115</v>
      </c>
      <c r="F69" s="16" t="s">
        <v>116</v>
      </c>
      <c r="G69" s="16" t="s">
        <v>27</v>
      </c>
      <c r="H69" s="16" t="s">
        <v>28</v>
      </c>
      <c r="I69" s="17" t="s">
        <v>117</v>
      </c>
      <c r="J69" s="18">
        <v>1476393083</v>
      </c>
      <c r="K69" s="18">
        <v>0</v>
      </c>
      <c r="L69" s="18">
        <v>1476162178</v>
      </c>
      <c r="M69" s="18">
        <v>230905</v>
      </c>
      <c r="N69" s="18">
        <v>1476162178</v>
      </c>
      <c r="O69" s="15">
        <f t="shared" si="0"/>
        <v>0.99984360194946809</v>
      </c>
      <c r="P69" s="18">
        <v>0</v>
      </c>
      <c r="Q69" s="15">
        <f t="shared" si="1"/>
        <v>0</v>
      </c>
      <c r="R69" s="18">
        <v>0</v>
      </c>
      <c r="S69" s="15">
        <f t="shared" si="2"/>
        <v>0</v>
      </c>
    </row>
    <row r="70" spans="1:19" ht="94.5" x14ac:dyDescent="0.25">
      <c r="A70" s="16" t="s">
        <v>110</v>
      </c>
      <c r="B70" s="16" t="s">
        <v>112</v>
      </c>
      <c r="C70" s="16" t="s">
        <v>113</v>
      </c>
      <c r="D70" s="16" t="s">
        <v>99</v>
      </c>
      <c r="E70" s="16" t="s">
        <v>115</v>
      </c>
      <c r="F70" s="16" t="s">
        <v>118</v>
      </c>
      <c r="G70" s="16" t="s">
        <v>27</v>
      </c>
      <c r="H70" s="16" t="s">
        <v>28</v>
      </c>
      <c r="I70" s="17" t="s">
        <v>119</v>
      </c>
      <c r="J70" s="18">
        <v>3557076179</v>
      </c>
      <c r="K70" s="18">
        <v>0</v>
      </c>
      <c r="L70" s="18">
        <v>3557076179</v>
      </c>
      <c r="M70" s="18">
        <v>0</v>
      </c>
      <c r="N70" s="18">
        <v>3557076179</v>
      </c>
      <c r="O70" s="15">
        <f t="shared" si="0"/>
        <v>1</v>
      </c>
      <c r="P70" s="18">
        <v>3043128090</v>
      </c>
      <c r="Q70" s="15">
        <f t="shared" si="1"/>
        <v>0.85551389311417947</v>
      </c>
      <c r="R70" s="18">
        <v>2608395504</v>
      </c>
      <c r="S70" s="15">
        <f t="shared" si="2"/>
        <v>0.73329762218735994</v>
      </c>
    </row>
    <row r="71" spans="1:19" ht="94.5" x14ac:dyDescent="0.25">
      <c r="A71" s="16" t="s">
        <v>110</v>
      </c>
      <c r="B71" s="16" t="s">
        <v>112</v>
      </c>
      <c r="C71" s="16" t="s">
        <v>113</v>
      </c>
      <c r="D71" s="16" t="s">
        <v>99</v>
      </c>
      <c r="E71" s="16" t="s">
        <v>115</v>
      </c>
      <c r="F71" s="16" t="s">
        <v>120</v>
      </c>
      <c r="G71" s="16" t="s">
        <v>27</v>
      </c>
      <c r="H71" s="16" t="s">
        <v>28</v>
      </c>
      <c r="I71" s="17" t="s">
        <v>121</v>
      </c>
      <c r="J71" s="18">
        <v>2386577556</v>
      </c>
      <c r="K71" s="18">
        <v>0</v>
      </c>
      <c r="L71" s="18">
        <v>2386577556</v>
      </c>
      <c r="M71" s="18">
        <v>0</v>
      </c>
      <c r="N71" s="18">
        <v>2386577556</v>
      </c>
      <c r="O71" s="15">
        <f t="shared" si="0"/>
        <v>1</v>
      </c>
      <c r="P71" s="18">
        <v>1710844919</v>
      </c>
      <c r="Q71" s="15">
        <f t="shared" si="1"/>
        <v>0.71686122862373891</v>
      </c>
      <c r="R71" s="18">
        <v>1466438502</v>
      </c>
      <c r="S71" s="15">
        <f t="shared" si="2"/>
        <v>0.61445248167749045</v>
      </c>
    </row>
    <row r="72" spans="1:19" ht="47.25" x14ac:dyDescent="0.25">
      <c r="A72" s="16" t="s">
        <v>110</v>
      </c>
      <c r="B72" s="16" t="s">
        <v>112</v>
      </c>
      <c r="C72" s="16" t="s">
        <v>113</v>
      </c>
      <c r="D72" s="16" t="s">
        <v>122</v>
      </c>
      <c r="E72" s="16"/>
      <c r="F72" s="16"/>
      <c r="G72" s="16"/>
      <c r="H72" s="16"/>
      <c r="I72" s="17" t="s">
        <v>123</v>
      </c>
      <c r="J72" s="18">
        <v>26030015170</v>
      </c>
      <c r="K72" s="18">
        <v>0</v>
      </c>
      <c r="L72" s="18">
        <v>23829035839</v>
      </c>
      <c r="M72" s="18">
        <v>2200979331</v>
      </c>
      <c r="N72" s="18">
        <v>23620657222</v>
      </c>
      <c r="O72" s="15">
        <f t="shared" si="0"/>
        <v>0.90743924149622379</v>
      </c>
      <c r="P72" s="18">
        <v>7233906885</v>
      </c>
      <c r="Q72" s="15">
        <f t="shared" si="1"/>
        <v>0.27790636454707834</v>
      </c>
      <c r="R72" s="18">
        <v>6537356344</v>
      </c>
      <c r="S72" s="15">
        <f t="shared" si="2"/>
        <v>0.2511468510988194</v>
      </c>
    </row>
    <row r="73" spans="1:19" ht="78.75" x14ac:dyDescent="0.25">
      <c r="A73" s="16" t="s">
        <v>110</v>
      </c>
      <c r="B73" s="16" t="s">
        <v>112</v>
      </c>
      <c r="C73" s="16" t="s">
        <v>113</v>
      </c>
      <c r="D73" s="16" t="s">
        <v>122</v>
      </c>
      <c r="E73" s="16" t="s">
        <v>115</v>
      </c>
      <c r="F73" s="16" t="s">
        <v>124</v>
      </c>
      <c r="G73" s="16" t="s">
        <v>27</v>
      </c>
      <c r="H73" s="16" t="s">
        <v>28</v>
      </c>
      <c r="I73" s="17" t="s">
        <v>125</v>
      </c>
      <c r="J73" s="18">
        <v>16289949549</v>
      </c>
      <c r="K73" s="18">
        <v>0</v>
      </c>
      <c r="L73" s="18">
        <v>14088970218</v>
      </c>
      <c r="M73" s="18">
        <v>2200979331</v>
      </c>
      <c r="N73" s="18">
        <v>13880591601</v>
      </c>
      <c r="O73" s="15">
        <f t="shared" ref="O73:O136" si="4">+N73/J73</f>
        <v>0.85209543217106498</v>
      </c>
      <c r="P73" s="18">
        <v>7233906885</v>
      </c>
      <c r="Q73" s="15">
        <f t="shared" ref="Q73:Q136" si="5">+P73/J73</f>
        <v>0.44407177954974525</v>
      </c>
      <c r="R73" s="18">
        <v>6537356344</v>
      </c>
      <c r="S73" s="15">
        <f t="shared" ref="S73:S136" si="6">+R73/J73</f>
        <v>0.40131225233913093</v>
      </c>
    </row>
    <row r="74" spans="1:19" ht="78.75" x14ac:dyDescent="0.25">
      <c r="A74" s="16" t="s">
        <v>110</v>
      </c>
      <c r="B74" s="16" t="s">
        <v>112</v>
      </c>
      <c r="C74" s="16" t="s">
        <v>113</v>
      </c>
      <c r="D74" s="16" t="s">
        <v>122</v>
      </c>
      <c r="E74" s="16" t="s">
        <v>115</v>
      </c>
      <c r="F74" s="16" t="s">
        <v>124</v>
      </c>
      <c r="G74" s="16" t="s">
        <v>75</v>
      </c>
      <c r="H74" s="16" t="s">
        <v>28</v>
      </c>
      <c r="I74" s="17" t="s">
        <v>126</v>
      </c>
      <c r="J74" s="18">
        <v>5349407370</v>
      </c>
      <c r="K74" s="18">
        <v>0</v>
      </c>
      <c r="L74" s="18">
        <v>5349407370</v>
      </c>
      <c r="M74" s="18">
        <v>0</v>
      </c>
      <c r="N74" s="18">
        <v>5349407370</v>
      </c>
      <c r="O74" s="15">
        <f t="shared" si="4"/>
        <v>1</v>
      </c>
      <c r="P74" s="18">
        <v>0</v>
      </c>
      <c r="Q74" s="15">
        <f t="shared" si="5"/>
        <v>0</v>
      </c>
      <c r="R74" s="18">
        <v>0</v>
      </c>
      <c r="S74" s="15">
        <f t="shared" si="6"/>
        <v>0</v>
      </c>
    </row>
    <row r="75" spans="1:19" ht="94.5" x14ac:dyDescent="0.25">
      <c r="A75" s="16" t="s">
        <v>110</v>
      </c>
      <c r="B75" s="16" t="s">
        <v>112</v>
      </c>
      <c r="C75" s="16" t="s">
        <v>113</v>
      </c>
      <c r="D75" s="16" t="s">
        <v>122</v>
      </c>
      <c r="E75" s="16" t="s">
        <v>115</v>
      </c>
      <c r="F75" s="16" t="s">
        <v>127</v>
      </c>
      <c r="G75" s="16" t="s">
        <v>75</v>
      </c>
      <c r="H75" s="16" t="s">
        <v>28</v>
      </c>
      <c r="I75" s="17" t="s">
        <v>128</v>
      </c>
      <c r="J75" s="18">
        <v>1996325068</v>
      </c>
      <c r="K75" s="18">
        <v>0</v>
      </c>
      <c r="L75" s="18">
        <v>1996325068</v>
      </c>
      <c r="M75" s="18">
        <v>0</v>
      </c>
      <c r="N75" s="18">
        <v>1996325068</v>
      </c>
      <c r="O75" s="15">
        <f t="shared" si="4"/>
        <v>1</v>
      </c>
      <c r="P75" s="18">
        <v>0</v>
      </c>
      <c r="Q75" s="15">
        <f t="shared" si="5"/>
        <v>0</v>
      </c>
      <c r="R75" s="18">
        <v>0</v>
      </c>
      <c r="S75" s="15">
        <f t="shared" si="6"/>
        <v>0</v>
      </c>
    </row>
    <row r="76" spans="1:19" ht="94.5" x14ac:dyDescent="0.25">
      <c r="A76" s="16" t="s">
        <v>110</v>
      </c>
      <c r="B76" s="16" t="s">
        <v>112</v>
      </c>
      <c r="C76" s="16" t="s">
        <v>113</v>
      </c>
      <c r="D76" s="16" t="s">
        <v>122</v>
      </c>
      <c r="E76" s="16" t="s">
        <v>115</v>
      </c>
      <c r="F76" s="16" t="s">
        <v>127</v>
      </c>
      <c r="G76" s="16" t="s">
        <v>75</v>
      </c>
      <c r="H76" s="16" t="s">
        <v>92</v>
      </c>
      <c r="I76" s="17" t="s">
        <v>128</v>
      </c>
      <c r="J76" s="18">
        <v>2394333183</v>
      </c>
      <c r="K76" s="18">
        <v>0</v>
      </c>
      <c r="L76" s="18">
        <v>2394333183</v>
      </c>
      <c r="M76" s="18">
        <v>0</v>
      </c>
      <c r="N76" s="18">
        <v>2394333183</v>
      </c>
      <c r="O76" s="15">
        <f t="shared" si="4"/>
        <v>1</v>
      </c>
      <c r="P76" s="18">
        <v>0</v>
      </c>
      <c r="Q76" s="15">
        <f t="shared" si="5"/>
        <v>0</v>
      </c>
      <c r="R76" s="18">
        <v>0</v>
      </c>
      <c r="S76" s="15">
        <f t="shared" si="6"/>
        <v>0</v>
      </c>
    </row>
    <row r="77" spans="1:19" ht="31.5" x14ac:dyDescent="0.25">
      <c r="A77" s="16" t="s">
        <v>110</v>
      </c>
      <c r="B77" s="16" t="s">
        <v>112</v>
      </c>
      <c r="C77" s="16" t="s">
        <v>113</v>
      </c>
      <c r="D77" s="16" t="s">
        <v>129</v>
      </c>
      <c r="E77" s="16"/>
      <c r="F77" s="16"/>
      <c r="G77" s="16"/>
      <c r="H77" s="16"/>
      <c r="I77" s="17" t="s">
        <v>130</v>
      </c>
      <c r="J77" s="18">
        <v>130000000000</v>
      </c>
      <c r="K77" s="18">
        <v>0</v>
      </c>
      <c r="L77" s="18">
        <v>130000000000</v>
      </c>
      <c r="M77" s="18">
        <v>0</v>
      </c>
      <c r="N77" s="18">
        <v>130000000000</v>
      </c>
      <c r="O77" s="15">
        <f t="shared" si="4"/>
        <v>1</v>
      </c>
      <c r="P77" s="18">
        <v>91000000000</v>
      </c>
      <c r="Q77" s="15">
        <f t="shared" si="5"/>
        <v>0.7</v>
      </c>
      <c r="R77" s="18">
        <v>91000000000</v>
      </c>
      <c r="S77" s="15">
        <f t="shared" si="6"/>
        <v>0.7</v>
      </c>
    </row>
    <row r="78" spans="1:19" ht="94.5" x14ac:dyDescent="0.25">
      <c r="A78" s="16" t="s">
        <v>110</v>
      </c>
      <c r="B78" s="16" t="s">
        <v>112</v>
      </c>
      <c r="C78" s="16" t="s">
        <v>113</v>
      </c>
      <c r="D78" s="16" t="s">
        <v>129</v>
      </c>
      <c r="E78" s="16" t="s">
        <v>115</v>
      </c>
      <c r="F78" s="16" t="s">
        <v>131</v>
      </c>
      <c r="G78" s="16" t="s">
        <v>75</v>
      </c>
      <c r="H78" s="16" t="s">
        <v>28</v>
      </c>
      <c r="I78" s="17" t="s">
        <v>132</v>
      </c>
      <c r="J78" s="18">
        <v>33215106000</v>
      </c>
      <c r="K78" s="18">
        <v>0</v>
      </c>
      <c r="L78" s="18">
        <v>33215106000</v>
      </c>
      <c r="M78" s="18">
        <v>0</v>
      </c>
      <c r="N78" s="18">
        <v>33215106000</v>
      </c>
      <c r="O78" s="15">
        <f t="shared" si="4"/>
        <v>1</v>
      </c>
      <c r="P78" s="18">
        <v>0</v>
      </c>
      <c r="Q78" s="15">
        <f t="shared" si="5"/>
        <v>0</v>
      </c>
      <c r="R78" s="18">
        <v>0</v>
      </c>
      <c r="S78" s="15">
        <f t="shared" si="6"/>
        <v>0</v>
      </c>
    </row>
    <row r="79" spans="1:19" ht="94.5" x14ac:dyDescent="0.25">
      <c r="A79" s="16" t="s">
        <v>110</v>
      </c>
      <c r="B79" s="16" t="s">
        <v>112</v>
      </c>
      <c r="C79" s="16" t="s">
        <v>113</v>
      </c>
      <c r="D79" s="16" t="s">
        <v>129</v>
      </c>
      <c r="E79" s="16" t="s">
        <v>115</v>
      </c>
      <c r="F79" s="16" t="s">
        <v>131</v>
      </c>
      <c r="G79" s="16" t="s">
        <v>75</v>
      </c>
      <c r="H79" s="16" t="s">
        <v>92</v>
      </c>
      <c r="I79" s="17" t="s">
        <v>132</v>
      </c>
      <c r="J79" s="18">
        <v>92937183436</v>
      </c>
      <c r="K79" s="18">
        <v>0</v>
      </c>
      <c r="L79" s="18">
        <v>92937183436</v>
      </c>
      <c r="M79" s="18">
        <v>0</v>
      </c>
      <c r="N79" s="18">
        <v>92937183436</v>
      </c>
      <c r="O79" s="15">
        <f t="shared" si="4"/>
        <v>1</v>
      </c>
      <c r="P79" s="18">
        <v>91000000000</v>
      </c>
      <c r="Q79" s="15">
        <f t="shared" si="5"/>
        <v>0.97915599155924482</v>
      </c>
      <c r="R79" s="18">
        <v>91000000000</v>
      </c>
      <c r="S79" s="15">
        <f t="shared" si="6"/>
        <v>0.97915599155924482</v>
      </c>
    </row>
    <row r="80" spans="1:19" ht="94.5" x14ac:dyDescent="0.25">
      <c r="A80" s="16" t="s">
        <v>110</v>
      </c>
      <c r="B80" s="16" t="s">
        <v>112</v>
      </c>
      <c r="C80" s="16" t="s">
        <v>113</v>
      </c>
      <c r="D80" s="16" t="s">
        <v>129</v>
      </c>
      <c r="E80" s="16" t="s">
        <v>115</v>
      </c>
      <c r="F80" s="16" t="s">
        <v>133</v>
      </c>
      <c r="G80" s="16" t="s">
        <v>75</v>
      </c>
      <c r="H80" s="16" t="s">
        <v>92</v>
      </c>
      <c r="I80" s="17" t="s">
        <v>134</v>
      </c>
      <c r="J80" s="18">
        <v>3847710564</v>
      </c>
      <c r="K80" s="18">
        <v>0</v>
      </c>
      <c r="L80" s="18">
        <v>3847710564</v>
      </c>
      <c r="M80" s="18">
        <v>0</v>
      </c>
      <c r="N80" s="18">
        <v>3847710564</v>
      </c>
      <c r="O80" s="15">
        <f t="shared" si="4"/>
        <v>1</v>
      </c>
      <c r="P80" s="18">
        <v>0</v>
      </c>
      <c r="Q80" s="15">
        <f t="shared" si="5"/>
        <v>0</v>
      </c>
      <c r="R80" s="18">
        <v>0</v>
      </c>
      <c r="S80" s="15">
        <f t="shared" si="6"/>
        <v>0</v>
      </c>
    </row>
    <row r="81" spans="1:19" ht="63" x14ac:dyDescent="0.25">
      <c r="A81" s="16" t="s">
        <v>110</v>
      </c>
      <c r="B81" s="16" t="s">
        <v>112</v>
      </c>
      <c r="C81" s="16" t="s">
        <v>113</v>
      </c>
      <c r="D81" s="16" t="s">
        <v>135</v>
      </c>
      <c r="E81" s="16"/>
      <c r="F81" s="16"/>
      <c r="G81" s="16"/>
      <c r="H81" s="16" t="s">
        <v>28</v>
      </c>
      <c r="I81" s="17" t="s">
        <v>136</v>
      </c>
      <c r="J81" s="18">
        <v>11497075939</v>
      </c>
      <c r="K81" s="18">
        <v>0</v>
      </c>
      <c r="L81" s="18">
        <v>7117670975.04</v>
      </c>
      <c r="M81" s="18">
        <v>4379404963.96</v>
      </c>
      <c r="N81" s="18">
        <v>6237033850.04</v>
      </c>
      <c r="O81" s="15">
        <f t="shared" si="4"/>
        <v>0.54248870609638578</v>
      </c>
      <c r="P81" s="18">
        <v>3267966902.3299999</v>
      </c>
      <c r="Q81" s="15">
        <f t="shared" si="5"/>
        <v>0.28424330844371576</v>
      </c>
      <c r="R81" s="18">
        <v>3241238402.3299999</v>
      </c>
      <c r="S81" s="15">
        <f t="shared" si="6"/>
        <v>0.2819184999322461</v>
      </c>
    </row>
    <row r="82" spans="1:19" ht="126" x14ac:dyDescent="0.25">
      <c r="A82" s="16" t="s">
        <v>110</v>
      </c>
      <c r="B82" s="16" t="s">
        <v>112</v>
      </c>
      <c r="C82" s="16" t="s">
        <v>113</v>
      </c>
      <c r="D82" s="16" t="s">
        <v>135</v>
      </c>
      <c r="E82" s="16" t="s">
        <v>115</v>
      </c>
      <c r="F82" s="16" t="s">
        <v>137</v>
      </c>
      <c r="G82" s="16" t="s">
        <v>27</v>
      </c>
      <c r="H82" s="16" t="s">
        <v>28</v>
      </c>
      <c r="I82" s="17" t="s">
        <v>138</v>
      </c>
      <c r="J82" s="18">
        <v>4833171372</v>
      </c>
      <c r="K82" s="18">
        <v>0</v>
      </c>
      <c r="L82" s="18">
        <v>3952968387.3000002</v>
      </c>
      <c r="M82" s="18">
        <v>880202984.70000005</v>
      </c>
      <c r="N82" s="18">
        <v>3807756987.3000002</v>
      </c>
      <c r="O82" s="15">
        <f t="shared" si="4"/>
        <v>0.78783819033594993</v>
      </c>
      <c r="P82" s="18">
        <v>2075382024.3399999</v>
      </c>
      <c r="Q82" s="15">
        <f t="shared" si="5"/>
        <v>0.42940377334089697</v>
      </c>
      <c r="R82" s="18">
        <v>2048653524.3399999</v>
      </c>
      <c r="S82" s="15">
        <f t="shared" si="6"/>
        <v>0.42387355354466827</v>
      </c>
    </row>
    <row r="83" spans="1:19" ht="126" x14ac:dyDescent="0.25">
      <c r="A83" s="16" t="s">
        <v>110</v>
      </c>
      <c r="B83" s="16" t="s">
        <v>112</v>
      </c>
      <c r="C83" s="16" t="s">
        <v>113</v>
      </c>
      <c r="D83" s="16" t="s">
        <v>135</v>
      </c>
      <c r="E83" s="16" t="s">
        <v>115</v>
      </c>
      <c r="F83" s="16" t="s">
        <v>139</v>
      </c>
      <c r="G83" s="16" t="s">
        <v>27</v>
      </c>
      <c r="H83" s="16" t="s">
        <v>28</v>
      </c>
      <c r="I83" s="17" t="s">
        <v>140</v>
      </c>
      <c r="J83" s="18">
        <v>164910080</v>
      </c>
      <c r="K83" s="18">
        <v>0</v>
      </c>
      <c r="L83" s="18">
        <v>52559744</v>
      </c>
      <c r="M83" s="18">
        <v>112350336</v>
      </c>
      <c r="N83" s="18">
        <v>52559744</v>
      </c>
      <c r="O83" s="15">
        <f t="shared" si="4"/>
        <v>0.31871759446117542</v>
      </c>
      <c r="P83" s="18">
        <v>29165199</v>
      </c>
      <c r="Q83" s="15">
        <f t="shared" si="5"/>
        <v>0.17685516252250924</v>
      </c>
      <c r="R83" s="18">
        <v>29165199</v>
      </c>
      <c r="S83" s="15">
        <f t="shared" si="6"/>
        <v>0.17685516252250924</v>
      </c>
    </row>
    <row r="84" spans="1:19" ht="94.5" x14ac:dyDescent="0.25">
      <c r="A84" s="16" t="s">
        <v>110</v>
      </c>
      <c r="B84" s="16" t="s">
        <v>112</v>
      </c>
      <c r="C84" s="16" t="s">
        <v>113</v>
      </c>
      <c r="D84" s="16" t="s">
        <v>135</v>
      </c>
      <c r="E84" s="16" t="s">
        <v>115</v>
      </c>
      <c r="F84" s="16" t="s">
        <v>141</v>
      </c>
      <c r="G84" s="16" t="s">
        <v>27</v>
      </c>
      <c r="H84" s="16" t="s">
        <v>28</v>
      </c>
      <c r="I84" s="17" t="s">
        <v>142</v>
      </c>
      <c r="J84" s="18">
        <v>4344603166</v>
      </c>
      <c r="K84" s="18">
        <v>0</v>
      </c>
      <c r="L84" s="18">
        <v>2457751522.7399998</v>
      </c>
      <c r="M84" s="18">
        <v>1886851643.26</v>
      </c>
      <c r="N84" s="18">
        <v>2376717118.7399998</v>
      </c>
      <c r="O84" s="15">
        <f t="shared" si="4"/>
        <v>0.54705045039319478</v>
      </c>
      <c r="P84" s="18">
        <v>1163419678.99</v>
      </c>
      <c r="Q84" s="15">
        <f t="shared" si="5"/>
        <v>0.26778502766252416</v>
      </c>
      <c r="R84" s="18">
        <v>1163419678.99</v>
      </c>
      <c r="S84" s="15">
        <f t="shared" si="6"/>
        <v>0.26778502766252416</v>
      </c>
    </row>
    <row r="85" spans="1:19" ht="126" x14ac:dyDescent="0.25">
      <c r="A85" s="16" t="s">
        <v>110</v>
      </c>
      <c r="B85" s="16" t="s">
        <v>112</v>
      </c>
      <c r="C85" s="16" t="s">
        <v>113</v>
      </c>
      <c r="D85" s="16" t="s">
        <v>135</v>
      </c>
      <c r="E85" s="16" t="s">
        <v>115</v>
      </c>
      <c r="F85" s="16" t="s">
        <v>139</v>
      </c>
      <c r="G85" s="16" t="s">
        <v>75</v>
      </c>
      <c r="H85" s="16" t="s">
        <v>28</v>
      </c>
      <c r="I85" s="17" t="s">
        <v>143</v>
      </c>
      <c r="J85" s="18">
        <v>654391321</v>
      </c>
      <c r="K85" s="18">
        <v>0</v>
      </c>
      <c r="L85" s="18">
        <v>654391321</v>
      </c>
      <c r="M85" s="18">
        <v>0</v>
      </c>
      <c r="N85" s="18">
        <v>0</v>
      </c>
      <c r="O85" s="15">
        <f t="shared" si="4"/>
        <v>0</v>
      </c>
      <c r="P85" s="18">
        <v>0</v>
      </c>
      <c r="Q85" s="15">
        <f t="shared" si="5"/>
        <v>0</v>
      </c>
      <c r="R85" s="18">
        <v>0</v>
      </c>
      <c r="S85" s="15">
        <f t="shared" si="6"/>
        <v>0</v>
      </c>
    </row>
    <row r="86" spans="1:19" ht="94.5" x14ac:dyDescent="0.25">
      <c r="A86" s="16" t="s">
        <v>110</v>
      </c>
      <c r="B86" s="16" t="s">
        <v>112</v>
      </c>
      <c r="C86" s="16" t="s">
        <v>113</v>
      </c>
      <c r="D86" s="16" t="s">
        <v>135</v>
      </c>
      <c r="E86" s="16" t="s">
        <v>115</v>
      </c>
      <c r="F86" s="16" t="s">
        <v>141</v>
      </c>
      <c r="G86" s="16" t="s">
        <v>75</v>
      </c>
      <c r="H86" s="16" t="s">
        <v>28</v>
      </c>
      <c r="I86" s="17" t="s">
        <v>144</v>
      </c>
      <c r="J86" s="18">
        <v>1500000000</v>
      </c>
      <c r="K86" s="18">
        <v>0</v>
      </c>
      <c r="L86" s="18">
        <v>0</v>
      </c>
      <c r="M86" s="18">
        <v>1500000000</v>
      </c>
      <c r="N86" s="18">
        <v>0</v>
      </c>
      <c r="O86" s="15">
        <f t="shared" si="4"/>
        <v>0</v>
      </c>
      <c r="P86" s="18">
        <v>0</v>
      </c>
      <c r="Q86" s="15">
        <f t="shared" si="5"/>
        <v>0</v>
      </c>
      <c r="R86" s="18">
        <v>0</v>
      </c>
      <c r="S86" s="15">
        <f t="shared" si="6"/>
        <v>0</v>
      </c>
    </row>
    <row r="87" spans="1:19" ht="47.25" x14ac:dyDescent="0.25">
      <c r="A87" s="16" t="s">
        <v>110</v>
      </c>
      <c r="B87" s="16" t="s">
        <v>112</v>
      </c>
      <c r="C87" s="16" t="s">
        <v>113</v>
      </c>
      <c r="D87" s="16" t="s">
        <v>145</v>
      </c>
      <c r="E87" s="16"/>
      <c r="F87" s="16"/>
      <c r="G87" s="16"/>
      <c r="H87" s="16" t="s">
        <v>28</v>
      </c>
      <c r="I87" s="17" t="s">
        <v>146</v>
      </c>
      <c r="J87" s="18">
        <v>10034970007</v>
      </c>
      <c r="K87" s="18">
        <v>0</v>
      </c>
      <c r="L87" s="18">
        <v>10034970007</v>
      </c>
      <c r="M87" s="18">
        <v>0</v>
      </c>
      <c r="N87" s="18">
        <v>10034970007</v>
      </c>
      <c r="O87" s="15">
        <f t="shared" si="4"/>
        <v>1</v>
      </c>
      <c r="P87" s="18">
        <v>10034970007</v>
      </c>
      <c r="Q87" s="15">
        <f t="shared" si="5"/>
        <v>1</v>
      </c>
      <c r="R87" s="18">
        <v>10034970007</v>
      </c>
      <c r="S87" s="15">
        <f t="shared" si="6"/>
        <v>1</v>
      </c>
    </row>
    <row r="88" spans="1:19" ht="78.75" x14ac:dyDescent="0.25">
      <c r="A88" s="16" t="s">
        <v>110</v>
      </c>
      <c r="B88" s="16" t="s">
        <v>112</v>
      </c>
      <c r="C88" s="16" t="s">
        <v>113</v>
      </c>
      <c r="D88" s="16" t="s">
        <v>145</v>
      </c>
      <c r="E88" s="16" t="s">
        <v>115</v>
      </c>
      <c r="F88" s="16" t="s">
        <v>147</v>
      </c>
      <c r="G88" s="16" t="s">
        <v>75</v>
      </c>
      <c r="H88" s="16" t="s">
        <v>28</v>
      </c>
      <c r="I88" s="17" t="s">
        <v>148</v>
      </c>
      <c r="J88" s="18">
        <v>4952213617</v>
      </c>
      <c r="K88" s="18">
        <v>0</v>
      </c>
      <c r="L88" s="18">
        <v>4952213617</v>
      </c>
      <c r="M88" s="18">
        <v>0</v>
      </c>
      <c r="N88" s="18">
        <v>4952213617</v>
      </c>
      <c r="O88" s="15">
        <f t="shared" si="4"/>
        <v>1</v>
      </c>
      <c r="P88" s="18">
        <v>4952213617</v>
      </c>
      <c r="Q88" s="15">
        <f t="shared" si="5"/>
        <v>1</v>
      </c>
      <c r="R88" s="18">
        <v>4952213617</v>
      </c>
      <c r="S88" s="15">
        <f t="shared" si="6"/>
        <v>1</v>
      </c>
    </row>
    <row r="89" spans="1:19" ht="63" x14ac:dyDescent="0.25">
      <c r="A89" s="16" t="s">
        <v>110</v>
      </c>
      <c r="B89" s="16" t="s">
        <v>112</v>
      </c>
      <c r="C89" s="16" t="s">
        <v>113</v>
      </c>
      <c r="D89" s="16" t="s">
        <v>145</v>
      </c>
      <c r="E89" s="16" t="s">
        <v>115</v>
      </c>
      <c r="F89" s="16" t="s">
        <v>149</v>
      </c>
      <c r="G89" s="16" t="s">
        <v>75</v>
      </c>
      <c r="H89" s="16" t="s">
        <v>28</v>
      </c>
      <c r="I89" s="17" t="s">
        <v>150</v>
      </c>
      <c r="J89" s="18">
        <v>5082756390</v>
      </c>
      <c r="K89" s="18">
        <v>0</v>
      </c>
      <c r="L89" s="18">
        <v>5082756390</v>
      </c>
      <c r="M89" s="18">
        <v>0</v>
      </c>
      <c r="N89" s="18">
        <v>5082756390</v>
      </c>
      <c r="O89" s="15">
        <f t="shared" si="4"/>
        <v>1</v>
      </c>
      <c r="P89" s="18">
        <v>5082756390</v>
      </c>
      <c r="Q89" s="15">
        <f t="shared" si="5"/>
        <v>1</v>
      </c>
      <c r="R89" s="18">
        <v>5082756390</v>
      </c>
      <c r="S89" s="15">
        <f t="shared" si="6"/>
        <v>1</v>
      </c>
    </row>
    <row r="90" spans="1:19" ht="63" x14ac:dyDescent="0.25">
      <c r="A90" s="16" t="s">
        <v>110</v>
      </c>
      <c r="B90" s="16" t="s">
        <v>112</v>
      </c>
      <c r="C90" s="16" t="s">
        <v>113</v>
      </c>
      <c r="D90" s="16" t="s">
        <v>28</v>
      </c>
      <c r="E90" s="16"/>
      <c r="F90" s="16"/>
      <c r="G90" s="16"/>
      <c r="H90" s="16"/>
      <c r="I90" s="17" t="s">
        <v>151</v>
      </c>
      <c r="J90" s="18">
        <v>319725717035</v>
      </c>
      <c r="K90" s="18">
        <v>0</v>
      </c>
      <c r="L90" s="18">
        <v>311182876767.13995</v>
      </c>
      <c r="M90" s="18">
        <v>8542840267.8599997</v>
      </c>
      <c r="N90" s="18">
        <v>310040611124.13995</v>
      </c>
      <c r="O90" s="15">
        <f t="shared" si="4"/>
        <v>0.96970807978577511</v>
      </c>
      <c r="P90" s="18">
        <v>84744890392.050003</v>
      </c>
      <c r="Q90" s="15">
        <f t="shared" si="5"/>
        <v>0.26505497017236518</v>
      </c>
      <c r="R90" s="18">
        <v>84491445991.050003</v>
      </c>
      <c r="S90" s="15">
        <f t="shared" si="6"/>
        <v>0.26426227697473842</v>
      </c>
    </row>
    <row r="91" spans="1:19" ht="110.25" x14ac:dyDescent="0.25">
      <c r="A91" s="16" t="s">
        <v>110</v>
      </c>
      <c r="B91" s="16" t="s">
        <v>112</v>
      </c>
      <c r="C91" s="16" t="s">
        <v>113</v>
      </c>
      <c r="D91" s="16" t="s">
        <v>28</v>
      </c>
      <c r="E91" s="16" t="s">
        <v>115</v>
      </c>
      <c r="F91" s="16" t="s">
        <v>127</v>
      </c>
      <c r="G91" s="16" t="s">
        <v>27</v>
      </c>
      <c r="H91" s="16" t="s">
        <v>28</v>
      </c>
      <c r="I91" s="17" t="s">
        <v>152</v>
      </c>
      <c r="J91" s="18">
        <v>31474483267</v>
      </c>
      <c r="K91" s="18">
        <v>0</v>
      </c>
      <c r="L91" s="18">
        <v>29387183491.169998</v>
      </c>
      <c r="M91" s="18">
        <v>2087299775.8299999</v>
      </c>
      <c r="N91" s="18">
        <v>28969230628.169998</v>
      </c>
      <c r="O91" s="15">
        <f t="shared" si="4"/>
        <v>0.92040369280798706</v>
      </c>
      <c r="P91" s="18">
        <v>6041109759.1700001</v>
      </c>
      <c r="Q91" s="15">
        <f t="shared" si="5"/>
        <v>0.19193674151606843</v>
      </c>
      <c r="R91" s="18">
        <v>5787665358.1700001</v>
      </c>
      <c r="S91" s="15">
        <f t="shared" si="6"/>
        <v>0.18388436464779659</v>
      </c>
    </row>
    <row r="92" spans="1:19" ht="110.25" x14ac:dyDescent="0.25">
      <c r="A92" s="16" t="s">
        <v>110</v>
      </c>
      <c r="B92" s="16" t="s">
        <v>112</v>
      </c>
      <c r="C92" s="16" t="s">
        <v>113</v>
      </c>
      <c r="D92" s="16" t="s">
        <v>28</v>
      </c>
      <c r="E92" s="16" t="s">
        <v>115</v>
      </c>
      <c r="F92" s="16" t="s">
        <v>127</v>
      </c>
      <c r="G92" s="16" t="s">
        <v>27</v>
      </c>
      <c r="H92" s="16" t="s">
        <v>92</v>
      </c>
      <c r="I92" s="17" t="s">
        <v>152</v>
      </c>
      <c r="J92" s="18">
        <v>9502921852</v>
      </c>
      <c r="K92" s="18">
        <v>0</v>
      </c>
      <c r="L92" s="18">
        <v>8738810298.9699993</v>
      </c>
      <c r="M92" s="18">
        <v>764111553.02999997</v>
      </c>
      <c r="N92" s="18">
        <v>8738810298.9699993</v>
      </c>
      <c r="O92" s="15">
        <f t="shared" si="4"/>
        <v>0.91959193551937035</v>
      </c>
      <c r="P92" s="18">
        <v>8460501033.8800001</v>
      </c>
      <c r="Q92" s="15">
        <f t="shared" si="5"/>
        <v>0.89030523092214942</v>
      </c>
      <c r="R92" s="18">
        <v>8460501033.8800001</v>
      </c>
      <c r="S92" s="15">
        <f t="shared" si="6"/>
        <v>0.89030523092214942</v>
      </c>
    </row>
    <row r="93" spans="1:19" ht="110.25" x14ac:dyDescent="0.25">
      <c r="A93" s="16" t="s">
        <v>110</v>
      </c>
      <c r="B93" s="16" t="s">
        <v>112</v>
      </c>
      <c r="C93" s="16" t="s">
        <v>113</v>
      </c>
      <c r="D93" s="16" t="s">
        <v>28</v>
      </c>
      <c r="E93" s="16" t="s">
        <v>115</v>
      </c>
      <c r="F93" s="16" t="s">
        <v>127</v>
      </c>
      <c r="G93" s="16" t="s">
        <v>75</v>
      </c>
      <c r="H93" s="16" t="s">
        <v>28</v>
      </c>
      <c r="I93" s="17" t="s">
        <v>153</v>
      </c>
      <c r="J93" s="18">
        <v>278748311916</v>
      </c>
      <c r="K93" s="18">
        <v>0</v>
      </c>
      <c r="L93" s="18">
        <v>273056882977</v>
      </c>
      <c r="M93" s="18">
        <v>5691428939</v>
      </c>
      <c r="N93" s="18">
        <v>272332570197</v>
      </c>
      <c r="O93" s="15">
        <f t="shared" si="4"/>
        <v>0.97698374682558309</v>
      </c>
      <c r="P93" s="18">
        <v>70243279599</v>
      </c>
      <c r="Q93" s="15">
        <f t="shared" si="5"/>
        <v>0.25199535421820818</v>
      </c>
      <c r="R93" s="18">
        <v>70243279599</v>
      </c>
      <c r="S93" s="15">
        <f t="shared" si="6"/>
        <v>0.25199535421820818</v>
      </c>
    </row>
    <row r="94" spans="1:19" ht="31.5" x14ac:dyDescent="0.25">
      <c r="A94" s="16" t="s">
        <v>110</v>
      </c>
      <c r="B94" s="16" t="s">
        <v>112</v>
      </c>
      <c r="C94" s="16" t="s">
        <v>113</v>
      </c>
      <c r="D94" s="16" t="s">
        <v>92</v>
      </c>
      <c r="E94" s="16"/>
      <c r="F94" s="16"/>
      <c r="G94" s="16"/>
      <c r="H94" s="16"/>
      <c r="I94" s="17" t="s">
        <v>154</v>
      </c>
      <c r="J94" s="18">
        <v>212965115982</v>
      </c>
      <c r="K94" s="18">
        <v>0</v>
      </c>
      <c r="L94" s="18">
        <v>173602341106</v>
      </c>
      <c r="M94" s="18">
        <v>39362774876</v>
      </c>
      <c r="N94" s="18">
        <v>171161971868</v>
      </c>
      <c r="O94" s="15">
        <f t="shared" si="4"/>
        <v>0.80370895993345104</v>
      </c>
      <c r="P94" s="18">
        <v>49576820771</v>
      </c>
      <c r="Q94" s="15">
        <f t="shared" si="5"/>
        <v>0.23279315273018833</v>
      </c>
      <c r="R94" s="18">
        <v>39798949004</v>
      </c>
      <c r="S94" s="15">
        <f t="shared" si="6"/>
        <v>0.18688013208399748</v>
      </c>
    </row>
    <row r="95" spans="1:19" ht="63" x14ac:dyDescent="0.25">
      <c r="A95" s="16" t="s">
        <v>110</v>
      </c>
      <c r="B95" s="16" t="s">
        <v>112</v>
      </c>
      <c r="C95" s="16" t="s">
        <v>113</v>
      </c>
      <c r="D95" s="16" t="s">
        <v>92</v>
      </c>
      <c r="E95" s="16" t="s">
        <v>115</v>
      </c>
      <c r="F95" s="16" t="s">
        <v>155</v>
      </c>
      <c r="G95" s="16" t="s">
        <v>27</v>
      </c>
      <c r="H95" s="16" t="s">
        <v>28</v>
      </c>
      <c r="I95" s="17" t="s">
        <v>156</v>
      </c>
      <c r="J95" s="18">
        <v>7428846425</v>
      </c>
      <c r="K95" s="18">
        <v>0</v>
      </c>
      <c r="L95" s="18">
        <v>7417673606</v>
      </c>
      <c r="M95" s="18">
        <v>11172819</v>
      </c>
      <c r="N95" s="18">
        <v>7322049875</v>
      </c>
      <c r="O95" s="15">
        <f t="shared" si="4"/>
        <v>0.98562407352498205</v>
      </c>
      <c r="P95" s="18">
        <v>1714281714</v>
      </c>
      <c r="Q95" s="15">
        <f t="shared" si="5"/>
        <v>0.23076014981693474</v>
      </c>
      <c r="R95" s="18">
        <v>1714281714</v>
      </c>
      <c r="S95" s="15">
        <f t="shared" si="6"/>
        <v>0.23076014981693474</v>
      </c>
    </row>
    <row r="96" spans="1:19" ht="63" x14ac:dyDescent="0.25">
      <c r="A96" s="16" t="s">
        <v>110</v>
      </c>
      <c r="B96" s="16" t="s">
        <v>112</v>
      </c>
      <c r="C96" s="16" t="s">
        <v>113</v>
      </c>
      <c r="D96" s="16" t="s">
        <v>92</v>
      </c>
      <c r="E96" s="16" t="s">
        <v>115</v>
      </c>
      <c r="F96" s="16" t="s">
        <v>155</v>
      </c>
      <c r="G96" s="16" t="s">
        <v>27</v>
      </c>
      <c r="H96" s="16" t="s">
        <v>92</v>
      </c>
      <c r="I96" s="17" t="s">
        <v>156</v>
      </c>
      <c r="J96" s="18">
        <v>16970698706</v>
      </c>
      <c r="K96" s="18">
        <v>0</v>
      </c>
      <c r="L96" s="18">
        <v>16970698706</v>
      </c>
      <c r="M96" s="18">
        <v>0</v>
      </c>
      <c r="N96" s="18">
        <v>16054428949</v>
      </c>
      <c r="O96" s="15">
        <f t="shared" si="4"/>
        <v>0.94600871933009734</v>
      </c>
      <c r="P96" s="18">
        <v>2592503582</v>
      </c>
      <c r="Q96" s="15">
        <f t="shared" si="5"/>
        <v>0.15276351474458849</v>
      </c>
      <c r="R96" s="18">
        <v>2045187290</v>
      </c>
      <c r="S96" s="15">
        <f t="shared" si="6"/>
        <v>0.12051285132278748</v>
      </c>
    </row>
    <row r="97" spans="1:19" ht="63" x14ac:dyDescent="0.25">
      <c r="A97" s="16" t="s">
        <v>110</v>
      </c>
      <c r="B97" s="16" t="s">
        <v>112</v>
      </c>
      <c r="C97" s="16" t="s">
        <v>113</v>
      </c>
      <c r="D97" s="16" t="s">
        <v>92</v>
      </c>
      <c r="E97" s="16" t="s">
        <v>115</v>
      </c>
      <c r="F97" s="16" t="s">
        <v>155</v>
      </c>
      <c r="G97" s="16" t="s">
        <v>75</v>
      </c>
      <c r="H97" s="16" t="s">
        <v>28</v>
      </c>
      <c r="I97" s="17" t="s">
        <v>157</v>
      </c>
      <c r="J97" s="18">
        <v>180765742527</v>
      </c>
      <c r="K97" s="18">
        <v>0</v>
      </c>
      <c r="L97" s="18">
        <v>149213968794</v>
      </c>
      <c r="M97" s="18">
        <v>31551773733</v>
      </c>
      <c r="N97" s="18">
        <v>147785493044</v>
      </c>
      <c r="O97" s="15">
        <f t="shared" si="4"/>
        <v>0.81755254606345606</v>
      </c>
      <c r="P97" s="18">
        <v>45270035475</v>
      </c>
      <c r="Q97" s="15">
        <f t="shared" si="5"/>
        <v>0.25043481603400741</v>
      </c>
      <c r="R97" s="18">
        <v>36039480000</v>
      </c>
      <c r="S97" s="15">
        <f t="shared" si="6"/>
        <v>0.19937118336798235</v>
      </c>
    </row>
    <row r="98" spans="1:19" ht="63" x14ac:dyDescent="0.25">
      <c r="A98" s="16" t="s">
        <v>110</v>
      </c>
      <c r="B98" s="16" t="s">
        <v>112</v>
      </c>
      <c r="C98" s="16" t="s">
        <v>113</v>
      </c>
      <c r="D98" s="16" t="s">
        <v>92</v>
      </c>
      <c r="E98" s="16" t="s">
        <v>115</v>
      </c>
      <c r="F98" s="16" t="s">
        <v>155</v>
      </c>
      <c r="G98" s="16" t="s">
        <v>75</v>
      </c>
      <c r="H98" s="16" t="s">
        <v>92</v>
      </c>
      <c r="I98" s="17" t="s">
        <v>157</v>
      </c>
      <c r="J98" s="18">
        <v>7799828324</v>
      </c>
      <c r="K98" s="18">
        <v>0</v>
      </c>
      <c r="L98" s="18">
        <v>0</v>
      </c>
      <c r="M98" s="18">
        <v>7799828324</v>
      </c>
      <c r="N98" s="18">
        <v>0</v>
      </c>
      <c r="O98" s="15">
        <f t="shared" si="4"/>
        <v>0</v>
      </c>
      <c r="P98" s="18">
        <v>0</v>
      </c>
      <c r="Q98" s="15">
        <f t="shared" si="5"/>
        <v>0</v>
      </c>
      <c r="R98" s="18">
        <v>0</v>
      </c>
      <c r="S98" s="15">
        <f t="shared" si="6"/>
        <v>0</v>
      </c>
    </row>
    <row r="99" spans="1:19" ht="63" x14ac:dyDescent="0.25">
      <c r="A99" s="16" t="s">
        <v>110</v>
      </c>
      <c r="B99" s="16" t="s">
        <v>112</v>
      </c>
      <c r="C99" s="16" t="s">
        <v>113</v>
      </c>
      <c r="D99" s="16" t="s">
        <v>158</v>
      </c>
      <c r="E99" s="16" t="s">
        <v>159</v>
      </c>
      <c r="F99" s="16" t="s">
        <v>159</v>
      </c>
      <c r="G99" s="16" t="s">
        <v>159</v>
      </c>
      <c r="H99" s="16" t="s">
        <v>28</v>
      </c>
      <c r="I99" s="17" t="s">
        <v>160</v>
      </c>
      <c r="J99" s="18">
        <v>6000000000</v>
      </c>
      <c r="K99" s="18">
        <v>0</v>
      </c>
      <c r="L99" s="18">
        <v>4486439612.3999996</v>
      </c>
      <c r="M99" s="18">
        <v>1513560387.5999999</v>
      </c>
      <c r="N99" s="18">
        <v>4009808255.4000001</v>
      </c>
      <c r="O99" s="15">
        <f t="shared" si="4"/>
        <v>0.66830137590000005</v>
      </c>
      <c r="P99" s="18">
        <v>3035462521.1300001</v>
      </c>
      <c r="Q99" s="15">
        <f t="shared" si="5"/>
        <v>0.50591042018833332</v>
      </c>
      <c r="R99" s="18">
        <v>3033917851.1300001</v>
      </c>
      <c r="S99" s="15">
        <f t="shared" si="6"/>
        <v>0.5056529751883333</v>
      </c>
    </row>
    <row r="100" spans="1:19" ht="126" x14ac:dyDescent="0.25">
      <c r="A100" s="16" t="s">
        <v>110</v>
      </c>
      <c r="B100" s="16" t="s">
        <v>112</v>
      </c>
      <c r="C100" s="16" t="s">
        <v>113</v>
      </c>
      <c r="D100" s="16" t="s">
        <v>158</v>
      </c>
      <c r="E100" s="16" t="s">
        <v>115</v>
      </c>
      <c r="F100" s="16" t="s">
        <v>161</v>
      </c>
      <c r="G100" s="16" t="s">
        <v>27</v>
      </c>
      <c r="H100" s="16" t="s">
        <v>28</v>
      </c>
      <c r="I100" s="17" t="s">
        <v>162</v>
      </c>
      <c r="J100" s="18">
        <v>5709635287</v>
      </c>
      <c r="K100" s="18">
        <v>0</v>
      </c>
      <c r="L100" s="18">
        <v>4486439612.3999996</v>
      </c>
      <c r="M100" s="18">
        <v>1223195674.5999999</v>
      </c>
      <c r="N100" s="18">
        <v>4009808255.4000001</v>
      </c>
      <c r="O100" s="15">
        <f t="shared" si="4"/>
        <v>0.70228798405560933</v>
      </c>
      <c r="P100" s="18">
        <v>3035462521.1300001</v>
      </c>
      <c r="Q100" s="15">
        <f t="shared" si="5"/>
        <v>0.5316386018632927</v>
      </c>
      <c r="R100" s="18">
        <v>3033917851.1300001</v>
      </c>
      <c r="S100" s="15">
        <f t="shared" si="6"/>
        <v>0.5313680644432377</v>
      </c>
    </row>
    <row r="101" spans="1:19" ht="94.5" x14ac:dyDescent="0.25">
      <c r="A101" s="16" t="s">
        <v>110</v>
      </c>
      <c r="B101" s="16" t="s">
        <v>112</v>
      </c>
      <c r="C101" s="16" t="s">
        <v>113</v>
      </c>
      <c r="D101" s="16" t="s">
        <v>158</v>
      </c>
      <c r="E101" s="16" t="s">
        <v>115</v>
      </c>
      <c r="F101" s="16" t="s">
        <v>116</v>
      </c>
      <c r="G101" s="16" t="s">
        <v>27</v>
      </c>
      <c r="H101" s="16" t="s">
        <v>28</v>
      </c>
      <c r="I101" s="17" t="s">
        <v>163</v>
      </c>
      <c r="J101" s="18">
        <v>290364713</v>
      </c>
      <c r="K101" s="18">
        <v>0</v>
      </c>
      <c r="L101" s="18">
        <v>0</v>
      </c>
      <c r="M101" s="18">
        <v>290364713</v>
      </c>
      <c r="N101" s="18">
        <v>0</v>
      </c>
      <c r="O101" s="15">
        <f t="shared" si="4"/>
        <v>0</v>
      </c>
      <c r="P101" s="18">
        <v>0</v>
      </c>
      <c r="Q101" s="15">
        <f t="shared" si="5"/>
        <v>0</v>
      </c>
      <c r="R101" s="18">
        <v>0</v>
      </c>
      <c r="S101" s="15">
        <f t="shared" si="6"/>
        <v>0</v>
      </c>
    </row>
    <row r="102" spans="1:19" ht="63" x14ac:dyDescent="0.25">
      <c r="A102" s="16" t="s">
        <v>110</v>
      </c>
      <c r="B102" s="16" t="s">
        <v>112</v>
      </c>
      <c r="C102" s="16" t="s">
        <v>113</v>
      </c>
      <c r="D102" s="16" t="s">
        <v>164</v>
      </c>
      <c r="E102" s="16"/>
      <c r="F102" s="16"/>
      <c r="G102" s="16"/>
      <c r="H102" s="16"/>
      <c r="I102" s="17" t="s">
        <v>165</v>
      </c>
      <c r="J102" s="18">
        <v>4896395410</v>
      </c>
      <c r="K102" s="18">
        <v>0</v>
      </c>
      <c r="L102" s="18">
        <v>4035559205</v>
      </c>
      <c r="M102" s="18">
        <v>860836205</v>
      </c>
      <c r="N102" s="18">
        <v>4035559205</v>
      </c>
      <c r="O102" s="15">
        <f t="shared" si="4"/>
        <v>0.82418981047937878</v>
      </c>
      <c r="P102" s="18">
        <v>1998853202.99</v>
      </c>
      <c r="Q102" s="15">
        <f t="shared" si="5"/>
        <v>0.40822953124000255</v>
      </c>
      <c r="R102" s="18">
        <v>1998853202.99</v>
      </c>
      <c r="S102" s="15">
        <f t="shared" si="6"/>
        <v>0.40822953124000255</v>
      </c>
    </row>
    <row r="103" spans="1:19" ht="126" x14ac:dyDescent="0.25">
      <c r="A103" s="16" t="s">
        <v>110</v>
      </c>
      <c r="B103" s="16" t="s">
        <v>112</v>
      </c>
      <c r="C103" s="16" t="s">
        <v>113</v>
      </c>
      <c r="D103" s="16" t="s">
        <v>164</v>
      </c>
      <c r="E103" s="16" t="s">
        <v>115</v>
      </c>
      <c r="F103" s="16" t="s">
        <v>161</v>
      </c>
      <c r="G103" s="16" t="s">
        <v>27</v>
      </c>
      <c r="H103" s="16" t="s">
        <v>28</v>
      </c>
      <c r="I103" s="17" t="s">
        <v>166</v>
      </c>
      <c r="J103" s="18">
        <v>748300221</v>
      </c>
      <c r="K103" s="18">
        <v>0</v>
      </c>
      <c r="L103" s="18">
        <v>685980129</v>
      </c>
      <c r="M103" s="18">
        <v>62320092</v>
      </c>
      <c r="N103" s="18">
        <v>685980129</v>
      </c>
      <c r="O103" s="15">
        <f t="shared" si="4"/>
        <v>0.91671779554372201</v>
      </c>
      <c r="P103" s="18">
        <v>405911271</v>
      </c>
      <c r="Q103" s="15">
        <f t="shared" si="5"/>
        <v>0.54244440881970557</v>
      </c>
      <c r="R103" s="18">
        <v>405911271</v>
      </c>
      <c r="S103" s="15">
        <f t="shared" si="6"/>
        <v>0.54244440881970557</v>
      </c>
    </row>
    <row r="104" spans="1:19" ht="110.25" x14ac:dyDescent="0.25">
      <c r="A104" s="16" t="s">
        <v>110</v>
      </c>
      <c r="B104" s="16" t="s">
        <v>112</v>
      </c>
      <c r="C104" s="16" t="s">
        <v>113</v>
      </c>
      <c r="D104" s="16" t="s">
        <v>164</v>
      </c>
      <c r="E104" s="16" t="s">
        <v>115</v>
      </c>
      <c r="F104" s="16" t="s">
        <v>167</v>
      </c>
      <c r="G104" s="16" t="s">
        <v>27</v>
      </c>
      <c r="H104" s="16" t="s">
        <v>28</v>
      </c>
      <c r="I104" s="17" t="s">
        <v>168</v>
      </c>
      <c r="J104" s="18">
        <v>2290706254</v>
      </c>
      <c r="K104" s="18">
        <v>0</v>
      </c>
      <c r="L104" s="18">
        <v>2113979723</v>
      </c>
      <c r="M104" s="18">
        <v>176726531</v>
      </c>
      <c r="N104" s="18">
        <v>2113979723</v>
      </c>
      <c r="O104" s="15">
        <f t="shared" si="4"/>
        <v>0.92285063582840332</v>
      </c>
      <c r="P104" s="18">
        <v>511115788</v>
      </c>
      <c r="Q104" s="15">
        <f t="shared" si="5"/>
        <v>0.22312585348186681</v>
      </c>
      <c r="R104" s="18">
        <v>511115788</v>
      </c>
      <c r="S104" s="15">
        <f t="shared" si="6"/>
        <v>0.22312585348186681</v>
      </c>
    </row>
    <row r="105" spans="1:19" ht="126" x14ac:dyDescent="0.25">
      <c r="A105" s="16" t="s">
        <v>110</v>
      </c>
      <c r="B105" s="16" t="s">
        <v>112</v>
      </c>
      <c r="C105" s="16" t="s">
        <v>113</v>
      </c>
      <c r="D105" s="16" t="s">
        <v>164</v>
      </c>
      <c r="E105" s="16" t="s">
        <v>115</v>
      </c>
      <c r="F105" s="16" t="s">
        <v>161</v>
      </c>
      <c r="G105" s="16" t="s">
        <v>27</v>
      </c>
      <c r="H105" s="16" t="s">
        <v>92</v>
      </c>
      <c r="I105" s="17" t="s">
        <v>166</v>
      </c>
      <c r="J105" s="18">
        <v>1166323935</v>
      </c>
      <c r="K105" s="18">
        <v>0</v>
      </c>
      <c r="L105" s="18">
        <v>544534353</v>
      </c>
      <c r="M105" s="18">
        <v>621789582</v>
      </c>
      <c r="N105" s="18">
        <v>544534353</v>
      </c>
      <c r="O105" s="15">
        <f t="shared" si="4"/>
        <v>0.46688088674095501</v>
      </c>
      <c r="P105" s="18">
        <v>390761143.99000001</v>
      </c>
      <c r="Q105" s="15">
        <f t="shared" si="5"/>
        <v>0.33503654710644348</v>
      </c>
      <c r="R105" s="18">
        <v>390761143.99000001</v>
      </c>
      <c r="S105" s="15">
        <f t="shared" si="6"/>
        <v>0.33503654710644348</v>
      </c>
    </row>
    <row r="106" spans="1:19" ht="110.25" x14ac:dyDescent="0.25">
      <c r="A106" s="16" t="s">
        <v>110</v>
      </c>
      <c r="B106" s="16" t="s">
        <v>112</v>
      </c>
      <c r="C106" s="16" t="s">
        <v>113</v>
      </c>
      <c r="D106" s="16" t="s">
        <v>164</v>
      </c>
      <c r="E106" s="16" t="s">
        <v>115</v>
      </c>
      <c r="F106" s="16" t="s">
        <v>167</v>
      </c>
      <c r="G106" s="16" t="s">
        <v>75</v>
      </c>
      <c r="H106" s="16" t="s">
        <v>28</v>
      </c>
      <c r="I106" s="17" t="s">
        <v>169</v>
      </c>
      <c r="J106" s="18">
        <v>691065000</v>
      </c>
      <c r="K106" s="18">
        <v>0</v>
      </c>
      <c r="L106" s="18">
        <v>691065000</v>
      </c>
      <c r="M106" s="18">
        <v>0</v>
      </c>
      <c r="N106" s="18">
        <v>691065000</v>
      </c>
      <c r="O106" s="15">
        <f t="shared" si="4"/>
        <v>1</v>
      </c>
      <c r="P106" s="18">
        <v>691065000</v>
      </c>
      <c r="Q106" s="15">
        <f t="shared" si="5"/>
        <v>1</v>
      </c>
      <c r="R106" s="18">
        <v>691065000</v>
      </c>
      <c r="S106" s="15">
        <f t="shared" si="6"/>
        <v>1</v>
      </c>
    </row>
    <row r="107" spans="1:19" ht="31.5" x14ac:dyDescent="0.25">
      <c r="A107" s="16" t="s">
        <v>110</v>
      </c>
      <c r="B107" s="16" t="s">
        <v>112</v>
      </c>
      <c r="C107" s="16" t="s">
        <v>113</v>
      </c>
      <c r="D107" s="16" t="s">
        <v>170</v>
      </c>
      <c r="E107" s="16" t="s">
        <v>159</v>
      </c>
      <c r="F107" s="16" t="s">
        <v>159</v>
      </c>
      <c r="G107" s="16" t="s">
        <v>159</v>
      </c>
      <c r="H107" s="16" t="s">
        <v>28</v>
      </c>
      <c r="I107" s="17" t="s">
        <v>171</v>
      </c>
      <c r="J107" s="18">
        <v>180391882637</v>
      </c>
      <c r="K107" s="18">
        <v>0</v>
      </c>
      <c r="L107" s="18">
        <v>180380278504</v>
      </c>
      <c r="M107" s="18">
        <v>11604133</v>
      </c>
      <c r="N107" s="18">
        <v>180380278504</v>
      </c>
      <c r="O107" s="15">
        <f t="shared" si="4"/>
        <v>0.99993567264319005</v>
      </c>
      <c r="P107" s="18">
        <v>169302469752</v>
      </c>
      <c r="Q107" s="15">
        <f t="shared" si="5"/>
        <v>0.93852598729558656</v>
      </c>
      <c r="R107" s="18">
        <v>169302469752</v>
      </c>
      <c r="S107" s="15">
        <f t="shared" si="6"/>
        <v>0.93852598729558656</v>
      </c>
    </row>
    <row r="108" spans="1:19" ht="78.75" x14ac:dyDescent="0.25">
      <c r="A108" s="16" t="s">
        <v>110</v>
      </c>
      <c r="B108" s="16" t="s">
        <v>112</v>
      </c>
      <c r="C108" s="16" t="s">
        <v>113</v>
      </c>
      <c r="D108" s="16" t="s">
        <v>170</v>
      </c>
      <c r="E108" s="16" t="s">
        <v>115</v>
      </c>
      <c r="F108" s="16" t="s">
        <v>172</v>
      </c>
      <c r="G108" s="16" t="s">
        <v>75</v>
      </c>
      <c r="H108" s="16" t="s">
        <v>28</v>
      </c>
      <c r="I108" s="17" t="s">
        <v>173</v>
      </c>
      <c r="J108" s="18">
        <v>180391882637</v>
      </c>
      <c r="K108" s="18">
        <v>0</v>
      </c>
      <c r="L108" s="18">
        <v>180380278504</v>
      </c>
      <c r="M108" s="18">
        <v>11604133</v>
      </c>
      <c r="N108" s="18">
        <v>180380278504</v>
      </c>
      <c r="O108" s="15">
        <f t="shared" si="4"/>
        <v>0.99993567264319005</v>
      </c>
      <c r="P108" s="18">
        <v>169302469752</v>
      </c>
      <c r="Q108" s="15">
        <f t="shared" si="5"/>
        <v>0.93852598729558656</v>
      </c>
      <c r="R108" s="18">
        <v>169302469752</v>
      </c>
      <c r="S108" s="15">
        <f t="shared" si="6"/>
        <v>0.93852598729558656</v>
      </c>
    </row>
    <row r="109" spans="1:19" ht="47.25" x14ac:dyDescent="0.25">
      <c r="A109" s="16" t="s">
        <v>110</v>
      </c>
      <c r="B109" s="16" t="s">
        <v>112</v>
      </c>
      <c r="C109" s="16" t="s">
        <v>113</v>
      </c>
      <c r="D109" s="16" t="s">
        <v>174</v>
      </c>
      <c r="E109" s="16" t="s">
        <v>159</v>
      </c>
      <c r="F109" s="16" t="s">
        <v>159</v>
      </c>
      <c r="G109" s="16" t="s">
        <v>159</v>
      </c>
      <c r="H109" s="16" t="s">
        <v>28</v>
      </c>
      <c r="I109" s="17" t="s">
        <v>175</v>
      </c>
      <c r="J109" s="18">
        <v>17935569507</v>
      </c>
      <c r="K109" s="18">
        <v>0</v>
      </c>
      <c r="L109" s="18">
        <v>17340239063.23</v>
      </c>
      <c r="M109" s="18">
        <v>595330443.76999998</v>
      </c>
      <c r="N109" s="18">
        <v>17035139756.23</v>
      </c>
      <c r="O109" s="15">
        <f t="shared" si="4"/>
        <v>0.94979642266622333</v>
      </c>
      <c r="P109" s="18">
        <v>8956940671.6800003</v>
      </c>
      <c r="Q109" s="15">
        <f t="shared" si="5"/>
        <v>0.49939538681413115</v>
      </c>
      <c r="R109" s="18">
        <v>8150446832.6800003</v>
      </c>
      <c r="S109" s="15">
        <f t="shared" si="6"/>
        <v>0.45442921840307304</v>
      </c>
    </row>
    <row r="110" spans="1:19" ht="94.5" x14ac:dyDescent="0.25">
      <c r="A110" s="16" t="s">
        <v>110</v>
      </c>
      <c r="B110" s="16" t="s">
        <v>112</v>
      </c>
      <c r="C110" s="16" t="s">
        <v>113</v>
      </c>
      <c r="D110" s="16" t="s">
        <v>174</v>
      </c>
      <c r="E110" s="16" t="s">
        <v>115</v>
      </c>
      <c r="F110" s="16" t="s">
        <v>176</v>
      </c>
      <c r="G110" s="16" t="s">
        <v>27</v>
      </c>
      <c r="H110" s="16" t="s">
        <v>28</v>
      </c>
      <c r="I110" s="17" t="s">
        <v>177</v>
      </c>
      <c r="J110" s="18">
        <v>15116793198</v>
      </c>
      <c r="K110" s="18">
        <v>0</v>
      </c>
      <c r="L110" s="18">
        <v>14601733679.23</v>
      </c>
      <c r="M110" s="18">
        <v>515059518.76999998</v>
      </c>
      <c r="N110" s="18">
        <v>14311806819.23</v>
      </c>
      <c r="O110" s="15">
        <f t="shared" si="4"/>
        <v>0.94674886609704345</v>
      </c>
      <c r="P110" s="18">
        <v>8742329082.6800003</v>
      </c>
      <c r="Q110" s="15">
        <f t="shared" si="5"/>
        <v>0.57831902362973642</v>
      </c>
      <c r="R110" s="18">
        <v>7943261543.6800003</v>
      </c>
      <c r="S110" s="15">
        <f t="shared" si="6"/>
        <v>0.52545943042542376</v>
      </c>
    </row>
    <row r="111" spans="1:19" ht="78.75" x14ac:dyDescent="0.25">
      <c r="A111" s="16" t="s">
        <v>110</v>
      </c>
      <c r="B111" s="16" t="s">
        <v>112</v>
      </c>
      <c r="C111" s="16" t="s">
        <v>113</v>
      </c>
      <c r="D111" s="16" t="s">
        <v>174</v>
      </c>
      <c r="E111" s="16" t="s">
        <v>115</v>
      </c>
      <c r="F111" s="16" t="s">
        <v>178</v>
      </c>
      <c r="G111" s="16" t="s">
        <v>27</v>
      </c>
      <c r="H111" s="16" t="s">
        <v>28</v>
      </c>
      <c r="I111" s="17" t="s">
        <v>179</v>
      </c>
      <c r="J111" s="18">
        <v>1641362810</v>
      </c>
      <c r="K111" s="18">
        <v>0</v>
      </c>
      <c r="L111" s="18">
        <v>1641362809</v>
      </c>
      <c r="M111" s="18">
        <v>1</v>
      </c>
      <c r="N111" s="18">
        <v>1626190362</v>
      </c>
      <c r="O111" s="15">
        <f t="shared" si="4"/>
        <v>0.9907561887551235</v>
      </c>
      <c r="P111" s="18">
        <v>169811653</v>
      </c>
      <c r="Q111" s="15">
        <f t="shared" si="5"/>
        <v>0.10345771938137187</v>
      </c>
      <c r="R111" s="18">
        <v>162385353</v>
      </c>
      <c r="S111" s="15">
        <f t="shared" si="6"/>
        <v>9.8933247427483745E-2</v>
      </c>
    </row>
    <row r="112" spans="1:19" ht="110.25" x14ac:dyDescent="0.25">
      <c r="A112" s="16" t="s">
        <v>110</v>
      </c>
      <c r="B112" s="16" t="s">
        <v>112</v>
      </c>
      <c r="C112" s="16" t="s">
        <v>113</v>
      </c>
      <c r="D112" s="16" t="s">
        <v>174</v>
      </c>
      <c r="E112" s="16" t="s">
        <v>115</v>
      </c>
      <c r="F112" s="16" t="s">
        <v>180</v>
      </c>
      <c r="G112" s="16" t="s">
        <v>27</v>
      </c>
      <c r="H112" s="16" t="s">
        <v>28</v>
      </c>
      <c r="I112" s="17" t="s">
        <v>181</v>
      </c>
      <c r="J112" s="18">
        <v>1177413499</v>
      </c>
      <c r="K112" s="18">
        <v>0</v>
      </c>
      <c r="L112" s="18">
        <v>1097142575</v>
      </c>
      <c r="M112" s="18">
        <v>80270924</v>
      </c>
      <c r="N112" s="18">
        <v>1097142575</v>
      </c>
      <c r="O112" s="15">
        <f t="shared" si="4"/>
        <v>0.9318243556166329</v>
      </c>
      <c r="P112" s="18">
        <v>44799936</v>
      </c>
      <c r="Q112" s="15">
        <f t="shared" si="5"/>
        <v>3.80494499494438E-2</v>
      </c>
      <c r="R112" s="18">
        <v>44799936</v>
      </c>
      <c r="S112" s="15">
        <f t="shared" si="6"/>
        <v>3.80494499494438E-2</v>
      </c>
    </row>
    <row r="113" spans="1:19" ht="47.25" x14ac:dyDescent="0.25">
      <c r="A113" s="16" t="s">
        <v>110</v>
      </c>
      <c r="B113" s="16" t="s">
        <v>182</v>
      </c>
      <c r="C113" s="16" t="s">
        <v>113</v>
      </c>
      <c r="D113" s="16" t="s">
        <v>129</v>
      </c>
      <c r="E113" s="16"/>
      <c r="F113" s="16"/>
      <c r="G113" s="16"/>
      <c r="H113" s="16" t="s">
        <v>28</v>
      </c>
      <c r="I113" s="17" t="s">
        <v>183</v>
      </c>
      <c r="J113" s="18">
        <v>40947529248</v>
      </c>
      <c r="K113" s="18">
        <v>0</v>
      </c>
      <c r="L113" s="18">
        <v>39951488988</v>
      </c>
      <c r="M113" s="18">
        <v>996040260</v>
      </c>
      <c r="N113" s="18">
        <v>39951488988</v>
      </c>
      <c r="O113" s="15">
        <f t="shared" si="4"/>
        <v>0.97567520487091053</v>
      </c>
      <c r="P113" s="18">
        <v>30442964079</v>
      </c>
      <c r="Q113" s="15">
        <f t="shared" si="5"/>
        <v>0.74346278366690277</v>
      </c>
      <c r="R113" s="18">
        <v>24093283912</v>
      </c>
      <c r="S113" s="15">
        <f t="shared" si="6"/>
        <v>0.58839408273154326</v>
      </c>
    </row>
    <row r="114" spans="1:19" ht="94.5" x14ac:dyDescent="0.25">
      <c r="A114" s="16" t="s">
        <v>110</v>
      </c>
      <c r="B114" s="16" t="s">
        <v>182</v>
      </c>
      <c r="C114" s="16" t="s">
        <v>113</v>
      </c>
      <c r="D114" s="16" t="s">
        <v>129</v>
      </c>
      <c r="E114" s="16" t="s">
        <v>115</v>
      </c>
      <c r="F114" s="16" t="s">
        <v>184</v>
      </c>
      <c r="G114" s="16" t="s">
        <v>27</v>
      </c>
      <c r="H114" s="16" t="s">
        <v>28</v>
      </c>
      <c r="I114" s="17" t="s">
        <v>185</v>
      </c>
      <c r="J114" s="18">
        <v>2811559678</v>
      </c>
      <c r="K114" s="18">
        <v>0</v>
      </c>
      <c r="L114" s="18">
        <v>2811559678</v>
      </c>
      <c r="M114" s="18">
        <v>0</v>
      </c>
      <c r="N114" s="18">
        <v>2811559678</v>
      </c>
      <c r="O114" s="15">
        <f t="shared" si="4"/>
        <v>1</v>
      </c>
      <c r="P114" s="18">
        <v>1518236626</v>
      </c>
      <c r="Q114" s="15">
        <f t="shared" si="5"/>
        <v>0.53999800818028376</v>
      </c>
      <c r="R114" s="18">
        <v>1518236626</v>
      </c>
      <c r="S114" s="15">
        <f t="shared" si="6"/>
        <v>0.53999800818028376</v>
      </c>
    </row>
    <row r="115" spans="1:19" ht="94.5" x14ac:dyDescent="0.25">
      <c r="A115" s="16" t="s">
        <v>110</v>
      </c>
      <c r="B115" s="16" t="s">
        <v>182</v>
      </c>
      <c r="C115" s="16" t="s">
        <v>113</v>
      </c>
      <c r="D115" s="16" t="s">
        <v>129</v>
      </c>
      <c r="E115" s="16" t="s">
        <v>115</v>
      </c>
      <c r="F115" s="16" t="s">
        <v>186</v>
      </c>
      <c r="G115" s="16" t="s">
        <v>27</v>
      </c>
      <c r="H115" s="16" t="s">
        <v>28</v>
      </c>
      <c r="I115" s="17" t="s">
        <v>187</v>
      </c>
      <c r="J115" s="18">
        <v>3865609927</v>
      </c>
      <c r="K115" s="18">
        <v>0</v>
      </c>
      <c r="L115" s="18">
        <v>3019064451</v>
      </c>
      <c r="M115" s="18">
        <v>846545476</v>
      </c>
      <c r="N115" s="18">
        <v>3019064451</v>
      </c>
      <c r="O115" s="15">
        <f t="shared" si="4"/>
        <v>0.78100597525705806</v>
      </c>
      <c r="P115" s="18">
        <v>2093942594</v>
      </c>
      <c r="Q115" s="15">
        <f t="shared" si="5"/>
        <v>0.54168491739803004</v>
      </c>
      <c r="R115" s="18">
        <v>1859302427</v>
      </c>
      <c r="S115" s="15">
        <f t="shared" si="6"/>
        <v>0.48098552676341988</v>
      </c>
    </row>
    <row r="116" spans="1:19" ht="110.25" x14ac:dyDescent="0.25">
      <c r="A116" s="16" t="s">
        <v>110</v>
      </c>
      <c r="B116" s="16" t="s">
        <v>182</v>
      </c>
      <c r="C116" s="16" t="s">
        <v>113</v>
      </c>
      <c r="D116" s="16" t="s">
        <v>129</v>
      </c>
      <c r="E116" s="16" t="s">
        <v>115</v>
      </c>
      <c r="F116" s="16" t="s">
        <v>188</v>
      </c>
      <c r="G116" s="16" t="s">
        <v>75</v>
      </c>
      <c r="H116" s="16" t="s">
        <v>28</v>
      </c>
      <c r="I116" s="17" t="s">
        <v>189</v>
      </c>
      <c r="J116" s="18">
        <v>3945170130</v>
      </c>
      <c r="K116" s="18">
        <v>0</v>
      </c>
      <c r="L116" s="18">
        <v>3945169341</v>
      </c>
      <c r="M116" s="18">
        <v>789</v>
      </c>
      <c r="N116" s="18">
        <v>3945169341</v>
      </c>
      <c r="O116" s="15">
        <f t="shared" si="4"/>
        <v>0.99999980000862476</v>
      </c>
      <c r="P116" s="18">
        <v>3945169341</v>
      </c>
      <c r="Q116" s="15">
        <f t="shared" si="5"/>
        <v>0.99999980000862476</v>
      </c>
      <c r="R116" s="18">
        <v>3945169341</v>
      </c>
      <c r="S116" s="15">
        <f t="shared" si="6"/>
        <v>0.99999980000862476</v>
      </c>
    </row>
    <row r="117" spans="1:19" ht="94.5" x14ac:dyDescent="0.25">
      <c r="A117" s="16" t="s">
        <v>110</v>
      </c>
      <c r="B117" s="16" t="s">
        <v>182</v>
      </c>
      <c r="C117" s="16" t="s">
        <v>113</v>
      </c>
      <c r="D117" s="16" t="s">
        <v>129</v>
      </c>
      <c r="E117" s="16" t="s">
        <v>115</v>
      </c>
      <c r="F117" s="16" t="s">
        <v>186</v>
      </c>
      <c r="G117" s="16" t="s">
        <v>75</v>
      </c>
      <c r="H117" s="16" t="s">
        <v>28</v>
      </c>
      <c r="I117" s="17" t="s">
        <v>190</v>
      </c>
      <c r="J117" s="18">
        <v>30325189513</v>
      </c>
      <c r="K117" s="18">
        <v>0</v>
      </c>
      <c r="L117" s="18">
        <v>30175695518</v>
      </c>
      <c r="M117" s="18">
        <v>149493995</v>
      </c>
      <c r="N117" s="18">
        <v>30175695518</v>
      </c>
      <c r="O117" s="15">
        <f t="shared" si="4"/>
        <v>0.99507030302528154</v>
      </c>
      <c r="P117" s="18">
        <v>22885615518</v>
      </c>
      <c r="Q117" s="15">
        <f t="shared" si="5"/>
        <v>0.75467345416552944</v>
      </c>
      <c r="R117" s="18">
        <v>16770575518</v>
      </c>
      <c r="S117" s="15">
        <f t="shared" si="6"/>
        <v>0.55302459068922494</v>
      </c>
    </row>
    <row r="118" spans="1:19" ht="47.25" x14ac:dyDescent="0.25">
      <c r="A118" s="16" t="s">
        <v>110</v>
      </c>
      <c r="B118" s="16" t="s">
        <v>182</v>
      </c>
      <c r="C118" s="16" t="s">
        <v>113</v>
      </c>
      <c r="D118" s="16" t="s">
        <v>191</v>
      </c>
      <c r="E118" s="16"/>
      <c r="F118" s="16"/>
      <c r="G118" s="16"/>
      <c r="H118" s="16" t="s">
        <v>28</v>
      </c>
      <c r="I118" s="17" t="s">
        <v>192</v>
      </c>
      <c r="J118" s="18">
        <v>29996438068</v>
      </c>
      <c r="K118" s="18">
        <v>0</v>
      </c>
      <c r="L118" s="18">
        <v>27441224895</v>
      </c>
      <c r="M118" s="18">
        <v>2555213173</v>
      </c>
      <c r="N118" s="18">
        <v>27422128695</v>
      </c>
      <c r="O118" s="15">
        <f t="shared" si="4"/>
        <v>0.91417949800692311</v>
      </c>
      <c r="P118" s="18">
        <v>8578461631</v>
      </c>
      <c r="Q118" s="15">
        <f t="shared" si="5"/>
        <v>0.28598267606151029</v>
      </c>
      <c r="R118" s="18">
        <v>8578461631</v>
      </c>
      <c r="S118" s="15">
        <f t="shared" si="6"/>
        <v>0.28598267606151029</v>
      </c>
    </row>
    <row r="119" spans="1:19" ht="94.5" x14ac:dyDescent="0.25">
      <c r="A119" s="16" t="s">
        <v>110</v>
      </c>
      <c r="B119" s="16" t="s">
        <v>182</v>
      </c>
      <c r="C119" s="16" t="s">
        <v>113</v>
      </c>
      <c r="D119" s="16" t="s">
        <v>191</v>
      </c>
      <c r="E119" s="16" t="s">
        <v>115</v>
      </c>
      <c r="F119" s="16" t="s">
        <v>193</v>
      </c>
      <c r="G119" s="16" t="s">
        <v>27</v>
      </c>
      <c r="H119" s="16" t="s">
        <v>28</v>
      </c>
      <c r="I119" s="17" t="s">
        <v>194</v>
      </c>
      <c r="J119" s="18">
        <v>1339284487</v>
      </c>
      <c r="K119" s="18">
        <v>0</v>
      </c>
      <c r="L119" s="18">
        <v>1017729749</v>
      </c>
      <c r="M119" s="18">
        <v>321554738</v>
      </c>
      <c r="N119" s="18">
        <v>998633549</v>
      </c>
      <c r="O119" s="15">
        <f t="shared" si="4"/>
        <v>0.74564706654442114</v>
      </c>
      <c r="P119" s="18">
        <v>568950530</v>
      </c>
      <c r="Q119" s="15">
        <f t="shared" si="5"/>
        <v>0.42481678502410669</v>
      </c>
      <c r="R119" s="18">
        <v>568950530</v>
      </c>
      <c r="S119" s="15">
        <f t="shared" si="6"/>
        <v>0.42481678502410669</v>
      </c>
    </row>
    <row r="120" spans="1:19" ht="78.75" x14ac:dyDescent="0.25">
      <c r="A120" s="16" t="s">
        <v>110</v>
      </c>
      <c r="B120" s="16" t="s">
        <v>182</v>
      </c>
      <c r="C120" s="16" t="s">
        <v>113</v>
      </c>
      <c r="D120" s="16" t="s">
        <v>191</v>
      </c>
      <c r="E120" s="16" t="s">
        <v>115</v>
      </c>
      <c r="F120" s="16" t="s">
        <v>195</v>
      </c>
      <c r="G120" s="16" t="s">
        <v>27</v>
      </c>
      <c r="H120" s="16" t="s">
        <v>28</v>
      </c>
      <c r="I120" s="17" t="s">
        <v>196</v>
      </c>
      <c r="J120" s="18">
        <v>1000000000</v>
      </c>
      <c r="K120" s="18">
        <v>0</v>
      </c>
      <c r="L120" s="18">
        <v>0</v>
      </c>
      <c r="M120" s="18">
        <v>1000000000</v>
      </c>
      <c r="N120" s="18">
        <v>0</v>
      </c>
      <c r="O120" s="15">
        <f t="shared" si="4"/>
        <v>0</v>
      </c>
      <c r="P120" s="18">
        <v>0</v>
      </c>
      <c r="Q120" s="15">
        <f t="shared" si="5"/>
        <v>0</v>
      </c>
      <c r="R120" s="18">
        <v>0</v>
      </c>
      <c r="S120" s="15">
        <f t="shared" si="6"/>
        <v>0</v>
      </c>
    </row>
    <row r="121" spans="1:19" ht="94.5" x14ac:dyDescent="0.25">
      <c r="A121" s="16" t="s">
        <v>110</v>
      </c>
      <c r="B121" s="16" t="s">
        <v>182</v>
      </c>
      <c r="C121" s="16" t="s">
        <v>113</v>
      </c>
      <c r="D121" s="16" t="s">
        <v>191</v>
      </c>
      <c r="E121" s="16" t="s">
        <v>115</v>
      </c>
      <c r="F121" s="16" t="s">
        <v>193</v>
      </c>
      <c r="G121" s="16" t="s">
        <v>75</v>
      </c>
      <c r="H121" s="16" t="s">
        <v>28</v>
      </c>
      <c r="I121" s="17" t="s">
        <v>197</v>
      </c>
      <c r="J121" s="18">
        <v>20392537072</v>
      </c>
      <c r="K121" s="18">
        <v>0</v>
      </c>
      <c r="L121" s="18">
        <v>20392537066</v>
      </c>
      <c r="M121" s="18">
        <v>6</v>
      </c>
      <c r="N121" s="18">
        <v>20392537066</v>
      </c>
      <c r="O121" s="15">
        <f t="shared" si="4"/>
        <v>0.99999999970577469</v>
      </c>
      <c r="P121" s="18">
        <v>6419653816</v>
      </c>
      <c r="Q121" s="15">
        <f t="shared" si="5"/>
        <v>0.3148040772628784</v>
      </c>
      <c r="R121" s="18">
        <v>6419653816</v>
      </c>
      <c r="S121" s="15">
        <f t="shared" si="6"/>
        <v>0.3148040772628784</v>
      </c>
    </row>
    <row r="122" spans="1:19" ht="110.25" x14ac:dyDescent="0.25">
      <c r="A122" s="16" t="s">
        <v>110</v>
      </c>
      <c r="B122" s="16" t="s">
        <v>182</v>
      </c>
      <c r="C122" s="16" t="s">
        <v>113</v>
      </c>
      <c r="D122" s="16" t="s">
        <v>191</v>
      </c>
      <c r="E122" s="16" t="s">
        <v>115</v>
      </c>
      <c r="F122" s="16" t="s">
        <v>198</v>
      </c>
      <c r="G122" s="16" t="s">
        <v>75</v>
      </c>
      <c r="H122" s="16" t="s">
        <v>28</v>
      </c>
      <c r="I122" s="17" t="s">
        <v>199</v>
      </c>
      <c r="J122" s="18">
        <v>2689231360</v>
      </c>
      <c r="K122" s="18">
        <v>0</v>
      </c>
      <c r="L122" s="18">
        <v>2689231360</v>
      </c>
      <c r="M122" s="18">
        <v>0</v>
      </c>
      <c r="N122" s="18">
        <v>2689231360</v>
      </c>
      <c r="O122" s="15">
        <f t="shared" si="4"/>
        <v>1</v>
      </c>
      <c r="P122" s="18">
        <v>708924521</v>
      </c>
      <c r="Q122" s="15">
        <f t="shared" si="5"/>
        <v>0.26361603971478303</v>
      </c>
      <c r="R122" s="18">
        <v>708924521</v>
      </c>
      <c r="S122" s="15">
        <f t="shared" si="6"/>
        <v>0.26361603971478303</v>
      </c>
    </row>
    <row r="123" spans="1:19" ht="78.75" x14ac:dyDescent="0.25">
      <c r="A123" s="16" t="s">
        <v>110</v>
      </c>
      <c r="B123" s="16" t="s">
        <v>182</v>
      </c>
      <c r="C123" s="16" t="s">
        <v>113</v>
      </c>
      <c r="D123" s="16" t="s">
        <v>191</v>
      </c>
      <c r="E123" s="16" t="s">
        <v>115</v>
      </c>
      <c r="F123" s="16" t="s">
        <v>195</v>
      </c>
      <c r="G123" s="16" t="s">
        <v>75</v>
      </c>
      <c r="H123" s="16" t="s">
        <v>28</v>
      </c>
      <c r="I123" s="17" t="s">
        <v>200</v>
      </c>
      <c r="J123" s="18">
        <v>1233658429</v>
      </c>
      <c r="K123" s="18">
        <v>0</v>
      </c>
      <c r="L123" s="18">
        <v>0</v>
      </c>
      <c r="M123" s="18">
        <v>1233658429</v>
      </c>
      <c r="N123" s="18">
        <v>0</v>
      </c>
      <c r="O123" s="15">
        <f t="shared" si="4"/>
        <v>0</v>
      </c>
      <c r="P123" s="18">
        <v>0</v>
      </c>
      <c r="Q123" s="15">
        <f t="shared" si="5"/>
        <v>0</v>
      </c>
      <c r="R123" s="18">
        <v>0</v>
      </c>
      <c r="S123" s="15">
        <f t="shared" si="6"/>
        <v>0</v>
      </c>
    </row>
    <row r="124" spans="1:19" ht="110.25" x14ac:dyDescent="0.25">
      <c r="A124" s="16" t="s">
        <v>110</v>
      </c>
      <c r="B124" s="16" t="s">
        <v>182</v>
      </c>
      <c r="C124" s="16" t="s">
        <v>113</v>
      </c>
      <c r="D124" s="16" t="s">
        <v>191</v>
      </c>
      <c r="E124" s="16" t="s">
        <v>115</v>
      </c>
      <c r="F124" s="16" t="s">
        <v>201</v>
      </c>
      <c r="G124" s="16" t="s">
        <v>75</v>
      </c>
      <c r="H124" s="16" t="s">
        <v>28</v>
      </c>
      <c r="I124" s="17" t="s">
        <v>202</v>
      </c>
      <c r="J124" s="18">
        <v>3341726720</v>
      </c>
      <c r="K124" s="18">
        <v>0</v>
      </c>
      <c r="L124" s="18">
        <v>3341726720</v>
      </c>
      <c r="M124" s="18">
        <v>0</v>
      </c>
      <c r="N124" s="18">
        <v>3341726720</v>
      </c>
      <c r="O124" s="15">
        <f t="shared" si="4"/>
        <v>1</v>
      </c>
      <c r="P124" s="18">
        <v>880932764</v>
      </c>
      <c r="Q124" s="15">
        <f t="shared" si="5"/>
        <v>0.26361603979394221</v>
      </c>
      <c r="R124" s="18">
        <v>880932764</v>
      </c>
      <c r="S124" s="15">
        <f t="shared" si="6"/>
        <v>0.26361603979394221</v>
      </c>
    </row>
    <row r="125" spans="1:19" ht="63" x14ac:dyDescent="0.25">
      <c r="A125" s="16" t="s">
        <v>110</v>
      </c>
      <c r="B125" s="16" t="s">
        <v>182</v>
      </c>
      <c r="C125" s="16" t="s">
        <v>113</v>
      </c>
      <c r="D125" s="16" t="s">
        <v>135</v>
      </c>
      <c r="E125" s="16"/>
      <c r="F125" s="16"/>
      <c r="G125" s="16"/>
      <c r="H125" s="16" t="s">
        <v>28</v>
      </c>
      <c r="I125" s="17" t="s">
        <v>203</v>
      </c>
      <c r="J125" s="18">
        <v>71547750586</v>
      </c>
      <c r="K125" s="18">
        <v>0</v>
      </c>
      <c r="L125" s="18">
        <v>67321933228.980003</v>
      </c>
      <c r="M125" s="18">
        <v>4225817357.02</v>
      </c>
      <c r="N125" s="18">
        <v>62516445814.980003</v>
      </c>
      <c r="O125" s="15">
        <f t="shared" si="4"/>
        <v>0.87377234508351986</v>
      </c>
      <c r="P125" s="18">
        <v>42188905725.519997</v>
      </c>
      <c r="Q125" s="15">
        <f t="shared" si="5"/>
        <v>0.58966082623113591</v>
      </c>
      <c r="R125" s="18">
        <v>35045423007.519997</v>
      </c>
      <c r="S125" s="15">
        <f t="shared" si="6"/>
        <v>0.48981865565983929</v>
      </c>
    </row>
    <row r="126" spans="1:19" ht="94.5" x14ac:dyDescent="0.25">
      <c r="A126" s="16" t="s">
        <v>110</v>
      </c>
      <c r="B126" s="16" t="s">
        <v>182</v>
      </c>
      <c r="C126" s="16" t="s">
        <v>113</v>
      </c>
      <c r="D126" s="16" t="s">
        <v>135</v>
      </c>
      <c r="E126" s="16" t="s">
        <v>115</v>
      </c>
      <c r="F126" s="16" t="s">
        <v>204</v>
      </c>
      <c r="G126" s="16" t="s">
        <v>27</v>
      </c>
      <c r="H126" s="16" t="s">
        <v>28</v>
      </c>
      <c r="I126" s="17" t="s">
        <v>205</v>
      </c>
      <c r="J126" s="18">
        <v>405058555</v>
      </c>
      <c r="K126" s="18">
        <v>0</v>
      </c>
      <c r="L126" s="18">
        <v>391276882</v>
      </c>
      <c r="M126" s="18">
        <v>13781673</v>
      </c>
      <c r="N126" s="18">
        <v>288828799</v>
      </c>
      <c r="O126" s="15">
        <f t="shared" si="4"/>
        <v>0.71305443480881425</v>
      </c>
      <c r="P126" s="18">
        <v>220530077</v>
      </c>
      <c r="Q126" s="15">
        <f t="shared" si="5"/>
        <v>0.54443999337330373</v>
      </c>
      <c r="R126" s="18">
        <v>220530077</v>
      </c>
      <c r="S126" s="15">
        <f t="shared" si="6"/>
        <v>0.54443999337330373</v>
      </c>
    </row>
    <row r="127" spans="1:19" ht="110.25" x14ac:dyDescent="0.25">
      <c r="A127" s="16" t="s">
        <v>110</v>
      </c>
      <c r="B127" s="16" t="s">
        <v>182</v>
      </c>
      <c r="C127" s="16" t="s">
        <v>113</v>
      </c>
      <c r="D127" s="16" t="s">
        <v>135</v>
      </c>
      <c r="E127" s="16" t="s">
        <v>115</v>
      </c>
      <c r="F127" s="16" t="s">
        <v>206</v>
      </c>
      <c r="G127" s="16" t="s">
        <v>27</v>
      </c>
      <c r="H127" s="16" t="s">
        <v>28</v>
      </c>
      <c r="I127" s="17" t="s">
        <v>207</v>
      </c>
      <c r="J127" s="18">
        <v>17919884891</v>
      </c>
      <c r="K127" s="18">
        <v>0</v>
      </c>
      <c r="L127" s="18">
        <v>14308716581.58</v>
      </c>
      <c r="M127" s="18">
        <v>3611168309.4200001</v>
      </c>
      <c r="N127" s="18">
        <v>10447035154.58</v>
      </c>
      <c r="O127" s="15">
        <f t="shared" si="4"/>
        <v>0.5829856172696104</v>
      </c>
      <c r="P127" s="18">
        <v>1501370406.3199999</v>
      </c>
      <c r="Q127" s="15">
        <f t="shared" si="5"/>
        <v>8.3782368885306921E-2</v>
      </c>
      <c r="R127" s="18">
        <v>1500757556.3199999</v>
      </c>
      <c r="S127" s="15">
        <f t="shared" si="6"/>
        <v>8.3748169446877047E-2</v>
      </c>
    </row>
    <row r="128" spans="1:19" ht="110.25" x14ac:dyDescent="0.25">
      <c r="A128" s="16" t="s">
        <v>110</v>
      </c>
      <c r="B128" s="16" t="s">
        <v>182</v>
      </c>
      <c r="C128" s="16" t="s">
        <v>113</v>
      </c>
      <c r="D128" s="16" t="s">
        <v>135</v>
      </c>
      <c r="E128" s="16" t="s">
        <v>115</v>
      </c>
      <c r="F128" s="16" t="s">
        <v>208</v>
      </c>
      <c r="G128" s="16" t="s">
        <v>27</v>
      </c>
      <c r="H128" s="16" t="s">
        <v>28</v>
      </c>
      <c r="I128" s="17" t="s">
        <v>209</v>
      </c>
      <c r="J128" s="18">
        <v>1747223434</v>
      </c>
      <c r="K128" s="18">
        <v>0</v>
      </c>
      <c r="L128" s="18">
        <v>1538488383</v>
      </c>
      <c r="M128" s="18">
        <v>208735051</v>
      </c>
      <c r="N128" s="18">
        <v>1374347969</v>
      </c>
      <c r="O128" s="15">
        <f t="shared" si="4"/>
        <v>0.78658970699221975</v>
      </c>
      <c r="P128" s="18">
        <v>944970598</v>
      </c>
      <c r="Q128" s="15">
        <f t="shared" si="5"/>
        <v>0.54084130261270291</v>
      </c>
      <c r="R128" s="18">
        <v>944970598</v>
      </c>
      <c r="S128" s="15">
        <f t="shared" si="6"/>
        <v>0.54084130261270291</v>
      </c>
    </row>
    <row r="129" spans="1:19" ht="110.25" x14ac:dyDescent="0.25">
      <c r="A129" s="16" t="s">
        <v>110</v>
      </c>
      <c r="B129" s="16" t="s">
        <v>182</v>
      </c>
      <c r="C129" s="16" t="s">
        <v>113</v>
      </c>
      <c r="D129" s="16" t="s">
        <v>135</v>
      </c>
      <c r="E129" s="16" t="s">
        <v>115</v>
      </c>
      <c r="F129" s="16" t="s">
        <v>210</v>
      </c>
      <c r="G129" s="16" t="s">
        <v>27</v>
      </c>
      <c r="H129" s="16" t="s">
        <v>28</v>
      </c>
      <c r="I129" s="17" t="s">
        <v>211</v>
      </c>
      <c r="J129" s="18">
        <v>1681468512</v>
      </c>
      <c r="K129" s="18">
        <v>0</v>
      </c>
      <c r="L129" s="18">
        <v>1585299018.8699999</v>
      </c>
      <c r="M129" s="18">
        <v>96169493.129999995</v>
      </c>
      <c r="N129" s="18">
        <v>1347561084.8699999</v>
      </c>
      <c r="O129" s="15">
        <f t="shared" si="4"/>
        <v>0.80141916143714254</v>
      </c>
      <c r="P129" s="18">
        <v>1051626800.67</v>
      </c>
      <c r="Q129" s="15">
        <f t="shared" si="5"/>
        <v>0.62542164373875586</v>
      </c>
      <c r="R129" s="18">
        <v>1051626800.67</v>
      </c>
      <c r="S129" s="15">
        <f t="shared" si="6"/>
        <v>0.62542164373875586</v>
      </c>
    </row>
    <row r="130" spans="1:19" ht="110.25" x14ac:dyDescent="0.25">
      <c r="A130" s="16" t="s">
        <v>110</v>
      </c>
      <c r="B130" s="16" t="s">
        <v>182</v>
      </c>
      <c r="C130" s="16" t="s">
        <v>113</v>
      </c>
      <c r="D130" s="16" t="s">
        <v>135</v>
      </c>
      <c r="E130" s="16" t="s">
        <v>115</v>
      </c>
      <c r="F130" s="16" t="s">
        <v>212</v>
      </c>
      <c r="G130" s="16" t="s">
        <v>27</v>
      </c>
      <c r="H130" s="16" t="s">
        <v>28</v>
      </c>
      <c r="I130" s="17" t="s">
        <v>213</v>
      </c>
      <c r="J130" s="18">
        <v>2125594147</v>
      </c>
      <c r="K130" s="18">
        <v>0</v>
      </c>
      <c r="L130" s="18">
        <v>2002127139.1400001</v>
      </c>
      <c r="M130" s="18">
        <v>123467007.86</v>
      </c>
      <c r="N130" s="18">
        <v>1743984546.1400001</v>
      </c>
      <c r="O130" s="15">
        <f t="shared" si="4"/>
        <v>0.82046920791601152</v>
      </c>
      <c r="P130" s="18">
        <v>1224277299.1400001</v>
      </c>
      <c r="Q130" s="15">
        <f t="shared" si="5"/>
        <v>0.57596945346688522</v>
      </c>
      <c r="R130" s="18">
        <v>1215961299.1400001</v>
      </c>
      <c r="S130" s="15">
        <f t="shared" si="6"/>
        <v>0.57205713558073701</v>
      </c>
    </row>
    <row r="131" spans="1:19" ht="110.25" x14ac:dyDescent="0.25">
      <c r="A131" s="16" t="s">
        <v>110</v>
      </c>
      <c r="B131" s="16" t="s">
        <v>182</v>
      </c>
      <c r="C131" s="16" t="s">
        <v>113</v>
      </c>
      <c r="D131" s="16" t="s">
        <v>135</v>
      </c>
      <c r="E131" s="16" t="s">
        <v>115</v>
      </c>
      <c r="F131" s="16" t="s">
        <v>214</v>
      </c>
      <c r="G131" s="16" t="s">
        <v>27</v>
      </c>
      <c r="H131" s="16" t="s">
        <v>28</v>
      </c>
      <c r="I131" s="17" t="s">
        <v>215</v>
      </c>
      <c r="J131" s="18">
        <v>1568523649</v>
      </c>
      <c r="K131" s="18">
        <v>0</v>
      </c>
      <c r="L131" s="18">
        <v>1396027827.3900001</v>
      </c>
      <c r="M131" s="18">
        <v>172495821.61000001</v>
      </c>
      <c r="N131" s="18">
        <v>1214690865.3900001</v>
      </c>
      <c r="O131" s="15">
        <f t="shared" si="4"/>
        <v>0.77441667275110371</v>
      </c>
      <c r="P131" s="18">
        <v>878653643.38999999</v>
      </c>
      <c r="Q131" s="15">
        <f t="shared" si="5"/>
        <v>0.56017876679779666</v>
      </c>
      <c r="R131" s="18">
        <v>878653643.38999999</v>
      </c>
      <c r="S131" s="15">
        <f t="shared" si="6"/>
        <v>0.56017876679779666</v>
      </c>
    </row>
    <row r="132" spans="1:19" ht="110.25" x14ac:dyDescent="0.25">
      <c r="A132" s="16" t="s">
        <v>110</v>
      </c>
      <c r="B132" s="16" t="s">
        <v>182</v>
      </c>
      <c r="C132" s="16" t="s">
        <v>113</v>
      </c>
      <c r="D132" s="16" t="s">
        <v>135</v>
      </c>
      <c r="E132" s="16" t="s">
        <v>115</v>
      </c>
      <c r="F132" s="16" t="s">
        <v>206</v>
      </c>
      <c r="G132" s="16" t="s">
        <v>75</v>
      </c>
      <c r="H132" s="16" t="s">
        <v>28</v>
      </c>
      <c r="I132" s="17" t="s">
        <v>216</v>
      </c>
      <c r="J132" s="18">
        <v>20588611749</v>
      </c>
      <c r="K132" s="18">
        <v>0</v>
      </c>
      <c r="L132" s="18">
        <v>20588611748</v>
      </c>
      <c r="M132" s="18">
        <v>1</v>
      </c>
      <c r="N132" s="18">
        <v>20588611748</v>
      </c>
      <c r="O132" s="15">
        <f t="shared" si="4"/>
        <v>0.99999999995142941</v>
      </c>
      <c r="P132" s="18">
        <v>16118691595</v>
      </c>
      <c r="Q132" s="15">
        <f t="shared" si="5"/>
        <v>0.7828935623006682</v>
      </c>
      <c r="R132" s="18">
        <v>12364133695</v>
      </c>
      <c r="S132" s="15">
        <f t="shared" si="6"/>
        <v>0.60053265590384119</v>
      </c>
    </row>
    <row r="133" spans="1:19" ht="110.25" x14ac:dyDescent="0.25">
      <c r="A133" s="16" t="s">
        <v>110</v>
      </c>
      <c r="B133" s="16" t="s">
        <v>182</v>
      </c>
      <c r="C133" s="16" t="s">
        <v>113</v>
      </c>
      <c r="D133" s="16" t="s">
        <v>135</v>
      </c>
      <c r="E133" s="16" t="s">
        <v>115</v>
      </c>
      <c r="F133" s="16" t="s">
        <v>210</v>
      </c>
      <c r="G133" s="16" t="s">
        <v>75</v>
      </c>
      <c r="H133" s="16" t="s">
        <v>28</v>
      </c>
      <c r="I133" s="17" t="s">
        <v>217</v>
      </c>
      <c r="J133" s="18">
        <v>11567903993</v>
      </c>
      <c r="K133" s="18">
        <v>0</v>
      </c>
      <c r="L133" s="18">
        <v>11567903993</v>
      </c>
      <c r="M133" s="18">
        <v>0</v>
      </c>
      <c r="N133" s="18">
        <v>11567903993</v>
      </c>
      <c r="O133" s="15">
        <f t="shared" si="4"/>
        <v>1</v>
      </c>
      <c r="P133" s="18">
        <v>9217909817</v>
      </c>
      <c r="Q133" s="15">
        <f t="shared" si="5"/>
        <v>0.79685220611944618</v>
      </c>
      <c r="R133" s="18">
        <v>8425190287</v>
      </c>
      <c r="S133" s="15">
        <f t="shared" si="6"/>
        <v>0.72832470706000607</v>
      </c>
    </row>
    <row r="134" spans="1:19" ht="110.25" x14ac:dyDescent="0.25">
      <c r="A134" s="16" t="s">
        <v>110</v>
      </c>
      <c r="B134" s="16" t="s">
        <v>182</v>
      </c>
      <c r="C134" s="16" t="s">
        <v>113</v>
      </c>
      <c r="D134" s="16" t="s">
        <v>135</v>
      </c>
      <c r="E134" s="16" t="s">
        <v>115</v>
      </c>
      <c r="F134" s="16" t="s">
        <v>214</v>
      </c>
      <c r="G134" s="16" t="s">
        <v>75</v>
      </c>
      <c r="H134" s="16" t="s">
        <v>28</v>
      </c>
      <c r="I134" s="17" t="s">
        <v>218</v>
      </c>
      <c r="J134" s="18">
        <v>13943481656</v>
      </c>
      <c r="K134" s="18">
        <v>0</v>
      </c>
      <c r="L134" s="18">
        <v>13943481656</v>
      </c>
      <c r="M134" s="18">
        <v>0</v>
      </c>
      <c r="N134" s="18">
        <v>13943481655</v>
      </c>
      <c r="O134" s="15">
        <f t="shared" si="4"/>
        <v>0.99999999992828192</v>
      </c>
      <c r="P134" s="18">
        <v>11030875489</v>
      </c>
      <c r="Q134" s="15">
        <f t="shared" si="5"/>
        <v>0.79111342210955748</v>
      </c>
      <c r="R134" s="18">
        <v>8443599051</v>
      </c>
      <c r="S134" s="15">
        <f t="shared" si="6"/>
        <v>0.60555887398228458</v>
      </c>
    </row>
    <row r="135" spans="1:19" ht="31.5" x14ac:dyDescent="0.25">
      <c r="A135" s="16" t="s">
        <v>110</v>
      </c>
      <c r="B135" s="16" t="s">
        <v>182</v>
      </c>
      <c r="C135" s="16" t="s">
        <v>113</v>
      </c>
      <c r="D135" s="16" t="s">
        <v>219</v>
      </c>
      <c r="E135" s="16"/>
      <c r="F135" s="16"/>
      <c r="G135" s="16"/>
      <c r="H135" s="16" t="s">
        <v>28</v>
      </c>
      <c r="I135" s="17" t="s">
        <v>220</v>
      </c>
      <c r="J135" s="18">
        <v>148886903483</v>
      </c>
      <c r="K135" s="18">
        <v>0</v>
      </c>
      <c r="L135" s="18">
        <v>143736927570.92001</v>
      </c>
      <c r="M135" s="18">
        <v>5149975912.0799999</v>
      </c>
      <c r="N135" s="18">
        <v>143413116069.92001</v>
      </c>
      <c r="O135" s="15">
        <f t="shared" si="4"/>
        <v>0.96323526592985398</v>
      </c>
      <c r="P135" s="18">
        <v>82500036806.259995</v>
      </c>
      <c r="Q135" s="15">
        <f t="shared" si="5"/>
        <v>0.55411211380106307</v>
      </c>
      <c r="R135" s="18">
        <v>70876978246.259995</v>
      </c>
      <c r="S135" s="15">
        <f t="shared" si="6"/>
        <v>0.47604575411397937</v>
      </c>
    </row>
    <row r="136" spans="1:19" ht="63" x14ac:dyDescent="0.25">
      <c r="A136" s="16" t="s">
        <v>110</v>
      </c>
      <c r="B136" s="16" t="s">
        <v>182</v>
      </c>
      <c r="C136" s="16" t="s">
        <v>113</v>
      </c>
      <c r="D136" s="16" t="s">
        <v>219</v>
      </c>
      <c r="E136" s="16" t="s">
        <v>115</v>
      </c>
      <c r="F136" s="16" t="s">
        <v>221</v>
      </c>
      <c r="G136" s="16" t="s">
        <v>27</v>
      </c>
      <c r="H136" s="16" t="s">
        <v>28</v>
      </c>
      <c r="I136" s="17" t="s">
        <v>222</v>
      </c>
      <c r="J136" s="18">
        <v>5172361779</v>
      </c>
      <c r="K136" s="18">
        <v>0</v>
      </c>
      <c r="L136" s="18">
        <v>4401000761.9200001</v>
      </c>
      <c r="M136" s="18">
        <v>771361017.08000004</v>
      </c>
      <c r="N136" s="18">
        <v>4077189260.9200001</v>
      </c>
      <c r="O136" s="15">
        <f t="shared" si="4"/>
        <v>0.78826451727981495</v>
      </c>
      <c r="P136" s="18">
        <v>2489595340.2600002</v>
      </c>
      <c r="Q136" s="15">
        <f t="shared" si="5"/>
        <v>0.4813266060328299</v>
      </c>
      <c r="R136" s="18">
        <v>2489595340.2600002</v>
      </c>
      <c r="S136" s="15">
        <f t="shared" si="6"/>
        <v>0.4813266060328299</v>
      </c>
    </row>
    <row r="137" spans="1:19" ht="126" x14ac:dyDescent="0.25">
      <c r="A137" s="16" t="s">
        <v>110</v>
      </c>
      <c r="B137" s="16" t="s">
        <v>182</v>
      </c>
      <c r="C137" s="16" t="s">
        <v>113</v>
      </c>
      <c r="D137" s="16" t="s">
        <v>219</v>
      </c>
      <c r="E137" s="16" t="s">
        <v>115</v>
      </c>
      <c r="F137" s="16" t="s">
        <v>223</v>
      </c>
      <c r="G137" s="16" t="s">
        <v>27</v>
      </c>
      <c r="H137" s="16" t="s">
        <v>28</v>
      </c>
      <c r="I137" s="17" t="s">
        <v>224</v>
      </c>
      <c r="J137" s="18">
        <v>1069826193</v>
      </c>
      <c r="K137" s="18">
        <v>0</v>
      </c>
      <c r="L137" s="18">
        <v>1069826193</v>
      </c>
      <c r="M137" s="18">
        <v>0</v>
      </c>
      <c r="N137" s="18">
        <v>1069826193</v>
      </c>
      <c r="O137" s="15">
        <f t="shared" ref="O137:O171" si="7">+N137/J137</f>
        <v>1</v>
      </c>
      <c r="P137" s="18">
        <v>356608731</v>
      </c>
      <c r="Q137" s="15">
        <f t="shared" ref="Q137:Q171" si="8">+P137/J137</f>
        <v>0.33333333333333331</v>
      </c>
      <c r="R137" s="18">
        <v>356608731</v>
      </c>
      <c r="S137" s="15">
        <f t="shared" ref="S137:S171" si="9">+R137/J137</f>
        <v>0.33333333333333331</v>
      </c>
    </row>
    <row r="138" spans="1:19" ht="94.5" x14ac:dyDescent="0.25">
      <c r="A138" s="16" t="s">
        <v>110</v>
      </c>
      <c r="B138" s="16" t="s">
        <v>182</v>
      </c>
      <c r="C138" s="16" t="s">
        <v>113</v>
      </c>
      <c r="D138" s="16" t="s">
        <v>219</v>
      </c>
      <c r="E138" s="16" t="s">
        <v>115</v>
      </c>
      <c r="F138" s="16" t="s">
        <v>225</v>
      </c>
      <c r="G138" s="16" t="s">
        <v>27</v>
      </c>
      <c r="H138" s="16" t="s">
        <v>28</v>
      </c>
      <c r="I138" s="17" t="s">
        <v>226</v>
      </c>
      <c r="J138" s="18">
        <v>4938904030</v>
      </c>
      <c r="K138" s="18">
        <v>0</v>
      </c>
      <c r="L138" s="18">
        <v>1754860402</v>
      </c>
      <c r="M138" s="18">
        <v>3184043628</v>
      </c>
      <c r="N138" s="18">
        <v>1754860402</v>
      </c>
      <c r="O138" s="15">
        <f t="shared" si="7"/>
        <v>0.35531372777049081</v>
      </c>
      <c r="P138" s="18">
        <v>584953467</v>
      </c>
      <c r="Q138" s="15">
        <f t="shared" si="8"/>
        <v>0.11843790918933891</v>
      </c>
      <c r="R138" s="18">
        <v>584953467</v>
      </c>
      <c r="S138" s="15">
        <f t="shared" si="9"/>
        <v>0.11843790918933891</v>
      </c>
    </row>
    <row r="139" spans="1:19" ht="110.25" x14ac:dyDescent="0.25">
      <c r="A139" s="16" t="s">
        <v>110</v>
      </c>
      <c r="B139" s="16" t="s">
        <v>182</v>
      </c>
      <c r="C139" s="16" t="s">
        <v>113</v>
      </c>
      <c r="D139" s="16" t="s">
        <v>219</v>
      </c>
      <c r="E139" s="16" t="s">
        <v>115</v>
      </c>
      <c r="F139" s="16" t="s">
        <v>223</v>
      </c>
      <c r="G139" s="16" t="s">
        <v>75</v>
      </c>
      <c r="H139" s="16" t="s">
        <v>28</v>
      </c>
      <c r="I139" s="17" t="s">
        <v>227</v>
      </c>
      <c r="J139" s="18">
        <v>24074223635</v>
      </c>
      <c r="K139" s="18">
        <v>0</v>
      </c>
      <c r="L139" s="18">
        <v>24074223635</v>
      </c>
      <c r="M139" s="18">
        <v>0</v>
      </c>
      <c r="N139" s="18">
        <v>24074223635</v>
      </c>
      <c r="O139" s="15">
        <f t="shared" si="7"/>
        <v>1</v>
      </c>
      <c r="P139" s="18">
        <v>13325737423</v>
      </c>
      <c r="Q139" s="15">
        <f t="shared" si="8"/>
        <v>0.5535271926122074</v>
      </c>
      <c r="R139" s="18">
        <v>12072145423</v>
      </c>
      <c r="S139" s="15">
        <f t="shared" si="9"/>
        <v>0.50145523303393535</v>
      </c>
    </row>
    <row r="140" spans="1:19" ht="78.75" x14ac:dyDescent="0.25">
      <c r="A140" s="16" t="s">
        <v>110</v>
      </c>
      <c r="B140" s="16" t="s">
        <v>182</v>
      </c>
      <c r="C140" s="16" t="s">
        <v>113</v>
      </c>
      <c r="D140" s="16" t="s">
        <v>219</v>
      </c>
      <c r="E140" s="16" t="s">
        <v>115</v>
      </c>
      <c r="F140" s="16" t="s">
        <v>225</v>
      </c>
      <c r="G140" s="16" t="s">
        <v>75</v>
      </c>
      <c r="H140" s="16" t="s">
        <v>28</v>
      </c>
      <c r="I140" s="17" t="s">
        <v>228</v>
      </c>
      <c r="J140" s="18">
        <v>107487587846</v>
      </c>
      <c r="K140" s="18">
        <v>0</v>
      </c>
      <c r="L140" s="18">
        <v>106293016579</v>
      </c>
      <c r="M140" s="18">
        <v>1194571267</v>
      </c>
      <c r="N140" s="18">
        <v>106293016579</v>
      </c>
      <c r="O140" s="15">
        <f t="shared" si="7"/>
        <v>0.98888642594983622</v>
      </c>
      <c r="P140" s="18">
        <v>59599141845</v>
      </c>
      <c r="Q140" s="15">
        <f t="shared" si="8"/>
        <v>0.55447464250838985</v>
      </c>
      <c r="R140" s="18">
        <v>49229675285</v>
      </c>
      <c r="S140" s="15">
        <f t="shared" si="9"/>
        <v>0.45800334970333983</v>
      </c>
    </row>
    <row r="141" spans="1:19" ht="78.75" x14ac:dyDescent="0.25">
      <c r="A141" s="16" t="s">
        <v>110</v>
      </c>
      <c r="B141" s="16" t="s">
        <v>182</v>
      </c>
      <c r="C141" s="16" t="s">
        <v>113</v>
      </c>
      <c r="D141" s="16" t="s">
        <v>219</v>
      </c>
      <c r="E141" s="16" t="s">
        <v>115</v>
      </c>
      <c r="F141" s="16" t="s">
        <v>229</v>
      </c>
      <c r="G141" s="16" t="s">
        <v>75</v>
      </c>
      <c r="H141" s="16" t="s">
        <v>28</v>
      </c>
      <c r="I141" s="17" t="s">
        <v>230</v>
      </c>
      <c r="J141" s="18">
        <v>6144000000</v>
      </c>
      <c r="K141" s="18">
        <v>0</v>
      </c>
      <c r="L141" s="18">
        <v>6144000000</v>
      </c>
      <c r="M141" s="18">
        <v>0</v>
      </c>
      <c r="N141" s="18">
        <v>6144000000</v>
      </c>
      <c r="O141" s="15">
        <f t="shared" si="7"/>
        <v>1</v>
      </c>
      <c r="P141" s="18">
        <v>6144000000</v>
      </c>
      <c r="Q141" s="15">
        <f t="shared" si="8"/>
        <v>1</v>
      </c>
      <c r="R141" s="18">
        <v>6144000000</v>
      </c>
      <c r="S141" s="15">
        <f t="shared" si="9"/>
        <v>1</v>
      </c>
    </row>
    <row r="142" spans="1:19" ht="94.5" x14ac:dyDescent="0.25">
      <c r="A142" s="16" t="s">
        <v>110</v>
      </c>
      <c r="B142" s="16" t="s">
        <v>182</v>
      </c>
      <c r="C142" s="16" t="s">
        <v>113</v>
      </c>
      <c r="D142" s="16" t="s">
        <v>231</v>
      </c>
      <c r="E142" s="16"/>
      <c r="F142" s="16"/>
      <c r="G142" s="16"/>
      <c r="H142" s="16" t="s">
        <v>28</v>
      </c>
      <c r="I142" s="17" t="s">
        <v>232</v>
      </c>
      <c r="J142" s="18">
        <v>38204449595</v>
      </c>
      <c r="K142" s="18">
        <v>0</v>
      </c>
      <c r="L142" s="18">
        <v>32914735586</v>
      </c>
      <c r="M142" s="18">
        <v>5289714009</v>
      </c>
      <c r="N142" s="18">
        <v>32802835202</v>
      </c>
      <c r="O142" s="15">
        <f t="shared" si="7"/>
        <v>0.85861295084049749</v>
      </c>
      <c r="P142" s="18">
        <v>19472079281</v>
      </c>
      <c r="Q142" s="15">
        <f t="shared" si="8"/>
        <v>0.50968092689256816</v>
      </c>
      <c r="R142" s="18">
        <v>16281478473</v>
      </c>
      <c r="S142" s="15">
        <f t="shared" si="9"/>
        <v>0.42616707335395915</v>
      </c>
    </row>
    <row r="143" spans="1:19" ht="126" x14ac:dyDescent="0.25">
      <c r="A143" s="16" t="s">
        <v>110</v>
      </c>
      <c r="B143" s="16" t="s">
        <v>182</v>
      </c>
      <c r="C143" s="16" t="s">
        <v>113</v>
      </c>
      <c r="D143" s="16" t="s">
        <v>231</v>
      </c>
      <c r="E143" s="16" t="s">
        <v>115</v>
      </c>
      <c r="F143" s="16" t="s">
        <v>233</v>
      </c>
      <c r="G143" s="16" t="s">
        <v>27</v>
      </c>
      <c r="H143" s="16" t="s">
        <v>28</v>
      </c>
      <c r="I143" s="17" t="s">
        <v>234</v>
      </c>
      <c r="J143" s="18">
        <v>450000000</v>
      </c>
      <c r="K143" s="18">
        <v>0</v>
      </c>
      <c r="L143" s="18">
        <v>0</v>
      </c>
      <c r="M143" s="18">
        <v>450000000</v>
      </c>
      <c r="N143" s="18">
        <v>0</v>
      </c>
      <c r="O143" s="15">
        <f t="shared" si="7"/>
        <v>0</v>
      </c>
      <c r="P143" s="18">
        <v>0</v>
      </c>
      <c r="Q143" s="15">
        <f t="shared" si="8"/>
        <v>0</v>
      </c>
      <c r="R143" s="18">
        <v>0</v>
      </c>
      <c r="S143" s="15">
        <f t="shared" si="9"/>
        <v>0</v>
      </c>
    </row>
    <row r="144" spans="1:19" ht="126" x14ac:dyDescent="0.25">
      <c r="A144" s="16" t="s">
        <v>110</v>
      </c>
      <c r="B144" s="16" t="s">
        <v>182</v>
      </c>
      <c r="C144" s="16" t="s">
        <v>113</v>
      </c>
      <c r="D144" s="16" t="s">
        <v>231</v>
      </c>
      <c r="E144" s="16" t="s">
        <v>115</v>
      </c>
      <c r="F144" s="16" t="s">
        <v>235</v>
      </c>
      <c r="G144" s="16" t="s">
        <v>27</v>
      </c>
      <c r="H144" s="16" t="s">
        <v>28</v>
      </c>
      <c r="I144" s="17" t="s">
        <v>236</v>
      </c>
      <c r="J144" s="18">
        <v>4295000000</v>
      </c>
      <c r="K144" s="18">
        <v>0</v>
      </c>
      <c r="L144" s="18">
        <v>1900000000</v>
      </c>
      <c r="M144" s="18">
        <v>2395000000</v>
      </c>
      <c r="N144" s="18">
        <v>1900000000</v>
      </c>
      <c r="O144" s="15">
        <f t="shared" si="7"/>
        <v>0.44237485448195574</v>
      </c>
      <c r="P144" s="18">
        <v>1900000000</v>
      </c>
      <c r="Q144" s="15">
        <f t="shared" si="8"/>
        <v>0.44237485448195574</v>
      </c>
      <c r="R144" s="18">
        <v>1900000000</v>
      </c>
      <c r="S144" s="15">
        <f t="shared" si="9"/>
        <v>0.44237485448195574</v>
      </c>
    </row>
    <row r="145" spans="1:19" ht="110.25" x14ac:dyDescent="0.25">
      <c r="A145" s="16" t="s">
        <v>110</v>
      </c>
      <c r="B145" s="16" t="s">
        <v>182</v>
      </c>
      <c r="C145" s="16" t="s">
        <v>113</v>
      </c>
      <c r="D145" s="16" t="s">
        <v>231</v>
      </c>
      <c r="E145" s="16" t="s">
        <v>115</v>
      </c>
      <c r="F145" s="16" t="s">
        <v>237</v>
      </c>
      <c r="G145" s="16" t="s">
        <v>27</v>
      </c>
      <c r="H145" s="16" t="s">
        <v>28</v>
      </c>
      <c r="I145" s="17" t="s">
        <v>238</v>
      </c>
      <c r="J145" s="18">
        <v>2492269360</v>
      </c>
      <c r="K145" s="18">
        <v>0</v>
      </c>
      <c r="L145" s="18">
        <v>2492269360</v>
      </c>
      <c r="M145" s="18">
        <v>0</v>
      </c>
      <c r="N145" s="18">
        <v>2492269360</v>
      </c>
      <c r="O145" s="15">
        <f t="shared" si="7"/>
        <v>1</v>
      </c>
      <c r="P145" s="18">
        <v>747680808</v>
      </c>
      <c r="Q145" s="15">
        <f t="shared" si="8"/>
        <v>0.3</v>
      </c>
      <c r="R145" s="18">
        <v>0</v>
      </c>
      <c r="S145" s="15">
        <f t="shared" si="9"/>
        <v>0</v>
      </c>
    </row>
    <row r="146" spans="1:19" ht="110.25" x14ac:dyDescent="0.25">
      <c r="A146" s="16" t="s">
        <v>110</v>
      </c>
      <c r="B146" s="16" t="s">
        <v>182</v>
      </c>
      <c r="C146" s="16" t="s">
        <v>113</v>
      </c>
      <c r="D146" s="16" t="s">
        <v>231</v>
      </c>
      <c r="E146" s="16" t="s">
        <v>115</v>
      </c>
      <c r="F146" s="16" t="s">
        <v>239</v>
      </c>
      <c r="G146" s="16" t="s">
        <v>27</v>
      </c>
      <c r="H146" s="16" t="s">
        <v>28</v>
      </c>
      <c r="I146" s="17" t="s">
        <v>240</v>
      </c>
      <c r="J146" s="18">
        <v>7223109540</v>
      </c>
      <c r="K146" s="18">
        <v>0</v>
      </c>
      <c r="L146" s="18">
        <v>6742283515</v>
      </c>
      <c r="M146" s="18">
        <v>480826025</v>
      </c>
      <c r="N146" s="18">
        <v>6742283515</v>
      </c>
      <c r="O146" s="15">
        <f t="shared" si="7"/>
        <v>0.93343226731682649</v>
      </c>
      <c r="P146" s="18">
        <v>1698305157</v>
      </c>
      <c r="Q146" s="15">
        <f t="shared" si="8"/>
        <v>0.23512105798689023</v>
      </c>
      <c r="R146" s="18">
        <v>1698305157</v>
      </c>
      <c r="S146" s="15">
        <f t="shared" si="9"/>
        <v>0.23512105798689023</v>
      </c>
    </row>
    <row r="147" spans="1:19" ht="126" x14ac:dyDescent="0.25">
      <c r="A147" s="16" t="s">
        <v>110</v>
      </c>
      <c r="B147" s="16" t="s">
        <v>182</v>
      </c>
      <c r="C147" s="16" t="s">
        <v>113</v>
      </c>
      <c r="D147" s="16" t="s">
        <v>231</v>
      </c>
      <c r="E147" s="16" t="s">
        <v>115</v>
      </c>
      <c r="F147" s="16" t="s">
        <v>241</v>
      </c>
      <c r="G147" s="16" t="s">
        <v>27</v>
      </c>
      <c r="H147" s="16" t="s">
        <v>28</v>
      </c>
      <c r="I147" s="17" t="s">
        <v>242</v>
      </c>
      <c r="J147" s="18">
        <v>1664511044</v>
      </c>
      <c r="K147" s="18">
        <v>0</v>
      </c>
      <c r="L147" s="18">
        <v>1656019922</v>
      </c>
      <c r="M147" s="18">
        <v>8491122</v>
      </c>
      <c r="N147" s="18">
        <v>1544119538</v>
      </c>
      <c r="O147" s="15">
        <f t="shared" si="7"/>
        <v>0.92767154869054747</v>
      </c>
      <c r="P147" s="18">
        <v>1040609532</v>
      </c>
      <c r="Q147" s="15">
        <f t="shared" si="8"/>
        <v>0.62517430313907851</v>
      </c>
      <c r="R147" s="18">
        <v>728609532</v>
      </c>
      <c r="S147" s="15">
        <f t="shared" si="9"/>
        <v>0.4377318700445943</v>
      </c>
    </row>
    <row r="148" spans="1:19" ht="126" x14ac:dyDescent="0.25">
      <c r="A148" s="16" t="s">
        <v>110</v>
      </c>
      <c r="B148" s="16" t="s">
        <v>182</v>
      </c>
      <c r="C148" s="16" t="s">
        <v>113</v>
      </c>
      <c r="D148" s="16" t="s">
        <v>231</v>
      </c>
      <c r="E148" s="16" t="s">
        <v>115</v>
      </c>
      <c r="F148" s="16" t="s">
        <v>239</v>
      </c>
      <c r="G148" s="16" t="s">
        <v>75</v>
      </c>
      <c r="H148" s="16" t="s">
        <v>28</v>
      </c>
      <c r="I148" s="17" t="s">
        <v>243</v>
      </c>
      <c r="J148" s="18">
        <v>4280966450</v>
      </c>
      <c r="K148" s="18">
        <v>0</v>
      </c>
      <c r="L148" s="18">
        <v>3860569588</v>
      </c>
      <c r="M148" s="18">
        <v>420396862</v>
      </c>
      <c r="N148" s="18">
        <v>3860569588</v>
      </c>
      <c r="O148" s="15">
        <f t="shared" si="7"/>
        <v>0.90179860858288208</v>
      </c>
      <c r="P148" s="18">
        <v>2369930145.5</v>
      </c>
      <c r="Q148" s="15">
        <f t="shared" si="8"/>
        <v>0.55359699104859839</v>
      </c>
      <c r="R148" s="18">
        <v>2369930145.5</v>
      </c>
      <c r="S148" s="15">
        <f t="shared" si="9"/>
        <v>0.55359699104859839</v>
      </c>
    </row>
    <row r="149" spans="1:19" ht="126" x14ac:dyDescent="0.25">
      <c r="A149" s="16" t="s">
        <v>110</v>
      </c>
      <c r="B149" s="16" t="s">
        <v>182</v>
      </c>
      <c r="C149" s="16" t="s">
        <v>113</v>
      </c>
      <c r="D149" s="16" t="s">
        <v>231</v>
      </c>
      <c r="E149" s="16" t="s">
        <v>115</v>
      </c>
      <c r="F149" s="16" t="s">
        <v>244</v>
      </c>
      <c r="G149" s="16" t="s">
        <v>75</v>
      </c>
      <c r="H149" s="16" t="s">
        <v>28</v>
      </c>
      <c r="I149" s="17" t="s">
        <v>245</v>
      </c>
      <c r="J149" s="18">
        <v>1515847710</v>
      </c>
      <c r="K149" s="18">
        <v>0</v>
      </c>
      <c r="L149" s="18">
        <v>1515847710</v>
      </c>
      <c r="M149" s="18">
        <v>0</v>
      </c>
      <c r="N149" s="18">
        <v>1515847710</v>
      </c>
      <c r="O149" s="15">
        <f t="shared" si="7"/>
        <v>1</v>
      </c>
      <c r="P149" s="18">
        <v>1061093397</v>
      </c>
      <c r="Q149" s="15">
        <f t="shared" si="8"/>
        <v>0.7</v>
      </c>
      <c r="R149" s="18">
        <v>1061093397</v>
      </c>
      <c r="S149" s="15">
        <f t="shared" si="9"/>
        <v>0.7</v>
      </c>
    </row>
    <row r="150" spans="1:19" ht="126" x14ac:dyDescent="0.25">
      <c r="A150" s="16" t="s">
        <v>110</v>
      </c>
      <c r="B150" s="16" t="s">
        <v>182</v>
      </c>
      <c r="C150" s="16" t="s">
        <v>113</v>
      </c>
      <c r="D150" s="16" t="s">
        <v>231</v>
      </c>
      <c r="E150" s="16" t="s">
        <v>115</v>
      </c>
      <c r="F150" s="16" t="s">
        <v>246</v>
      </c>
      <c r="G150" s="16" t="s">
        <v>75</v>
      </c>
      <c r="H150" s="16" t="s">
        <v>28</v>
      </c>
      <c r="I150" s="17" t="s">
        <v>247</v>
      </c>
      <c r="J150" s="18">
        <v>7428714630</v>
      </c>
      <c r="K150" s="18">
        <v>0</v>
      </c>
      <c r="L150" s="18">
        <v>7428714630</v>
      </c>
      <c r="M150" s="18">
        <v>0</v>
      </c>
      <c r="N150" s="18">
        <v>7428714630</v>
      </c>
      <c r="O150" s="15">
        <f t="shared" si="7"/>
        <v>1</v>
      </c>
      <c r="P150" s="18">
        <v>5200100241</v>
      </c>
      <c r="Q150" s="15">
        <f t="shared" si="8"/>
        <v>0.7</v>
      </c>
      <c r="R150" s="18">
        <v>5200100241</v>
      </c>
      <c r="S150" s="15">
        <f t="shared" si="9"/>
        <v>0.7</v>
      </c>
    </row>
    <row r="151" spans="1:19" ht="126" x14ac:dyDescent="0.25">
      <c r="A151" s="16" t="s">
        <v>110</v>
      </c>
      <c r="B151" s="16" t="s">
        <v>182</v>
      </c>
      <c r="C151" s="16" t="s">
        <v>113</v>
      </c>
      <c r="D151" s="16" t="s">
        <v>231</v>
      </c>
      <c r="E151" s="16" t="s">
        <v>115</v>
      </c>
      <c r="F151" s="16" t="s">
        <v>241</v>
      </c>
      <c r="G151" s="16" t="s">
        <v>75</v>
      </c>
      <c r="H151" s="16" t="s">
        <v>28</v>
      </c>
      <c r="I151" s="17" t="s">
        <v>248</v>
      </c>
      <c r="J151" s="18">
        <v>230000000</v>
      </c>
      <c r="K151" s="18">
        <v>0</v>
      </c>
      <c r="L151" s="18">
        <v>230000000</v>
      </c>
      <c r="M151" s="18">
        <v>0</v>
      </c>
      <c r="N151" s="18">
        <v>230000000</v>
      </c>
      <c r="O151" s="15">
        <f t="shared" si="7"/>
        <v>1</v>
      </c>
      <c r="P151" s="18">
        <v>161000000</v>
      </c>
      <c r="Q151" s="15">
        <f t="shared" si="8"/>
        <v>0.7</v>
      </c>
      <c r="R151" s="18">
        <v>161000000</v>
      </c>
      <c r="S151" s="15">
        <f t="shared" si="9"/>
        <v>0.7</v>
      </c>
    </row>
    <row r="152" spans="1:19" ht="126" x14ac:dyDescent="0.25">
      <c r="A152" s="16" t="s">
        <v>110</v>
      </c>
      <c r="B152" s="16" t="s">
        <v>182</v>
      </c>
      <c r="C152" s="16" t="s">
        <v>113</v>
      </c>
      <c r="D152" s="16" t="s">
        <v>231</v>
      </c>
      <c r="E152" s="16" t="s">
        <v>115</v>
      </c>
      <c r="F152" s="16" t="s">
        <v>237</v>
      </c>
      <c r="G152" s="16" t="s">
        <v>75</v>
      </c>
      <c r="H152" s="16" t="s">
        <v>28</v>
      </c>
      <c r="I152" s="17" t="s">
        <v>249</v>
      </c>
      <c r="J152" s="18">
        <v>4408800000</v>
      </c>
      <c r="K152" s="18">
        <v>0</v>
      </c>
      <c r="L152" s="18">
        <v>4408800000</v>
      </c>
      <c r="M152" s="18">
        <v>0</v>
      </c>
      <c r="N152" s="18">
        <v>4408800000</v>
      </c>
      <c r="O152" s="15">
        <f t="shared" si="7"/>
        <v>1</v>
      </c>
      <c r="P152" s="18">
        <v>4188360000</v>
      </c>
      <c r="Q152" s="15">
        <f t="shared" si="8"/>
        <v>0.95</v>
      </c>
      <c r="R152" s="18">
        <v>2057440000</v>
      </c>
      <c r="S152" s="15">
        <f t="shared" si="9"/>
        <v>0.46666666666666667</v>
      </c>
    </row>
    <row r="153" spans="1:19" ht="126" x14ac:dyDescent="0.25">
      <c r="A153" s="16" t="s">
        <v>110</v>
      </c>
      <c r="B153" s="16" t="s">
        <v>182</v>
      </c>
      <c r="C153" s="16" t="s">
        <v>113</v>
      </c>
      <c r="D153" s="16" t="s">
        <v>231</v>
      </c>
      <c r="E153" s="16" t="s">
        <v>115</v>
      </c>
      <c r="F153" s="16" t="s">
        <v>233</v>
      </c>
      <c r="G153" s="16" t="s">
        <v>75</v>
      </c>
      <c r="H153" s="16" t="s">
        <v>28</v>
      </c>
      <c r="I153" s="17" t="s">
        <v>250</v>
      </c>
      <c r="J153" s="18">
        <v>4065230861</v>
      </c>
      <c r="K153" s="18">
        <v>0</v>
      </c>
      <c r="L153" s="18">
        <v>2530230861</v>
      </c>
      <c r="M153" s="18">
        <v>1535000000</v>
      </c>
      <c r="N153" s="18">
        <v>2530230861</v>
      </c>
      <c r="O153" s="15">
        <f t="shared" si="7"/>
        <v>0.62240766822713545</v>
      </c>
      <c r="P153" s="18">
        <v>1000000000</v>
      </c>
      <c r="Q153" s="15">
        <f t="shared" si="8"/>
        <v>0.24598848975430918</v>
      </c>
      <c r="R153" s="18">
        <v>1000000000</v>
      </c>
      <c r="S153" s="15">
        <f t="shared" si="9"/>
        <v>0.24598848975430918</v>
      </c>
    </row>
    <row r="154" spans="1:19" ht="126" x14ac:dyDescent="0.25">
      <c r="A154" s="16" t="s">
        <v>110</v>
      </c>
      <c r="B154" s="16" t="s">
        <v>182</v>
      </c>
      <c r="C154" s="16" t="s">
        <v>113</v>
      </c>
      <c r="D154" s="16" t="s">
        <v>231</v>
      </c>
      <c r="E154" s="16" t="s">
        <v>115</v>
      </c>
      <c r="F154" s="16" t="s">
        <v>235</v>
      </c>
      <c r="G154" s="16" t="s">
        <v>75</v>
      </c>
      <c r="H154" s="16" t="s">
        <v>28</v>
      </c>
      <c r="I154" s="17" t="s">
        <v>251</v>
      </c>
      <c r="J154" s="18">
        <v>150000000</v>
      </c>
      <c r="K154" s="18">
        <v>0</v>
      </c>
      <c r="L154" s="18">
        <v>150000000</v>
      </c>
      <c r="M154" s="18">
        <v>0</v>
      </c>
      <c r="N154" s="18">
        <v>150000000</v>
      </c>
      <c r="O154" s="15">
        <f t="shared" si="7"/>
        <v>1</v>
      </c>
      <c r="P154" s="18">
        <v>105000000.5</v>
      </c>
      <c r="Q154" s="15">
        <f t="shared" si="8"/>
        <v>0.70000000333333334</v>
      </c>
      <c r="R154" s="18">
        <v>105000000.5</v>
      </c>
      <c r="S154" s="15">
        <f t="shared" si="9"/>
        <v>0.70000000333333334</v>
      </c>
    </row>
    <row r="155" spans="1:19" ht="31.5" x14ac:dyDescent="0.25">
      <c r="A155" s="16" t="s">
        <v>110</v>
      </c>
      <c r="B155" s="16" t="s">
        <v>182</v>
      </c>
      <c r="C155" s="16" t="s">
        <v>113</v>
      </c>
      <c r="D155" s="16" t="s">
        <v>158</v>
      </c>
      <c r="E155" s="16"/>
      <c r="F155" s="16"/>
      <c r="G155" s="16"/>
      <c r="H155" s="16" t="s">
        <v>28</v>
      </c>
      <c r="I155" s="17" t="s">
        <v>252</v>
      </c>
      <c r="J155" s="18">
        <v>11912478720</v>
      </c>
      <c r="K155" s="18">
        <v>0</v>
      </c>
      <c r="L155" s="18">
        <v>10865415987</v>
      </c>
      <c r="M155" s="18">
        <v>1047062733</v>
      </c>
      <c r="N155" s="18">
        <v>7406812969</v>
      </c>
      <c r="O155" s="15">
        <f t="shared" si="7"/>
        <v>0.62176925080794609</v>
      </c>
      <c r="P155" s="18">
        <v>5060308986.3999996</v>
      </c>
      <c r="Q155" s="15">
        <f t="shared" si="8"/>
        <v>0.42479060028910587</v>
      </c>
      <c r="R155" s="18">
        <v>4595497434.3999996</v>
      </c>
      <c r="S155" s="15">
        <f t="shared" si="9"/>
        <v>0.38577172244468022</v>
      </c>
    </row>
    <row r="156" spans="1:19" ht="94.5" x14ac:dyDescent="0.25">
      <c r="A156" s="16" t="s">
        <v>110</v>
      </c>
      <c r="B156" s="16" t="s">
        <v>182</v>
      </c>
      <c r="C156" s="16" t="s">
        <v>113</v>
      </c>
      <c r="D156" s="16" t="s">
        <v>158</v>
      </c>
      <c r="E156" s="16" t="s">
        <v>115</v>
      </c>
      <c r="F156" s="16" t="s">
        <v>198</v>
      </c>
      <c r="G156" s="16" t="s">
        <v>27</v>
      </c>
      <c r="H156" s="16" t="s">
        <v>28</v>
      </c>
      <c r="I156" s="17" t="s">
        <v>253</v>
      </c>
      <c r="J156" s="18">
        <v>11912478720</v>
      </c>
      <c r="K156" s="18">
        <v>0</v>
      </c>
      <c r="L156" s="18">
        <v>10865415987</v>
      </c>
      <c r="M156" s="18">
        <v>1047062733</v>
      </c>
      <c r="N156" s="18">
        <v>7406812969</v>
      </c>
      <c r="O156" s="15">
        <f t="shared" si="7"/>
        <v>0.62176925080794609</v>
      </c>
      <c r="P156" s="18">
        <v>5060308986.3999996</v>
      </c>
      <c r="Q156" s="15">
        <f t="shared" si="8"/>
        <v>0.42479060028910587</v>
      </c>
      <c r="R156" s="18">
        <v>4595497434.3999996</v>
      </c>
      <c r="S156" s="15">
        <f t="shared" si="9"/>
        <v>0.38577172244468022</v>
      </c>
    </row>
    <row r="157" spans="1:19" ht="31.5" x14ac:dyDescent="0.25">
      <c r="A157" s="16" t="s">
        <v>110</v>
      </c>
      <c r="B157" s="16" t="s">
        <v>254</v>
      </c>
      <c r="C157" s="16" t="s">
        <v>113</v>
      </c>
      <c r="D157" s="16" t="s">
        <v>255</v>
      </c>
      <c r="E157" s="16"/>
      <c r="F157" s="16"/>
      <c r="G157" s="16"/>
      <c r="H157" s="16" t="s">
        <v>28</v>
      </c>
      <c r="I157" s="17" t="s">
        <v>256</v>
      </c>
      <c r="J157" s="18">
        <v>3022714213</v>
      </c>
      <c r="K157" s="18">
        <v>0</v>
      </c>
      <c r="L157" s="18">
        <v>2791590576</v>
      </c>
      <c r="M157" s="18">
        <v>231123637</v>
      </c>
      <c r="N157" s="18">
        <v>2124207554.45</v>
      </c>
      <c r="O157" s="15">
        <f t="shared" si="7"/>
        <v>0.70274839259175448</v>
      </c>
      <c r="P157" s="18">
        <v>1259765331.51</v>
      </c>
      <c r="Q157" s="15">
        <f t="shared" si="8"/>
        <v>0.41676627121811199</v>
      </c>
      <c r="R157" s="18">
        <v>1100514084.45</v>
      </c>
      <c r="S157" s="15">
        <f t="shared" si="9"/>
        <v>0.36408142050510156</v>
      </c>
    </row>
    <row r="158" spans="1:19" ht="63" x14ac:dyDescent="0.25">
      <c r="A158" s="16" t="s">
        <v>110</v>
      </c>
      <c r="B158" s="16" t="s">
        <v>254</v>
      </c>
      <c r="C158" s="16" t="s">
        <v>113</v>
      </c>
      <c r="D158" s="16" t="s">
        <v>255</v>
      </c>
      <c r="E158" s="16" t="s">
        <v>115</v>
      </c>
      <c r="F158" s="16" t="s">
        <v>257</v>
      </c>
      <c r="G158" s="16" t="s">
        <v>27</v>
      </c>
      <c r="H158" s="16" t="s">
        <v>28</v>
      </c>
      <c r="I158" s="17" t="s">
        <v>258</v>
      </c>
      <c r="J158" s="18">
        <v>3022714213</v>
      </c>
      <c r="K158" s="18">
        <v>0</v>
      </c>
      <c r="L158" s="18">
        <v>2791590576</v>
      </c>
      <c r="M158" s="18">
        <v>231123637</v>
      </c>
      <c r="N158" s="18">
        <v>2124207554.45</v>
      </c>
      <c r="O158" s="15">
        <f t="shared" si="7"/>
        <v>0.70274839259175448</v>
      </c>
      <c r="P158" s="18">
        <v>1259765331.51</v>
      </c>
      <c r="Q158" s="15">
        <f t="shared" si="8"/>
        <v>0.41676627121811199</v>
      </c>
      <c r="R158" s="18">
        <v>1100514084.45</v>
      </c>
      <c r="S158" s="15">
        <f t="shared" si="9"/>
        <v>0.36408142050510156</v>
      </c>
    </row>
    <row r="159" spans="1:19" ht="31.5" x14ac:dyDescent="0.25">
      <c r="A159" s="16" t="s">
        <v>110</v>
      </c>
      <c r="B159" s="16" t="s">
        <v>254</v>
      </c>
      <c r="C159" s="16" t="s">
        <v>113</v>
      </c>
      <c r="D159" s="16" t="s">
        <v>259</v>
      </c>
      <c r="E159" s="16"/>
      <c r="F159" s="16"/>
      <c r="G159" s="16"/>
      <c r="H159" s="16" t="s">
        <v>28</v>
      </c>
      <c r="I159" s="17" t="s">
        <v>260</v>
      </c>
      <c r="J159" s="18">
        <v>10364493736</v>
      </c>
      <c r="K159" s="18">
        <v>0</v>
      </c>
      <c r="L159" s="18">
        <v>4201715938</v>
      </c>
      <c r="M159" s="18">
        <v>6162777798</v>
      </c>
      <c r="N159" s="18">
        <v>3980503676</v>
      </c>
      <c r="O159" s="15">
        <f t="shared" si="7"/>
        <v>0.38405191583783116</v>
      </c>
      <c r="P159" s="18">
        <v>3480498020</v>
      </c>
      <c r="Q159" s="15">
        <f t="shared" si="8"/>
        <v>0.33580974707050565</v>
      </c>
      <c r="R159" s="18">
        <v>3480498020</v>
      </c>
      <c r="S159" s="15">
        <f t="shared" si="9"/>
        <v>0.33580974707050565</v>
      </c>
    </row>
    <row r="160" spans="1:19" ht="78.75" x14ac:dyDescent="0.25">
      <c r="A160" s="16" t="s">
        <v>110</v>
      </c>
      <c r="B160" s="16" t="s">
        <v>254</v>
      </c>
      <c r="C160" s="16" t="s">
        <v>113</v>
      </c>
      <c r="D160" s="16" t="s">
        <v>259</v>
      </c>
      <c r="E160" s="16" t="s">
        <v>115</v>
      </c>
      <c r="F160" s="16" t="s">
        <v>261</v>
      </c>
      <c r="G160" s="16" t="s">
        <v>27</v>
      </c>
      <c r="H160" s="16" t="s">
        <v>28</v>
      </c>
      <c r="I160" s="17" t="s">
        <v>262</v>
      </c>
      <c r="J160" s="18">
        <v>1984641444</v>
      </c>
      <c r="K160" s="18">
        <v>0</v>
      </c>
      <c r="L160" s="18">
        <v>1326831269</v>
      </c>
      <c r="M160" s="18">
        <v>657810175</v>
      </c>
      <c r="N160" s="18">
        <v>1149785633</v>
      </c>
      <c r="O160" s="15">
        <f t="shared" si="7"/>
        <v>0.57934174279996542</v>
      </c>
      <c r="P160" s="18">
        <v>679571154</v>
      </c>
      <c r="Q160" s="15">
        <f t="shared" si="8"/>
        <v>0.34241507757206746</v>
      </c>
      <c r="R160" s="18">
        <v>679571154</v>
      </c>
      <c r="S160" s="15">
        <f t="shared" si="9"/>
        <v>0.34241507757206746</v>
      </c>
    </row>
    <row r="161" spans="1:19" ht="78.75" x14ac:dyDescent="0.25">
      <c r="A161" s="16" t="s">
        <v>110</v>
      </c>
      <c r="B161" s="16" t="s">
        <v>254</v>
      </c>
      <c r="C161" s="16" t="s">
        <v>113</v>
      </c>
      <c r="D161" s="16" t="s">
        <v>259</v>
      </c>
      <c r="E161" s="16" t="s">
        <v>115</v>
      </c>
      <c r="F161" s="16" t="s">
        <v>263</v>
      </c>
      <c r="G161" s="16" t="s">
        <v>27</v>
      </c>
      <c r="H161" s="16" t="s">
        <v>28</v>
      </c>
      <c r="I161" s="17" t="s">
        <v>264</v>
      </c>
      <c r="J161" s="18">
        <v>176666506</v>
      </c>
      <c r="K161" s="18">
        <v>0</v>
      </c>
      <c r="L161" s="18">
        <v>176666506</v>
      </c>
      <c r="M161" s="18">
        <v>0</v>
      </c>
      <c r="N161" s="18">
        <v>132499880</v>
      </c>
      <c r="O161" s="15">
        <f t="shared" si="7"/>
        <v>0.7500000028301913</v>
      </c>
      <c r="P161" s="18">
        <v>102708703</v>
      </c>
      <c r="Q161" s="15">
        <f t="shared" si="8"/>
        <v>0.58137054569925095</v>
      </c>
      <c r="R161" s="18">
        <v>102708703</v>
      </c>
      <c r="S161" s="15">
        <f t="shared" si="9"/>
        <v>0.58137054569925095</v>
      </c>
    </row>
    <row r="162" spans="1:19" ht="63" x14ac:dyDescent="0.25">
      <c r="A162" s="16" t="s">
        <v>110</v>
      </c>
      <c r="B162" s="16" t="s">
        <v>254</v>
      </c>
      <c r="C162" s="16" t="s">
        <v>113</v>
      </c>
      <c r="D162" s="16" t="s">
        <v>259</v>
      </c>
      <c r="E162" s="16" t="s">
        <v>115</v>
      </c>
      <c r="F162" s="16" t="s">
        <v>261</v>
      </c>
      <c r="G162" s="16" t="s">
        <v>75</v>
      </c>
      <c r="H162" s="16" t="s">
        <v>28</v>
      </c>
      <c r="I162" s="17" t="s">
        <v>265</v>
      </c>
      <c r="J162" s="18">
        <v>8203185786</v>
      </c>
      <c r="K162" s="18">
        <v>0</v>
      </c>
      <c r="L162" s="18">
        <v>2698218163</v>
      </c>
      <c r="M162" s="18">
        <v>5504967623</v>
      </c>
      <c r="N162" s="18">
        <v>2698218163</v>
      </c>
      <c r="O162" s="15">
        <f t="shared" si="7"/>
        <v>0.32892320537283515</v>
      </c>
      <c r="P162" s="18">
        <v>2698218163</v>
      </c>
      <c r="Q162" s="15">
        <f t="shared" si="8"/>
        <v>0.32892320537283515</v>
      </c>
      <c r="R162" s="18">
        <v>2698218163</v>
      </c>
      <c r="S162" s="15">
        <f t="shared" si="9"/>
        <v>0.32892320537283515</v>
      </c>
    </row>
    <row r="163" spans="1:19" ht="47.25" x14ac:dyDescent="0.25">
      <c r="A163" s="16" t="s">
        <v>110</v>
      </c>
      <c r="B163" s="16" t="s">
        <v>254</v>
      </c>
      <c r="C163" s="16" t="s">
        <v>113</v>
      </c>
      <c r="D163" s="16" t="s">
        <v>96</v>
      </c>
      <c r="E163" s="16"/>
      <c r="F163" s="16"/>
      <c r="G163" s="16"/>
      <c r="H163" s="16" t="s">
        <v>28</v>
      </c>
      <c r="I163" s="17" t="s">
        <v>266</v>
      </c>
      <c r="J163" s="18">
        <v>21577815211</v>
      </c>
      <c r="K163" s="18">
        <v>0</v>
      </c>
      <c r="L163" s="18">
        <v>17629256779.610001</v>
      </c>
      <c r="M163" s="18">
        <v>3948558431.3899999</v>
      </c>
      <c r="N163" s="18">
        <v>16785599382.610001</v>
      </c>
      <c r="O163" s="15">
        <f t="shared" si="7"/>
        <v>0.77791005337987096</v>
      </c>
      <c r="P163" s="18">
        <v>9385162740.0400009</v>
      </c>
      <c r="Q163" s="15">
        <f t="shared" si="8"/>
        <v>0.43494499550888754</v>
      </c>
      <c r="R163" s="18">
        <v>9177553820.0400009</v>
      </c>
      <c r="S163" s="15">
        <f t="shared" si="9"/>
        <v>0.42532358954308969</v>
      </c>
    </row>
    <row r="164" spans="1:19" ht="94.5" x14ac:dyDescent="0.25">
      <c r="A164" s="16" t="s">
        <v>110</v>
      </c>
      <c r="B164" s="16" t="s">
        <v>254</v>
      </c>
      <c r="C164" s="16" t="s">
        <v>113</v>
      </c>
      <c r="D164" s="16" t="s">
        <v>96</v>
      </c>
      <c r="E164" s="16" t="s">
        <v>115</v>
      </c>
      <c r="F164" s="16" t="s">
        <v>263</v>
      </c>
      <c r="G164" s="16" t="s">
        <v>27</v>
      </c>
      <c r="H164" s="16" t="s">
        <v>28</v>
      </c>
      <c r="I164" s="17" t="s">
        <v>267</v>
      </c>
      <c r="J164" s="18">
        <v>758762438</v>
      </c>
      <c r="K164" s="18">
        <v>0</v>
      </c>
      <c r="L164" s="18">
        <v>433323611</v>
      </c>
      <c r="M164" s="18">
        <v>325438827</v>
      </c>
      <c r="N164" s="18">
        <v>320373539</v>
      </c>
      <c r="O164" s="15">
        <f t="shared" si="7"/>
        <v>0.42223168010855067</v>
      </c>
      <c r="P164" s="18">
        <v>245073491</v>
      </c>
      <c r="Q164" s="15">
        <f t="shared" si="8"/>
        <v>0.32299106904393177</v>
      </c>
      <c r="R164" s="18">
        <v>245073491</v>
      </c>
      <c r="S164" s="15">
        <f t="shared" si="9"/>
        <v>0.32299106904393177</v>
      </c>
    </row>
    <row r="165" spans="1:19" ht="94.5" x14ac:dyDescent="0.25">
      <c r="A165" s="16" t="s">
        <v>110</v>
      </c>
      <c r="B165" s="16" t="s">
        <v>254</v>
      </c>
      <c r="C165" s="16" t="s">
        <v>113</v>
      </c>
      <c r="D165" s="16" t="s">
        <v>96</v>
      </c>
      <c r="E165" s="16" t="s">
        <v>115</v>
      </c>
      <c r="F165" s="16" t="s">
        <v>268</v>
      </c>
      <c r="G165" s="16" t="s">
        <v>27</v>
      </c>
      <c r="H165" s="16" t="s">
        <v>28</v>
      </c>
      <c r="I165" s="17" t="s">
        <v>269</v>
      </c>
      <c r="J165" s="18">
        <v>870831789</v>
      </c>
      <c r="K165" s="18">
        <v>0</v>
      </c>
      <c r="L165" s="18">
        <v>831986443</v>
      </c>
      <c r="M165" s="18">
        <v>38845346</v>
      </c>
      <c r="N165" s="18">
        <v>812486443</v>
      </c>
      <c r="O165" s="15">
        <f t="shared" si="7"/>
        <v>0.9330004408003989</v>
      </c>
      <c r="P165" s="18">
        <v>42683333</v>
      </c>
      <c r="Q165" s="15">
        <f t="shared" si="8"/>
        <v>4.9014440606278784E-2</v>
      </c>
      <c r="R165" s="18">
        <v>42683333</v>
      </c>
      <c r="S165" s="15">
        <f t="shared" si="9"/>
        <v>4.9014440606278784E-2</v>
      </c>
    </row>
    <row r="166" spans="1:19" ht="94.5" x14ac:dyDescent="0.25">
      <c r="A166" s="16" t="s">
        <v>110</v>
      </c>
      <c r="B166" s="16" t="s">
        <v>254</v>
      </c>
      <c r="C166" s="16" t="s">
        <v>113</v>
      </c>
      <c r="D166" s="16" t="s">
        <v>96</v>
      </c>
      <c r="E166" s="16" t="s">
        <v>115</v>
      </c>
      <c r="F166" s="16" t="s">
        <v>270</v>
      </c>
      <c r="G166" s="16" t="s">
        <v>27</v>
      </c>
      <c r="H166" s="16" t="s">
        <v>28</v>
      </c>
      <c r="I166" s="17" t="s">
        <v>271</v>
      </c>
      <c r="J166" s="18">
        <v>19948220984</v>
      </c>
      <c r="K166" s="18">
        <v>0</v>
      </c>
      <c r="L166" s="18">
        <v>16363946725.610001</v>
      </c>
      <c r="M166" s="18">
        <v>3584274258.3899999</v>
      </c>
      <c r="N166" s="18">
        <v>15652739400.610001</v>
      </c>
      <c r="O166" s="15">
        <f t="shared" si="7"/>
        <v>0.78466843801082287</v>
      </c>
      <c r="P166" s="18">
        <v>9097405916.0400009</v>
      </c>
      <c r="Q166" s="15">
        <f t="shared" si="8"/>
        <v>0.45605098937578525</v>
      </c>
      <c r="R166" s="18">
        <v>8889796996.0400009</v>
      </c>
      <c r="S166" s="15">
        <f t="shared" si="9"/>
        <v>0.4456435991545461</v>
      </c>
    </row>
    <row r="167" spans="1:19" ht="63" x14ac:dyDescent="0.25">
      <c r="A167" s="16" t="s">
        <v>110</v>
      </c>
      <c r="B167" s="16" t="s">
        <v>254</v>
      </c>
      <c r="C167" s="16" t="s">
        <v>113</v>
      </c>
      <c r="D167" s="16" t="s">
        <v>99</v>
      </c>
      <c r="E167" s="16"/>
      <c r="F167" s="16"/>
      <c r="G167" s="16"/>
      <c r="H167" s="16" t="s">
        <v>28</v>
      </c>
      <c r="I167" s="17" t="s">
        <v>272</v>
      </c>
      <c r="J167" s="18">
        <v>40000000000</v>
      </c>
      <c r="K167" s="18">
        <v>0</v>
      </c>
      <c r="L167" s="18">
        <v>36025402446.080002</v>
      </c>
      <c r="M167" s="18">
        <v>3974597553.9200001</v>
      </c>
      <c r="N167" s="18">
        <v>34647915320.410004</v>
      </c>
      <c r="O167" s="15">
        <f t="shared" si="7"/>
        <v>0.86619788301025014</v>
      </c>
      <c r="P167" s="18">
        <v>17377227186.990002</v>
      </c>
      <c r="Q167" s="15">
        <f t="shared" si="8"/>
        <v>0.43443067967475002</v>
      </c>
      <c r="R167" s="18">
        <v>16645176793.790001</v>
      </c>
      <c r="S167" s="15">
        <f t="shared" si="9"/>
        <v>0.41612941984475005</v>
      </c>
    </row>
    <row r="168" spans="1:19" ht="110.25" x14ac:dyDescent="0.25">
      <c r="A168" s="16" t="s">
        <v>110</v>
      </c>
      <c r="B168" s="16" t="s">
        <v>254</v>
      </c>
      <c r="C168" s="16" t="s">
        <v>113</v>
      </c>
      <c r="D168" s="16" t="s">
        <v>99</v>
      </c>
      <c r="E168" s="16" t="s">
        <v>115</v>
      </c>
      <c r="F168" s="16" t="s">
        <v>273</v>
      </c>
      <c r="G168" s="16" t="s">
        <v>27</v>
      </c>
      <c r="H168" s="16" t="s">
        <v>28</v>
      </c>
      <c r="I168" s="17" t="s">
        <v>274</v>
      </c>
      <c r="J168" s="18">
        <v>35756419962</v>
      </c>
      <c r="K168" s="18">
        <v>0</v>
      </c>
      <c r="L168" s="18">
        <v>32945539117.080002</v>
      </c>
      <c r="M168" s="18">
        <v>2810880844.9200001</v>
      </c>
      <c r="N168" s="18">
        <v>31568051991.41</v>
      </c>
      <c r="O168" s="15">
        <f t="shared" si="7"/>
        <v>0.88286388919692815</v>
      </c>
      <c r="P168" s="18">
        <v>16388313187.99</v>
      </c>
      <c r="Q168" s="15">
        <f t="shared" si="8"/>
        <v>0.4583320479345141</v>
      </c>
      <c r="R168" s="18">
        <v>15682787251.790001</v>
      </c>
      <c r="S168" s="15">
        <f t="shared" si="9"/>
        <v>0.43860060007284912</v>
      </c>
    </row>
    <row r="169" spans="1:19" ht="94.5" x14ac:dyDescent="0.25">
      <c r="A169" s="16" t="s">
        <v>110</v>
      </c>
      <c r="B169" s="16" t="s">
        <v>254</v>
      </c>
      <c r="C169" s="16" t="s">
        <v>113</v>
      </c>
      <c r="D169" s="16" t="s">
        <v>99</v>
      </c>
      <c r="E169" s="16" t="s">
        <v>115</v>
      </c>
      <c r="F169" s="16" t="s">
        <v>275</v>
      </c>
      <c r="G169" s="16" t="s">
        <v>27</v>
      </c>
      <c r="H169" s="16" t="s">
        <v>28</v>
      </c>
      <c r="I169" s="17" t="s">
        <v>276</v>
      </c>
      <c r="J169" s="18">
        <v>4243580038</v>
      </c>
      <c r="K169" s="18">
        <v>0</v>
      </c>
      <c r="L169" s="18">
        <v>3079863329</v>
      </c>
      <c r="M169" s="18">
        <v>1163716709</v>
      </c>
      <c r="N169" s="18">
        <v>3079863329</v>
      </c>
      <c r="O169" s="15">
        <f t="shared" si="7"/>
        <v>0.7257700576920284</v>
      </c>
      <c r="P169" s="18">
        <v>988913999</v>
      </c>
      <c r="Q169" s="15">
        <f t="shared" si="8"/>
        <v>0.23303766870061801</v>
      </c>
      <c r="R169" s="18">
        <v>962389542</v>
      </c>
      <c r="S169" s="15">
        <f t="shared" si="9"/>
        <v>0.22678717813310631</v>
      </c>
    </row>
    <row r="170" spans="1:19" ht="31.5" x14ac:dyDescent="0.25">
      <c r="A170" s="16" t="s">
        <v>110</v>
      </c>
      <c r="B170" s="16" t="s">
        <v>254</v>
      </c>
      <c r="C170" s="16" t="s">
        <v>113</v>
      </c>
      <c r="D170" s="16" t="s">
        <v>277</v>
      </c>
      <c r="E170" s="16" t="s">
        <v>159</v>
      </c>
      <c r="F170" s="16" t="s">
        <v>159</v>
      </c>
      <c r="G170" s="16" t="s">
        <v>159</v>
      </c>
      <c r="H170" s="16" t="s">
        <v>28</v>
      </c>
      <c r="I170" s="17" t="s">
        <v>278</v>
      </c>
      <c r="J170" s="18">
        <v>4169638635</v>
      </c>
      <c r="K170" s="18">
        <v>0</v>
      </c>
      <c r="L170" s="18">
        <v>4169638635</v>
      </c>
      <c r="M170" s="18">
        <v>0</v>
      </c>
      <c r="N170" s="18">
        <v>3822168749</v>
      </c>
      <c r="O170" s="15">
        <f t="shared" si="7"/>
        <v>0.91666666672662389</v>
      </c>
      <c r="P170" s="18">
        <v>2084819316</v>
      </c>
      <c r="Q170" s="15">
        <f t="shared" si="8"/>
        <v>0.4999999996402566</v>
      </c>
      <c r="R170" s="18">
        <v>2084819316</v>
      </c>
      <c r="S170" s="15">
        <f t="shared" si="9"/>
        <v>0.4999999996402566</v>
      </c>
    </row>
    <row r="171" spans="1:19" ht="63" x14ac:dyDescent="0.25">
      <c r="A171" s="16" t="s">
        <v>110</v>
      </c>
      <c r="B171" s="16" t="s">
        <v>254</v>
      </c>
      <c r="C171" s="16" t="s">
        <v>113</v>
      </c>
      <c r="D171" s="16" t="s">
        <v>277</v>
      </c>
      <c r="E171" s="16" t="s">
        <v>115</v>
      </c>
      <c r="F171" s="16" t="s">
        <v>279</v>
      </c>
      <c r="G171" s="16" t="s">
        <v>27</v>
      </c>
      <c r="H171" s="16" t="s">
        <v>28</v>
      </c>
      <c r="I171" s="17" t="s">
        <v>280</v>
      </c>
      <c r="J171" s="18">
        <v>4169638635</v>
      </c>
      <c r="K171" s="18">
        <v>0</v>
      </c>
      <c r="L171" s="18">
        <v>4169638635</v>
      </c>
      <c r="M171" s="18">
        <v>0</v>
      </c>
      <c r="N171" s="18">
        <v>3822168749</v>
      </c>
      <c r="O171" s="15">
        <f t="shared" si="7"/>
        <v>0.91666666672662389</v>
      </c>
      <c r="P171" s="18">
        <v>2084819316</v>
      </c>
      <c r="Q171" s="15">
        <f t="shared" si="8"/>
        <v>0.4999999996402566</v>
      </c>
      <c r="R171" s="18">
        <v>2084819316</v>
      </c>
      <c r="S171" s="15">
        <f t="shared" si="9"/>
        <v>0.4999999996402566</v>
      </c>
    </row>
    <row r="173" spans="1:19" ht="39.75" customHeight="1" x14ac:dyDescent="0.3">
      <c r="A173" s="29" t="s">
        <v>281</v>
      </c>
      <c r="B173" s="29"/>
      <c r="C173" s="29"/>
      <c r="D173" s="29"/>
      <c r="E173" s="29"/>
      <c r="F173" s="29"/>
      <c r="G173" s="29"/>
      <c r="H173" s="28"/>
      <c r="I173" s="28"/>
    </row>
  </sheetData>
  <autoFilter ref="A7:S171" xr:uid="{98E38CAF-1DF3-47D1-94FC-66F6322EFD8E}"/>
  <mergeCells count="6">
    <mergeCell ref="A173:G173"/>
    <mergeCell ref="A1:S1"/>
    <mergeCell ref="A2:S2"/>
    <mergeCell ref="A3:S3"/>
    <mergeCell ref="A4:S4"/>
    <mergeCell ref="A5:S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2022-09-01T15:02:02Z</dcterms:created>
  <dcterms:modified xsi:type="dcterms:W3CDTF">2022-09-02T20:52:24Z</dcterms:modified>
</cp:coreProperties>
</file>