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FD43C949-8A75-432E-9474-54ABDC175944}" xr6:coauthVersionLast="41" xr6:coauthVersionMax="41" xr10:uidLastSave="{00000000-0000-0000-0000-000000000000}"/>
  <bookViews>
    <workbookView xWindow="20370" yWindow="-120" windowWidth="29040" windowHeight="15840" xr2:uid="{1C80906B-62E5-4D2B-ADD2-6026DCCEAB2D}"/>
  </bookViews>
  <sheets>
    <sheet name="Informe" sheetId="1" r:id="rId1"/>
  </sheets>
  <definedNames>
    <definedName name="_xlnm._FilterDatabase" localSheetId="0" hidden="1">Informe!$A$7:$R$171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1" i="1" l="1"/>
  <c r="O171" i="1"/>
  <c r="Q170" i="1"/>
  <c r="O170" i="1"/>
  <c r="Q169" i="1"/>
  <c r="O169" i="1"/>
  <c r="Q168" i="1"/>
  <c r="O168" i="1"/>
  <c r="Q167" i="1"/>
  <c r="O167" i="1"/>
  <c r="Q166" i="1"/>
  <c r="O166" i="1"/>
  <c r="Q165" i="1"/>
  <c r="O165" i="1"/>
  <c r="Q164" i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R67" i="1"/>
  <c r="P67" i="1"/>
  <c r="N67" i="1"/>
  <c r="M67" i="1"/>
  <c r="L67" i="1"/>
  <c r="K67" i="1"/>
  <c r="J67" i="1"/>
  <c r="Q66" i="1"/>
  <c r="O66" i="1"/>
  <c r="Q65" i="1"/>
  <c r="O65" i="1"/>
  <c r="Q64" i="1"/>
  <c r="O64" i="1"/>
  <c r="Q63" i="1"/>
  <c r="O63" i="1"/>
  <c r="R62" i="1"/>
  <c r="P62" i="1"/>
  <c r="N62" i="1"/>
  <c r="O62" i="1" s="1"/>
  <c r="M62" i="1"/>
  <c r="L62" i="1"/>
  <c r="K62" i="1"/>
  <c r="J62" i="1"/>
  <c r="Q61" i="1"/>
  <c r="O61" i="1"/>
  <c r="Q60" i="1"/>
  <c r="O60" i="1"/>
  <c r="Q59" i="1"/>
  <c r="O59" i="1"/>
  <c r="Q58" i="1"/>
  <c r="O58" i="1"/>
  <c r="Q57" i="1"/>
  <c r="O57" i="1"/>
  <c r="Q56" i="1"/>
  <c r="O56" i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R45" i="1"/>
  <c r="P45" i="1"/>
  <c r="Q45" i="1" s="1"/>
  <c r="N45" i="1"/>
  <c r="M45" i="1"/>
  <c r="M9" i="1" s="1"/>
  <c r="M8" i="1" s="1"/>
  <c r="L45" i="1"/>
  <c r="L9" i="1" s="1"/>
  <c r="L8" i="1" s="1"/>
  <c r="K45" i="1"/>
  <c r="J45" i="1"/>
  <c r="Q44" i="1"/>
  <c r="O44" i="1"/>
  <c r="Q43" i="1"/>
  <c r="O43" i="1"/>
  <c r="Q42" i="1"/>
  <c r="O42" i="1"/>
  <c r="Q41" i="1"/>
  <c r="O41" i="1"/>
  <c r="Q40" i="1"/>
  <c r="O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N9" i="1"/>
  <c r="K9" i="1"/>
  <c r="K8" i="1" s="1"/>
  <c r="N8" i="1"/>
  <c r="P9" i="1" l="1"/>
  <c r="P8" i="1" s="1"/>
  <c r="Q67" i="1"/>
  <c r="O45" i="1"/>
  <c r="Q62" i="1"/>
  <c r="J9" i="1"/>
  <c r="J8" i="1" s="1"/>
  <c r="O67" i="1"/>
  <c r="R9" i="1"/>
  <c r="R8" i="1" s="1"/>
  <c r="Q9" i="1"/>
  <c r="O8" i="1" l="1"/>
  <c r="Q8" i="1"/>
  <c r="O9" i="1"/>
</calcChain>
</file>

<file path=xl/sharedStrings.xml><?xml version="1.0" encoding="utf-8"?>
<sst xmlns="http://schemas.openxmlformats.org/spreadsheetml/2006/main" count="1324" uniqueCount="281">
  <si>
    <t>FONDO ÚNICO DE TECNOLOGÍAS DE LA INFORMACIÓN Y LAS COMUNICACIONES</t>
  </si>
  <si>
    <t>SECCIÓN 23-06-00</t>
  </si>
  <si>
    <t>INFORME DE EJECUCIÓN DEL PRESUPUESTO DE GASTOS</t>
  </si>
  <si>
    <t>VIGENCIA FISCAL 2022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</si>
  <si>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</si>
  <si>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</si>
  <si>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</si>
  <si>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</si>
  <si>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</si>
  <si>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</si>
  <si>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</si>
  <si>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</si>
  <si>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</si>
  <si>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</si>
  <si>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</si>
  <si>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</si>
  <si>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</si>
  <si>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</si>
  <si>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</si>
  <si>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</si>
  <si>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</si>
  <si>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</si>
  <si>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</si>
  <si>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</si>
  <si>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</si>
  <si>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</si>
  <si>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</si>
  <si>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</si>
  <si>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</si>
  <si>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</si>
  <si>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</si>
  <si>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</si>
  <si>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</si>
  <si>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</si>
  <si>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</si>
  <si>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</si>
  <si>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006</t>
  </si>
  <si>
    <t>HILADOS E HILOS; TEJIDOS DE FIBRAS TEXTILES INCLUSO AFELPADOS</t>
  </si>
  <si>
    <t>ARTÍCULOS TEXTILES (EXCEPTO PRENDAS DE VESTIR)</t>
  </si>
  <si>
    <t>DOTACIÓN (PRENDAS DE VESTIR Y CALZADO)</t>
  </si>
  <si>
    <t>001</t>
  </si>
  <si>
    <t>PRODUCTOS DE MADERA, CORCHO, CESTERÍA Y ESPARTERÍA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</si>
  <si>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</si>
  <si>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</si>
  <si>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</si>
  <si>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</si>
  <si>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PRODUCTOS DE CAUCHO Y PLÁSTICO</t>
  </si>
  <si>
    <t>OTROS BIENES TRANSPORTABLES N.C.P.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</si>
  <si>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</si>
  <si>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</si>
  <si>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</si>
  <si>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</si>
  <si>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MAQUINARIA Y APARATOS ELÉCTRICOS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</si>
  <si>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</si>
  <si>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</si>
  <si>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</si>
  <si>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</si>
  <si>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</si>
  <si>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</si>
  <si>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</si>
  <si>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</si>
  <si>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</si>
  <si>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</si>
  <si>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</si>
  <si>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</si>
  <si>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</si>
  <si>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</si>
  <si>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</si>
  <si>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</si>
  <si>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</si>
  <si>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</si>
  <si>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</si>
  <si>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</si>
  <si>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</si>
  <si>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</si>
  <si>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</si>
  <si>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</si>
  <si>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</si>
  <si>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093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</si>
  <si>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</si>
  <si>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</si>
  <si>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</si>
  <si>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</si>
  <si>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</si>
  <si>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</si>
  <si>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</si>
  <si>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</si>
  <si>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</si>
  <si>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</si>
  <si>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</si>
  <si>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</si>
  <si>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</si>
  <si>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</si>
  <si>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</si>
  <si>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</si>
  <si>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</si>
  <si>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</si>
  <si>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</si>
  <si>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</si>
  <si>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</si>
  <si>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</si>
  <si>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</si>
  <si>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</si>
  <si>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</si>
  <si>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</si>
  <si>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</si>
  <si>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</si>
  <si>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</si>
  <si>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</si>
  <si>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</si>
  <si>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</si>
  <si>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</si>
  <si>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</si>
  <si>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</si>
  <si>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</si>
  <si>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</si>
  <si>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</si>
  <si>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</si>
  <si>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</si>
  <si>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</si>
  <si>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</si>
  <si>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</si>
  <si>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</si>
  <si>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</si>
  <si>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</si>
  <si>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</si>
  <si>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</si>
  <si>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</si>
  <si>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</si>
  <si>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</si>
  <si>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</si>
  <si>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</si>
  <si>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</si>
  <si>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</si>
  <si>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</si>
  <si>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2301006</t>
  </si>
  <si>
    <t>ADQUISICIÓN DE BIENES Y SERVICIOS - DOCUMENTOS NORMATIVOS - 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</si>
  <si>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</si>
  <si>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</si>
  <si>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</si>
  <si>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</si>
  <si>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</si>
  <si>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</si>
  <si>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</si>
  <si>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</si>
  <si>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</si>
  <si>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</si>
  <si>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</si>
  <si>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</si>
  <si>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</si>
  <si>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</si>
  <si>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</si>
  <si>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</si>
  <si>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</si>
  <si>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</si>
  <si>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</si>
  <si>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</si>
  <si>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</si>
  <si>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</si>
  <si>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 xml:space="preserve">ADQUISICION DE BIENES Y SERVICIOS - DOCUMENTO DE LINEAMIENTOS TECNICOS - FORTALECIMIENTO DE CAPACIDADES REGIONALES EN DESARROLLO DE POLÍTICA PÚBLICA TIC ORIENTADA HACIA EL CIERRE DE BRECHA DIGITAL 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</si>
  <si>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</si>
  <si>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</si>
  <si>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</si>
  <si>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</si>
  <si>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</si>
  <si>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</si>
  <si>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</si>
  <si>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</si>
  <si>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</si>
  <si>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</si>
  <si>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</si>
  <si>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</si>
  <si>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</si>
  <si>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</si>
  <si>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</si>
  <si>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</si>
  <si>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</si>
  <si>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</si>
  <si>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</si>
  <si>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</si>
  <si>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</si>
  <si>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</si>
  <si>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</si>
  <si>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</si>
  <si>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</si>
  <si>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</si>
  <si>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</si>
  <si>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</si>
  <si>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</si>
  <si>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</si>
  <si>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</si>
  <si>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</si>
  <si>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</si>
  <si>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</si>
  <si>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</si>
  <si>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</si>
  <si>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</si>
  <si>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</si>
  <si>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</si>
  <si>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</si>
  <si>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</si>
  <si>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</si>
  <si>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</si>
  <si>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</si>
  <si>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</si>
  <si>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</si>
  <si>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</si>
  <si>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</si>
  <si>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</si>
  <si>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</si>
  <si>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</si>
  <si>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</si>
  <si>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</si>
  <si>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</si>
  <si>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</si>
  <si>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</si>
  <si>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</si>
  <si>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</si>
  <si>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</si>
  <si>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</si>
  <si>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</si>
  <si>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</si>
  <si>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</si>
  <si>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</si>
  <si>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</si>
  <si>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</si>
  <si>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</si>
  <si>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</si>
  <si>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</si>
  <si>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</si>
  <si>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</si>
  <si>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</si>
  <si>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</si>
  <si>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</si>
  <si>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</si>
  <si>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</si>
  <si>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</si>
  <si>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</si>
  <si>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</si>
  <si>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</si>
  <si>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</si>
  <si>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</si>
  <si>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</si>
  <si>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</si>
  <si>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</si>
  <si>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</si>
  <si>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</si>
  <si>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</si>
  <si>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</si>
  <si>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</si>
  <si>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</si>
  <si>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</si>
  <si>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</si>
  <si>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</si>
  <si>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</si>
  <si>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</si>
  <si>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</si>
  <si>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</si>
  <si>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</si>
  <si>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</si>
  <si>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</si>
  <si>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</si>
  <si>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</si>
  <si>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</si>
  <si>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</si>
  <si>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</si>
  <si>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</si>
  <si>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</si>
  <si>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</si>
  <si>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</si>
  <si>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</si>
  <si>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</si>
  <si>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</si>
  <si>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</si>
  <si>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</si>
  <si>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</si>
  <si>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</si>
  <si>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</si>
  <si>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</si>
  <si>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JUNIO</t>
  </si>
  <si>
    <t>FUENTE: GIT de Presupuesto -Subdirección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</si>
</sst>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0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164" fontId="6" fillId="0" borderId="9" xfId="0" applyNumberFormat="1" applyFont="1" applyFill="1" applyBorder="1" applyAlignment="1">
      <alignment horizontal="right" vertical="center" wrapText="1" readingOrder="1"/>
    </xf>
    <xf numFmtId="10" fontId="6" fillId="0" borderId="9" xfId="1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164" fontId="7" fillId="0" borderId="9" xfId="0" applyNumberFormat="1" applyFont="1" applyFill="1" applyBorder="1" applyAlignment="1">
      <alignment horizontal="right" vertical="center" wrapText="1" readingOrder="1"/>
    </xf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center" vertical="center" wrapText="1" readingOrder="1"/>
    </xf>
    <xf numFmtId="0" fontId="9" fillId="2" borderId="9" xfId="0" applyNumberFormat="1" applyFont="1" applyFill="1" applyBorder="1" applyAlignment="1">
      <alignment horizontal="center" vertical="center" wrapText="1" readingOrder="1"/>
    </xf>
    <xf numFmtId="0" fontId="9" fillId="2" borderId="9" xfId="0" applyNumberFormat="1" applyFont="1" applyFill="1" applyBorder="1" applyAlignment="1">
      <alignment horizontal="left" vertical="center" wrapText="1" readingOrder="1"/>
    </xf>
    <xf numFmtId="164" fontId="9" fillId="2" borderId="9" xfId="0" applyNumberFormat="1" applyFont="1" applyFill="1" applyBorder="1" applyAlignment="1">
      <alignment horizontal="right" vertical="center" wrapText="1" readingOrder="1"/>
    </xf>
    <xf numFmtId="10" fontId="9" fillId="2" borderId="9" xfId="1" applyNumberFormat="1" applyFont="1" applyFill="1" applyBorder="1" applyAlignment="1">
      <alignment horizontal="center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wrapText="1"/>
    </xf>
  </cellXfs>
  <cellStyles count="3">
    <cellStyle name="Normal" xfId="0" builtinId="0"/>
    <cellStyle name="Normal 5" xfId="2" xr:uid="{A45FB60B-6DEE-4E1A-9585-D65A9FA5520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07F2B4BA-149D-4A5D-BA01-77312638795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A6CA-66EC-48C3-8103-B7CD78C48438}">
  <dimension ref="A1:R173"/>
  <sheetViews>
    <sheetView showGridLines="0" tabSelected="1" zoomScale="80" zoomScaleNormal="80" workbookViewId="0">
      <pane ySplit="7" topLeftCell="A8" activePane="bottomLeft" state="frozen"/>
      <selection activeCell="J1" sqref="J1"/>
      <selection pane="bottomLeft" sqref="A1:R1"/>
    </sheetView>
  </sheetViews>
  <sheetFormatPr baseColWidth="10" defaultRowHeight="15" x14ac:dyDescent="0.25"/>
  <cols>
    <col min="1" max="1" width="5.42578125" style="3" customWidth="1"/>
    <col min="2" max="2" width="6.85546875" style="3" customWidth="1"/>
    <col min="3" max="3" width="6.140625" style="3" customWidth="1"/>
    <col min="4" max="5" width="5.42578125" style="3" customWidth="1"/>
    <col min="6" max="6" width="9" style="3" customWidth="1"/>
    <col min="7" max="7" width="5.42578125" style="3" customWidth="1"/>
    <col min="8" max="8" width="8" style="3" customWidth="1"/>
    <col min="9" max="9" width="46" style="3" customWidth="1"/>
    <col min="10" max="14" width="25.85546875" style="3" customWidth="1"/>
    <col min="15" max="15" width="12.85546875" style="3" bestFit="1" customWidth="1"/>
    <col min="16" max="16" width="25.85546875" style="3" customWidth="1"/>
    <col min="17" max="17" width="13" style="3" bestFit="1" customWidth="1"/>
    <col min="18" max="18" width="25.85546875" style="3" customWidth="1"/>
    <col min="19" max="19" width="18.140625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279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17</v>
      </c>
      <c r="O7" s="2" t="s">
        <v>18</v>
      </c>
      <c r="P7" s="2" t="s">
        <v>19</v>
      </c>
      <c r="Q7" s="2" t="s">
        <v>20</v>
      </c>
      <c r="R7" s="2" t="s">
        <v>21</v>
      </c>
    </row>
    <row r="8" spans="1:18" ht="15.75" x14ac:dyDescent="0.25">
      <c r="A8" s="15"/>
      <c r="B8" s="15"/>
      <c r="C8" s="15"/>
      <c r="D8" s="15"/>
      <c r="E8" s="15"/>
      <c r="F8" s="15"/>
      <c r="G8" s="15"/>
      <c r="H8" s="15"/>
      <c r="I8" s="16" t="s">
        <v>22</v>
      </c>
      <c r="J8" s="17">
        <f>+J9+J67</f>
        <v>2104491000000</v>
      </c>
      <c r="K8" s="17">
        <f>+K9+K67</f>
        <v>48702000000</v>
      </c>
      <c r="L8" s="17">
        <f>+L9+L67</f>
        <v>1851366178324.77</v>
      </c>
      <c r="M8" s="17">
        <f>+M9+M67</f>
        <v>204422821675.22998</v>
      </c>
      <c r="N8" s="17">
        <f>+N9+N67</f>
        <v>1762171643423.8499</v>
      </c>
      <c r="O8" s="18">
        <f>+N8/J8</f>
        <v>0.83733864550803494</v>
      </c>
      <c r="P8" s="17">
        <f>+P9+P67</f>
        <v>1013184649011</v>
      </c>
      <c r="Q8" s="18">
        <f>+P8/J8</f>
        <v>0.48143928817514542</v>
      </c>
      <c r="R8" s="17">
        <f>+R9+R67</f>
        <v>981804921854.02002</v>
      </c>
    </row>
    <row r="9" spans="1:18" ht="15.75" x14ac:dyDescent="0.25">
      <c r="A9" s="11" t="s">
        <v>23</v>
      </c>
      <c r="B9" s="11"/>
      <c r="C9" s="11"/>
      <c r="D9" s="11"/>
      <c r="E9" s="11"/>
      <c r="F9" s="11"/>
      <c r="G9" s="11"/>
      <c r="H9" s="11"/>
      <c r="I9" s="12" t="s">
        <v>24</v>
      </c>
      <c r="J9" s="13">
        <f>+J10+J45+J62</f>
        <v>756964000000</v>
      </c>
      <c r="K9" s="13">
        <f>+K10+K45+K62</f>
        <v>48702000000</v>
      </c>
      <c r="L9" s="13">
        <f>+L10+L45+L62</f>
        <v>598589198180.94006</v>
      </c>
      <c r="M9" s="13">
        <f>+M10+M45+M62</f>
        <v>109672801819.06</v>
      </c>
      <c r="N9" s="13">
        <f>+N10+N45+N62</f>
        <v>589517719888.51001</v>
      </c>
      <c r="O9" s="14">
        <f t="shared" ref="O9:O72" si="0">+N9/J9</f>
        <v>0.77879228059525951</v>
      </c>
      <c r="P9" s="13">
        <f>+P10+P45+P62</f>
        <v>541067786933.20996</v>
      </c>
      <c r="Q9" s="14">
        <f t="shared" ref="Q9:Q72" si="1">+P9/J9</f>
        <v>0.71478668329433104</v>
      </c>
      <c r="R9" s="13">
        <f>+R10+R45+R62</f>
        <v>540549004642.01996</v>
      </c>
    </row>
    <row r="10" spans="1:18" ht="15.75" x14ac:dyDescent="0.25">
      <c r="A10" s="4" t="s">
        <v>23</v>
      </c>
      <c r="B10" s="4" t="s">
        <v>25</v>
      </c>
      <c r="C10" s="4"/>
      <c r="D10" s="4"/>
      <c r="E10" s="4"/>
      <c r="F10" s="4"/>
      <c r="G10" s="4"/>
      <c r="H10" s="4" t="s">
        <v>26</v>
      </c>
      <c r="I10" s="5" t="s">
        <v>27</v>
      </c>
      <c r="J10" s="6">
        <v>10248000000</v>
      </c>
      <c r="K10" s="6">
        <v>0</v>
      </c>
      <c r="L10" s="6">
        <v>7758432356.0600004</v>
      </c>
      <c r="M10" s="6">
        <v>2489567643.9400001</v>
      </c>
      <c r="N10" s="6">
        <v>6458838752.6300001</v>
      </c>
      <c r="O10" s="7">
        <f t="shared" si="0"/>
        <v>0.63025358632220918</v>
      </c>
      <c r="P10" s="6">
        <v>3457232647.3299999</v>
      </c>
      <c r="Q10" s="7">
        <f t="shared" si="1"/>
        <v>0.33735681570355192</v>
      </c>
      <c r="R10" s="6">
        <v>2939589356.1399999</v>
      </c>
    </row>
    <row r="11" spans="1:18" ht="47.25" x14ac:dyDescent="0.25">
      <c r="A11" s="8" t="s">
        <v>23</v>
      </c>
      <c r="B11" s="8" t="s">
        <v>25</v>
      </c>
      <c r="C11" s="8" t="s">
        <v>28</v>
      </c>
      <c r="D11" s="8" t="s">
        <v>28</v>
      </c>
      <c r="E11" s="8" t="s">
        <v>29</v>
      </c>
      <c r="F11" s="8" t="s">
        <v>30</v>
      </c>
      <c r="G11" s="8"/>
      <c r="H11" s="8" t="s">
        <v>26</v>
      </c>
      <c r="I11" s="9" t="s">
        <v>31</v>
      </c>
      <c r="J11" s="10">
        <v>35000000</v>
      </c>
      <c r="K11" s="10">
        <v>0</v>
      </c>
      <c r="L11" s="10">
        <v>0</v>
      </c>
      <c r="M11" s="10">
        <v>35000000</v>
      </c>
      <c r="N11" s="10">
        <v>0</v>
      </c>
      <c r="O11" s="7">
        <f t="shared" si="0"/>
        <v>0</v>
      </c>
      <c r="P11" s="10">
        <v>0</v>
      </c>
      <c r="Q11" s="7">
        <f t="shared" si="1"/>
        <v>0</v>
      </c>
      <c r="R11" s="10">
        <v>0</v>
      </c>
    </row>
    <row r="12" spans="1:18" ht="31.5" x14ac:dyDescent="0.25">
      <c r="A12" s="8" t="s">
        <v>23</v>
      </c>
      <c r="B12" s="8" t="s">
        <v>25</v>
      </c>
      <c r="C12" s="8" t="s">
        <v>28</v>
      </c>
      <c r="D12" s="8" t="s">
        <v>28</v>
      </c>
      <c r="E12" s="8" t="s">
        <v>32</v>
      </c>
      <c r="F12" s="8" t="s">
        <v>33</v>
      </c>
      <c r="G12" s="8"/>
      <c r="H12" s="8" t="s">
        <v>26</v>
      </c>
      <c r="I12" s="9" t="s">
        <v>34</v>
      </c>
      <c r="J12" s="10">
        <v>6180000</v>
      </c>
      <c r="K12" s="10">
        <v>0</v>
      </c>
      <c r="L12" s="10">
        <v>0</v>
      </c>
      <c r="M12" s="10">
        <v>6180000</v>
      </c>
      <c r="N12" s="10">
        <v>0</v>
      </c>
      <c r="O12" s="7">
        <f t="shared" si="0"/>
        <v>0</v>
      </c>
      <c r="P12" s="10">
        <v>0</v>
      </c>
      <c r="Q12" s="7">
        <f t="shared" si="1"/>
        <v>0</v>
      </c>
      <c r="R12" s="10">
        <v>0</v>
      </c>
    </row>
    <row r="13" spans="1:18" ht="31.5" x14ac:dyDescent="0.25">
      <c r="A13" s="8" t="s">
        <v>23</v>
      </c>
      <c r="B13" s="8" t="s">
        <v>25</v>
      </c>
      <c r="C13" s="8" t="s">
        <v>25</v>
      </c>
      <c r="D13" s="8" t="s">
        <v>28</v>
      </c>
      <c r="E13" s="8" t="s">
        <v>35</v>
      </c>
      <c r="F13" s="8" t="s">
        <v>36</v>
      </c>
      <c r="G13" s="8"/>
      <c r="H13" s="8" t="s">
        <v>26</v>
      </c>
      <c r="I13" s="9" t="s">
        <v>37</v>
      </c>
      <c r="J13" s="10">
        <v>1438938</v>
      </c>
      <c r="K13" s="10">
        <v>0</v>
      </c>
      <c r="L13" s="10">
        <v>1438938</v>
      </c>
      <c r="M13" s="10">
        <v>0</v>
      </c>
      <c r="N13" s="10">
        <v>0</v>
      </c>
      <c r="O13" s="7">
        <f t="shared" si="0"/>
        <v>0</v>
      </c>
      <c r="P13" s="10">
        <v>0</v>
      </c>
      <c r="Q13" s="7">
        <f t="shared" si="1"/>
        <v>0</v>
      </c>
      <c r="R13" s="10">
        <v>0</v>
      </c>
    </row>
    <row r="14" spans="1:18" ht="31.5" x14ac:dyDescent="0.25">
      <c r="A14" s="8" t="s">
        <v>23</v>
      </c>
      <c r="B14" s="8" t="s">
        <v>25</v>
      </c>
      <c r="C14" s="8" t="s">
        <v>25</v>
      </c>
      <c r="D14" s="8" t="s">
        <v>28</v>
      </c>
      <c r="E14" s="8" t="s">
        <v>35</v>
      </c>
      <c r="F14" s="8" t="s">
        <v>33</v>
      </c>
      <c r="G14" s="8"/>
      <c r="H14" s="8" t="s">
        <v>26</v>
      </c>
      <c r="I14" s="9" t="s">
        <v>38</v>
      </c>
      <c r="J14" s="10">
        <v>3815844</v>
      </c>
      <c r="K14" s="10">
        <v>0</v>
      </c>
      <c r="L14" s="10">
        <v>3707483</v>
      </c>
      <c r="M14" s="10">
        <v>108361</v>
      </c>
      <c r="N14" s="10">
        <v>373117.36</v>
      </c>
      <c r="O14" s="7">
        <f t="shared" si="0"/>
        <v>9.7781083293761478E-2</v>
      </c>
      <c r="P14" s="10">
        <v>0</v>
      </c>
      <c r="Q14" s="7">
        <f t="shared" si="1"/>
        <v>0</v>
      </c>
      <c r="R14" s="10">
        <v>0</v>
      </c>
    </row>
    <row r="15" spans="1:18" ht="31.5" x14ac:dyDescent="0.25">
      <c r="A15" s="8" t="s">
        <v>23</v>
      </c>
      <c r="B15" s="8" t="s">
        <v>25</v>
      </c>
      <c r="C15" s="8" t="s">
        <v>25</v>
      </c>
      <c r="D15" s="8" t="s">
        <v>28</v>
      </c>
      <c r="E15" s="8" t="s">
        <v>35</v>
      </c>
      <c r="F15" s="8" t="s">
        <v>30</v>
      </c>
      <c r="G15" s="8"/>
      <c r="H15" s="8" t="s">
        <v>26</v>
      </c>
      <c r="I15" s="9" t="s">
        <v>39</v>
      </c>
      <c r="J15" s="10">
        <v>62455261</v>
      </c>
      <c r="K15" s="10">
        <v>0</v>
      </c>
      <c r="L15" s="10">
        <v>62455261</v>
      </c>
      <c r="M15" s="10">
        <v>0</v>
      </c>
      <c r="N15" s="10">
        <v>0</v>
      </c>
      <c r="O15" s="7">
        <f t="shared" si="0"/>
        <v>0</v>
      </c>
      <c r="P15" s="10">
        <v>0</v>
      </c>
      <c r="Q15" s="7">
        <f t="shared" si="1"/>
        <v>0</v>
      </c>
      <c r="R15" s="10">
        <v>0</v>
      </c>
    </row>
    <row r="16" spans="1:18" ht="31.5" x14ac:dyDescent="0.25">
      <c r="A16" s="8" t="s">
        <v>23</v>
      </c>
      <c r="B16" s="8" t="s">
        <v>25</v>
      </c>
      <c r="C16" s="8" t="s">
        <v>25</v>
      </c>
      <c r="D16" s="8" t="s">
        <v>28</v>
      </c>
      <c r="E16" s="8" t="s">
        <v>29</v>
      </c>
      <c r="F16" s="8" t="s">
        <v>40</v>
      </c>
      <c r="G16" s="8"/>
      <c r="H16" s="8" t="s">
        <v>26</v>
      </c>
      <c r="I16" s="9" t="s">
        <v>41</v>
      </c>
      <c r="J16" s="10">
        <v>15732</v>
      </c>
      <c r="K16" s="10">
        <v>0</v>
      </c>
      <c r="L16" s="10">
        <v>15732</v>
      </c>
      <c r="M16" s="10">
        <v>0</v>
      </c>
      <c r="N16" s="10">
        <v>0</v>
      </c>
      <c r="O16" s="7">
        <f t="shared" si="0"/>
        <v>0</v>
      </c>
      <c r="P16" s="10">
        <v>0</v>
      </c>
      <c r="Q16" s="7">
        <f t="shared" si="1"/>
        <v>0</v>
      </c>
      <c r="R16" s="10">
        <v>0</v>
      </c>
    </row>
    <row r="17" spans="1:18" ht="47.25" x14ac:dyDescent="0.25">
      <c r="A17" s="8" t="s">
        <v>23</v>
      </c>
      <c r="B17" s="8" t="s">
        <v>25</v>
      </c>
      <c r="C17" s="8" t="s">
        <v>25</v>
      </c>
      <c r="D17" s="8" t="s">
        <v>28</v>
      </c>
      <c r="E17" s="8" t="s">
        <v>29</v>
      </c>
      <c r="F17" s="8" t="s">
        <v>35</v>
      </c>
      <c r="G17" s="8"/>
      <c r="H17" s="8" t="s">
        <v>26</v>
      </c>
      <c r="I17" s="9" t="s">
        <v>42</v>
      </c>
      <c r="J17" s="10">
        <v>419000</v>
      </c>
      <c r="K17" s="10">
        <v>0</v>
      </c>
      <c r="L17" s="10">
        <v>419000</v>
      </c>
      <c r="M17" s="10">
        <v>0</v>
      </c>
      <c r="N17" s="10">
        <v>419000</v>
      </c>
      <c r="O17" s="7">
        <f t="shared" si="0"/>
        <v>1</v>
      </c>
      <c r="P17" s="10">
        <v>419000</v>
      </c>
      <c r="Q17" s="7">
        <f t="shared" si="1"/>
        <v>1</v>
      </c>
      <c r="R17" s="10">
        <v>419000</v>
      </c>
    </row>
    <row r="18" spans="1:18" ht="47.25" x14ac:dyDescent="0.25">
      <c r="A18" s="8" t="s">
        <v>23</v>
      </c>
      <c r="B18" s="8" t="s">
        <v>25</v>
      </c>
      <c r="C18" s="8" t="s">
        <v>25</v>
      </c>
      <c r="D18" s="8" t="s">
        <v>28</v>
      </c>
      <c r="E18" s="8" t="s">
        <v>29</v>
      </c>
      <c r="F18" s="8" t="s">
        <v>29</v>
      </c>
      <c r="G18" s="8"/>
      <c r="H18" s="8" t="s">
        <v>26</v>
      </c>
      <c r="I18" s="9" t="s">
        <v>43</v>
      </c>
      <c r="J18" s="10">
        <v>85902609</v>
      </c>
      <c r="K18" s="10">
        <v>0</v>
      </c>
      <c r="L18" s="10">
        <v>78275380</v>
      </c>
      <c r="M18" s="10">
        <v>7627229</v>
      </c>
      <c r="N18" s="10">
        <v>72675379.920000002</v>
      </c>
      <c r="O18" s="7">
        <f t="shared" si="0"/>
        <v>0.84602063623003587</v>
      </c>
      <c r="P18" s="10">
        <v>32421215.510000002</v>
      </c>
      <c r="Q18" s="7">
        <f t="shared" si="1"/>
        <v>0.37741828667858041</v>
      </c>
      <c r="R18" s="10">
        <v>25534767.18</v>
      </c>
    </row>
    <row r="19" spans="1:18" ht="47.25" x14ac:dyDescent="0.25">
      <c r="A19" s="8" t="s">
        <v>23</v>
      </c>
      <c r="B19" s="8" t="s">
        <v>25</v>
      </c>
      <c r="C19" s="8" t="s">
        <v>25</v>
      </c>
      <c r="D19" s="8" t="s">
        <v>28</v>
      </c>
      <c r="E19" s="8" t="s">
        <v>29</v>
      </c>
      <c r="F19" s="8" t="s">
        <v>44</v>
      </c>
      <c r="G19" s="8"/>
      <c r="H19" s="8" t="s">
        <v>26</v>
      </c>
      <c r="I19" s="9" t="s">
        <v>45</v>
      </c>
      <c r="J19" s="10">
        <v>75118274</v>
      </c>
      <c r="K19" s="10">
        <v>0</v>
      </c>
      <c r="L19" s="10">
        <v>70038017</v>
      </c>
      <c r="M19" s="10">
        <v>5080257</v>
      </c>
      <c r="N19" s="10">
        <v>68399580</v>
      </c>
      <c r="O19" s="7">
        <f t="shared" si="0"/>
        <v>0.91055846144707742</v>
      </c>
      <c r="P19" s="10">
        <v>31090718.030000001</v>
      </c>
      <c r="Q19" s="7">
        <f t="shared" si="1"/>
        <v>0.41389020772761631</v>
      </c>
      <c r="R19" s="10">
        <v>24872574.43</v>
      </c>
    </row>
    <row r="20" spans="1:18" ht="15.75" x14ac:dyDescent="0.25">
      <c r="A20" s="8" t="s">
        <v>23</v>
      </c>
      <c r="B20" s="8" t="s">
        <v>25</v>
      </c>
      <c r="C20" s="8" t="s">
        <v>25</v>
      </c>
      <c r="D20" s="8" t="s">
        <v>28</v>
      </c>
      <c r="E20" s="8" t="s">
        <v>29</v>
      </c>
      <c r="F20" s="8" t="s">
        <v>36</v>
      </c>
      <c r="G20" s="8"/>
      <c r="H20" s="8" t="s">
        <v>26</v>
      </c>
      <c r="I20" s="9" t="s">
        <v>46</v>
      </c>
      <c r="J20" s="10">
        <v>14363495</v>
      </c>
      <c r="K20" s="10">
        <v>0</v>
      </c>
      <c r="L20" s="10">
        <v>14220099</v>
      </c>
      <c r="M20" s="10">
        <v>143396</v>
      </c>
      <c r="N20" s="10">
        <v>7336555</v>
      </c>
      <c r="O20" s="7">
        <f t="shared" si="0"/>
        <v>0.51077784341485133</v>
      </c>
      <c r="P20" s="10">
        <v>571200</v>
      </c>
      <c r="Q20" s="7">
        <f t="shared" si="1"/>
        <v>3.9767479990072054E-2</v>
      </c>
      <c r="R20" s="10">
        <v>571200</v>
      </c>
    </row>
    <row r="21" spans="1:18" ht="15.75" x14ac:dyDescent="0.25">
      <c r="A21" s="8" t="s">
        <v>23</v>
      </c>
      <c r="B21" s="8" t="s">
        <v>25</v>
      </c>
      <c r="C21" s="8" t="s">
        <v>25</v>
      </c>
      <c r="D21" s="8" t="s">
        <v>28</v>
      </c>
      <c r="E21" s="8" t="s">
        <v>29</v>
      </c>
      <c r="F21" s="8" t="s">
        <v>30</v>
      </c>
      <c r="G21" s="8"/>
      <c r="H21" s="8" t="s">
        <v>26</v>
      </c>
      <c r="I21" s="9" t="s">
        <v>47</v>
      </c>
      <c r="J21" s="10">
        <v>1770415</v>
      </c>
      <c r="K21" s="10">
        <v>0</v>
      </c>
      <c r="L21" s="10">
        <v>300000</v>
      </c>
      <c r="M21" s="10">
        <v>1470415</v>
      </c>
      <c r="N21" s="10">
        <v>300000</v>
      </c>
      <c r="O21" s="7">
        <f t="shared" si="0"/>
        <v>0.16945179520056031</v>
      </c>
      <c r="P21" s="10">
        <v>300000</v>
      </c>
      <c r="Q21" s="7">
        <f t="shared" si="1"/>
        <v>0.16945179520056031</v>
      </c>
      <c r="R21" s="10">
        <v>300000</v>
      </c>
    </row>
    <row r="22" spans="1:18" ht="15.75" x14ac:dyDescent="0.25">
      <c r="A22" s="8" t="s">
        <v>23</v>
      </c>
      <c r="B22" s="8" t="s">
        <v>25</v>
      </c>
      <c r="C22" s="8" t="s">
        <v>25</v>
      </c>
      <c r="D22" s="8" t="s">
        <v>28</v>
      </c>
      <c r="E22" s="8" t="s">
        <v>32</v>
      </c>
      <c r="F22" s="8" t="s">
        <v>40</v>
      </c>
      <c r="G22" s="8"/>
      <c r="H22" s="8" t="s">
        <v>26</v>
      </c>
      <c r="I22" s="9" t="s">
        <v>48</v>
      </c>
      <c r="J22" s="10">
        <v>170096</v>
      </c>
      <c r="K22" s="10">
        <v>0</v>
      </c>
      <c r="L22" s="10">
        <v>0</v>
      </c>
      <c r="M22" s="10">
        <v>170096</v>
      </c>
      <c r="N22" s="10">
        <v>0</v>
      </c>
      <c r="O22" s="7">
        <f t="shared" si="0"/>
        <v>0</v>
      </c>
      <c r="P22" s="10">
        <v>0</v>
      </c>
      <c r="Q22" s="7">
        <f t="shared" si="1"/>
        <v>0</v>
      </c>
      <c r="R22" s="10">
        <v>0</v>
      </c>
    </row>
    <row r="23" spans="1:18" ht="31.5" x14ac:dyDescent="0.25">
      <c r="A23" s="8" t="s">
        <v>23</v>
      </c>
      <c r="B23" s="8" t="s">
        <v>25</v>
      </c>
      <c r="C23" s="8" t="s">
        <v>25</v>
      </c>
      <c r="D23" s="8" t="s">
        <v>28</v>
      </c>
      <c r="E23" s="8" t="s">
        <v>32</v>
      </c>
      <c r="F23" s="8" t="s">
        <v>35</v>
      </c>
      <c r="G23" s="8"/>
      <c r="H23" s="8" t="s">
        <v>26</v>
      </c>
      <c r="I23" s="9" t="s">
        <v>49</v>
      </c>
      <c r="J23" s="10">
        <v>92407898</v>
      </c>
      <c r="K23" s="10">
        <v>0</v>
      </c>
      <c r="L23" s="10">
        <v>78426674</v>
      </c>
      <c r="M23" s="10">
        <v>13981224</v>
      </c>
      <c r="N23" s="10">
        <v>77118196</v>
      </c>
      <c r="O23" s="7">
        <f t="shared" si="0"/>
        <v>0.83454117742186928</v>
      </c>
      <c r="P23" s="10">
        <v>14447867.98</v>
      </c>
      <c r="Q23" s="7">
        <f t="shared" si="1"/>
        <v>0.15634884347223221</v>
      </c>
      <c r="R23" s="10">
        <v>13386707.32</v>
      </c>
    </row>
    <row r="24" spans="1:18" ht="15.75" x14ac:dyDescent="0.25">
      <c r="A24" s="8" t="s">
        <v>23</v>
      </c>
      <c r="B24" s="8" t="s">
        <v>25</v>
      </c>
      <c r="C24" s="8" t="s">
        <v>25</v>
      </c>
      <c r="D24" s="8" t="s">
        <v>28</v>
      </c>
      <c r="E24" s="8" t="s">
        <v>32</v>
      </c>
      <c r="F24" s="8" t="s">
        <v>29</v>
      </c>
      <c r="G24" s="8"/>
      <c r="H24" s="8" t="s">
        <v>26</v>
      </c>
      <c r="I24" s="9" t="s">
        <v>50</v>
      </c>
      <c r="J24" s="10">
        <v>187483</v>
      </c>
      <c r="K24" s="10">
        <v>0</v>
      </c>
      <c r="L24" s="10">
        <v>0</v>
      </c>
      <c r="M24" s="10">
        <v>187483</v>
      </c>
      <c r="N24" s="10">
        <v>0</v>
      </c>
      <c r="O24" s="7">
        <f t="shared" si="0"/>
        <v>0</v>
      </c>
      <c r="P24" s="10">
        <v>0</v>
      </c>
      <c r="Q24" s="7">
        <f t="shared" si="1"/>
        <v>0</v>
      </c>
      <c r="R24" s="10">
        <v>0</v>
      </c>
    </row>
    <row r="25" spans="1:18" ht="31.5" x14ac:dyDescent="0.25">
      <c r="A25" s="8" t="s">
        <v>23</v>
      </c>
      <c r="B25" s="8" t="s">
        <v>25</v>
      </c>
      <c r="C25" s="8" t="s">
        <v>25</v>
      </c>
      <c r="D25" s="8" t="s">
        <v>28</v>
      </c>
      <c r="E25" s="8" t="s">
        <v>32</v>
      </c>
      <c r="F25" s="8" t="s">
        <v>44</v>
      </c>
      <c r="G25" s="8"/>
      <c r="H25" s="8" t="s">
        <v>26</v>
      </c>
      <c r="I25" s="9" t="s">
        <v>51</v>
      </c>
      <c r="J25" s="10">
        <v>530000</v>
      </c>
      <c r="K25" s="10">
        <v>0</v>
      </c>
      <c r="L25" s="10">
        <v>0</v>
      </c>
      <c r="M25" s="10">
        <v>530000</v>
      </c>
      <c r="N25" s="10">
        <v>0</v>
      </c>
      <c r="O25" s="7">
        <f t="shared" si="0"/>
        <v>0</v>
      </c>
      <c r="P25" s="10">
        <v>0</v>
      </c>
      <c r="Q25" s="7">
        <f t="shared" si="1"/>
        <v>0</v>
      </c>
      <c r="R25" s="10">
        <v>0</v>
      </c>
    </row>
    <row r="26" spans="1:18" ht="15.75" x14ac:dyDescent="0.25">
      <c r="A26" s="8" t="s">
        <v>23</v>
      </c>
      <c r="B26" s="8" t="s">
        <v>25</v>
      </c>
      <c r="C26" s="8" t="s">
        <v>25</v>
      </c>
      <c r="D26" s="8" t="s">
        <v>28</v>
      </c>
      <c r="E26" s="8" t="s">
        <v>32</v>
      </c>
      <c r="F26" s="8" t="s">
        <v>36</v>
      </c>
      <c r="G26" s="8"/>
      <c r="H26" s="8" t="s">
        <v>26</v>
      </c>
      <c r="I26" s="9" t="s">
        <v>52</v>
      </c>
      <c r="J26" s="10">
        <v>75942</v>
      </c>
      <c r="K26" s="10">
        <v>0</v>
      </c>
      <c r="L26" s="10">
        <v>75942</v>
      </c>
      <c r="M26" s="10">
        <v>0</v>
      </c>
      <c r="N26" s="10">
        <v>0</v>
      </c>
      <c r="O26" s="7">
        <f t="shared" si="0"/>
        <v>0</v>
      </c>
      <c r="P26" s="10">
        <v>0</v>
      </c>
      <c r="Q26" s="7">
        <f t="shared" si="1"/>
        <v>0</v>
      </c>
      <c r="R26" s="10">
        <v>0</v>
      </c>
    </row>
    <row r="27" spans="1:18" ht="31.5" x14ac:dyDescent="0.25">
      <c r="A27" s="8" t="s">
        <v>23</v>
      </c>
      <c r="B27" s="8" t="s">
        <v>25</v>
      </c>
      <c r="C27" s="8" t="s">
        <v>25</v>
      </c>
      <c r="D27" s="8" t="s">
        <v>28</v>
      </c>
      <c r="E27" s="8" t="s">
        <v>32</v>
      </c>
      <c r="F27" s="8" t="s">
        <v>30</v>
      </c>
      <c r="G27" s="8"/>
      <c r="H27" s="8" t="s">
        <v>26</v>
      </c>
      <c r="I27" s="9" t="s">
        <v>53</v>
      </c>
      <c r="J27" s="10">
        <v>335702</v>
      </c>
      <c r="K27" s="10">
        <v>0</v>
      </c>
      <c r="L27" s="10">
        <v>328207</v>
      </c>
      <c r="M27" s="10">
        <v>7495</v>
      </c>
      <c r="N27" s="10">
        <v>0</v>
      </c>
      <c r="O27" s="7">
        <f t="shared" si="0"/>
        <v>0</v>
      </c>
      <c r="P27" s="10">
        <v>0</v>
      </c>
      <c r="Q27" s="7">
        <f t="shared" si="1"/>
        <v>0</v>
      </c>
      <c r="R27" s="10">
        <v>0</v>
      </c>
    </row>
    <row r="28" spans="1:18" ht="15.75" x14ac:dyDescent="0.25">
      <c r="A28" s="8" t="s">
        <v>23</v>
      </c>
      <c r="B28" s="8" t="s">
        <v>25</v>
      </c>
      <c r="C28" s="8" t="s">
        <v>25</v>
      </c>
      <c r="D28" s="8" t="s">
        <v>25</v>
      </c>
      <c r="E28" s="8" t="s">
        <v>44</v>
      </c>
      <c r="F28" s="8" t="s">
        <v>32</v>
      </c>
      <c r="G28" s="8"/>
      <c r="H28" s="8" t="s">
        <v>26</v>
      </c>
      <c r="I28" s="9" t="s">
        <v>54</v>
      </c>
      <c r="J28" s="10">
        <v>179290686</v>
      </c>
      <c r="K28" s="10">
        <v>0</v>
      </c>
      <c r="L28" s="10">
        <v>79278476</v>
      </c>
      <c r="M28" s="10">
        <v>100012210</v>
      </c>
      <c r="N28" s="10">
        <v>79278476</v>
      </c>
      <c r="O28" s="7">
        <f t="shared" si="0"/>
        <v>0.44217844088119557</v>
      </c>
      <c r="P28" s="10">
        <v>45301983.149999999</v>
      </c>
      <c r="Q28" s="7">
        <f t="shared" si="1"/>
        <v>0.25267337729969974</v>
      </c>
      <c r="R28" s="10">
        <v>45301983.149999999</v>
      </c>
    </row>
    <row r="29" spans="1:18" ht="31.5" x14ac:dyDescent="0.25">
      <c r="A29" s="8" t="s">
        <v>23</v>
      </c>
      <c r="B29" s="8" t="s">
        <v>25</v>
      </c>
      <c r="C29" s="8" t="s">
        <v>25</v>
      </c>
      <c r="D29" s="8" t="s">
        <v>25</v>
      </c>
      <c r="E29" s="8" t="s">
        <v>36</v>
      </c>
      <c r="F29" s="8" t="s">
        <v>29</v>
      </c>
      <c r="G29" s="8"/>
      <c r="H29" s="8" t="s">
        <v>26</v>
      </c>
      <c r="I29" s="9" t="s">
        <v>55</v>
      </c>
      <c r="J29" s="10">
        <v>160720557</v>
      </c>
      <c r="K29" s="10">
        <v>0</v>
      </c>
      <c r="L29" s="10">
        <v>152373201.06</v>
      </c>
      <c r="M29" s="10">
        <v>8347355.9400000004</v>
      </c>
      <c r="N29" s="10">
        <v>92373201.060000002</v>
      </c>
      <c r="O29" s="7">
        <f t="shared" si="0"/>
        <v>0.57474415708999815</v>
      </c>
      <c r="P29" s="10">
        <v>42151359.619999997</v>
      </c>
      <c r="Q29" s="7">
        <f t="shared" si="1"/>
        <v>0.26226489259864871</v>
      </c>
      <c r="R29" s="10">
        <v>27095323.460000001</v>
      </c>
    </row>
    <row r="30" spans="1:18" ht="31.5" x14ac:dyDescent="0.25">
      <c r="A30" s="8" t="s">
        <v>23</v>
      </c>
      <c r="B30" s="8" t="s">
        <v>25</v>
      </c>
      <c r="C30" s="8" t="s">
        <v>25</v>
      </c>
      <c r="D30" s="8" t="s">
        <v>25</v>
      </c>
      <c r="E30" s="8" t="s">
        <v>36</v>
      </c>
      <c r="F30" s="8" t="s">
        <v>32</v>
      </c>
      <c r="G30" s="8"/>
      <c r="H30" s="8" t="s">
        <v>26</v>
      </c>
      <c r="I30" s="9" t="s">
        <v>56</v>
      </c>
      <c r="J30" s="10">
        <v>359712817</v>
      </c>
      <c r="K30" s="10">
        <v>0</v>
      </c>
      <c r="L30" s="10">
        <v>275753482</v>
      </c>
      <c r="M30" s="10">
        <v>83959335</v>
      </c>
      <c r="N30" s="10">
        <v>239870879</v>
      </c>
      <c r="O30" s="7">
        <f t="shared" si="0"/>
        <v>0.6668399558306537</v>
      </c>
      <c r="P30" s="10">
        <v>25768540</v>
      </c>
      <c r="Q30" s="7">
        <f t="shared" si="1"/>
        <v>7.1636424342366431E-2</v>
      </c>
      <c r="R30" s="10">
        <v>25493928</v>
      </c>
    </row>
    <row r="31" spans="1:18" ht="15.75" x14ac:dyDescent="0.25">
      <c r="A31" s="8" t="s">
        <v>23</v>
      </c>
      <c r="B31" s="8" t="s">
        <v>25</v>
      </c>
      <c r="C31" s="8" t="s">
        <v>25</v>
      </c>
      <c r="D31" s="8" t="s">
        <v>25</v>
      </c>
      <c r="E31" s="8" t="s">
        <v>36</v>
      </c>
      <c r="F31" s="8" t="s">
        <v>44</v>
      </c>
      <c r="G31" s="8"/>
      <c r="H31" s="8" t="s">
        <v>26</v>
      </c>
      <c r="I31" s="9" t="s">
        <v>57</v>
      </c>
      <c r="J31" s="10">
        <v>100000</v>
      </c>
      <c r="K31" s="10">
        <v>0</v>
      </c>
      <c r="L31" s="10">
        <v>83792</v>
      </c>
      <c r="M31" s="10">
        <v>16208</v>
      </c>
      <c r="N31" s="10">
        <v>50000</v>
      </c>
      <c r="O31" s="7">
        <f t="shared" si="0"/>
        <v>0.5</v>
      </c>
      <c r="P31" s="10">
        <v>0</v>
      </c>
      <c r="Q31" s="7">
        <f t="shared" si="1"/>
        <v>0</v>
      </c>
      <c r="R31" s="10">
        <v>0</v>
      </c>
    </row>
    <row r="32" spans="1:18" ht="15.75" x14ac:dyDescent="0.25">
      <c r="A32" s="8" t="s">
        <v>23</v>
      </c>
      <c r="B32" s="8" t="s">
        <v>25</v>
      </c>
      <c r="C32" s="8" t="s">
        <v>25</v>
      </c>
      <c r="D32" s="8" t="s">
        <v>25</v>
      </c>
      <c r="E32" s="8" t="s">
        <v>36</v>
      </c>
      <c r="F32" s="8" t="s">
        <v>30</v>
      </c>
      <c r="G32" s="8"/>
      <c r="H32" s="8" t="s">
        <v>26</v>
      </c>
      <c r="I32" s="9" t="s">
        <v>58</v>
      </c>
      <c r="J32" s="10">
        <v>406347127</v>
      </c>
      <c r="K32" s="10">
        <v>0</v>
      </c>
      <c r="L32" s="10">
        <v>370420265</v>
      </c>
      <c r="M32" s="10">
        <v>35926862</v>
      </c>
      <c r="N32" s="10">
        <v>235903805</v>
      </c>
      <c r="O32" s="7">
        <f t="shared" si="0"/>
        <v>0.58054749086487323</v>
      </c>
      <c r="P32" s="10">
        <v>131599999</v>
      </c>
      <c r="Q32" s="7">
        <f t="shared" si="1"/>
        <v>0.32386102978402503</v>
      </c>
      <c r="R32" s="10">
        <v>131599999</v>
      </c>
    </row>
    <row r="33" spans="1:18" ht="47.25" x14ac:dyDescent="0.25">
      <c r="A33" s="8" t="s">
        <v>23</v>
      </c>
      <c r="B33" s="8" t="s">
        <v>25</v>
      </c>
      <c r="C33" s="8" t="s">
        <v>25</v>
      </c>
      <c r="D33" s="8" t="s">
        <v>25</v>
      </c>
      <c r="E33" s="8" t="s">
        <v>36</v>
      </c>
      <c r="F33" s="8" t="s">
        <v>59</v>
      </c>
      <c r="G33" s="8"/>
      <c r="H33" s="8" t="s">
        <v>26</v>
      </c>
      <c r="I33" s="9" t="s">
        <v>60</v>
      </c>
      <c r="J33" s="10">
        <v>400000000</v>
      </c>
      <c r="K33" s="10">
        <v>0</v>
      </c>
      <c r="L33" s="10">
        <v>400000000</v>
      </c>
      <c r="M33" s="10">
        <v>0</v>
      </c>
      <c r="N33" s="10">
        <v>173225863</v>
      </c>
      <c r="O33" s="7">
        <f t="shared" si="0"/>
        <v>0.43306465750000001</v>
      </c>
      <c r="P33" s="10">
        <v>172901756</v>
      </c>
      <c r="Q33" s="7">
        <f t="shared" si="1"/>
        <v>0.43225438999999999</v>
      </c>
      <c r="R33" s="10">
        <v>172901756</v>
      </c>
    </row>
    <row r="34" spans="1:18" ht="31.5" x14ac:dyDescent="0.25">
      <c r="A34" s="8" t="s">
        <v>23</v>
      </c>
      <c r="B34" s="8" t="s">
        <v>25</v>
      </c>
      <c r="C34" s="8" t="s">
        <v>25</v>
      </c>
      <c r="D34" s="8" t="s">
        <v>25</v>
      </c>
      <c r="E34" s="8" t="s">
        <v>33</v>
      </c>
      <c r="F34" s="8" t="s">
        <v>40</v>
      </c>
      <c r="G34" s="8"/>
      <c r="H34" s="8" t="s">
        <v>26</v>
      </c>
      <c r="I34" s="9" t="s">
        <v>61</v>
      </c>
      <c r="J34" s="10">
        <v>2667669896</v>
      </c>
      <c r="K34" s="10">
        <v>0</v>
      </c>
      <c r="L34" s="10">
        <v>837070204</v>
      </c>
      <c r="M34" s="10">
        <v>1830599692</v>
      </c>
      <c r="N34" s="10">
        <v>837070204</v>
      </c>
      <c r="O34" s="7">
        <f t="shared" si="0"/>
        <v>0.31378327777928339</v>
      </c>
      <c r="P34" s="10">
        <v>837052132.29999995</v>
      </c>
      <c r="Q34" s="7">
        <f t="shared" si="1"/>
        <v>0.31377650344036417</v>
      </c>
      <c r="R34" s="10">
        <v>704304439.29999995</v>
      </c>
    </row>
    <row r="35" spans="1:18" ht="15.75" x14ac:dyDescent="0.25">
      <c r="A35" s="8" t="s">
        <v>23</v>
      </c>
      <c r="B35" s="8" t="s">
        <v>25</v>
      </c>
      <c r="C35" s="8" t="s">
        <v>25</v>
      </c>
      <c r="D35" s="8" t="s">
        <v>25</v>
      </c>
      <c r="E35" s="8" t="s">
        <v>33</v>
      </c>
      <c r="F35" s="8" t="s">
        <v>35</v>
      </c>
      <c r="G35" s="8"/>
      <c r="H35" s="8" t="s">
        <v>26</v>
      </c>
      <c r="I35" s="9" t="s">
        <v>62</v>
      </c>
      <c r="J35" s="10">
        <v>42778877</v>
      </c>
      <c r="K35" s="10">
        <v>0</v>
      </c>
      <c r="L35" s="10">
        <v>36296351</v>
      </c>
      <c r="M35" s="10">
        <v>6482526</v>
      </c>
      <c r="N35" s="10">
        <v>24296352</v>
      </c>
      <c r="O35" s="7">
        <f t="shared" si="0"/>
        <v>0.56795207597431785</v>
      </c>
      <c r="P35" s="10">
        <v>8094808</v>
      </c>
      <c r="Q35" s="7">
        <f t="shared" si="1"/>
        <v>0.1892244155918352</v>
      </c>
      <c r="R35" s="10">
        <v>8094808</v>
      </c>
    </row>
    <row r="36" spans="1:18" ht="15.75" x14ac:dyDescent="0.25">
      <c r="A36" s="8" t="s">
        <v>23</v>
      </c>
      <c r="B36" s="8" t="s">
        <v>25</v>
      </c>
      <c r="C36" s="8" t="s">
        <v>25</v>
      </c>
      <c r="D36" s="8" t="s">
        <v>25</v>
      </c>
      <c r="E36" s="8" t="s">
        <v>30</v>
      </c>
      <c r="F36" s="8" t="s">
        <v>35</v>
      </c>
      <c r="G36" s="8"/>
      <c r="H36" s="8" t="s">
        <v>26</v>
      </c>
      <c r="I36" s="9" t="s">
        <v>63</v>
      </c>
      <c r="J36" s="10">
        <v>5693</v>
      </c>
      <c r="K36" s="10">
        <v>0</v>
      </c>
      <c r="L36" s="10">
        <v>0</v>
      </c>
      <c r="M36" s="10">
        <v>5693</v>
      </c>
      <c r="N36" s="10">
        <v>0</v>
      </c>
      <c r="O36" s="7">
        <f t="shared" si="0"/>
        <v>0</v>
      </c>
      <c r="P36" s="10">
        <v>0</v>
      </c>
      <c r="Q36" s="7">
        <f t="shared" si="1"/>
        <v>0</v>
      </c>
      <c r="R36" s="10">
        <v>0</v>
      </c>
    </row>
    <row r="37" spans="1:18" ht="31.5" x14ac:dyDescent="0.25">
      <c r="A37" s="8" t="s">
        <v>23</v>
      </c>
      <c r="B37" s="8" t="s">
        <v>25</v>
      </c>
      <c r="C37" s="8" t="s">
        <v>25</v>
      </c>
      <c r="D37" s="8" t="s">
        <v>25</v>
      </c>
      <c r="E37" s="8" t="s">
        <v>30</v>
      </c>
      <c r="F37" s="8" t="s">
        <v>29</v>
      </c>
      <c r="G37" s="8"/>
      <c r="H37" s="8" t="s">
        <v>26</v>
      </c>
      <c r="I37" s="9" t="s">
        <v>64</v>
      </c>
      <c r="J37" s="10">
        <v>11138425</v>
      </c>
      <c r="K37" s="10">
        <v>0</v>
      </c>
      <c r="L37" s="10">
        <v>5999000</v>
      </c>
      <c r="M37" s="10">
        <v>5139425</v>
      </c>
      <c r="N37" s="10">
        <v>2699000</v>
      </c>
      <c r="O37" s="7">
        <f t="shared" si="0"/>
        <v>0.24231433079631995</v>
      </c>
      <c r="P37" s="10">
        <v>200000</v>
      </c>
      <c r="Q37" s="7">
        <f t="shared" si="1"/>
        <v>1.7955860007137454E-2</v>
      </c>
      <c r="R37" s="10">
        <v>200000</v>
      </c>
    </row>
    <row r="38" spans="1:18" ht="47.25" x14ac:dyDescent="0.25">
      <c r="A38" s="8" t="s">
        <v>23</v>
      </c>
      <c r="B38" s="8" t="s">
        <v>25</v>
      </c>
      <c r="C38" s="8" t="s">
        <v>25</v>
      </c>
      <c r="D38" s="8" t="s">
        <v>25</v>
      </c>
      <c r="E38" s="8" t="s">
        <v>30</v>
      </c>
      <c r="F38" s="8" t="s">
        <v>32</v>
      </c>
      <c r="G38" s="8"/>
      <c r="H38" s="8" t="s">
        <v>26</v>
      </c>
      <c r="I38" s="9" t="s">
        <v>65</v>
      </c>
      <c r="J38" s="10">
        <v>1963148455</v>
      </c>
      <c r="K38" s="10">
        <v>0</v>
      </c>
      <c r="L38" s="10">
        <v>1783441657</v>
      </c>
      <c r="M38" s="10">
        <v>179706798</v>
      </c>
      <c r="N38" s="10">
        <v>1101232545.79</v>
      </c>
      <c r="O38" s="7">
        <f t="shared" si="0"/>
        <v>0.56095225146383543</v>
      </c>
      <c r="P38" s="10">
        <v>662566640.78999996</v>
      </c>
      <c r="Q38" s="7">
        <f t="shared" si="1"/>
        <v>0.33750205650647036</v>
      </c>
      <c r="R38" s="10">
        <v>662491640.78999996</v>
      </c>
    </row>
    <row r="39" spans="1:18" ht="15.75" x14ac:dyDescent="0.25">
      <c r="A39" s="8" t="s">
        <v>23</v>
      </c>
      <c r="B39" s="8" t="s">
        <v>25</v>
      </c>
      <c r="C39" s="8" t="s">
        <v>25</v>
      </c>
      <c r="D39" s="8" t="s">
        <v>25</v>
      </c>
      <c r="E39" s="8" t="s">
        <v>30</v>
      </c>
      <c r="F39" s="8" t="s">
        <v>44</v>
      </c>
      <c r="G39" s="8"/>
      <c r="H39" s="8" t="s">
        <v>26</v>
      </c>
      <c r="I39" s="9" t="s">
        <v>66</v>
      </c>
      <c r="J39" s="10">
        <v>3101238924</v>
      </c>
      <c r="K39" s="10">
        <v>0</v>
      </c>
      <c r="L39" s="10">
        <v>2965758410</v>
      </c>
      <c r="M39" s="10">
        <v>135480514</v>
      </c>
      <c r="N39" s="10">
        <v>2963739907</v>
      </c>
      <c r="O39" s="7">
        <f t="shared" si="0"/>
        <v>0.95566319771884822</v>
      </c>
      <c r="P39" s="10">
        <v>1281996786.3</v>
      </c>
      <c r="Q39" s="7">
        <f t="shared" si="1"/>
        <v>0.41338214104654386</v>
      </c>
      <c r="R39" s="10">
        <v>992630683.61000001</v>
      </c>
    </row>
    <row r="40" spans="1:18" ht="47.25" x14ac:dyDescent="0.25">
      <c r="A40" s="8" t="s">
        <v>23</v>
      </c>
      <c r="B40" s="8" t="s">
        <v>25</v>
      </c>
      <c r="C40" s="8" t="s">
        <v>25</v>
      </c>
      <c r="D40" s="8" t="s">
        <v>25</v>
      </c>
      <c r="E40" s="8" t="s">
        <v>30</v>
      </c>
      <c r="F40" s="8" t="s">
        <v>33</v>
      </c>
      <c r="G40" s="8"/>
      <c r="H40" s="8" t="s">
        <v>26</v>
      </c>
      <c r="I40" s="9" t="s">
        <v>67</v>
      </c>
      <c r="J40" s="10">
        <v>386832289</v>
      </c>
      <c r="K40" s="10">
        <v>0</v>
      </c>
      <c r="L40" s="10">
        <v>377019415</v>
      </c>
      <c r="M40" s="10">
        <v>9812874</v>
      </c>
      <c r="N40" s="10">
        <v>362550734.5</v>
      </c>
      <c r="O40" s="7">
        <f t="shared" si="0"/>
        <v>0.93722976289603377</v>
      </c>
      <c r="P40" s="10">
        <v>88939914.650000006</v>
      </c>
      <c r="Q40" s="7">
        <f t="shared" si="1"/>
        <v>0.22991853880636112</v>
      </c>
      <c r="R40" s="10">
        <v>24042019.899999999</v>
      </c>
    </row>
    <row r="41" spans="1:18" ht="63" x14ac:dyDescent="0.25">
      <c r="A41" s="8" t="s">
        <v>23</v>
      </c>
      <c r="B41" s="8" t="s">
        <v>25</v>
      </c>
      <c r="C41" s="8" t="s">
        <v>25</v>
      </c>
      <c r="D41" s="8" t="s">
        <v>25</v>
      </c>
      <c r="E41" s="8" t="s">
        <v>30</v>
      </c>
      <c r="F41" s="8" t="s">
        <v>59</v>
      </c>
      <c r="G41" s="8"/>
      <c r="H41" s="8" t="s">
        <v>26</v>
      </c>
      <c r="I41" s="9" t="s">
        <v>68</v>
      </c>
      <c r="J41" s="10">
        <v>43810806</v>
      </c>
      <c r="K41" s="10">
        <v>0</v>
      </c>
      <c r="L41" s="10">
        <v>43410806</v>
      </c>
      <c r="M41" s="10">
        <v>400000</v>
      </c>
      <c r="N41" s="10">
        <v>43410806</v>
      </c>
      <c r="O41" s="7">
        <f t="shared" si="0"/>
        <v>0.99086983243357818</v>
      </c>
      <c r="P41" s="10">
        <v>18444600</v>
      </c>
      <c r="Q41" s="7">
        <f t="shared" si="1"/>
        <v>0.42100572173906137</v>
      </c>
      <c r="R41" s="10">
        <v>17384400</v>
      </c>
    </row>
    <row r="42" spans="1:18" ht="31.5" x14ac:dyDescent="0.25">
      <c r="A42" s="8" t="s">
        <v>23</v>
      </c>
      <c r="B42" s="8" t="s">
        <v>25</v>
      </c>
      <c r="C42" s="8" t="s">
        <v>25</v>
      </c>
      <c r="D42" s="8" t="s">
        <v>25</v>
      </c>
      <c r="E42" s="8" t="s">
        <v>59</v>
      </c>
      <c r="F42" s="8" t="s">
        <v>29</v>
      </c>
      <c r="G42" s="8"/>
      <c r="H42" s="8" t="s">
        <v>26</v>
      </c>
      <c r="I42" s="9" t="s">
        <v>69</v>
      </c>
      <c r="J42" s="10">
        <v>18167693</v>
      </c>
      <c r="K42" s="10">
        <v>0</v>
      </c>
      <c r="L42" s="10">
        <v>12210000</v>
      </c>
      <c r="M42" s="10">
        <v>5957693</v>
      </c>
      <c r="N42" s="10">
        <v>12210000</v>
      </c>
      <c r="O42" s="7">
        <f t="shared" si="0"/>
        <v>0.67207212275108352</v>
      </c>
      <c r="P42" s="10">
        <v>2823333</v>
      </c>
      <c r="Q42" s="7">
        <f t="shared" si="1"/>
        <v>0.15540404607233291</v>
      </c>
      <c r="R42" s="10">
        <v>2823333</v>
      </c>
    </row>
    <row r="43" spans="1:18" ht="78.75" x14ac:dyDescent="0.25">
      <c r="A43" s="8" t="s">
        <v>23</v>
      </c>
      <c r="B43" s="8" t="s">
        <v>25</v>
      </c>
      <c r="C43" s="8" t="s">
        <v>25</v>
      </c>
      <c r="D43" s="8" t="s">
        <v>25</v>
      </c>
      <c r="E43" s="8" t="s">
        <v>59</v>
      </c>
      <c r="F43" s="8" t="s">
        <v>32</v>
      </c>
      <c r="G43" s="8"/>
      <c r="H43" s="8" t="s">
        <v>26</v>
      </c>
      <c r="I43" s="9" t="s">
        <v>70</v>
      </c>
      <c r="J43" s="10">
        <v>35000000</v>
      </c>
      <c r="K43" s="10">
        <v>0</v>
      </c>
      <c r="L43" s="10">
        <v>35000000</v>
      </c>
      <c r="M43" s="10">
        <v>0</v>
      </c>
      <c r="N43" s="10">
        <v>22567328</v>
      </c>
      <c r="O43" s="7">
        <f t="shared" si="0"/>
        <v>0.64478080000000004</v>
      </c>
      <c r="P43" s="10">
        <v>22566588</v>
      </c>
      <c r="Q43" s="7">
        <f t="shared" si="1"/>
        <v>0.6447596571428571</v>
      </c>
      <c r="R43" s="10">
        <v>22566588</v>
      </c>
    </row>
    <row r="44" spans="1:18" ht="31.5" x14ac:dyDescent="0.25">
      <c r="A44" s="8" t="s">
        <v>23</v>
      </c>
      <c r="B44" s="8" t="s">
        <v>25</v>
      </c>
      <c r="C44" s="8" t="s">
        <v>25</v>
      </c>
      <c r="D44" s="8" t="s">
        <v>25</v>
      </c>
      <c r="E44" s="8" t="s">
        <v>71</v>
      </c>
      <c r="F44" s="8"/>
      <c r="G44" s="8"/>
      <c r="H44" s="8" t="s">
        <v>26</v>
      </c>
      <c r="I44" s="9" t="s">
        <v>72</v>
      </c>
      <c r="J44" s="10">
        <v>91851066</v>
      </c>
      <c r="K44" s="10">
        <v>0</v>
      </c>
      <c r="L44" s="10">
        <v>74616564</v>
      </c>
      <c r="M44" s="10">
        <v>17234502</v>
      </c>
      <c r="N44" s="10">
        <v>41737823</v>
      </c>
      <c r="O44" s="7">
        <f t="shared" si="0"/>
        <v>0.45440760589539592</v>
      </c>
      <c r="P44" s="10">
        <v>37574205</v>
      </c>
      <c r="Q44" s="7">
        <f t="shared" si="1"/>
        <v>0.40907750597037162</v>
      </c>
      <c r="R44" s="10">
        <v>37574205</v>
      </c>
    </row>
    <row r="45" spans="1:18" ht="15.75" x14ac:dyDescent="0.25">
      <c r="A45" s="4" t="s">
        <v>23</v>
      </c>
      <c r="B45" s="4" t="s">
        <v>73</v>
      </c>
      <c r="C45" s="4"/>
      <c r="D45" s="4"/>
      <c r="E45" s="4"/>
      <c r="F45" s="4"/>
      <c r="G45" s="4"/>
      <c r="H45" s="4"/>
      <c r="I45" s="5" t="s">
        <v>74</v>
      </c>
      <c r="J45" s="6">
        <f>SUM(J46:J61)-J47-J48-J49-J58</f>
        <v>740756578764</v>
      </c>
      <c r="K45" s="6">
        <f>SUM(K46:K61)-K47-K48-K49-K58</f>
        <v>48702000000</v>
      </c>
      <c r="L45" s="6">
        <f>SUM(L46:L61)-L47-L48-L49-L58</f>
        <v>590614369588.88</v>
      </c>
      <c r="M45" s="6">
        <f>SUM(M46:M61)-M47-M48-M49-M58</f>
        <v>101440209175.12</v>
      </c>
      <c r="N45" s="6">
        <f>SUM(N46:N61)-N47-N48-N49-N58</f>
        <v>582842484899.88</v>
      </c>
      <c r="O45" s="7">
        <f t="shared" si="0"/>
        <v>0.78682053134430496</v>
      </c>
      <c r="P45" s="6">
        <f>SUM(P46:P61)-P47-P48-P49-P58</f>
        <v>537394158049.87994</v>
      </c>
      <c r="Q45" s="7">
        <f t="shared" si="1"/>
        <v>0.7254666019255025</v>
      </c>
      <c r="R45" s="6">
        <f>SUM(R46:R61)-R47-R48-R49-R58</f>
        <v>537394158049.87994</v>
      </c>
    </row>
    <row r="46" spans="1:18" ht="31.5" x14ac:dyDescent="0.25">
      <c r="A46" s="4" t="s">
        <v>23</v>
      </c>
      <c r="B46" s="4" t="s">
        <v>73</v>
      </c>
      <c r="C46" s="4" t="s">
        <v>25</v>
      </c>
      <c r="D46" s="4" t="s">
        <v>25</v>
      </c>
      <c r="E46" s="4"/>
      <c r="F46" s="4"/>
      <c r="G46" s="4"/>
      <c r="H46" s="4" t="s">
        <v>26</v>
      </c>
      <c r="I46" s="5" t="s">
        <v>75</v>
      </c>
      <c r="J46" s="6">
        <v>1721481299</v>
      </c>
      <c r="K46" s="6">
        <v>0</v>
      </c>
      <c r="L46" s="6">
        <v>1715787723.8800001</v>
      </c>
      <c r="M46" s="6">
        <v>5693575.1200000001</v>
      </c>
      <c r="N46" s="6">
        <v>1715787723.8800001</v>
      </c>
      <c r="O46" s="7">
        <f t="shared" si="0"/>
        <v>0.99669263028107991</v>
      </c>
      <c r="P46" s="6">
        <v>1715787723.8800001</v>
      </c>
      <c r="Q46" s="7">
        <f t="shared" si="1"/>
        <v>0.99669263028107991</v>
      </c>
      <c r="R46" s="6">
        <v>1715787723.8800001</v>
      </c>
    </row>
    <row r="47" spans="1:18" ht="15.75" x14ac:dyDescent="0.25">
      <c r="A47" s="8" t="s">
        <v>23</v>
      </c>
      <c r="B47" s="8" t="s">
        <v>73</v>
      </c>
      <c r="C47" s="8" t="s">
        <v>25</v>
      </c>
      <c r="D47" s="8" t="s">
        <v>25</v>
      </c>
      <c r="E47" s="8" t="s">
        <v>76</v>
      </c>
      <c r="F47" s="8" t="s">
        <v>40</v>
      </c>
      <c r="G47" s="8"/>
      <c r="H47" s="8" t="s">
        <v>26</v>
      </c>
      <c r="I47" s="9" t="s">
        <v>77</v>
      </c>
      <c r="J47" s="10">
        <v>1325872284.4000001</v>
      </c>
      <c r="K47" s="10">
        <v>0</v>
      </c>
      <c r="L47" s="10">
        <v>1325872284.4000001</v>
      </c>
      <c r="M47" s="10">
        <v>0</v>
      </c>
      <c r="N47" s="10">
        <v>1325872284.4000001</v>
      </c>
      <c r="O47" s="7">
        <f t="shared" si="0"/>
        <v>1</v>
      </c>
      <c r="P47" s="10">
        <v>1325872284.4000001</v>
      </c>
      <c r="Q47" s="7">
        <f t="shared" si="1"/>
        <v>1</v>
      </c>
      <c r="R47" s="10">
        <v>1325872284.4000001</v>
      </c>
    </row>
    <row r="48" spans="1:18" ht="15.75" x14ac:dyDescent="0.25">
      <c r="A48" s="8" t="s">
        <v>23</v>
      </c>
      <c r="B48" s="8" t="s">
        <v>73</v>
      </c>
      <c r="C48" s="8" t="s">
        <v>25</v>
      </c>
      <c r="D48" s="8" t="s">
        <v>25</v>
      </c>
      <c r="E48" s="8" t="s">
        <v>78</v>
      </c>
      <c r="F48" s="8" t="s">
        <v>40</v>
      </c>
      <c r="G48" s="8"/>
      <c r="H48" s="8" t="s">
        <v>26</v>
      </c>
      <c r="I48" s="9" t="s">
        <v>77</v>
      </c>
      <c r="J48" s="10">
        <v>165457599.19999999</v>
      </c>
      <c r="K48" s="10">
        <v>0</v>
      </c>
      <c r="L48" s="10">
        <v>159764024.08000001</v>
      </c>
      <c r="M48" s="10">
        <v>5693575.1200000001</v>
      </c>
      <c r="N48" s="10">
        <v>159764024.08000001</v>
      </c>
      <c r="O48" s="7">
        <f t="shared" si="0"/>
        <v>0.96558891735690089</v>
      </c>
      <c r="P48" s="10">
        <v>159764024.08000001</v>
      </c>
      <c r="Q48" s="7">
        <f t="shared" si="1"/>
        <v>0.96558891735690089</v>
      </c>
      <c r="R48" s="10">
        <v>159764024.08000001</v>
      </c>
    </row>
    <row r="49" spans="1:18" ht="15.75" x14ac:dyDescent="0.25">
      <c r="A49" s="8" t="s">
        <v>23</v>
      </c>
      <c r="B49" s="8" t="s">
        <v>73</v>
      </c>
      <c r="C49" s="8" t="s">
        <v>25</v>
      </c>
      <c r="D49" s="8" t="s">
        <v>25</v>
      </c>
      <c r="E49" s="8" t="s">
        <v>79</v>
      </c>
      <c r="F49" s="8" t="s">
        <v>40</v>
      </c>
      <c r="G49" s="8"/>
      <c r="H49" s="8" t="s">
        <v>26</v>
      </c>
      <c r="I49" s="9" t="s">
        <v>77</v>
      </c>
      <c r="J49" s="10">
        <v>230151415.40000001</v>
      </c>
      <c r="K49" s="10">
        <v>0</v>
      </c>
      <c r="L49" s="10">
        <v>230151415.40000001</v>
      </c>
      <c r="M49" s="10">
        <v>0</v>
      </c>
      <c r="N49" s="10">
        <v>230151415.40000001</v>
      </c>
      <c r="O49" s="7">
        <f t="shared" si="0"/>
        <v>1</v>
      </c>
      <c r="P49" s="10">
        <v>230151415.40000001</v>
      </c>
      <c r="Q49" s="7">
        <f t="shared" si="1"/>
        <v>1</v>
      </c>
      <c r="R49" s="10">
        <v>230151415.40000001</v>
      </c>
    </row>
    <row r="50" spans="1:18" ht="47.25" x14ac:dyDescent="0.25">
      <c r="A50" s="8" t="s">
        <v>23</v>
      </c>
      <c r="B50" s="8" t="s">
        <v>73</v>
      </c>
      <c r="C50" s="8" t="s">
        <v>73</v>
      </c>
      <c r="D50" s="8" t="s">
        <v>28</v>
      </c>
      <c r="E50" s="8" t="s">
        <v>32</v>
      </c>
      <c r="F50" s="8"/>
      <c r="G50" s="8"/>
      <c r="H50" s="8" t="s">
        <v>26</v>
      </c>
      <c r="I50" s="9" t="s">
        <v>80</v>
      </c>
      <c r="J50" s="10">
        <v>1628000000</v>
      </c>
      <c r="K50" s="10">
        <v>0</v>
      </c>
      <c r="L50" s="10">
        <v>0</v>
      </c>
      <c r="M50" s="10">
        <v>1628000000</v>
      </c>
      <c r="N50" s="10">
        <v>0</v>
      </c>
      <c r="O50" s="7">
        <f t="shared" si="0"/>
        <v>0</v>
      </c>
      <c r="P50" s="10">
        <v>0</v>
      </c>
      <c r="Q50" s="7">
        <f t="shared" si="1"/>
        <v>0</v>
      </c>
      <c r="R50" s="10">
        <v>0</v>
      </c>
    </row>
    <row r="51" spans="1:18" ht="63" x14ac:dyDescent="0.25">
      <c r="A51" s="8" t="s">
        <v>23</v>
      </c>
      <c r="B51" s="8" t="s">
        <v>73</v>
      </c>
      <c r="C51" s="8" t="s">
        <v>73</v>
      </c>
      <c r="D51" s="8" t="s">
        <v>28</v>
      </c>
      <c r="E51" s="8" t="s">
        <v>81</v>
      </c>
      <c r="F51" s="8"/>
      <c r="G51" s="8"/>
      <c r="H51" s="8" t="s">
        <v>26</v>
      </c>
      <c r="I51" s="9" t="s">
        <v>82</v>
      </c>
      <c r="J51" s="10">
        <v>34983000000</v>
      </c>
      <c r="K51" s="10">
        <v>0</v>
      </c>
      <c r="L51" s="10">
        <v>29080286351</v>
      </c>
      <c r="M51" s="10">
        <v>5902713649</v>
      </c>
      <c r="N51" s="10">
        <v>29080286351</v>
      </c>
      <c r="O51" s="7">
        <f t="shared" si="0"/>
        <v>0.83126908358345486</v>
      </c>
      <c r="P51" s="10">
        <v>29080286351</v>
      </c>
      <c r="Q51" s="7">
        <f t="shared" si="1"/>
        <v>0.83126908358345486</v>
      </c>
      <c r="R51" s="10">
        <v>29080286351</v>
      </c>
    </row>
    <row r="52" spans="1:18" ht="63" x14ac:dyDescent="0.25">
      <c r="A52" s="8" t="s">
        <v>23</v>
      </c>
      <c r="B52" s="8" t="s">
        <v>73</v>
      </c>
      <c r="C52" s="8" t="s">
        <v>73</v>
      </c>
      <c r="D52" s="8" t="s">
        <v>28</v>
      </c>
      <c r="E52" s="8" t="s">
        <v>83</v>
      </c>
      <c r="F52" s="8"/>
      <c r="G52" s="8"/>
      <c r="H52" s="8" t="s">
        <v>26</v>
      </c>
      <c r="I52" s="9" t="s">
        <v>84</v>
      </c>
      <c r="J52" s="10">
        <v>5937000000</v>
      </c>
      <c r="K52" s="10">
        <v>0</v>
      </c>
      <c r="L52" s="10">
        <v>5937000000</v>
      </c>
      <c r="M52" s="10">
        <v>0</v>
      </c>
      <c r="N52" s="10">
        <v>5937000000</v>
      </c>
      <c r="O52" s="7">
        <f t="shared" si="0"/>
        <v>1</v>
      </c>
      <c r="P52" s="10">
        <v>5343300000</v>
      </c>
      <c r="Q52" s="7">
        <f t="shared" si="1"/>
        <v>0.9</v>
      </c>
      <c r="R52" s="10">
        <v>5343300000</v>
      </c>
    </row>
    <row r="53" spans="1:18" ht="31.5" x14ac:dyDescent="0.25">
      <c r="A53" s="8" t="s">
        <v>23</v>
      </c>
      <c r="B53" s="8" t="s">
        <v>73</v>
      </c>
      <c r="C53" s="8" t="s">
        <v>73</v>
      </c>
      <c r="D53" s="8" t="s">
        <v>28</v>
      </c>
      <c r="E53" s="8" t="s">
        <v>85</v>
      </c>
      <c r="F53" s="8"/>
      <c r="G53" s="8"/>
      <c r="H53" s="8" t="s">
        <v>26</v>
      </c>
      <c r="I53" s="9" t="s">
        <v>86</v>
      </c>
      <c r="J53" s="10">
        <v>106793000000</v>
      </c>
      <c r="K53" s="10">
        <v>0</v>
      </c>
      <c r="L53" s="10">
        <v>87537902000</v>
      </c>
      <c r="M53" s="10">
        <v>19255098000</v>
      </c>
      <c r="N53" s="10">
        <v>87537902000</v>
      </c>
      <c r="O53" s="7">
        <f t="shared" si="0"/>
        <v>0.81969700261253076</v>
      </c>
      <c r="P53" s="10">
        <v>43768951000</v>
      </c>
      <c r="Q53" s="7">
        <f t="shared" si="1"/>
        <v>0.40984850130626538</v>
      </c>
      <c r="R53" s="10">
        <v>43768951000</v>
      </c>
    </row>
    <row r="54" spans="1:18" ht="47.25" x14ac:dyDescent="0.25">
      <c r="A54" s="8" t="s">
        <v>23</v>
      </c>
      <c r="B54" s="8" t="s">
        <v>73</v>
      </c>
      <c r="C54" s="8" t="s">
        <v>73</v>
      </c>
      <c r="D54" s="8" t="s">
        <v>28</v>
      </c>
      <c r="E54" s="8" t="s">
        <v>87</v>
      </c>
      <c r="F54" s="8"/>
      <c r="G54" s="8"/>
      <c r="H54" s="8" t="s">
        <v>26</v>
      </c>
      <c r="I54" s="9" t="s">
        <v>88</v>
      </c>
      <c r="J54" s="10">
        <v>48702000000</v>
      </c>
      <c r="K54" s="10">
        <v>48702000000</v>
      </c>
      <c r="L54" s="10">
        <v>0</v>
      </c>
      <c r="M54" s="10">
        <v>0</v>
      </c>
      <c r="N54" s="10">
        <v>0</v>
      </c>
      <c r="O54" s="7">
        <f t="shared" si="0"/>
        <v>0</v>
      </c>
      <c r="P54" s="10">
        <v>0</v>
      </c>
      <c r="Q54" s="7">
        <f t="shared" si="1"/>
        <v>0</v>
      </c>
      <c r="R54" s="10">
        <v>0</v>
      </c>
    </row>
    <row r="55" spans="1:18" ht="47.25" x14ac:dyDescent="0.25">
      <c r="A55" s="8" t="s">
        <v>23</v>
      </c>
      <c r="B55" s="8" t="s">
        <v>73</v>
      </c>
      <c r="C55" s="8" t="s">
        <v>73</v>
      </c>
      <c r="D55" s="8" t="s">
        <v>89</v>
      </c>
      <c r="E55" s="8" t="s">
        <v>36</v>
      </c>
      <c r="F55" s="8"/>
      <c r="G55" s="8"/>
      <c r="H55" s="8" t="s">
        <v>90</v>
      </c>
      <c r="I55" s="9" t="s">
        <v>91</v>
      </c>
      <c r="J55" s="10">
        <v>312090000000</v>
      </c>
      <c r="K55" s="10">
        <v>0</v>
      </c>
      <c r="L55" s="10">
        <v>312090000000</v>
      </c>
      <c r="M55" s="10">
        <v>0</v>
      </c>
      <c r="N55" s="10">
        <v>312090000000</v>
      </c>
      <c r="O55" s="7">
        <f t="shared" si="0"/>
        <v>1</v>
      </c>
      <c r="P55" s="10">
        <v>312090000000</v>
      </c>
      <c r="Q55" s="7">
        <f t="shared" si="1"/>
        <v>1</v>
      </c>
      <c r="R55" s="10">
        <v>312090000000</v>
      </c>
    </row>
    <row r="56" spans="1:18" ht="31.5" x14ac:dyDescent="0.25">
      <c r="A56" s="8" t="s">
        <v>23</v>
      </c>
      <c r="B56" s="8" t="s">
        <v>73</v>
      </c>
      <c r="C56" s="8" t="s">
        <v>89</v>
      </c>
      <c r="D56" s="8" t="s">
        <v>25</v>
      </c>
      <c r="E56" s="8" t="s">
        <v>92</v>
      </c>
      <c r="F56" s="8"/>
      <c r="G56" s="8"/>
      <c r="H56" s="8" t="s">
        <v>26</v>
      </c>
      <c r="I56" s="9" t="s">
        <v>93</v>
      </c>
      <c r="J56" s="10">
        <v>11333000000</v>
      </c>
      <c r="K56" s="10">
        <v>0</v>
      </c>
      <c r="L56" s="10">
        <v>9522206925</v>
      </c>
      <c r="M56" s="10">
        <v>1810793075</v>
      </c>
      <c r="N56" s="10">
        <v>6059586225</v>
      </c>
      <c r="O56" s="7">
        <f t="shared" si="0"/>
        <v>0.53468509882643611</v>
      </c>
      <c r="P56" s="10">
        <v>4973910375</v>
      </c>
      <c r="Q56" s="7">
        <f t="shared" si="1"/>
        <v>0.43888735330450895</v>
      </c>
      <c r="R56" s="10">
        <v>4973910375</v>
      </c>
    </row>
    <row r="57" spans="1:18" ht="15.75" x14ac:dyDescent="0.25">
      <c r="A57" s="4" t="s">
        <v>23</v>
      </c>
      <c r="B57" s="4" t="s">
        <v>73</v>
      </c>
      <c r="C57" s="4" t="s">
        <v>94</v>
      </c>
      <c r="D57" s="4"/>
      <c r="E57" s="4"/>
      <c r="F57" s="4"/>
      <c r="G57" s="4"/>
      <c r="H57" s="4" t="s">
        <v>26</v>
      </c>
      <c r="I57" s="5" t="s">
        <v>95</v>
      </c>
      <c r="J57" s="6">
        <v>6659000000</v>
      </c>
      <c r="K57" s="6">
        <v>0</v>
      </c>
      <c r="L57" s="6">
        <v>3922600</v>
      </c>
      <c r="M57" s="6">
        <v>6655077400</v>
      </c>
      <c r="N57" s="6">
        <v>3922600</v>
      </c>
      <c r="O57" s="7">
        <f t="shared" si="0"/>
        <v>5.8906742754167294E-4</v>
      </c>
      <c r="P57" s="6">
        <v>3922600</v>
      </c>
      <c r="Q57" s="7">
        <f t="shared" si="1"/>
        <v>5.8906742754167294E-4</v>
      </c>
      <c r="R57" s="6">
        <v>3922600</v>
      </c>
    </row>
    <row r="58" spans="1:18" ht="15.75" x14ac:dyDescent="0.25">
      <c r="A58" s="8" t="s">
        <v>23</v>
      </c>
      <c r="B58" s="8" t="s">
        <v>73</v>
      </c>
      <c r="C58" s="8" t="s">
        <v>94</v>
      </c>
      <c r="D58" s="8" t="s">
        <v>28</v>
      </c>
      <c r="E58" s="8" t="s">
        <v>40</v>
      </c>
      <c r="F58" s="8"/>
      <c r="G58" s="8"/>
      <c r="H58" s="8" t="s">
        <v>26</v>
      </c>
      <c r="I58" s="9" t="s">
        <v>96</v>
      </c>
      <c r="J58" s="10">
        <v>6659000000</v>
      </c>
      <c r="K58" s="10">
        <v>0</v>
      </c>
      <c r="L58" s="10">
        <v>3922600</v>
      </c>
      <c r="M58" s="10">
        <v>6655077400</v>
      </c>
      <c r="N58" s="10">
        <v>3922600</v>
      </c>
      <c r="O58" s="7">
        <f t="shared" si="0"/>
        <v>5.8906742754167294E-4</v>
      </c>
      <c r="P58" s="10">
        <v>3922600</v>
      </c>
      <c r="Q58" s="7">
        <f t="shared" si="1"/>
        <v>5.8906742754167294E-4</v>
      </c>
      <c r="R58" s="10">
        <v>3922600</v>
      </c>
    </row>
    <row r="59" spans="1:18" ht="47.25" x14ac:dyDescent="0.25">
      <c r="A59" s="8" t="s">
        <v>23</v>
      </c>
      <c r="B59" s="8" t="s">
        <v>73</v>
      </c>
      <c r="C59" s="8" t="s">
        <v>97</v>
      </c>
      <c r="D59" s="8" t="s">
        <v>98</v>
      </c>
      <c r="E59" s="8" t="s">
        <v>40</v>
      </c>
      <c r="F59" s="8"/>
      <c r="G59" s="8"/>
      <c r="H59" s="8" t="s">
        <v>26</v>
      </c>
      <c r="I59" s="9" t="s">
        <v>99</v>
      </c>
      <c r="J59" s="10">
        <v>61154097465</v>
      </c>
      <c r="K59" s="10">
        <v>0</v>
      </c>
      <c r="L59" s="10">
        <v>4309263989</v>
      </c>
      <c r="M59" s="10">
        <v>56844833476</v>
      </c>
      <c r="N59" s="10">
        <v>0</v>
      </c>
      <c r="O59" s="7">
        <f t="shared" si="0"/>
        <v>0</v>
      </c>
      <c r="P59" s="10">
        <v>0</v>
      </c>
      <c r="Q59" s="7">
        <f t="shared" si="1"/>
        <v>0</v>
      </c>
      <c r="R59" s="10">
        <v>0</v>
      </c>
    </row>
    <row r="60" spans="1:18" ht="47.25" x14ac:dyDescent="0.25">
      <c r="A60" s="8" t="s">
        <v>23</v>
      </c>
      <c r="B60" s="8" t="s">
        <v>73</v>
      </c>
      <c r="C60" s="8" t="s">
        <v>97</v>
      </c>
      <c r="D60" s="8" t="s">
        <v>98</v>
      </c>
      <c r="E60" s="8" t="s">
        <v>35</v>
      </c>
      <c r="F60" s="8"/>
      <c r="G60" s="8"/>
      <c r="H60" s="8" t="s">
        <v>26</v>
      </c>
      <c r="I60" s="9" t="s">
        <v>100</v>
      </c>
      <c r="J60" s="10">
        <v>9338000000</v>
      </c>
      <c r="K60" s="10">
        <v>0</v>
      </c>
      <c r="L60" s="10">
        <v>0</v>
      </c>
      <c r="M60" s="10">
        <v>9338000000</v>
      </c>
      <c r="N60" s="10">
        <v>0</v>
      </c>
      <c r="O60" s="7">
        <f t="shared" si="0"/>
        <v>0</v>
      </c>
      <c r="P60" s="10">
        <v>0</v>
      </c>
      <c r="Q60" s="7">
        <f t="shared" si="1"/>
        <v>0</v>
      </c>
      <c r="R60" s="10">
        <v>0</v>
      </c>
    </row>
    <row r="61" spans="1:18" ht="47.25" x14ac:dyDescent="0.25">
      <c r="A61" s="8" t="s">
        <v>23</v>
      </c>
      <c r="B61" s="8" t="s">
        <v>73</v>
      </c>
      <c r="C61" s="8" t="s">
        <v>97</v>
      </c>
      <c r="D61" s="8" t="s">
        <v>98</v>
      </c>
      <c r="E61" s="8" t="s">
        <v>29</v>
      </c>
      <c r="F61" s="8"/>
      <c r="G61" s="8"/>
      <c r="H61" s="8" t="s">
        <v>26</v>
      </c>
      <c r="I61" s="9" t="s">
        <v>101</v>
      </c>
      <c r="J61" s="10">
        <v>140418000000</v>
      </c>
      <c r="K61" s="10">
        <v>0</v>
      </c>
      <c r="L61" s="10">
        <v>140418000000</v>
      </c>
      <c r="M61" s="10">
        <v>0</v>
      </c>
      <c r="N61" s="10">
        <v>140418000000</v>
      </c>
      <c r="O61" s="7">
        <f t="shared" si="0"/>
        <v>1</v>
      </c>
      <c r="P61" s="10">
        <v>140418000000</v>
      </c>
      <c r="Q61" s="7">
        <f t="shared" si="1"/>
        <v>1</v>
      </c>
      <c r="R61" s="10">
        <v>140418000000</v>
      </c>
    </row>
    <row r="62" spans="1:18" ht="31.5" x14ac:dyDescent="0.25">
      <c r="A62" s="4" t="s">
        <v>23</v>
      </c>
      <c r="B62" s="4" t="s">
        <v>102</v>
      </c>
      <c r="C62" s="4"/>
      <c r="D62" s="4"/>
      <c r="E62" s="4"/>
      <c r="F62" s="4"/>
      <c r="G62" s="4"/>
      <c r="H62" s="4"/>
      <c r="I62" s="5" t="s">
        <v>103</v>
      </c>
      <c r="J62" s="6">
        <f>+J63+J66</f>
        <v>5959421236</v>
      </c>
      <c r="K62" s="6">
        <f t="shared" ref="K62:R62" si="2">+K63+K66</f>
        <v>0</v>
      </c>
      <c r="L62" s="6">
        <f t="shared" si="2"/>
        <v>216396236</v>
      </c>
      <c r="M62" s="6">
        <f t="shared" si="2"/>
        <v>5743025000</v>
      </c>
      <c r="N62" s="6">
        <f t="shared" si="2"/>
        <v>216396236</v>
      </c>
      <c r="O62" s="7">
        <f t="shared" si="0"/>
        <v>3.6311619439280733E-2</v>
      </c>
      <c r="P62" s="6">
        <f t="shared" si="2"/>
        <v>216396236</v>
      </c>
      <c r="Q62" s="7">
        <f t="shared" si="1"/>
        <v>3.6311619439280733E-2</v>
      </c>
      <c r="R62" s="6">
        <f t="shared" si="2"/>
        <v>215257236</v>
      </c>
    </row>
    <row r="63" spans="1:18" ht="15.75" x14ac:dyDescent="0.25">
      <c r="A63" s="4" t="s">
        <v>23</v>
      </c>
      <c r="B63" s="4" t="s">
        <v>102</v>
      </c>
      <c r="C63" s="4" t="s">
        <v>28</v>
      </c>
      <c r="D63" s="4"/>
      <c r="E63" s="4"/>
      <c r="F63" s="4"/>
      <c r="G63" s="4"/>
      <c r="H63" s="4" t="s">
        <v>26</v>
      </c>
      <c r="I63" s="5" t="s">
        <v>104</v>
      </c>
      <c r="J63" s="6">
        <v>241421236</v>
      </c>
      <c r="K63" s="6">
        <v>0</v>
      </c>
      <c r="L63" s="6">
        <v>216396236</v>
      </c>
      <c r="M63" s="6">
        <v>25025000</v>
      </c>
      <c r="N63" s="6">
        <v>216396236</v>
      </c>
      <c r="O63" s="7">
        <f t="shared" si="0"/>
        <v>0.89634300439088133</v>
      </c>
      <c r="P63" s="6">
        <v>216396236</v>
      </c>
      <c r="Q63" s="7">
        <f t="shared" si="1"/>
        <v>0.89634300439088133</v>
      </c>
      <c r="R63" s="6">
        <v>215257236</v>
      </c>
    </row>
    <row r="64" spans="1:18" ht="31.5" x14ac:dyDescent="0.25">
      <c r="A64" s="8" t="s">
        <v>23</v>
      </c>
      <c r="B64" s="8" t="s">
        <v>102</v>
      </c>
      <c r="C64" s="8" t="s">
        <v>28</v>
      </c>
      <c r="D64" s="8" t="s">
        <v>25</v>
      </c>
      <c r="E64" s="8" t="s">
        <v>40</v>
      </c>
      <c r="F64" s="8"/>
      <c r="G64" s="8"/>
      <c r="H64" s="8" t="s">
        <v>26</v>
      </c>
      <c r="I64" s="9" t="s">
        <v>105</v>
      </c>
      <c r="J64" s="10">
        <v>239361236</v>
      </c>
      <c r="K64" s="10">
        <v>0</v>
      </c>
      <c r="L64" s="10">
        <v>215257236</v>
      </c>
      <c r="M64" s="10">
        <v>24104000</v>
      </c>
      <c r="N64" s="10">
        <v>215257236</v>
      </c>
      <c r="O64" s="7">
        <f t="shared" si="0"/>
        <v>0.89929864834087003</v>
      </c>
      <c r="P64" s="10">
        <v>215257236</v>
      </c>
      <c r="Q64" s="7">
        <f t="shared" si="1"/>
        <v>0.89929864834087003</v>
      </c>
      <c r="R64" s="10">
        <v>215257236</v>
      </c>
    </row>
    <row r="65" spans="1:18" ht="31.5" x14ac:dyDescent="0.25">
      <c r="A65" s="8" t="s">
        <v>23</v>
      </c>
      <c r="B65" s="8" t="s">
        <v>102</v>
      </c>
      <c r="C65" s="8" t="s">
        <v>28</v>
      </c>
      <c r="D65" s="8" t="s">
        <v>25</v>
      </c>
      <c r="E65" s="8" t="s">
        <v>36</v>
      </c>
      <c r="F65" s="8"/>
      <c r="G65" s="8"/>
      <c r="H65" s="8" t="s">
        <v>26</v>
      </c>
      <c r="I65" s="9" t="s">
        <v>106</v>
      </c>
      <c r="J65" s="10">
        <v>2060000</v>
      </c>
      <c r="K65" s="10">
        <v>0</v>
      </c>
      <c r="L65" s="10">
        <v>1139000</v>
      </c>
      <c r="M65" s="10">
        <v>921000</v>
      </c>
      <c r="N65" s="10">
        <v>1139000</v>
      </c>
      <c r="O65" s="7">
        <f t="shared" si="0"/>
        <v>0.55291262135922326</v>
      </c>
      <c r="P65" s="10">
        <v>1139000</v>
      </c>
      <c r="Q65" s="7">
        <f t="shared" si="1"/>
        <v>0.55291262135922326</v>
      </c>
      <c r="R65" s="10">
        <v>0</v>
      </c>
    </row>
    <row r="66" spans="1:18" ht="15.75" x14ac:dyDescent="0.25">
      <c r="A66" s="4" t="s">
        <v>23</v>
      </c>
      <c r="B66" s="4" t="s">
        <v>102</v>
      </c>
      <c r="C66" s="4" t="s">
        <v>89</v>
      </c>
      <c r="D66" s="4" t="s">
        <v>28</v>
      </c>
      <c r="E66" s="4"/>
      <c r="F66" s="4"/>
      <c r="G66" s="4"/>
      <c r="H66" s="4" t="s">
        <v>26</v>
      </c>
      <c r="I66" s="5" t="s">
        <v>107</v>
      </c>
      <c r="J66" s="6">
        <v>5718000000</v>
      </c>
      <c r="K66" s="6">
        <v>0</v>
      </c>
      <c r="L66" s="6">
        <v>0</v>
      </c>
      <c r="M66" s="6">
        <v>5718000000</v>
      </c>
      <c r="N66" s="6">
        <v>0</v>
      </c>
      <c r="O66" s="7">
        <f t="shared" si="0"/>
        <v>0</v>
      </c>
      <c r="P66" s="6">
        <v>0</v>
      </c>
      <c r="Q66" s="7">
        <f t="shared" si="1"/>
        <v>0</v>
      </c>
      <c r="R66" s="6">
        <v>0</v>
      </c>
    </row>
    <row r="67" spans="1:18" ht="15.75" x14ac:dyDescent="0.25">
      <c r="A67" s="11" t="s">
        <v>108</v>
      </c>
      <c r="B67" s="11"/>
      <c r="C67" s="11"/>
      <c r="D67" s="11"/>
      <c r="E67" s="11"/>
      <c r="F67" s="11"/>
      <c r="G67" s="11"/>
      <c r="H67" s="11"/>
      <c r="I67" s="12" t="s">
        <v>109</v>
      </c>
      <c r="J67" s="13">
        <f>+J68+J72+J77+J81+J87+J90+J94+J99+J102+J107+J109+J113+J118+J125+J135+J142+J155+J157+J159+J163+J167+J170</f>
        <v>1347527000000</v>
      </c>
      <c r="K67" s="13">
        <f>+K68+K72+K77+K81+K87+K90+K94+K99+K102+K107+K109+K113+K118+K125+K135+K142+K155+K157+K159+K163+K167+K170</f>
        <v>0</v>
      </c>
      <c r="L67" s="13">
        <f>+L68+L72+L77+L81+L87+L90+L94+L99+L102+L107+L109+L113+L118+L125+L135+L142+L155+L157+L159+L163+L167+L170</f>
        <v>1252776980143.8301</v>
      </c>
      <c r="M67" s="13">
        <f>+M68+M72+M77+M81+M87+M90+M94+M99+M102+M107+M109+M113+M118+M125+M135+M142+M155+M157+M159+M163+M167+M170</f>
        <v>94750019856.169983</v>
      </c>
      <c r="N67" s="13">
        <f>+N68+N72+N77+N81+N87+N90+N94+N99+N102+N107+N109+N113+N118+N125+N135+N142+N155+N157+N159+N163+N167+N170</f>
        <v>1172653923535.3398</v>
      </c>
      <c r="O67" s="14">
        <f t="shared" si="0"/>
        <v>0.87022666227492274</v>
      </c>
      <c r="P67" s="13">
        <f>+P68+P72+P77+P81+P87+P90+P94+P99+P102+P107+P109+P113+P118+P125+P135+P142+P155+P157+P159+P163+P167+P170</f>
        <v>472116862077.79004</v>
      </c>
      <c r="Q67" s="14">
        <f t="shared" si="1"/>
        <v>0.35035799807928897</v>
      </c>
      <c r="R67" s="13">
        <f>+R68+R72+R77+R81+R87+R90+R94+R99+R102+R107+R109+R113+R118+R125+R135+R142+R155+R157+R159+R163+R167+R170</f>
        <v>441255917212</v>
      </c>
    </row>
    <row r="68" spans="1:18" ht="63" x14ac:dyDescent="0.25">
      <c r="A68" s="4" t="s">
        <v>108</v>
      </c>
      <c r="B68" s="4" t="s">
        <v>110</v>
      </c>
      <c r="C68" s="4" t="s">
        <v>111</v>
      </c>
      <c r="D68" s="4" t="s">
        <v>97</v>
      </c>
      <c r="E68" s="4"/>
      <c r="F68" s="4"/>
      <c r="G68" s="4"/>
      <c r="H68" s="4" t="s">
        <v>26</v>
      </c>
      <c r="I68" s="5" t="s">
        <v>112</v>
      </c>
      <c r="J68" s="6">
        <v>7420046818</v>
      </c>
      <c r="K68" s="6">
        <v>0</v>
      </c>
      <c r="L68" s="6">
        <v>4753973009</v>
      </c>
      <c r="M68" s="6">
        <v>2666073809</v>
      </c>
      <c r="N68" s="6">
        <v>4753973009</v>
      </c>
      <c r="O68" s="7">
        <f t="shared" si="0"/>
        <v>0.64069312844058124</v>
      </c>
      <c r="P68" s="6">
        <v>3395695005</v>
      </c>
      <c r="Q68" s="7">
        <f t="shared" si="1"/>
        <v>0.4576379486936008</v>
      </c>
      <c r="R68" s="6">
        <v>3151288588</v>
      </c>
    </row>
    <row r="69" spans="1:18" ht="94.5" x14ac:dyDescent="0.25">
      <c r="A69" s="8" t="s">
        <v>108</v>
      </c>
      <c r="B69" s="8" t="s">
        <v>110</v>
      </c>
      <c r="C69" s="8" t="s">
        <v>111</v>
      </c>
      <c r="D69" s="8" t="s">
        <v>97</v>
      </c>
      <c r="E69" s="8" t="s">
        <v>113</v>
      </c>
      <c r="F69" s="8" t="s">
        <v>114</v>
      </c>
      <c r="G69" s="8" t="s">
        <v>25</v>
      </c>
      <c r="H69" s="8" t="s">
        <v>26</v>
      </c>
      <c r="I69" s="9" t="s">
        <v>115</v>
      </c>
      <c r="J69" s="10">
        <v>1476393083</v>
      </c>
      <c r="K69" s="10">
        <v>0</v>
      </c>
      <c r="L69" s="10">
        <v>0</v>
      </c>
      <c r="M69" s="10">
        <v>1476393083</v>
      </c>
      <c r="N69" s="10">
        <v>0</v>
      </c>
      <c r="O69" s="7">
        <f t="shared" si="0"/>
        <v>0</v>
      </c>
      <c r="P69" s="10">
        <v>0</v>
      </c>
      <c r="Q69" s="7">
        <f t="shared" si="1"/>
        <v>0</v>
      </c>
      <c r="R69" s="10">
        <v>0</v>
      </c>
    </row>
    <row r="70" spans="1:18" ht="110.25" x14ac:dyDescent="0.25">
      <c r="A70" s="8" t="s">
        <v>108</v>
      </c>
      <c r="B70" s="8" t="s">
        <v>110</v>
      </c>
      <c r="C70" s="8" t="s">
        <v>111</v>
      </c>
      <c r="D70" s="8" t="s">
        <v>97</v>
      </c>
      <c r="E70" s="8" t="s">
        <v>113</v>
      </c>
      <c r="F70" s="8" t="s">
        <v>116</v>
      </c>
      <c r="G70" s="8" t="s">
        <v>25</v>
      </c>
      <c r="H70" s="8" t="s">
        <v>26</v>
      </c>
      <c r="I70" s="9" t="s">
        <v>117</v>
      </c>
      <c r="J70" s="10">
        <v>3557076179</v>
      </c>
      <c r="K70" s="10">
        <v>0</v>
      </c>
      <c r="L70" s="10">
        <v>3043128090</v>
      </c>
      <c r="M70" s="10">
        <v>513948089</v>
      </c>
      <c r="N70" s="10">
        <v>3043128090</v>
      </c>
      <c r="O70" s="7">
        <f t="shared" si="0"/>
        <v>0.85551389311417947</v>
      </c>
      <c r="P70" s="10">
        <v>2173662920</v>
      </c>
      <c r="Q70" s="7">
        <f t="shared" si="1"/>
        <v>0.61108135182279999</v>
      </c>
      <c r="R70" s="10">
        <v>2173662920</v>
      </c>
    </row>
    <row r="71" spans="1:18" ht="110.25" x14ac:dyDescent="0.25">
      <c r="A71" s="8" t="s">
        <v>108</v>
      </c>
      <c r="B71" s="8" t="s">
        <v>110</v>
      </c>
      <c r="C71" s="8" t="s">
        <v>111</v>
      </c>
      <c r="D71" s="8" t="s">
        <v>97</v>
      </c>
      <c r="E71" s="8" t="s">
        <v>113</v>
      </c>
      <c r="F71" s="8" t="s">
        <v>118</v>
      </c>
      <c r="G71" s="8" t="s">
        <v>25</v>
      </c>
      <c r="H71" s="8" t="s">
        <v>26</v>
      </c>
      <c r="I71" s="9" t="s">
        <v>119</v>
      </c>
      <c r="J71" s="10">
        <v>2386577556</v>
      </c>
      <c r="K71" s="10">
        <v>0</v>
      </c>
      <c r="L71" s="10">
        <v>1710844919</v>
      </c>
      <c r="M71" s="10">
        <v>675732637</v>
      </c>
      <c r="N71" s="10">
        <v>1710844919</v>
      </c>
      <c r="O71" s="7">
        <f t="shared" si="0"/>
        <v>0.71686122862373891</v>
      </c>
      <c r="P71" s="10">
        <v>1222032085</v>
      </c>
      <c r="Q71" s="7">
        <f t="shared" si="1"/>
        <v>0.5120437347312421</v>
      </c>
      <c r="R71" s="10">
        <v>977625668</v>
      </c>
    </row>
    <row r="72" spans="1:18" ht="47.25" x14ac:dyDescent="0.25">
      <c r="A72" s="4" t="s">
        <v>108</v>
      </c>
      <c r="B72" s="4" t="s">
        <v>110</v>
      </c>
      <c r="C72" s="4" t="s">
        <v>111</v>
      </c>
      <c r="D72" s="4" t="s">
        <v>120</v>
      </c>
      <c r="E72" s="4"/>
      <c r="F72" s="4"/>
      <c r="G72" s="4"/>
      <c r="H72" s="4"/>
      <c r="I72" s="5" t="s">
        <v>121</v>
      </c>
      <c r="J72" s="6">
        <v>26030015170</v>
      </c>
      <c r="K72" s="6">
        <v>0</v>
      </c>
      <c r="L72" s="6">
        <v>23655424265</v>
      </c>
      <c r="M72" s="6">
        <v>2374590905</v>
      </c>
      <c r="N72" s="6">
        <v>19604413889</v>
      </c>
      <c r="O72" s="7">
        <f t="shared" si="0"/>
        <v>0.75314646422466913</v>
      </c>
      <c r="P72" s="6">
        <v>4812687287</v>
      </c>
      <c r="Q72" s="7">
        <f t="shared" si="1"/>
        <v>0.18488991479907771</v>
      </c>
      <c r="R72" s="6">
        <v>4788887287</v>
      </c>
    </row>
    <row r="73" spans="1:18" ht="78.75" x14ac:dyDescent="0.25">
      <c r="A73" s="8" t="s">
        <v>108</v>
      </c>
      <c r="B73" s="8" t="s">
        <v>110</v>
      </c>
      <c r="C73" s="8" t="s">
        <v>111</v>
      </c>
      <c r="D73" s="8" t="s">
        <v>120</v>
      </c>
      <c r="E73" s="8" t="s">
        <v>113</v>
      </c>
      <c r="F73" s="8" t="s">
        <v>122</v>
      </c>
      <c r="G73" s="8" t="s">
        <v>25</v>
      </c>
      <c r="H73" s="8" t="s">
        <v>26</v>
      </c>
      <c r="I73" s="9" t="s">
        <v>123</v>
      </c>
      <c r="J73" s="10">
        <v>16289949549</v>
      </c>
      <c r="K73" s="10">
        <v>0</v>
      </c>
      <c r="L73" s="10">
        <v>13915358644</v>
      </c>
      <c r="M73" s="10">
        <v>2374590905</v>
      </c>
      <c r="N73" s="10">
        <v>9864348268</v>
      </c>
      <c r="O73" s="7">
        <f t="shared" ref="O73:O136" si="3">+N73/J73</f>
        <v>0.60554811654438478</v>
      </c>
      <c r="P73" s="10">
        <v>4812687287</v>
      </c>
      <c r="Q73" s="7">
        <f t="shared" ref="Q73:Q136" si="4">+P73/J73</f>
        <v>0.29543905415566124</v>
      </c>
      <c r="R73" s="10">
        <v>4788887287</v>
      </c>
    </row>
    <row r="74" spans="1:18" ht="78.75" x14ac:dyDescent="0.25">
      <c r="A74" s="8" t="s">
        <v>108</v>
      </c>
      <c r="B74" s="8" t="s">
        <v>110</v>
      </c>
      <c r="C74" s="8" t="s">
        <v>111</v>
      </c>
      <c r="D74" s="8" t="s">
        <v>120</v>
      </c>
      <c r="E74" s="8" t="s">
        <v>113</v>
      </c>
      <c r="F74" s="8" t="s">
        <v>122</v>
      </c>
      <c r="G74" s="8" t="s">
        <v>73</v>
      </c>
      <c r="H74" s="8" t="s">
        <v>26</v>
      </c>
      <c r="I74" s="9" t="s">
        <v>124</v>
      </c>
      <c r="J74" s="10">
        <v>5349407370</v>
      </c>
      <c r="K74" s="10">
        <v>0</v>
      </c>
      <c r="L74" s="10">
        <v>5349407370</v>
      </c>
      <c r="M74" s="10">
        <v>0</v>
      </c>
      <c r="N74" s="10">
        <v>5349407370</v>
      </c>
      <c r="O74" s="7">
        <f t="shared" si="3"/>
        <v>1</v>
      </c>
      <c r="P74" s="10">
        <v>0</v>
      </c>
      <c r="Q74" s="7">
        <f t="shared" si="4"/>
        <v>0</v>
      </c>
      <c r="R74" s="10">
        <v>0</v>
      </c>
    </row>
    <row r="75" spans="1:18" ht="94.5" x14ac:dyDescent="0.25">
      <c r="A75" s="8" t="s">
        <v>108</v>
      </c>
      <c r="B75" s="8" t="s">
        <v>110</v>
      </c>
      <c r="C75" s="8" t="s">
        <v>111</v>
      </c>
      <c r="D75" s="8" t="s">
        <v>120</v>
      </c>
      <c r="E75" s="8" t="s">
        <v>113</v>
      </c>
      <c r="F75" s="8" t="s">
        <v>125</v>
      </c>
      <c r="G75" s="8" t="s">
        <v>73</v>
      </c>
      <c r="H75" s="8" t="s">
        <v>26</v>
      </c>
      <c r="I75" s="9" t="s">
        <v>126</v>
      </c>
      <c r="J75" s="10">
        <v>1996325068</v>
      </c>
      <c r="K75" s="10">
        <v>0</v>
      </c>
      <c r="L75" s="10">
        <v>1996325068</v>
      </c>
      <c r="M75" s="10">
        <v>0</v>
      </c>
      <c r="N75" s="10">
        <v>1996325068</v>
      </c>
      <c r="O75" s="7">
        <f t="shared" si="3"/>
        <v>1</v>
      </c>
      <c r="P75" s="10">
        <v>0</v>
      </c>
      <c r="Q75" s="7">
        <f t="shared" si="4"/>
        <v>0</v>
      </c>
      <c r="R75" s="10">
        <v>0</v>
      </c>
    </row>
    <row r="76" spans="1:18" ht="94.5" x14ac:dyDescent="0.25">
      <c r="A76" s="8" t="s">
        <v>108</v>
      </c>
      <c r="B76" s="8" t="s">
        <v>110</v>
      </c>
      <c r="C76" s="8" t="s">
        <v>111</v>
      </c>
      <c r="D76" s="8" t="s">
        <v>120</v>
      </c>
      <c r="E76" s="8" t="s">
        <v>113</v>
      </c>
      <c r="F76" s="8" t="s">
        <v>125</v>
      </c>
      <c r="G76" s="8" t="s">
        <v>73</v>
      </c>
      <c r="H76" s="8" t="s">
        <v>90</v>
      </c>
      <c r="I76" s="9" t="s">
        <v>126</v>
      </c>
      <c r="J76" s="10">
        <v>2394333183</v>
      </c>
      <c r="K76" s="10">
        <v>0</v>
      </c>
      <c r="L76" s="10">
        <v>2394333183</v>
      </c>
      <c r="M76" s="10">
        <v>0</v>
      </c>
      <c r="N76" s="10">
        <v>2394333183</v>
      </c>
      <c r="O76" s="7">
        <f t="shared" si="3"/>
        <v>1</v>
      </c>
      <c r="P76" s="10">
        <v>0</v>
      </c>
      <c r="Q76" s="7">
        <f t="shared" si="4"/>
        <v>0</v>
      </c>
      <c r="R76" s="10">
        <v>0</v>
      </c>
    </row>
    <row r="77" spans="1:18" ht="47.25" x14ac:dyDescent="0.25">
      <c r="A77" s="4" t="s">
        <v>108</v>
      </c>
      <c r="B77" s="4" t="s">
        <v>110</v>
      </c>
      <c r="C77" s="4" t="s">
        <v>111</v>
      </c>
      <c r="D77" s="4" t="s">
        <v>127</v>
      </c>
      <c r="E77" s="4"/>
      <c r="F77" s="4"/>
      <c r="G77" s="4"/>
      <c r="H77" s="4"/>
      <c r="I77" s="5" t="s">
        <v>128</v>
      </c>
      <c r="J77" s="6">
        <v>130000000000</v>
      </c>
      <c r="K77" s="6">
        <v>0</v>
      </c>
      <c r="L77" s="6">
        <v>130000000000</v>
      </c>
      <c r="M77" s="6">
        <v>0</v>
      </c>
      <c r="N77" s="6">
        <v>130000000000</v>
      </c>
      <c r="O77" s="7">
        <f t="shared" si="3"/>
        <v>1</v>
      </c>
      <c r="P77" s="6">
        <v>91000000000</v>
      </c>
      <c r="Q77" s="7">
        <f t="shared" si="4"/>
        <v>0.7</v>
      </c>
      <c r="R77" s="6">
        <v>91000000000</v>
      </c>
    </row>
    <row r="78" spans="1:18" ht="94.5" x14ac:dyDescent="0.25">
      <c r="A78" s="8" t="s">
        <v>108</v>
      </c>
      <c r="B78" s="8" t="s">
        <v>110</v>
      </c>
      <c r="C78" s="8" t="s">
        <v>111</v>
      </c>
      <c r="D78" s="8" t="s">
        <v>127</v>
      </c>
      <c r="E78" s="8" t="s">
        <v>113</v>
      </c>
      <c r="F78" s="8" t="s">
        <v>129</v>
      </c>
      <c r="G78" s="8" t="s">
        <v>73</v>
      </c>
      <c r="H78" s="8" t="s">
        <v>26</v>
      </c>
      <c r="I78" s="9" t="s">
        <v>130</v>
      </c>
      <c r="J78" s="10">
        <v>33215106000</v>
      </c>
      <c r="K78" s="10">
        <v>0</v>
      </c>
      <c r="L78" s="10">
        <v>33215106000</v>
      </c>
      <c r="M78" s="10">
        <v>0</v>
      </c>
      <c r="N78" s="10">
        <v>33215106000</v>
      </c>
      <c r="O78" s="7">
        <f t="shared" si="3"/>
        <v>1</v>
      </c>
      <c r="P78" s="10">
        <v>0</v>
      </c>
      <c r="Q78" s="7">
        <f t="shared" si="4"/>
        <v>0</v>
      </c>
      <c r="R78" s="10">
        <v>0</v>
      </c>
    </row>
    <row r="79" spans="1:18" ht="94.5" x14ac:dyDescent="0.25">
      <c r="A79" s="8" t="s">
        <v>108</v>
      </c>
      <c r="B79" s="8" t="s">
        <v>110</v>
      </c>
      <c r="C79" s="8" t="s">
        <v>111</v>
      </c>
      <c r="D79" s="8" t="s">
        <v>127</v>
      </c>
      <c r="E79" s="8" t="s">
        <v>113</v>
      </c>
      <c r="F79" s="8" t="s">
        <v>129</v>
      </c>
      <c r="G79" s="8" t="s">
        <v>73</v>
      </c>
      <c r="H79" s="8" t="s">
        <v>90</v>
      </c>
      <c r="I79" s="9" t="s">
        <v>130</v>
      </c>
      <c r="J79" s="10">
        <v>92937183436</v>
      </c>
      <c r="K79" s="10">
        <v>0</v>
      </c>
      <c r="L79" s="10">
        <v>92937183436</v>
      </c>
      <c r="M79" s="10">
        <v>0</v>
      </c>
      <c r="N79" s="10">
        <v>92937183436</v>
      </c>
      <c r="O79" s="7">
        <f t="shared" si="3"/>
        <v>1</v>
      </c>
      <c r="P79" s="10">
        <v>91000000000</v>
      </c>
      <c r="Q79" s="7">
        <f t="shared" si="4"/>
        <v>0.97915599155924482</v>
      </c>
      <c r="R79" s="10">
        <v>91000000000</v>
      </c>
    </row>
    <row r="80" spans="1:18" ht="94.5" x14ac:dyDescent="0.25">
      <c r="A80" s="8" t="s">
        <v>108</v>
      </c>
      <c r="B80" s="8" t="s">
        <v>110</v>
      </c>
      <c r="C80" s="8" t="s">
        <v>111</v>
      </c>
      <c r="D80" s="8" t="s">
        <v>127</v>
      </c>
      <c r="E80" s="8" t="s">
        <v>113</v>
      </c>
      <c r="F80" s="8" t="s">
        <v>131</v>
      </c>
      <c r="G80" s="8" t="s">
        <v>73</v>
      </c>
      <c r="H80" s="8" t="s">
        <v>90</v>
      </c>
      <c r="I80" s="9" t="s">
        <v>132</v>
      </c>
      <c r="J80" s="10">
        <v>3847710564</v>
      </c>
      <c r="K80" s="10">
        <v>0</v>
      </c>
      <c r="L80" s="10">
        <v>3847710564</v>
      </c>
      <c r="M80" s="10">
        <v>0</v>
      </c>
      <c r="N80" s="10">
        <v>3847710564</v>
      </c>
      <c r="O80" s="7">
        <f t="shared" si="3"/>
        <v>1</v>
      </c>
      <c r="P80" s="10">
        <v>0</v>
      </c>
      <c r="Q80" s="7">
        <f t="shared" si="4"/>
        <v>0</v>
      </c>
      <c r="R80" s="10">
        <v>0</v>
      </c>
    </row>
    <row r="81" spans="1:18" ht="78.75" x14ac:dyDescent="0.25">
      <c r="A81" s="4" t="s">
        <v>108</v>
      </c>
      <c r="B81" s="4" t="s">
        <v>110</v>
      </c>
      <c r="C81" s="4" t="s">
        <v>111</v>
      </c>
      <c r="D81" s="4" t="s">
        <v>133</v>
      </c>
      <c r="E81" s="4"/>
      <c r="F81" s="4"/>
      <c r="G81" s="4"/>
      <c r="H81" s="4" t="s">
        <v>26</v>
      </c>
      <c r="I81" s="5" t="s">
        <v>134</v>
      </c>
      <c r="J81" s="6">
        <v>11497075939</v>
      </c>
      <c r="K81" s="6">
        <v>0</v>
      </c>
      <c r="L81" s="6">
        <v>6089936896.04</v>
      </c>
      <c r="M81" s="6">
        <v>5407139042.96</v>
      </c>
      <c r="N81" s="6">
        <v>6089936896.04</v>
      </c>
      <c r="O81" s="7">
        <f t="shared" si="3"/>
        <v>0.52969441346228896</v>
      </c>
      <c r="P81" s="6">
        <v>2259040520.9099998</v>
      </c>
      <c r="Q81" s="7">
        <f t="shared" si="4"/>
        <v>0.1964882664858251</v>
      </c>
      <c r="R81" s="6">
        <v>2259040520.9099998</v>
      </c>
    </row>
    <row r="82" spans="1:18" ht="94.5" x14ac:dyDescent="0.25">
      <c r="A82" s="8" t="s">
        <v>108</v>
      </c>
      <c r="B82" s="8" t="s">
        <v>110</v>
      </c>
      <c r="C82" s="8" t="s">
        <v>111</v>
      </c>
      <c r="D82" s="8" t="s">
        <v>133</v>
      </c>
      <c r="E82" s="8" t="s">
        <v>113</v>
      </c>
      <c r="F82" s="8" t="s">
        <v>135</v>
      </c>
      <c r="G82" s="8" t="s">
        <v>25</v>
      </c>
      <c r="H82" s="8" t="s">
        <v>26</v>
      </c>
      <c r="I82" s="9" t="s">
        <v>136</v>
      </c>
      <c r="J82" s="10">
        <v>4344603166</v>
      </c>
      <c r="K82" s="10">
        <v>0</v>
      </c>
      <c r="L82" s="10">
        <v>2229620164.7399998</v>
      </c>
      <c r="M82" s="10">
        <v>2114983001.26</v>
      </c>
      <c r="N82" s="10">
        <v>2229620164.7399998</v>
      </c>
      <c r="O82" s="7">
        <f t="shared" si="3"/>
        <v>0.51319305343893395</v>
      </c>
      <c r="P82" s="10">
        <v>820896531.57000005</v>
      </c>
      <c r="Q82" s="7">
        <f t="shared" si="4"/>
        <v>0.18894626280120885</v>
      </c>
      <c r="R82" s="10">
        <v>820896531.57000005</v>
      </c>
    </row>
    <row r="83" spans="1:18" ht="126" x14ac:dyDescent="0.25">
      <c r="A83" s="8" t="s">
        <v>108</v>
      </c>
      <c r="B83" s="8" t="s">
        <v>110</v>
      </c>
      <c r="C83" s="8" t="s">
        <v>111</v>
      </c>
      <c r="D83" s="8" t="s">
        <v>133</v>
      </c>
      <c r="E83" s="8" t="s">
        <v>113</v>
      </c>
      <c r="F83" s="8" t="s">
        <v>137</v>
      </c>
      <c r="G83" s="8" t="s">
        <v>25</v>
      </c>
      <c r="H83" s="8" t="s">
        <v>26</v>
      </c>
      <c r="I83" s="9" t="s">
        <v>138</v>
      </c>
      <c r="J83" s="10">
        <v>4833171372</v>
      </c>
      <c r="K83" s="10">
        <v>0</v>
      </c>
      <c r="L83" s="10">
        <v>3807756987.3000002</v>
      </c>
      <c r="M83" s="10">
        <v>1025414384.7</v>
      </c>
      <c r="N83" s="10">
        <v>3807756987.3000002</v>
      </c>
      <c r="O83" s="7">
        <f t="shared" si="3"/>
        <v>0.78783819033594993</v>
      </c>
      <c r="P83" s="10">
        <v>1418336608.3399999</v>
      </c>
      <c r="Q83" s="7">
        <f t="shared" si="4"/>
        <v>0.29345878703098466</v>
      </c>
      <c r="R83" s="10">
        <v>1418336608.3399999</v>
      </c>
    </row>
    <row r="84" spans="1:18" ht="126" x14ac:dyDescent="0.25">
      <c r="A84" s="8" t="s">
        <v>108</v>
      </c>
      <c r="B84" s="8" t="s">
        <v>110</v>
      </c>
      <c r="C84" s="8" t="s">
        <v>111</v>
      </c>
      <c r="D84" s="8" t="s">
        <v>133</v>
      </c>
      <c r="E84" s="8" t="s">
        <v>113</v>
      </c>
      <c r="F84" s="8" t="s">
        <v>139</v>
      </c>
      <c r="G84" s="8" t="s">
        <v>25</v>
      </c>
      <c r="H84" s="8" t="s">
        <v>26</v>
      </c>
      <c r="I84" s="9" t="s">
        <v>140</v>
      </c>
      <c r="J84" s="10">
        <v>164910080</v>
      </c>
      <c r="K84" s="10">
        <v>0</v>
      </c>
      <c r="L84" s="10">
        <v>52559744</v>
      </c>
      <c r="M84" s="10">
        <v>112350336</v>
      </c>
      <c r="N84" s="10">
        <v>52559744</v>
      </c>
      <c r="O84" s="7">
        <f t="shared" si="3"/>
        <v>0.31871759446117542</v>
      </c>
      <c r="P84" s="10">
        <v>19807381</v>
      </c>
      <c r="Q84" s="7">
        <f t="shared" si="4"/>
        <v>0.12011018974704275</v>
      </c>
      <c r="R84" s="10">
        <v>19807381</v>
      </c>
    </row>
    <row r="85" spans="1:18" ht="126" x14ac:dyDescent="0.25">
      <c r="A85" s="8" t="s">
        <v>108</v>
      </c>
      <c r="B85" s="8" t="s">
        <v>110</v>
      </c>
      <c r="C85" s="8" t="s">
        <v>111</v>
      </c>
      <c r="D85" s="8" t="s">
        <v>133</v>
      </c>
      <c r="E85" s="8" t="s">
        <v>113</v>
      </c>
      <c r="F85" s="8" t="s">
        <v>139</v>
      </c>
      <c r="G85" s="8" t="s">
        <v>73</v>
      </c>
      <c r="H85" s="8" t="s">
        <v>26</v>
      </c>
      <c r="I85" s="9" t="s">
        <v>141</v>
      </c>
      <c r="J85" s="10">
        <v>654391321</v>
      </c>
      <c r="K85" s="10">
        <v>0</v>
      </c>
      <c r="L85" s="10">
        <v>0</v>
      </c>
      <c r="M85" s="10">
        <v>654391321</v>
      </c>
      <c r="N85" s="10">
        <v>0</v>
      </c>
      <c r="O85" s="7">
        <f t="shared" si="3"/>
        <v>0</v>
      </c>
      <c r="P85" s="10">
        <v>0</v>
      </c>
      <c r="Q85" s="7">
        <f t="shared" si="4"/>
        <v>0</v>
      </c>
      <c r="R85" s="10">
        <v>0</v>
      </c>
    </row>
    <row r="86" spans="1:18" ht="94.5" x14ac:dyDescent="0.25">
      <c r="A86" s="8" t="s">
        <v>108</v>
      </c>
      <c r="B86" s="8" t="s">
        <v>110</v>
      </c>
      <c r="C86" s="8" t="s">
        <v>111</v>
      </c>
      <c r="D86" s="8" t="s">
        <v>133</v>
      </c>
      <c r="E86" s="8" t="s">
        <v>113</v>
      </c>
      <c r="F86" s="8" t="s">
        <v>135</v>
      </c>
      <c r="G86" s="8" t="s">
        <v>73</v>
      </c>
      <c r="H86" s="8" t="s">
        <v>26</v>
      </c>
      <c r="I86" s="9" t="s">
        <v>142</v>
      </c>
      <c r="J86" s="10">
        <v>1500000000</v>
      </c>
      <c r="K86" s="10">
        <v>0</v>
      </c>
      <c r="L86" s="10">
        <v>0</v>
      </c>
      <c r="M86" s="10">
        <v>1500000000</v>
      </c>
      <c r="N86" s="10">
        <v>0</v>
      </c>
      <c r="O86" s="7">
        <f t="shared" si="3"/>
        <v>0</v>
      </c>
      <c r="P86" s="10">
        <v>0</v>
      </c>
      <c r="Q86" s="7">
        <f t="shared" si="4"/>
        <v>0</v>
      </c>
      <c r="R86" s="10">
        <v>0</v>
      </c>
    </row>
    <row r="87" spans="1:18" ht="47.25" x14ac:dyDescent="0.25">
      <c r="A87" s="4" t="s">
        <v>108</v>
      </c>
      <c r="B87" s="4" t="s">
        <v>110</v>
      </c>
      <c r="C87" s="4" t="s">
        <v>111</v>
      </c>
      <c r="D87" s="4" t="s">
        <v>143</v>
      </c>
      <c r="E87" s="4"/>
      <c r="F87" s="4"/>
      <c r="G87" s="4"/>
      <c r="H87" s="4" t="s">
        <v>26</v>
      </c>
      <c r="I87" s="5" t="s">
        <v>144</v>
      </c>
      <c r="J87" s="6">
        <v>10034970007</v>
      </c>
      <c r="K87" s="6">
        <v>0</v>
      </c>
      <c r="L87" s="6">
        <v>10034970007</v>
      </c>
      <c r="M87" s="6">
        <v>0</v>
      </c>
      <c r="N87" s="6">
        <v>10034970007</v>
      </c>
      <c r="O87" s="7">
        <f t="shared" si="3"/>
        <v>1</v>
      </c>
      <c r="P87" s="6">
        <v>10034970007</v>
      </c>
      <c r="Q87" s="7">
        <f t="shared" si="4"/>
        <v>1</v>
      </c>
      <c r="R87" s="6">
        <v>10034970007</v>
      </c>
    </row>
    <row r="88" spans="1:18" ht="78.75" x14ac:dyDescent="0.25">
      <c r="A88" s="8" t="s">
        <v>108</v>
      </c>
      <c r="B88" s="8" t="s">
        <v>110</v>
      </c>
      <c r="C88" s="8" t="s">
        <v>111</v>
      </c>
      <c r="D88" s="8" t="s">
        <v>143</v>
      </c>
      <c r="E88" s="8" t="s">
        <v>113</v>
      </c>
      <c r="F88" s="8" t="s">
        <v>145</v>
      </c>
      <c r="G88" s="8" t="s">
        <v>73</v>
      </c>
      <c r="H88" s="8" t="s">
        <v>26</v>
      </c>
      <c r="I88" s="9" t="s">
        <v>146</v>
      </c>
      <c r="J88" s="10">
        <v>4952213617</v>
      </c>
      <c r="K88" s="10">
        <v>0</v>
      </c>
      <c r="L88" s="10">
        <v>4952213617</v>
      </c>
      <c r="M88" s="10">
        <v>0</v>
      </c>
      <c r="N88" s="10">
        <v>4952213617</v>
      </c>
      <c r="O88" s="7">
        <f t="shared" si="3"/>
        <v>1</v>
      </c>
      <c r="P88" s="10">
        <v>4952213617</v>
      </c>
      <c r="Q88" s="7">
        <f t="shared" si="4"/>
        <v>1</v>
      </c>
      <c r="R88" s="10">
        <v>4952213617</v>
      </c>
    </row>
    <row r="89" spans="1:18" ht="63" x14ac:dyDescent="0.25">
      <c r="A89" s="8" t="s">
        <v>108</v>
      </c>
      <c r="B89" s="8" t="s">
        <v>110</v>
      </c>
      <c r="C89" s="8" t="s">
        <v>111</v>
      </c>
      <c r="D89" s="8" t="s">
        <v>143</v>
      </c>
      <c r="E89" s="8" t="s">
        <v>113</v>
      </c>
      <c r="F89" s="8" t="s">
        <v>147</v>
      </c>
      <c r="G89" s="8" t="s">
        <v>73</v>
      </c>
      <c r="H89" s="8" t="s">
        <v>26</v>
      </c>
      <c r="I89" s="9" t="s">
        <v>148</v>
      </c>
      <c r="J89" s="10">
        <v>5082756390</v>
      </c>
      <c r="K89" s="10">
        <v>0</v>
      </c>
      <c r="L89" s="10">
        <v>5082756390</v>
      </c>
      <c r="M89" s="10">
        <v>0</v>
      </c>
      <c r="N89" s="10">
        <v>5082756390</v>
      </c>
      <c r="O89" s="7">
        <f t="shared" si="3"/>
        <v>1</v>
      </c>
      <c r="P89" s="10">
        <v>5082756390</v>
      </c>
      <c r="Q89" s="7">
        <f t="shared" si="4"/>
        <v>1</v>
      </c>
      <c r="R89" s="10">
        <v>5082756390</v>
      </c>
    </row>
    <row r="90" spans="1:18" ht="63" x14ac:dyDescent="0.25">
      <c r="A90" s="4" t="s">
        <v>108</v>
      </c>
      <c r="B90" s="4" t="s">
        <v>110</v>
      </c>
      <c r="C90" s="4" t="s">
        <v>111</v>
      </c>
      <c r="D90" s="4" t="s">
        <v>26</v>
      </c>
      <c r="E90" s="4"/>
      <c r="F90" s="4"/>
      <c r="G90" s="4"/>
      <c r="H90" s="4"/>
      <c r="I90" s="5" t="s">
        <v>149</v>
      </c>
      <c r="J90" s="6">
        <v>330815128920</v>
      </c>
      <c r="K90" s="6">
        <v>0</v>
      </c>
      <c r="L90" s="6">
        <v>323199265856</v>
      </c>
      <c r="M90" s="6">
        <v>7615863064</v>
      </c>
      <c r="N90" s="6">
        <v>310378894225</v>
      </c>
      <c r="O90" s="7">
        <f t="shared" si="3"/>
        <v>0.93822460671095231</v>
      </c>
      <c r="P90" s="6">
        <v>6980386524.1400003</v>
      </c>
      <c r="Q90" s="7">
        <f t="shared" si="4"/>
        <v>2.1100566189123853E-2</v>
      </c>
      <c r="R90" s="6">
        <v>6980386524.1400003</v>
      </c>
    </row>
    <row r="91" spans="1:18" ht="126" x14ac:dyDescent="0.25">
      <c r="A91" s="8" t="s">
        <v>108</v>
      </c>
      <c r="B91" s="8" t="s">
        <v>110</v>
      </c>
      <c r="C91" s="8" t="s">
        <v>111</v>
      </c>
      <c r="D91" s="8" t="s">
        <v>26</v>
      </c>
      <c r="E91" s="8" t="s">
        <v>113</v>
      </c>
      <c r="F91" s="8" t="s">
        <v>125</v>
      </c>
      <c r="G91" s="8" t="s">
        <v>25</v>
      </c>
      <c r="H91" s="8" t="s">
        <v>26</v>
      </c>
      <c r="I91" s="9" t="s">
        <v>150</v>
      </c>
      <c r="J91" s="10">
        <v>31474483267</v>
      </c>
      <c r="K91" s="10">
        <v>0</v>
      </c>
      <c r="L91" s="10">
        <v>29424203814</v>
      </c>
      <c r="M91" s="10">
        <v>2050279453</v>
      </c>
      <c r="N91" s="10">
        <v>29046339528</v>
      </c>
      <c r="O91" s="7">
        <f t="shared" si="3"/>
        <v>0.92285357893243536</v>
      </c>
      <c r="P91" s="10">
        <v>4964623395.1700001</v>
      </c>
      <c r="Q91" s="7">
        <f t="shared" si="4"/>
        <v>0.15773486582940191</v>
      </c>
      <c r="R91" s="10">
        <v>4964623395.1700001</v>
      </c>
    </row>
    <row r="92" spans="1:18" ht="126" x14ac:dyDescent="0.25">
      <c r="A92" s="8" t="s">
        <v>108</v>
      </c>
      <c r="B92" s="8" t="s">
        <v>110</v>
      </c>
      <c r="C92" s="8" t="s">
        <v>111</v>
      </c>
      <c r="D92" s="8" t="s">
        <v>26</v>
      </c>
      <c r="E92" s="8" t="s">
        <v>113</v>
      </c>
      <c r="F92" s="8" t="s">
        <v>125</v>
      </c>
      <c r="G92" s="8" t="s">
        <v>25</v>
      </c>
      <c r="H92" s="8" t="s">
        <v>90</v>
      </c>
      <c r="I92" s="9" t="s">
        <v>150</v>
      </c>
      <c r="J92" s="10">
        <v>9502921852</v>
      </c>
      <c r="K92" s="10">
        <v>0</v>
      </c>
      <c r="L92" s="10">
        <v>9159966050</v>
      </c>
      <c r="M92" s="10">
        <v>342955802</v>
      </c>
      <c r="N92" s="10">
        <v>8999984500</v>
      </c>
      <c r="O92" s="7">
        <f t="shared" si="3"/>
        <v>0.94707550374160443</v>
      </c>
      <c r="P92" s="10">
        <v>2015763128.97</v>
      </c>
      <c r="Q92" s="7">
        <f t="shared" si="4"/>
        <v>0.21212035207316363</v>
      </c>
      <c r="R92" s="10">
        <v>2015763128.97</v>
      </c>
    </row>
    <row r="93" spans="1:18" ht="126" x14ac:dyDescent="0.25">
      <c r="A93" s="8" t="s">
        <v>108</v>
      </c>
      <c r="B93" s="8" t="s">
        <v>110</v>
      </c>
      <c r="C93" s="8" t="s">
        <v>111</v>
      </c>
      <c r="D93" s="8" t="s">
        <v>26</v>
      </c>
      <c r="E93" s="8" t="s">
        <v>113</v>
      </c>
      <c r="F93" s="8" t="s">
        <v>125</v>
      </c>
      <c r="G93" s="8" t="s">
        <v>73</v>
      </c>
      <c r="H93" s="8" t="s">
        <v>26</v>
      </c>
      <c r="I93" s="9" t="s">
        <v>151</v>
      </c>
      <c r="J93" s="10">
        <v>278748311916</v>
      </c>
      <c r="K93" s="10">
        <v>0</v>
      </c>
      <c r="L93" s="10">
        <v>273525684107</v>
      </c>
      <c r="M93" s="10">
        <v>5222627809</v>
      </c>
      <c r="N93" s="10">
        <v>272332570197</v>
      </c>
      <c r="O93" s="7">
        <f t="shared" si="3"/>
        <v>0.97698374682558309</v>
      </c>
      <c r="P93" s="10">
        <v>0</v>
      </c>
      <c r="Q93" s="7">
        <f t="shared" si="4"/>
        <v>0</v>
      </c>
      <c r="R93" s="10">
        <v>0</v>
      </c>
    </row>
    <row r="94" spans="1:18" ht="31.5" x14ac:dyDescent="0.25">
      <c r="A94" s="4" t="s">
        <v>108</v>
      </c>
      <c r="B94" s="4" t="s">
        <v>110</v>
      </c>
      <c r="C94" s="4" t="s">
        <v>111</v>
      </c>
      <c r="D94" s="4" t="s">
        <v>90</v>
      </c>
      <c r="E94" s="4"/>
      <c r="F94" s="4"/>
      <c r="G94" s="4"/>
      <c r="H94" s="4"/>
      <c r="I94" s="5" t="s">
        <v>152</v>
      </c>
      <c r="J94" s="6">
        <v>212965115982</v>
      </c>
      <c r="K94" s="6">
        <v>0</v>
      </c>
      <c r="L94" s="6">
        <v>190025673906</v>
      </c>
      <c r="M94" s="6">
        <v>22939442076</v>
      </c>
      <c r="N94" s="6">
        <v>148949014236</v>
      </c>
      <c r="O94" s="7">
        <f t="shared" si="3"/>
        <v>0.69940569162786881</v>
      </c>
      <c r="P94" s="6">
        <v>24571221394</v>
      </c>
      <c r="Q94" s="7">
        <f t="shared" si="4"/>
        <v>0.11537674271535053</v>
      </c>
      <c r="R94" s="6">
        <v>17236221394</v>
      </c>
    </row>
    <row r="95" spans="1:18" ht="63" x14ac:dyDescent="0.25">
      <c r="A95" s="8" t="s">
        <v>108</v>
      </c>
      <c r="B95" s="8" t="s">
        <v>110</v>
      </c>
      <c r="C95" s="8" t="s">
        <v>111</v>
      </c>
      <c r="D95" s="8" t="s">
        <v>90</v>
      </c>
      <c r="E95" s="8" t="s">
        <v>113</v>
      </c>
      <c r="F95" s="8" t="s">
        <v>153</v>
      </c>
      <c r="G95" s="8" t="s">
        <v>25</v>
      </c>
      <c r="H95" s="8" t="s">
        <v>26</v>
      </c>
      <c r="I95" s="9" t="s">
        <v>154</v>
      </c>
      <c r="J95" s="10">
        <v>3348896134</v>
      </c>
      <c r="K95" s="10">
        <v>0</v>
      </c>
      <c r="L95" s="10">
        <v>3245703013</v>
      </c>
      <c r="M95" s="10">
        <v>103193121</v>
      </c>
      <c r="N95" s="10">
        <v>3245703013</v>
      </c>
      <c r="O95" s="7">
        <f t="shared" si="3"/>
        <v>0.96918592967028105</v>
      </c>
      <c r="P95" s="10">
        <v>1348749858</v>
      </c>
      <c r="Q95" s="7">
        <f t="shared" si="4"/>
        <v>0.40274460718762917</v>
      </c>
      <c r="R95" s="10">
        <v>1348749858</v>
      </c>
    </row>
    <row r="96" spans="1:18" ht="63" x14ac:dyDescent="0.25">
      <c r="A96" s="8" t="s">
        <v>108</v>
      </c>
      <c r="B96" s="8" t="s">
        <v>110</v>
      </c>
      <c r="C96" s="8" t="s">
        <v>111</v>
      </c>
      <c r="D96" s="8" t="s">
        <v>90</v>
      </c>
      <c r="E96" s="8" t="s">
        <v>113</v>
      </c>
      <c r="F96" s="8" t="s">
        <v>153</v>
      </c>
      <c r="G96" s="8" t="s">
        <v>25</v>
      </c>
      <c r="H96" s="8" t="s">
        <v>90</v>
      </c>
      <c r="I96" s="9" t="s">
        <v>154</v>
      </c>
      <c r="J96" s="10">
        <v>16970698706</v>
      </c>
      <c r="K96" s="10">
        <v>0</v>
      </c>
      <c r="L96" s="10">
        <v>9544844618</v>
      </c>
      <c r="M96" s="10">
        <v>7425854088</v>
      </c>
      <c r="N96" s="10">
        <v>5996722836</v>
      </c>
      <c r="O96" s="7">
        <f t="shared" si="3"/>
        <v>0.35335745097400473</v>
      </c>
      <c r="P96" s="10">
        <v>1074431536</v>
      </c>
      <c r="Q96" s="7">
        <f t="shared" si="4"/>
        <v>6.331097821094038E-2</v>
      </c>
      <c r="R96" s="10">
        <v>1074431536</v>
      </c>
    </row>
    <row r="97" spans="1:18" ht="63" x14ac:dyDescent="0.25">
      <c r="A97" s="8" t="s">
        <v>108</v>
      </c>
      <c r="B97" s="8" t="s">
        <v>110</v>
      </c>
      <c r="C97" s="8" t="s">
        <v>111</v>
      </c>
      <c r="D97" s="8" t="s">
        <v>90</v>
      </c>
      <c r="E97" s="8" t="s">
        <v>113</v>
      </c>
      <c r="F97" s="8" t="s">
        <v>153</v>
      </c>
      <c r="G97" s="8" t="s">
        <v>73</v>
      </c>
      <c r="H97" s="8" t="s">
        <v>26</v>
      </c>
      <c r="I97" s="9" t="s">
        <v>155</v>
      </c>
      <c r="J97" s="10">
        <v>184845692818</v>
      </c>
      <c r="K97" s="10">
        <v>0</v>
      </c>
      <c r="L97" s="10">
        <v>169562461275</v>
      </c>
      <c r="M97" s="10">
        <v>15283231543</v>
      </c>
      <c r="N97" s="10">
        <v>139706588387</v>
      </c>
      <c r="O97" s="7">
        <f t="shared" si="3"/>
        <v>0.75580115639781664</v>
      </c>
      <c r="P97" s="10">
        <v>22148040000</v>
      </c>
      <c r="Q97" s="7">
        <f t="shared" si="4"/>
        <v>0.1198190753722732</v>
      </c>
      <c r="R97" s="10">
        <v>14813040000</v>
      </c>
    </row>
    <row r="98" spans="1:18" ht="63" x14ac:dyDescent="0.25">
      <c r="A98" s="8" t="s">
        <v>108</v>
      </c>
      <c r="B98" s="8" t="s">
        <v>110</v>
      </c>
      <c r="C98" s="8" t="s">
        <v>111</v>
      </c>
      <c r="D98" s="8" t="s">
        <v>90</v>
      </c>
      <c r="E98" s="8" t="s">
        <v>113</v>
      </c>
      <c r="F98" s="8" t="s">
        <v>153</v>
      </c>
      <c r="G98" s="8" t="s">
        <v>73</v>
      </c>
      <c r="H98" s="8" t="s">
        <v>90</v>
      </c>
      <c r="I98" s="9" t="s">
        <v>155</v>
      </c>
      <c r="J98" s="10">
        <v>7799828324</v>
      </c>
      <c r="K98" s="10">
        <v>0</v>
      </c>
      <c r="L98" s="10">
        <v>7672665000</v>
      </c>
      <c r="M98" s="10">
        <v>127163324</v>
      </c>
      <c r="N98" s="10">
        <v>0</v>
      </c>
      <c r="O98" s="7">
        <f t="shared" si="3"/>
        <v>0</v>
      </c>
      <c r="P98" s="10">
        <v>0</v>
      </c>
      <c r="Q98" s="7">
        <f t="shared" si="4"/>
        <v>0</v>
      </c>
      <c r="R98" s="10">
        <v>0</v>
      </c>
    </row>
    <row r="99" spans="1:18" ht="78.75" x14ac:dyDescent="0.25">
      <c r="A99" s="4" t="s">
        <v>108</v>
      </c>
      <c r="B99" s="4" t="s">
        <v>110</v>
      </c>
      <c r="C99" s="4" t="s">
        <v>111</v>
      </c>
      <c r="D99" s="4" t="s">
        <v>156</v>
      </c>
      <c r="E99" s="4" t="s">
        <v>157</v>
      </c>
      <c r="F99" s="4" t="s">
        <v>157</v>
      </c>
      <c r="G99" s="4" t="s">
        <v>157</v>
      </c>
      <c r="H99" s="4" t="s">
        <v>26</v>
      </c>
      <c r="I99" s="5" t="s">
        <v>158</v>
      </c>
      <c r="J99" s="6">
        <v>6000000000</v>
      </c>
      <c r="K99" s="6">
        <v>0</v>
      </c>
      <c r="L99" s="6">
        <v>4014699712.4000001</v>
      </c>
      <c r="M99" s="6">
        <v>1985300287.5999999</v>
      </c>
      <c r="N99" s="6">
        <v>4014699712.4000001</v>
      </c>
      <c r="O99" s="7">
        <f t="shared" si="3"/>
        <v>0.66911661873333339</v>
      </c>
      <c r="P99" s="6">
        <v>2093298347.1500001</v>
      </c>
      <c r="Q99" s="7">
        <f t="shared" si="4"/>
        <v>0.34888305785833335</v>
      </c>
      <c r="R99" s="6">
        <v>2082798347.1500001</v>
      </c>
    </row>
    <row r="100" spans="1:18" ht="110.25" x14ac:dyDescent="0.25">
      <c r="A100" s="8" t="s">
        <v>108</v>
      </c>
      <c r="B100" s="8" t="s">
        <v>110</v>
      </c>
      <c r="C100" s="8" t="s">
        <v>111</v>
      </c>
      <c r="D100" s="8" t="s">
        <v>156</v>
      </c>
      <c r="E100" s="8" t="s">
        <v>113</v>
      </c>
      <c r="F100" s="8" t="s">
        <v>114</v>
      </c>
      <c r="G100" s="8" t="s">
        <v>25</v>
      </c>
      <c r="H100" s="8" t="s">
        <v>26</v>
      </c>
      <c r="I100" s="9" t="s">
        <v>159</v>
      </c>
      <c r="J100" s="10">
        <v>290364713</v>
      </c>
      <c r="K100" s="10">
        <v>0</v>
      </c>
      <c r="L100" s="10">
        <v>0</v>
      </c>
      <c r="M100" s="10">
        <v>290364713</v>
      </c>
      <c r="N100" s="10">
        <v>0</v>
      </c>
      <c r="O100" s="7">
        <f t="shared" si="3"/>
        <v>0</v>
      </c>
      <c r="P100" s="10">
        <v>0</v>
      </c>
      <c r="Q100" s="7">
        <f t="shared" si="4"/>
        <v>0</v>
      </c>
      <c r="R100" s="10">
        <v>0</v>
      </c>
    </row>
    <row r="101" spans="1:18" ht="126" x14ac:dyDescent="0.25">
      <c r="A101" s="8" t="s">
        <v>108</v>
      </c>
      <c r="B101" s="8" t="s">
        <v>110</v>
      </c>
      <c r="C101" s="8" t="s">
        <v>111</v>
      </c>
      <c r="D101" s="8" t="s">
        <v>156</v>
      </c>
      <c r="E101" s="8" t="s">
        <v>113</v>
      </c>
      <c r="F101" s="8" t="s">
        <v>160</v>
      </c>
      <c r="G101" s="8" t="s">
        <v>25</v>
      </c>
      <c r="H101" s="8" t="s">
        <v>26</v>
      </c>
      <c r="I101" s="9" t="s">
        <v>161</v>
      </c>
      <c r="J101" s="10">
        <v>5709635287</v>
      </c>
      <c r="K101" s="10">
        <v>0</v>
      </c>
      <c r="L101" s="10">
        <v>4014699712.4000001</v>
      </c>
      <c r="M101" s="10">
        <v>1694935574.5999999</v>
      </c>
      <c r="N101" s="10">
        <v>4014699712.4000001</v>
      </c>
      <c r="O101" s="7">
        <f t="shared" si="3"/>
        <v>0.70314468623606852</v>
      </c>
      <c r="P101" s="10">
        <v>2093298347.1500001</v>
      </c>
      <c r="Q101" s="7">
        <f t="shared" si="4"/>
        <v>0.36662557973118398</v>
      </c>
      <c r="R101" s="10">
        <v>2082798347.1500001</v>
      </c>
    </row>
    <row r="102" spans="1:18" ht="63" x14ac:dyDescent="0.25">
      <c r="A102" s="4" t="s">
        <v>108</v>
      </c>
      <c r="B102" s="4" t="s">
        <v>110</v>
      </c>
      <c r="C102" s="4" t="s">
        <v>111</v>
      </c>
      <c r="D102" s="4" t="s">
        <v>162</v>
      </c>
      <c r="E102" s="4"/>
      <c r="F102" s="4"/>
      <c r="G102" s="4"/>
      <c r="H102" s="4"/>
      <c r="I102" s="5" t="s">
        <v>163</v>
      </c>
      <c r="J102" s="6">
        <v>4896395410</v>
      </c>
      <c r="K102" s="6">
        <v>0</v>
      </c>
      <c r="L102" s="6">
        <v>4216899629</v>
      </c>
      <c r="M102" s="6">
        <v>679495781</v>
      </c>
      <c r="N102" s="6">
        <v>3045961801</v>
      </c>
      <c r="O102" s="7">
        <f t="shared" si="3"/>
        <v>0.62208248026276125</v>
      </c>
      <c r="P102" s="6">
        <v>1243422748.99</v>
      </c>
      <c r="Q102" s="7">
        <f t="shared" si="4"/>
        <v>0.25394655555197493</v>
      </c>
      <c r="R102" s="6">
        <v>1243422748.99</v>
      </c>
    </row>
    <row r="103" spans="1:18" ht="141.75" x14ac:dyDescent="0.25">
      <c r="A103" s="8" t="s">
        <v>108</v>
      </c>
      <c r="B103" s="8" t="s">
        <v>110</v>
      </c>
      <c r="C103" s="8" t="s">
        <v>111</v>
      </c>
      <c r="D103" s="8" t="s">
        <v>162</v>
      </c>
      <c r="E103" s="8" t="s">
        <v>113</v>
      </c>
      <c r="F103" s="8" t="s">
        <v>160</v>
      </c>
      <c r="G103" s="8" t="s">
        <v>25</v>
      </c>
      <c r="H103" s="8" t="s">
        <v>26</v>
      </c>
      <c r="I103" s="9" t="s">
        <v>164</v>
      </c>
      <c r="J103" s="10">
        <v>748300221</v>
      </c>
      <c r="K103" s="10">
        <v>0</v>
      </c>
      <c r="L103" s="10">
        <v>685980129</v>
      </c>
      <c r="M103" s="10">
        <v>62320092</v>
      </c>
      <c r="N103" s="10">
        <v>685980129</v>
      </c>
      <c r="O103" s="7">
        <f t="shared" si="3"/>
        <v>0.91671779554372201</v>
      </c>
      <c r="P103" s="10">
        <v>282754775</v>
      </c>
      <c r="Q103" s="7">
        <f t="shared" si="4"/>
        <v>0.37786274420998733</v>
      </c>
      <c r="R103" s="10">
        <v>282754775</v>
      </c>
    </row>
    <row r="104" spans="1:18" ht="141.75" x14ac:dyDescent="0.25">
      <c r="A104" s="8" t="s">
        <v>108</v>
      </c>
      <c r="B104" s="8" t="s">
        <v>110</v>
      </c>
      <c r="C104" s="8" t="s">
        <v>111</v>
      </c>
      <c r="D104" s="8" t="s">
        <v>162</v>
      </c>
      <c r="E104" s="8" t="s">
        <v>113</v>
      </c>
      <c r="F104" s="8" t="s">
        <v>165</v>
      </c>
      <c r="G104" s="8" t="s">
        <v>25</v>
      </c>
      <c r="H104" s="8" t="s">
        <v>26</v>
      </c>
      <c r="I104" s="9" t="s">
        <v>166</v>
      </c>
      <c r="J104" s="10">
        <v>2290706254</v>
      </c>
      <c r="K104" s="10">
        <v>0</v>
      </c>
      <c r="L104" s="10">
        <v>2113979723</v>
      </c>
      <c r="M104" s="10">
        <v>176726531</v>
      </c>
      <c r="N104" s="10">
        <v>1124382319</v>
      </c>
      <c r="O104" s="7">
        <f t="shared" si="3"/>
        <v>0.49084526531353329</v>
      </c>
      <c r="P104" s="10">
        <v>0</v>
      </c>
      <c r="Q104" s="7">
        <f t="shared" si="4"/>
        <v>0</v>
      </c>
      <c r="R104" s="10">
        <v>0</v>
      </c>
    </row>
    <row r="105" spans="1:18" ht="141.75" x14ac:dyDescent="0.25">
      <c r="A105" s="8" t="s">
        <v>108</v>
      </c>
      <c r="B105" s="8" t="s">
        <v>110</v>
      </c>
      <c r="C105" s="8" t="s">
        <v>111</v>
      </c>
      <c r="D105" s="8" t="s">
        <v>162</v>
      </c>
      <c r="E105" s="8" t="s">
        <v>113</v>
      </c>
      <c r="F105" s="8" t="s">
        <v>160</v>
      </c>
      <c r="G105" s="8" t="s">
        <v>25</v>
      </c>
      <c r="H105" s="8" t="s">
        <v>90</v>
      </c>
      <c r="I105" s="9" t="s">
        <v>164</v>
      </c>
      <c r="J105" s="10">
        <v>1166323935</v>
      </c>
      <c r="K105" s="10">
        <v>0</v>
      </c>
      <c r="L105" s="10">
        <v>725874777</v>
      </c>
      <c r="M105" s="10">
        <v>440449158</v>
      </c>
      <c r="N105" s="10">
        <v>544534353</v>
      </c>
      <c r="O105" s="7">
        <f t="shared" si="3"/>
        <v>0.46688088674095501</v>
      </c>
      <c r="P105" s="10">
        <v>269602973.99000001</v>
      </c>
      <c r="Q105" s="7">
        <f t="shared" si="4"/>
        <v>0.2311561701681103</v>
      </c>
      <c r="R105" s="10">
        <v>269602973.99000001</v>
      </c>
    </row>
    <row r="106" spans="1:18" ht="141.75" x14ac:dyDescent="0.25">
      <c r="A106" s="8" t="s">
        <v>108</v>
      </c>
      <c r="B106" s="8" t="s">
        <v>110</v>
      </c>
      <c r="C106" s="8" t="s">
        <v>111</v>
      </c>
      <c r="D106" s="8" t="s">
        <v>162</v>
      </c>
      <c r="E106" s="8" t="s">
        <v>113</v>
      </c>
      <c r="F106" s="8" t="s">
        <v>165</v>
      </c>
      <c r="G106" s="8" t="s">
        <v>73</v>
      </c>
      <c r="H106" s="8" t="s">
        <v>26</v>
      </c>
      <c r="I106" s="9" t="s">
        <v>167</v>
      </c>
      <c r="J106" s="10">
        <v>691065000</v>
      </c>
      <c r="K106" s="10">
        <v>0</v>
      </c>
      <c r="L106" s="10">
        <v>691065000</v>
      </c>
      <c r="M106" s="10">
        <v>0</v>
      </c>
      <c r="N106" s="10">
        <v>691065000</v>
      </c>
      <c r="O106" s="7">
        <f t="shared" si="3"/>
        <v>1</v>
      </c>
      <c r="P106" s="10">
        <v>691065000</v>
      </c>
      <c r="Q106" s="7">
        <f t="shared" si="4"/>
        <v>1</v>
      </c>
      <c r="R106" s="10">
        <v>691065000</v>
      </c>
    </row>
    <row r="107" spans="1:18" ht="31.5" x14ac:dyDescent="0.25">
      <c r="A107" s="4" t="s">
        <v>108</v>
      </c>
      <c r="B107" s="4" t="s">
        <v>110</v>
      </c>
      <c r="C107" s="4" t="s">
        <v>111</v>
      </c>
      <c r="D107" s="4" t="s">
        <v>168</v>
      </c>
      <c r="E107" s="4" t="s">
        <v>157</v>
      </c>
      <c r="F107" s="4" t="s">
        <v>157</v>
      </c>
      <c r="G107" s="4" t="s">
        <v>157</v>
      </c>
      <c r="H107" s="4" t="s">
        <v>26</v>
      </c>
      <c r="I107" s="5" t="s">
        <v>169</v>
      </c>
      <c r="J107" s="6">
        <v>169302470752</v>
      </c>
      <c r="K107" s="6">
        <v>0</v>
      </c>
      <c r="L107" s="6">
        <v>169302469752</v>
      </c>
      <c r="M107" s="6">
        <v>1000</v>
      </c>
      <c r="N107" s="6">
        <v>169302469752</v>
      </c>
      <c r="O107" s="7">
        <f t="shared" si="3"/>
        <v>0.99999999409341167</v>
      </c>
      <c r="P107" s="6">
        <v>169302469752</v>
      </c>
      <c r="Q107" s="7">
        <f t="shared" si="4"/>
        <v>0.99999999409341167</v>
      </c>
      <c r="R107" s="6">
        <v>169302469752</v>
      </c>
    </row>
    <row r="108" spans="1:18" ht="78.75" x14ac:dyDescent="0.25">
      <c r="A108" s="8" t="s">
        <v>108</v>
      </c>
      <c r="B108" s="8" t="s">
        <v>110</v>
      </c>
      <c r="C108" s="8" t="s">
        <v>111</v>
      </c>
      <c r="D108" s="8" t="s">
        <v>168</v>
      </c>
      <c r="E108" s="8" t="s">
        <v>113</v>
      </c>
      <c r="F108" s="8" t="s">
        <v>170</v>
      </c>
      <c r="G108" s="8" t="s">
        <v>73</v>
      </c>
      <c r="H108" s="8" t="s">
        <v>26</v>
      </c>
      <c r="I108" s="9" t="s">
        <v>171</v>
      </c>
      <c r="J108" s="10">
        <v>169302470752</v>
      </c>
      <c r="K108" s="10">
        <v>0</v>
      </c>
      <c r="L108" s="10">
        <v>169302469752</v>
      </c>
      <c r="M108" s="10">
        <v>1000</v>
      </c>
      <c r="N108" s="10">
        <v>169302469752</v>
      </c>
      <c r="O108" s="7">
        <f t="shared" si="3"/>
        <v>0.99999999409341167</v>
      </c>
      <c r="P108" s="10">
        <v>169302469752</v>
      </c>
      <c r="Q108" s="7">
        <f t="shared" si="4"/>
        <v>0.99999999409341167</v>
      </c>
      <c r="R108" s="10">
        <v>169302469752</v>
      </c>
    </row>
    <row r="109" spans="1:18" ht="63" x14ac:dyDescent="0.25">
      <c r="A109" s="4" t="s">
        <v>108</v>
      </c>
      <c r="B109" s="4" t="s">
        <v>110</v>
      </c>
      <c r="C109" s="4" t="s">
        <v>111</v>
      </c>
      <c r="D109" s="4" t="s">
        <v>172</v>
      </c>
      <c r="E109" s="4" t="s">
        <v>157</v>
      </c>
      <c r="F109" s="4" t="s">
        <v>157</v>
      </c>
      <c r="G109" s="4" t="s">
        <v>157</v>
      </c>
      <c r="H109" s="4" t="s">
        <v>26</v>
      </c>
      <c r="I109" s="5" t="s">
        <v>173</v>
      </c>
      <c r="J109" s="6">
        <v>17935569507</v>
      </c>
      <c r="K109" s="6">
        <v>0</v>
      </c>
      <c r="L109" s="6">
        <v>13784166205.73</v>
      </c>
      <c r="M109" s="6">
        <v>4151403301.27</v>
      </c>
      <c r="N109" s="6">
        <v>13630877605.73</v>
      </c>
      <c r="O109" s="7">
        <f t="shared" si="3"/>
        <v>0.75999134571166305</v>
      </c>
      <c r="P109" s="6">
        <v>5310555083.6999998</v>
      </c>
      <c r="Q109" s="7">
        <f t="shared" si="4"/>
        <v>0.29609068625489504</v>
      </c>
      <c r="R109" s="6">
        <v>5308555083.6999998</v>
      </c>
    </row>
    <row r="110" spans="1:18" ht="94.5" x14ac:dyDescent="0.25">
      <c r="A110" s="8" t="s">
        <v>108</v>
      </c>
      <c r="B110" s="8" t="s">
        <v>110</v>
      </c>
      <c r="C110" s="8" t="s">
        <v>111</v>
      </c>
      <c r="D110" s="8" t="s">
        <v>172</v>
      </c>
      <c r="E110" s="8" t="s">
        <v>113</v>
      </c>
      <c r="F110" s="8" t="s">
        <v>174</v>
      </c>
      <c r="G110" s="8" t="s">
        <v>25</v>
      </c>
      <c r="H110" s="8" t="s">
        <v>26</v>
      </c>
      <c r="I110" s="9" t="s">
        <v>175</v>
      </c>
      <c r="J110" s="10">
        <v>15116793198</v>
      </c>
      <c r="K110" s="10">
        <v>0</v>
      </c>
      <c r="L110" s="10">
        <v>11060833268.73</v>
      </c>
      <c r="M110" s="10">
        <v>4055959929.27</v>
      </c>
      <c r="N110" s="10">
        <v>10907544668.73</v>
      </c>
      <c r="O110" s="7">
        <f t="shared" si="3"/>
        <v>0.7215514908395454</v>
      </c>
      <c r="P110" s="10">
        <v>5162796074.6999998</v>
      </c>
      <c r="Q110" s="7">
        <f t="shared" si="4"/>
        <v>0.34152720137648335</v>
      </c>
      <c r="R110" s="10">
        <v>5160796074.6999998</v>
      </c>
    </row>
    <row r="111" spans="1:18" ht="94.5" x14ac:dyDescent="0.25">
      <c r="A111" s="8" t="s">
        <v>108</v>
      </c>
      <c r="B111" s="8" t="s">
        <v>110</v>
      </c>
      <c r="C111" s="8" t="s">
        <v>111</v>
      </c>
      <c r="D111" s="8" t="s">
        <v>172</v>
      </c>
      <c r="E111" s="8" t="s">
        <v>113</v>
      </c>
      <c r="F111" s="8" t="s">
        <v>176</v>
      </c>
      <c r="G111" s="8" t="s">
        <v>25</v>
      </c>
      <c r="H111" s="8" t="s">
        <v>26</v>
      </c>
      <c r="I111" s="9" t="s">
        <v>177</v>
      </c>
      <c r="J111" s="10">
        <v>1641362810</v>
      </c>
      <c r="K111" s="10">
        <v>0</v>
      </c>
      <c r="L111" s="10">
        <v>1626190362</v>
      </c>
      <c r="M111" s="10">
        <v>15172448</v>
      </c>
      <c r="N111" s="10">
        <v>1626190362</v>
      </c>
      <c r="O111" s="7">
        <f t="shared" si="3"/>
        <v>0.9907561887551235</v>
      </c>
      <c r="P111" s="10">
        <v>116959053</v>
      </c>
      <c r="Q111" s="7">
        <f t="shared" si="4"/>
        <v>7.1257282233658015E-2</v>
      </c>
      <c r="R111" s="10">
        <v>116959053</v>
      </c>
    </row>
    <row r="112" spans="1:18" ht="110.25" x14ac:dyDescent="0.25">
      <c r="A112" s="8" t="s">
        <v>108</v>
      </c>
      <c r="B112" s="8" t="s">
        <v>110</v>
      </c>
      <c r="C112" s="8" t="s">
        <v>111</v>
      </c>
      <c r="D112" s="8" t="s">
        <v>172</v>
      </c>
      <c r="E112" s="8" t="s">
        <v>113</v>
      </c>
      <c r="F112" s="8" t="s">
        <v>178</v>
      </c>
      <c r="G112" s="8" t="s">
        <v>25</v>
      </c>
      <c r="H112" s="8" t="s">
        <v>26</v>
      </c>
      <c r="I112" s="9" t="s">
        <v>179</v>
      </c>
      <c r="J112" s="10">
        <v>1177413499</v>
      </c>
      <c r="K112" s="10">
        <v>0</v>
      </c>
      <c r="L112" s="10">
        <v>1097142575</v>
      </c>
      <c r="M112" s="10">
        <v>80270924</v>
      </c>
      <c r="N112" s="10">
        <v>1097142575</v>
      </c>
      <c r="O112" s="7">
        <f t="shared" si="3"/>
        <v>0.9318243556166329</v>
      </c>
      <c r="P112" s="10">
        <v>30799956</v>
      </c>
      <c r="Q112" s="7">
        <f t="shared" si="4"/>
        <v>2.6158996840242615E-2</v>
      </c>
      <c r="R112" s="10">
        <v>30799956</v>
      </c>
    </row>
    <row r="113" spans="1:18" ht="47.25" x14ac:dyDescent="0.25">
      <c r="A113" s="4" t="s">
        <v>108</v>
      </c>
      <c r="B113" s="4" t="s">
        <v>180</v>
      </c>
      <c r="C113" s="4" t="s">
        <v>111</v>
      </c>
      <c r="D113" s="4" t="s">
        <v>127</v>
      </c>
      <c r="E113" s="4"/>
      <c r="F113" s="4"/>
      <c r="G113" s="4"/>
      <c r="H113" s="4" t="s">
        <v>26</v>
      </c>
      <c r="I113" s="5" t="s">
        <v>181</v>
      </c>
      <c r="J113" s="6">
        <v>40947529248</v>
      </c>
      <c r="K113" s="6">
        <v>0</v>
      </c>
      <c r="L113" s="6">
        <v>38474745821</v>
      </c>
      <c r="M113" s="6">
        <v>2472783427</v>
      </c>
      <c r="N113" s="6">
        <v>37733669302</v>
      </c>
      <c r="O113" s="7">
        <f t="shared" si="3"/>
        <v>0.92151272604178003</v>
      </c>
      <c r="P113" s="6">
        <v>14711583933</v>
      </c>
      <c r="Q113" s="7">
        <f t="shared" si="4"/>
        <v>0.35927891629062231</v>
      </c>
      <c r="R113" s="6">
        <v>9842703933</v>
      </c>
    </row>
    <row r="114" spans="1:18" ht="94.5" x14ac:dyDescent="0.25">
      <c r="A114" s="8" t="s">
        <v>108</v>
      </c>
      <c r="B114" s="8" t="s">
        <v>180</v>
      </c>
      <c r="C114" s="8" t="s">
        <v>111</v>
      </c>
      <c r="D114" s="8" t="s">
        <v>127</v>
      </c>
      <c r="E114" s="8" t="s">
        <v>113</v>
      </c>
      <c r="F114" s="8" t="s">
        <v>182</v>
      </c>
      <c r="G114" s="8" t="s">
        <v>25</v>
      </c>
      <c r="H114" s="8" t="s">
        <v>26</v>
      </c>
      <c r="I114" s="9" t="s">
        <v>183</v>
      </c>
      <c r="J114" s="10">
        <v>2811559678</v>
      </c>
      <c r="K114" s="10">
        <v>0</v>
      </c>
      <c r="L114" s="10">
        <v>2811559678</v>
      </c>
      <c r="M114" s="10">
        <v>0</v>
      </c>
      <c r="N114" s="10">
        <v>2811559678</v>
      </c>
      <c r="O114" s="7">
        <f t="shared" si="3"/>
        <v>1</v>
      </c>
      <c r="P114" s="10">
        <v>984031884</v>
      </c>
      <c r="Q114" s="7">
        <f t="shared" si="4"/>
        <v>0.34999501938368599</v>
      </c>
      <c r="R114" s="10">
        <v>984031884</v>
      </c>
    </row>
    <row r="115" spans="1:18" ht="110.25" x14ac:dyDescent="0.25">
      <c r="A115" s="8" t="s">
        <v>108</v>
      </c>
      <c r="B115" s="8" t="s">
        <v>180</v>
      </c>
      <c r="C115" s="8" t="s">
        <v>111</v>
      </c>
      <c r="D115" s="8" t="s">
        <v>127</v>
      </c>
      <c r="E115" s="8" t="s">
        <v>113</v>
      </c>
      <c r="F115" s="8" t="s">
        <v>184</v>
      </c>
      <c r="G115" s="8" t="s">
        <v>25</v>
      </c>
      <c r="H115" s="8" t="s">
        <v>26</v>
      </c>
      <c r="I115" s="9" t="s">
        <v>185</v>
      </c>
      <c r="J115" s="10">
        <v>3865609927</v>
      </c>
      <c r="K115" s="10">
        <v>0</v>
      </c>
      <c r="L115" s="10">
        <v>3054994284</v>
      </c>
      <c r="M115" s="10">
        <v>810615643</v>
      </c>
      <c r="N115" s="10">
        <v>3054994284</v>
      </c>
      <c r="O115" s="7">
        <f t="shared" si="3"/>
        <v>0.79030071364983845</v>
      </c>
      <c r="P115" s="10">
        <v>1458356709</v>
      </c>
      <c r="Q115" s="7">
        <f t="shared" si="4"/>
        <v>0.37726432220019496</v>
      </c>
      <c r="R115" s="10">
        <v>1458356709</v>
      </c>
    </row>
    <row r="116" spans="1:18" ht="126" x14ac:dyDescent="0.25">
      <c r="A116" s="8" t="s">
        <v>108</v>
      </c>
      <c r="B116" s="8" t="s">
        <v>180</v>
      </c>
      <c r="C116" s="8" t="s">
        <v>111</v>
      </c>
      <c r="D116" s="8" t="s">
        <v>127</v>
      </c>
      <c r="E116" s="8" t="s">
        <v>113</v>
      </c>
      <c r="F116" s="8" t="s">
        <v>186</v>
      </c>
      <c r="G116" s="8" t="s">
        <v>73</v>
      </c>
      <c r="H116" s="8" t="s">
        <v>26</v>
      </c>
      <c r="I116" s="9" t="s">
        <v>187</v>
      </c>
      <c r="J116" s="10">
        <v>3945170130</v>
      </c>
      <c r="K116" s="10">
        <v>0</v>
      </c>
      <c r="L116" s="10">
        <v>2432496341</v>
      </c>
      <c r="M116" s="10">
        <v>1512673789</v>
      </c>
      <c r="N116" s="10">
        <v>2432496341</v>
      </c>
      <c r="O116" s="7">
        <f t="shared" si="3"/>
        <v>0.61657577768388916</v>
      </c>
      <c r="P116" s="10">
        <v>2432496341</v>
      </c>
      <c r="Q116" s="7">
        <f t="shared" si="4"/>
        <v>0.61657577768388916</v>
      </c>
      <c r="R116" s="10">
        <v>2432496341</v>
      </c>
    </row>
    <row r="117" spans="1:18" ht="110.25" x14ac:dyDescent="0.25">
      <c r="A117" s="8" t="s">
        <v>108</v>
      </c>
      <c r="B117" s="8" t="s">
        <v>180</v>
      </c>
      <c r="C117" s="8" t="s">
        <v>111</v>
      </c>
      <c r="D117" s="8" t="s">
        <v>127</v>
      </c>
      <c r="E117" s="8" t="s">
        <v>113</v>
      </c>
      <c r="F117" s="8" t="s">
        <v>184</v>
      </c>
      <c r="G117" s="8" t="s">
        <v>73</v>
      </c>
      <c r="H117" s="8" t="s">
        <v>26</v>
      </c>
      <c r="I117" s="9" t="s">
        <v>188</v>
      </c>
      <c r="J117" s="10">
        <v>30325189513</v>
      </c>
      <c r="K117" s="10">
        <v>0</v>
      </c>
      <c r="L117" s="10">
        <v>30175695518</v>
      </c>
      <c r="M117" s="10">
        <v>149493995</v>
      </c>
      <c r="N117" s="10">
        <v>29434618999</v>
      </c>
      <c r="O117" s="7">
        <f t="shared" si="3"/>
        <v>0.97063264802951277</v>
      </c>
      <c r="P117" s="10">
        <v>9836698999</v>
      </c>
      <c r="Q117" s="7">
        <f t="shared" si="4"/>
        <v>0.32437386730207046</v>
      </c>
      <c r="R117" s="10">
        <v>4967818999</v>
      </c>
    </row>
    <row r="118" spans="1:18" ht="47.25" x14ac:dyDescent="0.25">
      <c r="A118" s="4" t="s">
        <v>108</v>
      </c>
      <c r="B118" s="4" t="s">
        <v>180</v>
      </c>
      <c r="C118" s="4" t="s">
        <v>111</v>
      </c>
      <c r="D118" s="4" t="s">
        <v>189</v>
      </c>
      <c r="E118" s="4"/>
      <c r="F118" s="4"/>
      <c r="G118" s="4"/>
      <c r="H118" s="4" t="s">
        <v>26</v>
      </c>
      <c r="I118" s="5" t="s">
        <v>190</v>
      </c>
      <c r="J118" s="6">
        <v>29996438068</v>
      </c>
      <c r="K118" s="6">
        <v>0</v>
      </c>
      <c r="L118" s="6">
        <v>27468424450</v>
      </c>
      <c r="M118" s="6">
        <v>2528013618</v>
      </c>
      <c r="N118" s="6">
        <v>27468424450</v>
      </c>
      <c r="O118" s="7">
        <f t="shared" si="3"/>
        <v>0.91572287308682598</v>
      </c>
      <c r="P118" s="6">
        <v>8416246931</v>
      </c>
      <c r="Q118" s="7">
        <f t="shared" si="4"/>
        <v>0.2805748773211309</v>
      </c>
      <c r="R118" s="6">
        <v>7459425373</v>
      </c>
    </row>
    <row r="119" spans="1:18" ht="78.75" x14ac:dyDescent="0.25">
      <c r="A119" s="8" t="s">
        <v>108</v>
      </c>
      <c r="B119" s="8" t="s">
        <v>180</v>
      </c>
      <c r="C119" s="8" t="s">
        <v>111</v>
      </c>
      <c r="D119" s="8" t="s">
        <v>189</v>
      </c>
      <c r="E119" s="8" t="s">
        <v>113</v>
      </c>
      <c r="F119" s="8" t="s">
        <v>191</v>
      </c>
      <c r="G119" s="8" t="s">
        <v>25</v>
      </c>
      <c r="H119" s="8" t="s">
        <v>26</v>
      </c>
      <c r="I119" s="9" t="s">
        <v>192</v>
      </c>
      <c r="J119" s="10">
        <v>1000000000</v>
      </c>
      <c r="K119" s="10">
        <v>0</v>
      </c>
      <c r="L119" s="10">
        <v>0</v>
      </c>
      <c r="M119" s="10">
        <v>1000000000</v>
      </c>
      <c r="N119" s="10">
        <v>0</v>
      </c>
      <c r="O119" s="7">
        <f t="shared" si="3"/>
        <v>0</v>
      </c>
      <c r="P119" s="10">
        <v>0</v>
      </c>
      <c r="Q119" s="7">
        <f t="shared" si="4"/>
        <v>0</v>
      </c>
      <c r="R119" s="10">
        <v>0</v>
      </c>
    </row>
    <row r="120" spans="1:18" ht="94.5" x14ac:dyDescent="0.25">
      <c r="A120" s="8" t="s">
        <v>108</v>
      </c>
      <c r="B120" s="8" t="s">
        <v>180</v>
      </c>
      <c r="C120" s="8" t="s">
        <v>111</v>
      </c>
      <c r="D120" s="8" t="s">
        <v>189</v>
      </c>
      <c r="E120" s="8" t="s">
        <v>113</v>
      </c>
      <c r="F120" s="8" t="s">
        <v>193</v>
      </c>
      <c r="G120" s="8" t="s">
        <v>25</v>
      </c>
      <c r="H120" s="8" t="s">
        <v>26</v>
      </c>
      <c r="I120" s="9" t="s">
        <v>194</v>
      </c>
      <c r="J120" s="10">
        <v>1339284487</v>
      </c>
      <c r="K120" s="10">
        <v>0</v>
      </c>
      <c r="L120" s="10">
        <v>1044929304</v>
      </c>
      <c r="M120" s="10">
        <v>294355183</v>
      </c>
      <c r="N120" s="10">
        <v>1044929304</v>
      </c>
      <c r="O120" s="7">
        <f t="shared" si="3"/>
        <v>0.78021459528784942</v>
      </c>
      <c r="P120" s="10">
        <v>406735830</v>
      </c>
      <c r="Q120" s="7">
        <f t="shared" si="4"/>
        <v>0.30369636469925004</v>
      </c>
      <c r="R120" s="10">
        <v>406735830</v>
      </c>
    </row>
    <row r="121" spans="1:18" ht="94.5" x14ac:dyDescent="0.25">
      <c r="A121" s="8" t="s">
        <v>108</v>
      </c>
      <c r="B121" s="8" t="s">
        <v>180</v>
      </c>
      <c r="C121" s="8" t="s">
        <v>111</v>
      </c>
      <c r="D121" s="8" t="s">
        <v>189</v>
      </c>
      <c r="E121" s="8" t="s">
        <v>113</v>
      </c>
      <c r="F121" s="8" t="s">
        <v>193</v>
      </c>
      <c r="G121" s="8" t="s">
        <v>73</v>
      </c>
      <c r="H121" s="8" t="s">
        <v>26</v>
      </c>
      <c r="I121" s="9" t="s">
        <v>195</v>
      </c>
      <c r="J121" s="10">
        <v>20392537072</v>
      </c>
      <c r="K121" s="10">
        <v>0</v>
      </c>
      <c r="L121" s="10">
        <v>20392537066</v>
      </c>
      <c r="M121" s="10">
        <v>6</v>
      </c>
      <c r="N121" s="10">
        <v>20392537066</v>
      </c>
      <c r="O121" s="7">
        <f t="shared" si="3"/>
        <v>0.99999999970577469</v>
      </c>
      <c r="P121" s="10">
        <v>6419653816</v>
      </c>
      <c r="Q121" s="7">
        <f t="shared" si="4"/>
        <v>0.3148040772628784</v>
      </c>
      <c r="R121" s="10">
        <v>5462832258</v>
      </c>
    </row>
    <row r="122" spans="1:18" ht="110.25" x14ac:dyDescent="0.25">
      <c r="A122" s="8" t="s">
        <v>108</v>
      </c>
      <c r="B122" s="8" t="s">
        <v>180</v>
      </c>
      <c r="C122" s="8" t="s">
        <v>111</v>
      </c>
      <c r="D122" s="8" t="s">
        <v>189</v>
      </c>
      <c r="E122" s="8" t="s">
        <v>113</v>
      </c>
      <c r="F122" s="8" t="s">
        <v>196</v>
      </c>
      <c r="G122" s="8" t="s">
        <v>73</v>
      </c>
      <c r="H122" s="8" t="s">
        <v>26</v>
      </c>
      <c r="I122" s="9" t="s">
        <v>197</v>
      </c>
      <c r="J122" s="10">
        <v>2689231360</v>
      </c>
      <c r="K122" s="10">
        <v>0</v>
      </c>
      <c r="L122" s="10">
        <v>2689231360</v>
      </c>
      <c r="M122" s="10">
        <v>0</v>
      </c>
      <c r="N122" s="10">
        <v>2689231360</v>
      </c>
      <c r="O122" s="7">
        <f t="shared" si="3"/>
        <v>1</v>
      </c>
      <c r="P122" s="10">
        <v>708924521</v>
      </c>
      <c r="Q122" s="7">
        <f t="shared" si="4"/>
        <v>0.26361603971478303</v>
      </c>
      <c r="R122" s="10">
        <v>708924521</v>
      </c>
    </row>
    <row r="123" spans="1:18" ht="78.75" x14ac:dyDescent="0.25">
      <c r="A123" s="8" t="s">
        <v>108</v>
      </c>
      <c r="B123" s="8" t="s">
        <v>180</v>
      </c>
      <c r="C123" s="8" t="s">
        <v>111</v>
      </c>
      <c r="D123" s="8" t="s">
        <v>189</v>
      </c>
      <c r="E123" s="8" t="s">
        <v>113</v>
      </c>
      <c r="F123" s="8" t="s">
        <v>191</v>
      </c>
      <c r="G123" s="8" t="s">
        <v>73</v>
      </c>
      <c r="H123" s="8" t="s">
        <v>26</v>
      </c>
      <c r="I123" s="9" t="s">
        <v>198</v>
      </c>
      <c r="J123" s="10">
        <v>1233658429</v>
      </c>
      <c r="K123" s="10">
        <v>0</v>
      </c>
      <c r="L123" s="10">
        <v>0</v>
      </c>
      <c r="M123" s="10">
        <v>1233658429</v>
      </c>
      <c r="N123" s="10">
        <v>0</v>
      </c>
      <c r="O123" s="7">
        <f t="shared" si="3"/>
        <v>0</v>
      </c>
      <c r="P123" s="10">
        <v>0</v>
      </c>
      <c r="Q123" s="7">
        <f t="shared" si="4"/>
        <v>0</v>
      </c>
      <c r="R123" s="10">
        <v>0</v>
      </c>
    </row>
    <row r="124" spans="1:18" ht="110.25" x14ac:dyDescent="0.25">
      <c r="A124" s="8" t="s">
        <v>108</v>
      </c>
      <c r="B124" s="8" t="s">
        <v>180</v>
      </c>
      <c r="C124" s="8" t="s">
        <v>111</v>
      </c>
      <c r="D124" s="8" t="s">
        <v>189</v>
      </c>
      <c r="E124" s="8" t="s">
        <v>113</v>
      </c>
      <c r="F124" s="8" t="s">
        <v>199</v>
      </c>
      <c r="G124" s="8" t="s">
        <v>73</v>
      </c>
      <c r="H124" s="8" t="s">
        <v>26</v>
      </c>
      <c r="I124" s="9" t="s">
        <v>200</v>
      </c>
      <c r="J124" s="10">
        <v>3341726720</v>
      </c>
      <c r="K124" s="10">
        <v>0</v>
      </c>
      <c r="L124" s="10">
        <v>3341726720</v>
      </c>
      <c r="M124" s="10">
        <v>0</v>
      </c>
      <c r="N124" s="10">
        <v>3341726720</v>
      </c>
      <c r="O124" s="7">
        <f t="shared" si="3"/>
        <v>1</v>
      </c>
      <c r="P124" s="10">
        <v>880932764</v>
      </c>
      <c r="Q124" s="7">
        <f t="shared" si="4"/>
        <v>0.26361603979394221</v>
      </c>
      <c r="R124" s="10">
        <v>880932764</v>
      </c>
    </row>
    <row r="125" spans="1:18" ht="63" x14ac:dyDescent="0.25">
      <c r="A125" s="4" t="s">
        <v>108</v>
      </c>
      <c r="B125" s="4" t="s">
        <v>180</v>
      </c>
      <c r="C125" s="4" t="s">
        <v>111</v>
      </c>
      <c r="D125" s="4" t="s">
        <v>133</v>
      </c>
      <c r="E125" s="4"/>
      <c r="F125" s="4"/>
      <c r="G125" s="4"/>
      <c r="H125" s="4" t="s">
        <v>26</v>
      </c>
      <c r="I125" s="5" t="s">
        <v>201</v>
      </c>
      <c r="J125" s="6">
        <v>66051109695</v>
      </c>
      <c r="K125" s="6">
        <v>0</v>
      </c>
      <c r="L125" s="6">
        <v>59809907071.769997</v>
      </c>
      <c r="M125" s="6">
        <v>6241202623.2299995</v>
      </c>
      <c r="N125" s="6">
        <v>53228617867.769997</v>
      </c>
      <c r="O125" s="7">
        <f t="shared" si="3"/>
        <v>0.80587015287949582</v>
      </c>
      <c r="P125" s="6">
        <v>32504944648.200001</v>
      </c>
      <c r="Q125" s="7">
        <f t="shared" si="4"/>
        <v>0.49211807035939309</v>
      </c>
      <c r="R125" s="6">
        <v>31319769377.41</v>
      </c>
    </row>
    <row r="126" spans="1:18" ht="126" x14ac:dyDescent="0.25">
      <c r="A126" s="8" t="s">
        <v>108</v>
      </c>
      <c r="B126" s="8" t="s">
        <v>180</v>
      </c>
      <c r="C126" s="8" t="s">
        <v>111</v>
      </c>
      <c r="D126" s="8" t="s">
        <v>133</v>
      </c>
      <c r="E126" s="8" t="s">
        <v>113</v>
      </c>
      <c r="F126" s="8" t="s">
        <v>202</v>
      </c>
      <c r="G126" s="8" t="s">
        <v>25</v>
      </c>
      <c r="H126" s="8" t="s">
        <v>26</v>
      </c>
      <c r="I126" s="9" t="s">
        <v>203</v>
      </c>
      <c r="J126" s="10">
        <v>1895950272</v>
      </c>
      <c r="K126" s="10">
        <v>0</v>
      </c>
      <c r="L126" s="10">
        <v>1347892085.8699999</v>
      </c>
      <c r="M126" s="10">
        <v>548058186.13</v>
      </c>
      <c r="N126" s="10">
        <v>1347892085.8699999</v>
      </c>
      <c r="O126" s="7">
        <f t="shared" si="3"/>
        <v>0.71093219362137361</v>
      </c>
      <c r="P126" s="10">
        <v>767833153.66999996</v>
      </c>
      <c r="Q126" s="7">
        <f t="shared" si="4"/>
        <v>0.40498591392907585</v>
      </c>
      <c r="R126" s="10">
        <v>767833153.66999996</v>
      </c>
    </row>
    <row r="127" spans="1:18" ht="141.75" x14ac:dyDescent="0.25">
      <c r="A127" s="8" t="s">
        <v>108</v>
      </c>
      <c r="B127" s="8" t="s">
        <v>180</v>
      </c>
      <c r="C127" s="8" t="s">
        <v>111</v>
      </c>
      <c r="D127" s="8" t="s">
        <v>133</v>
      </c>
      <c r="E127" s="8" t="s">
        <v>113</v>
      </c>
      <c r="F127" s="8" t="s">
        <v>204</v>
      </c>
      <c r="G127" s="8" t="s">
        <v>25</v>
      </c>
      <c r="H127" s="8" t="s">
        <v>26</v>
      </c>
      <c r="I127" s="9" t="s">
        <v>205</v>
      </c>
      <c r="J127" s="10">
        <v>2125594147</v>
      </c>
      <c r="K127" s="10">
        <v>0</v>
      </c>
      <c r="L127" s="10">
        <v>1743984546.1400001</v>
      </c>
      <c r="M127" s="10">
        <v>381609600.86000001</v>
      </c>
      <c r="N127" s="10">
        <v>1743984546.1400001</v>
      </c>
      <c r="O127" s="7">
        <f t="shared" si="3"/>
        <v>0.82046920791601152</v>
      </c>
      <c r="P127" s="10">
        <v>839080635.13999999</v>
      </c>
      <c r="Q127" s="7">
        <f t="shared" si="4"/>
        <v>0.39475110350875464</v>
      </c>
      <c r="R127" s="10">
        <v>839080635.13999999</v>
      </c>
    </row>
    <row r="128" spans="1:18" ht="126" x14ac:dyDescent="0.25">
      <c r="A128" s="8" t="s">
        <v>108</v>
      </c>
      <c r="B128" s="8" t="s">
        <v>180</v>
      </c>
      <c r="C128" s="8" t="s">
        <v>111</v>
      </c>
      <c r="D128" s="8" t="s">
        <v>133</v>
      </c>
      <c r="E128" s="8" t="s">
        <v>113</v>
      </c>
      <c r="F128" s="8" t="s">
        <v>206</v>
      </c>
      <c r="G128" s="8" t="s">
        <v>25</v>
      </c>
      <c r="H128" s="8" t="s">
        <v>26</v>
      </c>
      <c r="I128" s="9" t="s">
        <v>207</v>
      </c>
      <c r="J128" s="10">
        <v>1747223434</v>
      </c>
      <c r="K128" s="10">
        <v>0</v>
      </c>
      <c r="L128" s="10">
        <v>1317540753</v>
      </c>
      <c r="M128" s="10">
        <v>429682681</v>
      </c>
      <c r="N128" s="10">
        <v>1317540753</v>
      </c>
      <c r="O128" s="7">
        <f t="shared" si="3"/>
        <v>0.75407685551909787</v>
      </c>
      <c r="P128" s="10">
        <v>650641196</v>
      </c>
      <c r="Q128" s="7">
        <f t="shared" si="4"/>
        <v>0.37238579985758136</v>
      </c>
      <c r="R128" s="10">
        <v>650641196</v>
      </c>
    </row>
    <row r="129" spans="1:18" ht="110.25" x14ac:dyDescent="0.25">
      <c r="A129" s="8" t="s">
        <v>108</v>
      </c>
      <c r="B129" s="8" t="s">
        <v>180</v>
      </c>
      <c r="C129" s="8" t="s">
        <v>111</v>
      </c>
      <c r="D129" s="8" t="s">
        <v>133</v>
      </c>
      <c r="E129" s="8" t="s">
        <v>113</v>
      </c>
      <c r="F129" s="8" t="s">
        <v>208</v>
      </c>
      <c r="G129" s="8" t="s">
        <v>25</v>
      </c>
      <c r="H129" s="8" t="s">
        <v>26</v>
      </c>
      <c r="I129" s="9" t="s">
        <v>209</v>
      </c>
      <c r="J129" s="10">
        <v>405058555</v>
      </c>
      <c r="K129" s="10">
        <v>0</v>
      </c>
      <c r="L129" s="10">
        <v>288828799</v>
      </c>
      <c r="M129" s="10">
        <v>116229756</v>
      </c>
      <c r="N129" s="10">
        <v>288828799</v>
      </c>
      <c r="O129" s="7">
        <f t="shared" si="3"/>
        <v>0.71305443480881425</v>
      </c>
      <c r="P129" s="10">
        <v>152231355</v>
      </c>
      <c r="Q129" s="7">
        <f t="shared" si="4"/>
        <v>0.37582555193779327</v>
      </c>
      <c r="R129" s="10">
        <v>152231355</v>
      </c>
    </row>
    <row r="130" spans="1:18" ht="126" x14ac:dyDescent="0.25">
      <c r="A130" s="8" t="s">
        <v>108</v>
      </c>
      <c r="B130" s="8" t="s">
        <v>180</v>
      </c>
      <c r="C130" s="8" t="s">
        <v>111</v>
      </c>
      <c r="D130" s="8" t="s">
        <v>133</v>
      </c>
      <c r="E130" s="8" t="s">
        <v>113</v>
      </c>
      <c r="F130" s="8" t="s">
        <v>210</v>
      </c>
      <c r="G130" s="8" t="s">
        <v>25</v>
      </c>
      <c r="H130" s="8" t="s">
        <v>26</v>
      </c>
      <c r="I130" s="9" t="s">
        <v>211</v>
      </c>
      <c r="J130" s="10">
        <v>12963916602</v>
      </c>
      <c r="K130" s="10">
        <v>0</v>
      </c>
      <c r="L130" s="10">
        <v>8670929799.3700008</v>
      </c>
      <c r="M130" s="10">
        <v>4292986802.6300001</v>
      </c>
      <c r="N130" s="10">
        <v>2089640595.3699999</v>
      </c>
      <c r="O130" s="7">
        <f t="shared" si="3"/>
        <v>0.1611889878285411</v>
      </c>
      <c r="P130" s="10">
        <v>1021271267</v>
      </c>
      <c r="Q130" s="7">
        <f t="shared" si="4"/>
        <v>7.8777988038155389E-2</v>
      </c>
      <c r="R130" s="10">
        <v>978708443.21000004</v>
      </c>
    </row>
    <row r="131" spans="1:18" ht="110.25" x14ac:dyDescent="0.25">
      <c r="A131" s="8" t="s">
        <v>108</v>
      </c>
      <c r="B131" s="8" t="s">
        <v>180</v>
      </c>
      <c r="C131" s="8" t="s">
        <v>111</v>
      </c>
      <c r="D131" s="8" t="s">
        <v>133</v>
      </c>
      <c r="E131" s="8" t="s">
        <v>113</v>
      </c>
      <c r="F131" s="8" t="s">
        <v>212</v>
      </c>
      <c r="G131" s="8" t="s">
        <v>25</v>
      </c>
      <c r="H131" s="8" t="s">
        <v>26</v>
      </c>
      <c r="I131" s="9" t="s">
        <v>213</v>
      </c>
      <c r="J131" s="10">
        <v>1668571894</v>
      </c>
      <c r="K131" s="10">
        <v>0</v>
      </c>
      <c r="L131" s="10">
        <v>1214690865.3900001</v>
      </c>
      <c r="M131" s="10">
        <v>453881028.61000001</v>
      </c>
      <c r="N131" s="10">
        <v>1214690865.3900001</v>
      </c>
      <c r="O131" s="7">
        <f t="shared" si="3"/>
        <v>0.72798233612701624</v>
      </c>
      <c r="P131" s="10">
        <v>602705641.38999999</v>
      </c>
      <c r="Q131" s="7">
        <f t="shared" si="4"/>
        <v>0.36121047199540085</v>
      </c>
      <c r="R131" s="10">
        <v>602705641.38999999</v>
      </c>
    </row>
    <row r="132" spans="1:18" ht="126" x14ac:dyDescent="0.25">
      <c r="A132" s="8" t="s">
        <v>108</v>
      </c>
      <c r="B132" s="8" t="s">
        <v>180</v>
      </c>
      <c r="C132" s="8" t="s">
        <v>111</v>
      </c>
      <c r="D132" s="8" t="s">
        <v>133</v>
      </c>
      <c r="E132" s="8" t="s">
        <v>113</v>
      </c>
      <c r="F132" s="8" t="s">
        <v>210</v>
      </c>
      <c r="G132" s="8" t="s">
        <v>73</v>
      </c>
      <c r="H132" s="8" t="s">
        <v>26</v>
      </c>
      <c r="I132" s="9" t="s">
        <v>214</v>
      </c>
      <c r="J132" s="10">
        <v>20047939147</v>
      </c>
      <c r="K132" s="10">
        <v>0</v>
      </c>
      <c r="L132" s="10">
        <v>20047939146</v>
      </c>
      <c r="M132" s="10">
        <v>1</v>
      </c>
      <c r="N132" s="10">
        <v>20047939146</v>
      </c>
      <c r="O132" s="7">
        <f t="shared" si="3"/>
        <v>0.99999999995011957</v>
      </c>
      <c r="P132" s="10">
        <v>12093479330</v>
      </c>
      <c r="Q132" s="7">
        <f t="shared" si="4"/>
        <v>0.60322805458084627</v>
      </c>
      <c r="R132" s="10">
        <v>11687497785</v>
      </c>
    </row>
    <row r="133" spans="1:18" ht="126" x14ac:dyDescent="0.25">
      <c r="A133" s="8" t="s">
        <v>108</v>
      </c>
      <c r="B133" s="8" t="s">
        <v>180</v>
      </c>
      <c r="C133" s="8" t="s">
        <v>111</v>
      </c>
      <c r="D133" s="8" t="s">
        <v>133</v>
      </c>
      <c r="E133" s="8" t="s">
        <v>113</v>
      </c>
      <c r="F133" s="8" t="s">
        <v>202</v>
      </c>
      <c r="G133" s="8" t="s">
        <v>73</v>
      </c>
      <c r="H133" s="8" t="s">
        <v>26</v>
      </c>
      <c r="I133" s="9" t="s">
        <v>215</v>
      </c>
      <c r="J133" s="10">
        <v>11353422233</v>
      </c>
      <c r="K133" s="10">
        <v>0</v>
      </c>
      <c r="L133" s="10">
        <v>11353422233</v>
      </c>
      <c r="M133" s="10">
        <v>0</v>
      </c>
      <c r="N133" s="10">
        <v>11353422233</v>
      </c>
      <c r="O133" s="7">
        <f t="shared" si="3"/>
        <v>1</v>
      </c>
      <c r="P133" s="10">
        <v>8013592534</v>
      </c>
      <c r="Q133" s="7">
        <f t="shared" si="4"/>
        <v>0.70583057421290918</v>
      </c>
      <c r="R133" s="10">
        <v>7396195905</v>
      </c>
    </row>
    <row r="134" spans="1:18" ht="110.25" x14ac:dyDescent="0.25">
      <c r="A134" s="8" t="s">
        <v>108</v>
      </c>
      <c r="B134" s="8" t="s">
        <v>180</v>
      </c>
      <c r="C134" s="8" t="s">
        <v>111</v>
      </c>
      <c r="D134" s="8" t="s">
        <v>133</v>
      </c>
      <c r="E134" s="8" t="s">
        <v>113</v>
      </c>
      <c r="F134" s="8" t="s">
        <v>212</v>
      </c>
      <c r="G134" s="8" t="s">
        <v>73</v>
      </c>
      <c r="H134" s="8" t="s">
        <v>26</v>
      </c>
      <c r="I134" s="9" t="s">
        <v>216</v>
      </c>
      <c r="J134" s="10">
        <v>13843433411</v>
      </c>
      <c r="K134" s="10">
        <v>0</v>
      </c>
      <c r="L134" s="10">
        <v>13824678844</v>
      </c>
      <c r="M134" s="10">
        <v>18754567</v>
      </c>
      <c r="N134" s="10">
        <v>13824678844</v>
      </c>
      <c r="O134" s="7">
        <f t="shared" si="3"/>
        <v>0.99864523731626453</v>
      </c>
      <c r="P134" s="10">
        <v>8364109536</v>
      </c>
      <c r="Q134" s="7">
        <f t="shared" si="4"/>
        <v>0.60419328700305475</v>
      </c>
      <c r="R134" s="10">
        <v>8244875263</v>
      </c>
    </row>
    <row r="135" spans="1:18" ht="31.5" x14ac:dyDescent="0.25">
      <c r="A135" s="4" t="s">
        <v>108</v>
      </c>
      <c r="B135" s="4" t="s">
        <v>180</v>
      </c>
      <c r="C135" s="4" t="s">
        <v>111</v>
      </c>
      <c r="D135" s="4" t="s">
        <v>217</v>
      </c>
      <c r="E135" s="4"/>
      <c r="F135" s="4"/>
      <c r="G135" s="4"/>
      <c r="H135" s="4" t="s">
        <v>26</v>
      </c>
      <c r="I135" s="5" t="s">
        <v>218</v>
      </c>
      <c r="J135" s="6">
        <v>154383544374</v>
      </c>
      <c r="K135" s="6">
        <v>0</v>
      </c>
      <c r="L135" s="6">
        <v>143640465347.60001</v>
      </c>
      <c r="M135" s="6">
        <v>10743079026.4</v>
      </c>
      <c r="N135" s="6">
        <v>137771225931.60001</v>
      </c>
      <c r="O135" s="7">
        <f t="shared" si="3"/>
        <v>0.89239579574519923</v>
      </c>
      <c r="P135" s="6">
        <v>56223429112.279999</v>
      </c>
      <c r="Q135" s="7">
        <f t="shared" si="4"/>
        <v>0.36418019381700817</v>
      </c>
      <c r="R135" s="6">
        <v>40130641223.279999</v>
      </c>
    </row>
    <row r="136" spans="1:18" ht="63" x14ac:dyDescent="0.25">
      <c r="A136" s="8" t="s">
        <v>108</v>
      </c>
      <c r="B136" s="8" t="s">
        <v>180</v>
      </c>
      <c r="C136" s="8" t="s">
        <v>111</v>
      </c>
      <c r="D136" s="8" t="s">
        <v>217</v>
      </c>
      <c r="E136" s="8" t="s">
        <v>113</v>
      </c>
      <c r="F136" s="8" t="s">
        <v>219</v>
      </c>
      <c r="G136" s="8" t="s">
        <v>25</v>
      </c>
      <c r="H136" s="8" t="s">
        <v>26</v>
      </c>
      <c r="I136" s="9" t="s">
        <v>220</v>
      </c>
      <c r="J136" s="10">
        <v>5172361779</v>
      </c>
      <c r="K136" s="10">
        <v>0</v>
      </c>
      <c r="L136" s="10">
        <v>4304538538.6000004</v>
      </c>
      <c r="M136" s="10">
        <v>867823240.39999998</v>
      </c>
      <c r="N136" s="10">
        <v>4138023988.5999999</v>
      </c>
      <c r="O136" s="7">
        <f t="shared" si="3"/>
        <v>0.8000260162389542</v>
      </c>
      <c r="P136" s="10">
        <v>1710972108.28</v>
      </c>
      <c r="Q136" s="7">
        <f t="shared" si="4"/>
        <v>0.3307912673909657</v>
      </c>
      <c r="R136" s="10">
        <v>1710972108.28</v>
      </c>
    </row>
    <row r="137" spans="1:18" ht="126" x14ac:dyDescent="0.25">
      <c r="A137" s="8" t="s">
        <v>108</v>
      </c>
      <c r="B137" s="8" t="s">
        <v>180</v>
      </c>
      <c r="C137" s="8" t="s">
        <v>111</v>
      </c>
      <c r="D137" s="8" t="s">
        <v>217</v>
      </c>
      <c r="E137" s="8" t="s">
        <v>113</v>
      </c>
      <c r="F137" s="8" t="s">
        <v>221</v>
      </c>
      <c r="G137" s="8" t="s">
        <v>25</v>
      </c>
      <c r="H137" s="8" t="s">
        <v>26</v>
      </c>
      <c r="I137" s="9" t="s">
        <v>222</v>
      </c>
      <c r="J137" s="10">
        <v>1069826193</v>
      </c>
      <c r="K137" s="10">
        <v>0</v>
      </c>
      <c r="L137" s="10">
        <v>1069826193</v>
      </c>
      <c r="M137" s="10">
        <v>0</v>
      </c>
      <c r="N137" s="10">
        <v>1069826193</v>
      </c>
      <c r="O137" s="7">
        <f t="shared" ref="O137:O171" si="5">+N137/J137</f>
        <v>1</v>
      </c>
      <c r="P137" s="10">
        <v>356608731</v>
      </c>
      <c r="Q137" s="7">
        <f t="shared" ref="Q137:Q171" si="6">+P137/J137</f>
        <v>0.33333333333333331</v>
      </c>
      <c r="R137" s="10">
        <v>356608731</v>
      </c>
    </row>
    <row r="138" spans="1:18" ht="94.5" x14ac:dyDescent="0.25">
      <c r="A138" s="8" t="s">
        <v>108</v>
      </c>
      <c r="B138" s="8" t="s">
        <v>180</v>
      </c>
      <c r="C138" s="8" t="s">
        <v>111</v>
      </c>
      <c r="D138" s="8" t="s">
        <v>217</v>
      </c>
      <c r="E138" s="8" t="s">
        <v>113</v>
      </c>
      <c r="F138" s="8" t="s">
        <v>223</v>
      </c>
      <c r="G138" s="8" t="s">
        <v>25</v>
      </c>
      <c r="H138" s="8" t="s">
        <v>26</v>
      </c>
      <c r="I138" s="9" t="s">
        <v>224</v>
      </c>
      <c r="J138" s="10">
        <v>4938904030</v>
      </c>
      <c r="K138" s="10">
        <v>0</v>
      </c>
      <c r="L138" s="10">
        <v>1754860402</v>
      </c>
      <c r="M138" s="10">
        <v>3184043628</v>
      </c>
      <c r="N138" s="10">
        <v>1754860402</v>
      </c>
      <c r="O138" s="7">
        <f t="shared" si="5"/>
        <v>0.35531372777049081</v>
      </c>
      <c r="P138" s="10">
        <v>584953467</v>
      </c>
      <c r="Q138" s="7">
        <f t="shared" si="6"/>
        <v>0.11843790918933891</v>
      </c>
      <c r="R138" s="10">
        <v>584953467</v>
      </c>
    </row>
    <row r="139" spans="1:18" ht="126" x14ac:dyDescent="0.25">
      <c r="A139" s="8" t="s">
        <v>108</v>
      </c>
      <c r="B139" s="8" t="s">
        <v>180</v>
      </c>
      <c r="C139" s="8" t="s">
        <v>111</v>
      </c>
      <c r="D139" s="8" t="s">
        <v>217</v>
      </c>
      <c r="E139" s="8" t="s">
        <v>113</v>
      </c>
      <c r="F139" s="8" t="s">
        <v>221</v>
      </c>
      <c r="G139" s="8" t="s">
        <v>73</v>
      </c>
      <c r="H139" s="8" t="s">
        <v>26</v>
      </c>
      <c r="I139" s="9" t="s">
        <v>225</v>
      </c>
      <c r="J139" s="10">
        <v>24074223635</v>
      </c>
      <c r="K139" s="10">
        <v>0</v>
      </c>
      <c r="L139" s="10">
        <v>24074223635</v>
      </c>
      <c r="M139" s="10">
        <v>0</v>
      </c>
      <c r="N139" s="10">
        <v>18371498769</v>
      </c>
      <c r="O139" s="7">
        <f t="shared" si="5"/>
        <v>0.76311905411939573</v>
      </c>
      <c r="P139" s="10">
        <v>12072145423</v>
      </c>
      <c r="Q139" s="7">
        <f t="shared" si="6"/>
        <v>0.50145523303393535</v>
      </c>
      <c r="R139" s="10">
        <v>7659222172</v>
      </c>
    </row>
    <row r="140" spans="1:18" ht="94.5" x14ac:dyDescent="0.25">
      <c r="A140" s="8" t="s">
        <v>108</v>
      </c>
      <c r="B140" s="8" t="s">
        <v>180</v>
      </c>
      <c r="C140" s="8" t="s">
        <v>111</v>
      </c>
      <c r="D140" s="8" t="s">
        <v>217</v>
      </c>
      <c r="E140" s="8" t="s">
        <v>113</v>
      </c>
      <c r="F140" s="8" t="s">
        <v>223</v>
      </c>
      <c r="G140" s="8" t="s">
        <v>73</v>
      </c>
      <c r="H140" s="8" t="s">
        <v>26</v>
      </c>
      <c r="I140" s="9" t="s">
        <v>226</v>
      </c>
      <c r="J140" s="10">
        <v>112984228737</v>
      </c>
      <c r="K140" s="10">
        <v>0</v>
      </c>
      <c r="L140" s="10">
        <v>106293016579</v>
      </c>
      <c r="M140" s="10">
        <v>6691212158</v>
      </c>
      <c r="N140" s="10">
        <v>106293016579</v>
      </c>
      <c r="O140" s="7">
        <f t="shared" si="5"/>
        <v>0.94077746750322533</v>
      </c>
      <c r="P140" s="10">
        <v>35354749383</v>
      </c>
      <c r="Q140" s="7">
        <f t="shared" si="6"/>
        <v>0.31291756184216929</v>
      </c>
      <c r="R140" s="10">
        <v>23674884745</v>
      </c>
    </row>
    <row r="141" spans="1:18" ht="78.75" x14ac:dyDescent="0.25">
      <c r="A141" s="8" t="s">
        <v>108</v>
      </c>
      <c r="B141" s="8" t="s">
        <v>180</v>
      </c>
      <c r="C141" s="8" t="s">
        <v>111</v>
      </c>
      <c r="D141" s="8" t="s">
        <v>217</v>
      </c>
      <c r="E141" s="8" t="s">
        <v>113</v>
      </c>
      <c r="F141" s="8" t="s">
        <v>227</v>
      </c>
      <c r="G141" s="8" t="s">
        <v>73</v>
      </c>
      <c r="H141" s="8" t="s">
        <v>26</v>
      </c>
      <c r="I141" s="9" t="s">
        <v>228</v>
      </c>
      <c r="J141" s="10">
        <v>6144000000</v>
      </c>
      <c r="K141" s="10">
        <v>0</v>
      </c>
      <c r="L141" s="10">
        <v>6144000000</v>
      </c>
      <c r="M141" s="10">
        <v>0</v>
      </c>
      <c r="N141" s="10">
        <v>6144000000</v>
      </c>
      <c r="O141" s="7">
        <f t="shared" si="5"/>
        <v>1</v>
      </c>
      <c r="P141" s="10">
        <v>6144000000</v>
      </c>
      <c r="Q141" s="7">
        <f t="shared" si="6"/>
        <v>1</v>
      </c>
      <c r="R141" s="10">
        <v>6144000000</v>
      </c>
    </row>
    <row r="142" spans="1:18" ht="110.25" x14ac:dyDescent="0.25">
      <c r="A142" s="4" t="s">
        <v>108</v>
      </c>
      <c r="B142" s="4" t="s">
        <v>180</v>
      </c>
      <c r="C142" s="4" t="s">
        <v>111</v>
      </c>
      <c r="D142" s="4" t="s">
        <v>229</v>
      </c>
      <c r="E142" s="4"/>
      <c r="F142" s="4"/>
      <c r="G142" s="4"/>
      <c r="H142" s="4" t="s">
        <v>26</v>
      </c>
      <c r="I142" s="5" t="s">
        <v>230</v>
      </c>
      <c r="J142" s="6">
        <v>38204449595</v>
      </c>
      <c r="K142" s="6">
        <v>0</v>
      </c>
      <c r="L142" s="6">
        <v>32262494933</v>
      </c>
      <c r="M142" s="6">
        <v>5941954662</v>
      </c>
      <c r="N142" s="6">
        <v>31342201847</v>
      </c>
      <c r="O142" s="7">
        <f t="shared" si="5"/>
        <v>0.82038092890368208</v>
      </c>
      <c r="P142" s="6">
        <v>11762771118</v>
      </c>
      <c r="Q142" s="7">
        <f t="shared" si="6"/>
        <v>0.30789008198509554</v>
      </c>
      <c r="R142" s="6">
        <v>11762771118</v>
      </c>
    </row>
    <row r="143" spans="1:18" ht="126" x14ac:dyDescent="0.25">
      <c r="A143" s="8" t="s">
        <v>108</v>
      </c>
      <c r="B143" s="8" t="s">
        <v>180</v>
      </c>
      <c r="C143" s="8" t="s">
        <v>111</v>
      </c>
      <c r="D143" s="8" t="s">
        <v>229</v>
      </c>
      <c r="E143" s="8" t="s">
        <v>113</v>
      </c>
      <c r="F143" s="8" t="s">
        <v>231</v>
      </c>
      <c r="G143" s="8" t="s">
        <v>25</v>
      </c>
      <c r="H143" s="8" t="s">
        <v>26</v>
      </c>
      <c r="I143" s="9" t="s">
        <v>232</v>
      </c>
      <c r="J143" s="10">
        <v>450000000</v>
      </c>
      <c r="K143" s="10">
        <v>0</v>
      </c>
      <c r="L143" s="10">
        <v>0</v>
      </c>
      <c r="M143" s="10">
        <v>450000000</v>
      </c>
      <c r="N143" s="10">
        <v>0</v>
      </c>
      <c r="O143" s="7">
        <f t="shared" si="5"/>
        <v>0</v>
      </c>
      <c r="P143" s="10">
        <v>0</v>
      </c>
      <c r="Q143" s="7">
        <f t="shared" si="6"/>
        <v>0</v>
      </c>
      <c r="R143" s="10">
        <v>0</v>
      </c>
    </row>
    <row r="144" spans="1:18" ht="141.75" x14ac:dyDescent="0.25">
      <c r="A144" s="8" t="s">
        <v>108</v>
      </c>
      <c r="B144" s="8" t="s">
        <v>180</v>
      </c>
      <c r="C144" s="8" t="s">
        <v>111</v>
      </c>
      <c r="D144" s="8" t="s">
        <v>229</v>
      </c>
      <c r="E144" s="8" t="s">
        <v>113</v>
      </c>
      <c r="F144" s="8" t="s">
        <v>233</v>
      </c>
      <c r="G144" s="8" t="s">
        <v>25</v>
      </c>
      <c r="H144" s="8" t="s">
        <v>26</v>
      </c>
      <c r="I144" s="9" t="s">
        <v>234</v>
      </c>
      <c r="J144" s="10">
        <v>1900000000</v>
      </c>
      <c r="K144" s="10">
        <v>0</v>
      </c>
      <c r="L144" s="10">
        <v>1900000000</v>
      </c>
      <c r="M144" s="10">
        <v>0</v>
      </c>
      <c r="N144" s="10">
        <v>1900000000</v>
      </c>
      <c r="O144" s="7">
        <f t="shared" si="5"/>
        <v>1</v>
      </c>
      <c r="P144" s="10">
        <v>1900000000</v>
      </c>
      <c r="Q144" s="7">
        <f t="shared" si="6"/>
        <v>1</v>
      </c>
      <c r="R144" s="10">
        <v>1900000000</v>
      </c>
    </row>
    <row r="145" spans="1:18" ht="126" x14ac:dyDescent="0.25">
      <c r="A145" s="8" t="s">
        <v>108</v>
      </c>
      <c r="B145" s="8" t="s">
        <v>180</v>
      </c>
      <c r="C145" s="8" t="s">
        <v>111</v>
      </c>
      <c r="D145" s="8" t="s">
        <v>229</v>
      </c>
      <c r="E145" s="8" t="s">
        <v>113</v>
      </c>
      <c r="F145" s="8" t="s">
        <v>235</v>
      </c>
      <c r="G145" s="8" t="s">
        <v>25</v>
      </c>
      <c r="H145" s="8" t="s">
        <v>26</v>
      </c>
      <c r="I145" s="9" t="s">
        <v>236</v>
      </c>
      <c r="J145" s="10">
        <v>2567000000</v>
      </c>
      <c r="K145" s="10">
        <v>0</v>
      </c>
      <c r="L145" s="10">
        <v>2565517600</v>
      </c>
      <c r="M145" s="10">
        <v>1482400</v>
      </c>
      <c r="N145" s="10">
        <v>2492269360</v>
      </c>
      <c r="O145" s="7">
        <f t="shared" si="5"/>
        <v>0.97088794701986758</v>
      </c>
      <c r="P145" s="10">
        <v>0</v>
      </c>
      <c r="Q145" s="7">
        <f t="shared" si="6"/>
        <v>0</v>
      </c>
      <c r="R145" s="10">
        <v>0</v>
      </c>
    </row>
    <row r="146" spans="1:18" ht="141.75" x14ac:dyDescent="0.25">
      <c r="A146" s="8" t="s">
        <v>108</v>
      </c>
      <c r="B146" s="8" t="s">
        <v>180</v>
      </c>
      <c r="C146" s="8" t="s">
        <v>111</v>
      </c>
      <c r="D146" s="8" t="s">
        <v>229</v>
      </c>
      <c r="E146" s="8" t="s">
        <v>113</v>
      </c>
      <c r="F146" s="8" t="s">
        <v>237</v>
      </c>
      <c r="G146" s="8" t="s">
        <v>25</v>
      </c>
      <c r="H146" s="8" t="s">
        <v>26</v>
      </c>
      <c r="I146" s="9" t="s">
        <v>238</v>
      </c>
      <c r="J146" s="10">
        <v>10268775729</v>
      </c>
      <c r="K146" s="10">
        <v>0</v>
      </c>
      <c r="L146" s="10">
        <v>7229097500</v>
      </c>
      <c r="M146" s="10">
        <v>3039678229</v>
      </c>
      <c r="N146" s="10">
        <v>6742283515</v>
      </c>
      <c r="O146" s="7">
        <f t="shared" si="5"/>
        <v>0.65658104655642147</v>
      </c>
      <c r="P146" s="10">
        <v>0</v>
      </c>
      <c r="Q146" s="7">
        <f t="shared" si="6"/>
        <v>0</v>
      </c>
      <c r="R146" s="10">
        <v>0</v>
      </c>
    </row>
    <row r="147" spans="1:18" ht="126" x14ac:dyDescent="0.25">
      <c r="A147" s="8" t="s">
        <v>108</v>
      </c>
      <c r="B147" s="8" t="s">
        <v>180</v>
      </c>
      <c r="C147" s="8" t="s">
        <v>111</v>
      </c>
      <c r="D147" s="8" t="s">
        <v>229</v>
      </c>
      <c r="E147" s="8" t="s">
        <v>113</v>
      </c>
      <c r="F147" s="8" t="s">
        <v>239</v>
      </c>
      <c r="G147" s="8" t="s">
        <v>25</v>
      </c>
      <c r="H147" s="8" t="s">
        <v>26</v>
      </c>
      <c r="I147" s="9" t="s">
        <v>240</v>
      </c>
      <c r="J147" s="10">
        <v>1664511044</v>
      </c>
      <c r="K147" s="10">
        <v>0</v>
      </c>
      <c r="L147" s="10">
        <v>1544119538</v>
      </c>
      <c r="M147" s="10">
        <v>120391506</v>
      </c>
      <c r="N147" s="10">
        <v>1544119538</v>
      </c>
      <c r="O147" s="7">
        <f t="shared" si="5"/>
        <v>0.92767154869054747</v>
      </c>
      <c r="P147" s="10">
        <v>576045376</v>
      </c>
      <c r="Q147" s="7">
        <f t="shared" si="6"/>
        <v>0.34607482964829162</v>
      </c>
      <c r="R147" s="10">
        <v>576045376</v>
      </c>
    </row>
    <row r="148" spans="1:18" ht="141.75" x14ac:dyDescent="0.25">
      <c r="A148" s="8" t="s">
        <v>108</v>
      </c>
      <c r="B148" s="8" t="s">
        <v>180</v>
      </c>
      <c r="C148" s="8" t="s">
        <v>111</v>
      </c>
      <c r="D148" s="8" t="s">
        <v>229</v>
      </c>
      <c r="E148" s="8" t="s">
        <v>113</v>
      </c>
      <c r="F148" s="8" t="s">
        <v>237</v>
      </c>
      <c r="G148" s="8" t="s">
        <v>73</v>
      </c>
      <c r="H148" s="8" t="s">
        <v>26</v>
      </c>
      <c r="I148" s="9" t="s">
        <v>241</v>
      </c>
      <c r="J148" s="10">
        <v>3860569621</v>
      </c>
      <c r="K148" s="10">
        <v>0</v>
      </c>
      <c r="L148" s="10">
        <v>2760167094</v>
      </c>
      <c r="M148" s="10">
        <v>1100402527</v>
      </c>
      <c r="N148" s="10">
        <v>2760167094</v>
      </c>
      <c r="O148" s="7">
        <f t="shared" si="5"/>
        <v>0.7149636879971708</v>
      </c>
      <c r="P148" s="10">
        <v>2044732688.75</v>
      </c>
      <c r="Q148" s="7">
        <f t="shared" si="6"/>
        <v>0.52964533462301733</v>
      </c>
      <c r="R148" s="10">
        <v>2044732688.75</v>
      </c>
    </row>
    <row r="149" spans="1:18" ht="126" x14ac:dyDescent="0.25">
      <c r="A149" s="8" t="s">
        <v>108</v>
      </c>
      <c r="B149" s="8" t="s">
        <v>180</v>
      </c>
      <c r="C149" s="8" t="s">
        <v>111</v>
      </c>
      <c r="D149" s="8" t="s">
        <v>229</v>
      </c>
      <c r="E149" s="8" t="s">
        <v>113</v>
      </c>
      <c r="F149" s="8" t="s">
        <v>242</v>
      </c>
      <c r="G149" s="8" t="s">
        <v>73</v>
      </c>
      <c r="H149" s="8" t="s">
        <v>26</v>
      </c>
      <c r="I149" s="9" t="s">
        <v>243</v>
      </c>
      <c r="J149" s="10">
        <v>1515847710</v>
      </c>
      <c r="K149" s="10">
        <v>0</v>
      </c>
      <c r="L149" s="10">
        <v>1515847710</v>
      </c>
      <c r="M149" s="10">
        <v>0</v>
      </c>
      <c r="N149" s="10">
        <v>1515847710</v>
      </c>
      <c r="O149" s="7">
        <f t="shared" si="5"/>
        <v>1</v>
      </c>
      <c r="P149" s="10">
        <v>682131469.5</v>
      </c>
      <c r="Q149" s="7">
        <f t="shared" si="6"/>
        <v>0.45</v>
      </c>
      <c r="R149" s="10">
        <v>682131469.5</v>
      </c>
    </row>
    <row r="150" spans="1:18" ht="126" x14ac:dyDescent="0.25">
      <c r="A150" s="8" t="s">
        <v>108</v>
      </c>
      <c r="B150" s="8" t="s">
        <v>180</v>
      </c>
      <c r="C150" s="8" t="s">
        <v>111</v>
      </c>
      <c r="D150" s="8" t="s">
        <v>229</v>
      </c>
      <c r="E150" s="8" t="s">
        <v>113</v>
      </c>
      <c r="F150" s="8" t="s">
        <v>244</v>
      </c>
      <c r="G150" s="8" t="s">
        <v>73</v>
      </c>
      <c r="H150" s="8" t="s">
        <v>26</v>
      </c>
      <c r="I150" s="9" t="s">
        <v>245</v>
      </c>
      <c r="J150" s="10">
        <v>7428714630</v>
      </c>
      <c r="K150" s="10">
        <v>0</v>
      </c>
      <c r="L150" s="10">
        <v>7428714630</v>
      </c>
      <c r="M150" s="10">
        <v>0</v>
      </c>
      <c r="N150" s="10">
        <v>7428714630</v>
      </c>
      <c r="O150" s="7">
        <f t="shared" si="5"/>
        <v>1</v>
      </c>
      <c r="P150" s="10">
        <v>3342921583.5</v>
      </c>
      <c r="Q150" s="7">
        <f t="shared" si="6"/>
        <v>0.45</v>
      </c>
      <c r="R150" s="10">
        <v>3342921583.5</v>
      </c>
    </row>
    <row r="151" spans="1:18" ht="126" x14ac:dyDescent="0.25">
      <c r="A151" s="8" t="s">
        <v>108</v>
      </c>
      <c r="B151" s="8" t="s">
        <v>180</v>
      </c>
      <c r="C151" s="8" t="s">
        <v>111</v>
      </c>
      <c r="D151" s="8" t="s">
        <v>229</v>
      </c>
      <c r="E151" s="8" t="s">
        <v>113</v>
      </c>
      <c r="F151" s="8" t="s">
        <v>239</v>
      </c>
      <c r="G151" s="8" t="s">
        <v>73</v>
      </c>
      <c r="H151" s="8" t="s">
        <v>26</v>
      </c>
      <c r="I151" s="9" t="s">
        <v>246</v>
      </c>
      <c r="J151" s="10">
        <v>230000000</v>
      </c>
      <c r="K151" s="10">
        <v>0</v>
      </c>
      <c r="L151" s="10">
        <v>230000000</v>
      </c>
      <c r="M151" s="10">
        <v>0</v>
      </c>
      <c r="N151" s="10">
        <v>230000000</v>
      </c>
      <c r="O151" s="7">
        <f t="shared" si="5"/>
        <v>1</v>
      </c>
      <c r="P151" s="10">
        <v>92000000</v>
      </c>
      <c r="Q151" s="7">
        <f t="shared" si="6"/>
        <v>0.4</v>
      </c>
      <c r="R151" s="10">
        <v>92000000</v>
      </c>
    </row>
    <row r="152" spans="1:18" ht="126" x14ac:dyDescent="0.25">
      <c r="A152" s="8" t="s">
        <v>108</v>
      </c>
      <c r="B152" s="8" t="s">
        <v>180</v>
      </c>
      <c r="C152" s="8" t="s">
        <v>111</v>
      </c>
      <c r="D152" s="8" t="s">
        <v>229</v>
      </c>
      <c r="E152" s="8" t="s">
        <v>113</v>
      </c>
      <c r="F152" s="8" t="s">
        <v>235</v>
      </c>
      <c r="G152" s="8" t="s">
        <v>73</v>
      </c>
      <c r="H152" s="8" t="s">
        <v>26</v>
      </c>
      <c r="I152" s="9" t="s">
        <v>247</v>
      </c>
      <c r="J152" s="10">
        <v>4408800000</v>
      </c>
      <c r="K152" s="10">
        <v>0</v>
      </c>
      <c r="L152" s="10">
        <v>4408800000</v>
      </c>
      <c r="M152" s="10">
        <v>0</v>
      </c>
      <c r="N152" s="10">
        <v>4408800000</v>
      </c>
      <c r="O152" s="7">
        <f t="shared" si="5"/>
        <v>1</v>
      </c>
      <c r="P152" s="10">
        <v>2057440000</v>
      </c>
      <c r="Q152" s="7">
        <f t="shared" si="6"/>
        <v>0.46666666666666667</v>
      </c>
      <c r="R152" s="10">
        <v>2057440000</v>
      </c>
    </row>
    <row r="153" spans="1:18" ht="141.75" x14ac:dyDescent="0.25">
      <c r="A153" s="8" t="s">
        <v>108</v>
      </c>
      <c r="B153" s="8" t="s">
        <v>180</v>
      </c>
      <c r="C153" s="8" t="s">
        <v>111</v>
      </c>
      <c r="D153" s="8" t="s">
        <v>229</v>
      </c>
      <c r="E153" s="8" t="s">
        <v>113</v>
      </c>
      <c r="F153" s="8" t="s">
        <v>231</v>
      </c>
      <c r="G153" s="8" t="s">
        <v>73</v>
      </c>
      <c r="H153" s="8" t="s">
        <v>26</v>
      </c>
      <c r="I153" s="9" t="s">
        <v>248</v>
      </c>
      <c r="J153" s="10">
        <v>3760230861</v>
      </c>
      <c r="K153" s="10">
        <v>0</v>
      </c>
      <c r="L153" s="10">
        <v>2530230861</v>
      </c>
      <c r="M153" s="10">
        <v>1230000000</v>
      </c>
      <c r="N153" s="10">
        <v>2170000000</v>
      </c>
      <c r="O153" s="7">
        <f t="shared" si="5"/>
        <v>0.57709222657220249</v>
      </c>
      <c r="P153" s="10">
        <v>1000000000</v>
      </c>
      <c r="Q153" s="7">
        <f t="shared" si="6"/>
        <v>0.265941118236038</v>
      </c>
      <c r="R153" s="10">
        <v>1000000000</v>
      </c>
    </row>
    <row r="154" spans="1:18" ht="141.75" x14ac:dyDescent="0.25">
      <c r="A154" s="8" t="s">
        <v>108</v>
      </c>
      <c r="B154" s="8" t="s">
        <v>180</v>
      </c>
      <c r="C154" s="8" t="s">
        <v>111</v>
      </c>
      <c r="D154" s="8" t="s">
        <v>229</v>
      </c>
      <c r="E154" s="8" t="s">
        <v>113</v>
      </c>
      <c r="F154" s="8" t="s">
        <v>233</v>
      </c>
      <c r="G154" s="8" t="s">
        <v>73</v>
      </c>
      <c r="H154" s="8" t="s">
        <v>26</v>
      </c>
      <c r="I154" s="9" t="s">
        <v>249</v>
      </c>
      <c r="J154" s="10">
        <v>150000000</v>
      </c>
      <c r="K154" s="10">
        <v>0</v>
      </c>
      <c r="L154" s="10">
        <v>150000000</v>
      </c>
      <c r="M154" s="10">
        <v>0</v>
      </c>
      <c r="N154" s="10">
        <v>150000000</v>
      </c>
      <c r="O154" s="7">
        <f t="shared" si="5"/>
        <v>1</v>
      </c>
      <c r="P154" s="10">
        <v>67500000.25</v>
      </c>
      <c r="Q154" s="7">
        <f t="shared" si="6"/>
        <v>0.45000000166666665</v>
      </c>
      <c r="R154" s="10">
        <v>67500000.25</v>
      </c>
    </row>
    <row r="155" spans="1:18" ht="31.5" x14ac:dyDescent="0.25">
      <c r="A155" s="4" t="s">
        <v>108</v>
      </c>
      <c r="B155" s="4" t="s">
        <v>180</v>
      </c>
      <c r="C155" s="4" t="s">
        <v>111</v>
      </c>
      <c r="D155" s="4" t="s">
        <v>156</v>
      </c>
      <c r="E155" s="4"/>
      <c r="F155" s="4"/>
      <c r="G155" s="4"/>
      <c r="H155" s="4" t="s">
        <v>26</v>
      </c>
      <c r="I155" s="5" t="s">
        <v>250</v>
      </c>
      <c r="J155" s="6">
        <v>11912478720</v>
      </c>
      <c r="K155" s="6">
        <v>0</v>
      </c>
      <c r="L155" s="6">
        <v>10928201746</v>
      </c>
      <c r="M155" s="6">
        <v>984276974</v>
      </c>
      <c r="N155" s="6">
        <v>7442141969</v>
      </c>
      <c r="O155" s="7">
        <f t="shared" si="5"/>
        <v>0.62473496439538656</v>
      </c>
      <c r="P155" s="6">
        <v>2753582519</v>
      </c>
      <c r="Q155" s="7">
        <f t="shared" si="6"/>
        <v>0.23115109657043736</v>
      </c>
      <c r="R155" s="6">
        <v>2753582519</v>
      </c>
    </row>
    <row r="156" spans="1:18" ht="110.25" x14ac:dyDescent="0.25">
      <c r="A156" s="8" t="s">
        <v>108</v>
      </c>
      <c r="B156" s="8" t="s">
        <v>180</v>
      </c>
      <c r="C156" s="8" t="s">
        <v>111</v>
      </c>
      <c r="D156" s="8" t="s">
        <v>156</v>
      </c>
      <c r="E156" s="8" t="s">
        <v>113</v>
      </c>
      <c r="F156" s="8" t="s">
        <v>196</v>
      </c>
      <c r="G156" s="8" t="s">
        <v>25</v>
      </c>
      <c r="H156" s="8" t="s">
        <v>26</v>
      </c>
      <c r="I156" s="9" t="s">
        <v>251</v>
      </c>
      <c r="J156" s="10">
        <v>11912478720</v>
      </c>
      <c r="K156" s="10">
        <v>0</v>
      </c>
      <c r="L156" s="10">
        <v>10928201746</v>
      </c>
      <c r="M156" s="10">
        <v>984276974</v>
      </c>
      <c r="N156" s="10">
        <v>7442141969</v>
      </c>
      <c r="O156" s="7">
        <f t="shared" si="5"/>
        <v>0.62473496439538656</v>
      </c>
      <c r="P156" s="10">
        <v>2753582519</v>
      </c>
      <c r="Q156" s="7">
        <f t="shared" si="6"/>
        <v>0.23115109657043736</v>
      </c>
      <c r="R156" s="10">
        <v>2753582519</v>
      </c>
    </row>
    <row r="157" spans="1:18" ht="31.5" x14ac:dyDescent="0.25">
      <c r="A157" s="4" t="s">
        <v>108</v>
      </c>
      <c r="B157" s="4" t="s">
        <v>252</v>
      </c>
      <c r="C157" s="4" t="s">
        <v>111</v>
      </c>
      <c r="D157" s="4" t="s">
        <v>253</v>
      </c>
      <c r="E157" s="4"/>
      <c r="F157" s="4"/>
      <c r="G157" s="4"/>
      <c r="H157" s="4" t="s">
        <v>26</v>
      </c>
      <c r="I157" s="5" t="s">
        <v>254</v>
      </c>
      <c r="J157" s="6">
        <v>2517318789</v>
      </c>
      <c r="K157" s="6">
        <v>0</v>
      </c>
      <c r="L157" s="6">
        <v>2232195152</v>
      </c>
      <c r="M157" s="6">
        <v>285123637</v>
      </c>
      <c r="N157" s="6">
        <v>2036083219.45</v>
      </c>
      <c r="O157" s="7">
        <f t="shared" si="5"/>
        <v>0.80883010461254701</v>
      </c>
      <c r="P157" s="6">
        <v>737358795.45000005</v>
      </c>
      <c r="Q157" s="7">
        <f t="shared" si="6"/>
        <v>0.2929143494546888</v>
      </c>
      <c r="R157" s="6">
        <v>730910585.45000005</v>
      </c>
    </row>
    <row r="158" spans="1:18" ht="63" x14ac:dyDescent="0.25">
      <c r="A158" s="8" t="s">
        <v>108</v>
      </c>
      <c r="B158" s="8" t="s">
        <v>252</v>
      </c>
      <c r="C158" s="8" t="s">
        <v>111</v>
      </c>
      <c r="D158" s="8" t="s">
        <v>253</v>
      </c>
      <c r="E158" s="8" t="s">
        <v>113</v>
      </c>
      <c r="F158" s="8" t="s">
        <v>255</v>
      </c>
      <c r="G158" s="8" t="s">
        <v>25</v>
      </c>
      <c r="H158" s="8" t="s">
        <v>26</v>
      </c>
      <c r="I158" s="9" t="s">
        <v>256</v>
      </c>
      <c r="J158" s="10">
        <v>2517318789</v>
      </c>
      <c r="K158" s="10">
        <v>0</v>
      </c>
      <c r="L158" s="10">
        <v>2232195152</v>
      </c>
      <c r="M158" s="10">
        <v>285123637</v>
      </c>
      <c r="N158" s="10">
        <v>2036083219.45</v>
      </c>
      <c r="O158" s="7">
        <f t="shared" si="5"/>
        <v>0.80883010461254701</v>
      </c>
      <c r="P158" s="10">
        <v>737358795.45000005</v>
      </c>
      <c r="Q158" s="7">
        <f t="shared" si="6"/>
        <v>0.2929143494546888</v>
      </c>
      <c r="R158" s="10">
        <v>730910585.45000005</v>
      </c>
    </row>
    <row r="159" spans="1:18" ht="47.25" x14ac:dyDescent="0.25">
      <c r="A159" s="4" t="s">
        <v>108</v>
      </c>
      <c r="B159" s="4" t="s">
        <v>252</v>
      </c>
      <c r="C159" s="4" t="s">
        <v>111</v>
      </c>
      <c r="D159" s="4" t="s">
        <v>257</v>
      </c>
      <c r="E159" s="4"/>
      <c r="F159" s="4"/>
      <c r="G159" s="4"/>
      <c r="H159" s="4" t="s">
        <v>26</v>
      </c>
      <c r="I159" s="5" t="s">
        <v>258</v>
      </c>
      <c r="J159" s="6">
        <v>10364493736</v>
      </c>
      <c r="K159" s="6">
        <v>0</v>
      </c>
      <c r="L159" s="6">
        <v>4002900988</v>
      </c>
      <c r="M159" s="6">
        <v>6361592748</v>
      </c>
      <c r="N159" s="6">
        <v>3706940738</v>
      </c>
      <c r="O159" s="7">
        <f t="shared" si="5"/>
        <v>0.35765767556251432</v>
      </c>
      <c r="P159" s="6">
        <v>3319424765</v>
      </c>
      <c r="Q159" s="7">
        <f t="shared" si="6"/>
        <v>0.32026887656560787</v>
      </c>
      <c r="R159" s="6">
        <v>3319424765</v>
      </c>
    </row>
    <row r="160" spans="1:18" ht="78.75" x14ac:dyDescent="0.25">
      <c r="A160" s="8" t="s">
        <v>108</v>
      </c>
      <c r="B160" s="8" t="s">
        <v>252</v>
      </c>
      <c r="C160" s="8" t="s">
        <v>111</v>
      </c>
      <c r="D160" s="8" t="s">
        <v>257</v>
      </c>
      <c r="E160" s="8" t="s">
        <v>113</v>
      </c>
      <c r="F160" s="8" t="s">
        <v>259</v>
      </c>
      <c r="G160" s="8" t="s">
        <v>25</v>
      </c>
      <c r="H160" s="8" t="s">
        <v>26</v>
      </c>
      <c r="I160" s="9" t="s">
        <v>260</v>
      </c>
      <c r="J160" s="10">
        <v>1984641444</v>
      </c>
      <c r="K160" s="10">
        <v>0</v>
      </c>
      <c r="L160" s="10">
        <v>1172182945</v>
      </c>
      <c r="M160" s="10">
        <v>812458499</v>
      </c>
      <c r="N160" s="10">
        <v>876222695</v>
      </c>
      <c r="O160" s="7">
        <f t="shared" si="5"/>
        <v>0.44150176226996096</v>
      </c>
      <c r="P160" s="10">
        <v>544900660</v>
      </c>
      <c r="Q160" s="7">
        <f t="shared" si="6"/>
        <v>0.27455874291416843</v>
      </c>
      <c r="R160" s="10">
        <v>544900660</v>
      </c>
    </row>
    <row r="161" spans="1:18" ht="78.75" x14ac:dyDescent="0.25">
      <c r="A161" s="8" t="s">
        <v>108</v>
      </c>
      <c r="B161" s="8" t="s">
        <v>252</v>
      </c>
      <c r="C161" s="8" t="s">
        <v>111</v>
      </c>
      <c r="D161" s="8" t="s">
        <v>257</v>
      </c>
      <c r="E161" s="8" t="s">
        <v>113</v>
      </c>
      <c r="F161" s="8" t="s">
        <v>261</v>
      </c>
      <c r="G161" s="8" t="s">
        <v>25</v>
      </c>
      <c r="H161" s="8" t="s">
        <v>26</v>
      </c>
      <c r="I161" s="9" t="s">
        <v>262</v>
      </c>
      <c r="J161" s="10">
        <v>176666506</v>
      </c>
      <c r="K161" s="10">
        <v>0</v>
      </c>
      <c r="L161" s="10">
        <v>132499880</v>
      </c>
      <c r="M161" s="10">
        <v>44166626</v>
      </c>
      <c r="N161" s="10">
        <v>132499880</v>
      </c>
      <c r="O161" s="7">
        <f t="shared" si="5"/>
        <v>0.7500000028301913</v>
      </c>
      <c r="P161" s="10">
        <v>76305942</v>
      </c>
      <c r="Q161" s="7">
        <f t="shared" si="6"/>
        <v>0.43192081921855635</v>
      </c>
      <c r="R161" s="10">
        <v>76305942</v>
      </c>
    </row>
    <row r="162" spans="1:18" ht="78.75" x14ac:dyDescent="0.25">
      <c r="A162" s="8" t="s">
        <v>108</v>
      </c>
      <c r="B162" s="8" t="s">
        <v>252</v>
      </c>
      <c r="C162" s="8" t="s">
        <v>111</v>
      </c>
      <c r="D162" s="8" t="s">
        <v>257</v>
      </c>
      <c r="E162" s="8" t="s">
        <v>113</v>
      </c>
      <c r="F162" s="8" t="s">
        <v>259</v>
      </c>
      <c r="G162" s="8" t="s">
        <v>73</v>
      </c>
      <c r="H162" s="8" t="s">
        <v>26</v>
      </c>
      <c r="I162" s="9" t="s">
        <v>263</v>
      </c>
      <c r="J162" s="10">
        <v>8203185786</v>
      </c>
      <c r="K162" s="10">
        <v>0</v>
      </c>
      <c r="L162" s="10">
        <v>2698218163</v>
      </c>
      <c r="M162" s="10">
        <v>5504967623</v>
      </c>
      <c r="N162" s="10">
        <v>2698218163</v>
      </c>
      <c r="O162" s="7">
        <f t="shared" si="5"/>
        <v>0.32892320537283515</v>
      </c>
      <c r="P162" s="10">
        <v>2698218163</v>
      </c>
      <c r="Q162" s="7">
        <f t="shared" si="6"/>
        <v>0.32892320537283515</v>
      </c>
      <c r="R162" s="10">
        <v>2698218163</v>
      </c>
    </row>
    <row r="163" spans="1:18" ht="63" x14ac:dyDescent="0.25">
      <c r="A163" s="4" t="s">
        <v>108</v>
      </c>
      <c r="B163" s="4" t="s">
        <v>252</v>
      </c>
      <c r="C163" s="4" t="s">
        <v>111</v>
      </c>
      <c r="D163" s="4" t="s">
        <v>94</v>
      </c>
      <c r="E163" s="4"/>
      <c r="F163" s="4"/>
      <c r="G163" s="4"/>
      <c r="H163" s="4" t="s">
        <v>26</v>
      </c>
      <c r="I163" s="5" t="s">
        <v>264</v>
      </c>
      <c r="J163" s="6">
        <v>22083210635</v>
      </c>
      <c r="K163" s="6">
        <v>0</v>
      </c>
      <c r="L163" s="6">
        <v>17478852575.939999</v>
      </c>
      <c r="M163" s="6">
        <v>4604358059.0600004</v>
      </c>
      <c r="N163" s="6">
        <v>17082203774.940001</v>
      </c>
      <c r="O163" s="7">
        <f t="shared" si="5"/>
        <v>0.77353805374052664</v>
      </c>
      <c r="P163" s="6">
        <v>5571215045.3800001</v>
      </c>
      <c r="Q163" s="7">
        <f t="shared" si="6"/>
        <v>0.25228283773873444</v>
      </c>
      <c r="R163" s="6">
        <v>5472529195.3800001</v>
      </c>
    </row>
    <row r="164" spans="1:18" ht="94.5" x14ac:dyDescent="0.25">
      <c r="A164" s="8" t="s">
        <v>108</v>
      </c>
      <c r="B164" s="8" t="s">
        <v>252</v>
      </c>
      <c r="C164" s="8" t="s">
        <v>111</v>
      </c>
      <c r="D164" s="8" t="s">
        <v>94</v>
      </c>
      <c r="E164" s="8" t="s">
        <v>113</v>
      </c>
      <c r="F164" s="8" t="s">
        <v>261</v>
      </c>
      <c r="G164" s="8" t="s">
        <v>25</v>
      </c>
      <c r="H164" s="8" t="s">
        <v>26</v>
      </c>
      <c r="I164" s="9" t="s">
        <v>265</v>
      </c>
      <c r="J164" s="10">
        <v>758762438</v>
      </c>
      <c r="K164" s="10">
        <v>0</v>
      </c>
      <c r="L164" s="10">
        <v>320373539</v>
      </c>
      <c r="M164" s="10">
        <v>438388899</v>
      </c>
      <c r="N164" s="10">
        <v>320373539</v>
      </c>
      <c r="O164" s="7">
        <f t="shared" si="5"/>
        <v>0.42223168010855067</v>
      </c>
      <c r="P164" s="10">
        <v>169773443</v>
      </c>
      <c r="Q164" s="7">
        <f t="shared" si="6"/>
        <v>0.22375045797931289</v>
      </c>
      <c r="R164" s="10">
        <v>169773443</v>
      </c>
    </row>
    <row r="165" spans="1:18" ht="94.5" x14ac:dyDescent="0.25">
      <c r="A165" s="8" t="s">
        <v>108</v>
      </c>
      <c r="B165" s="8" t="s">
        <v>252</v>
      </c>
      <c r="C165" s="8" t="s">
        <v>111</v>
      </c>
      <c r="D165" s="8" t="s">
        <v>94</v>
      </c>
      <c r="E165" s="8" t="s">
        <v>113</v>
      </c>
      <c r="F165" s="8" t="s">
        <v>266</v>
      </c>
      <c r="G165" s="8" t="s">
        <v>25</v>
      </c>
      <c r="H165" s="8" t="s">
        <v>26</v>
      </c>
      <c r="I165" s="9" t="s">
        <v>267</v>
      </c>
      <c r="J165" s="10">
        <v>870831789</v>
      </c>
      <c r="K165" s="10">
        <v>0</v>
      </c>
      <c r="L165" s="10">
        <v>848515121</v>
      </c>
      <c r="M165" s="10">
        <v>22316668</v>
      </c>
      <c r="N165" s="10">
        <v>812486443</v>
      </c>
      <c r="O165" s="7">
        <f t="shared" si="5"/>
        <v>0.9330004408003989</v>
      </c>
      <c r="P165" s="10">
        <v>29683333</v>
      </c>
      <c r="Q165" s="7">
        <f t="shared" si="6"/>
        <v>3.4086184467480435E-2</v>
      </c>
      <c r="R165" s="10">
        <v>29683333</v>
      </c>
    </row>
    <row r="166" spans="1:18" ht="94.5" x14ac:dyDescent="0.25">
      <c r="A166" s="8" t="s">
        <v>108</v>
      </c>
      <c r="B166" s="8" t="s">
        <v>252</v>
      </c>
      <c r="C166" s="8" t="s">
        <v>111</v>
      </c>
      <c r="D166" s="8" t="s">
        <v>94</v>
      </c>
      <c r="E166" s="8" t="s">
        <v>113</v>
      </c>
      <c r="F166" s="8" t="s">
        <v>268</v>
      </c>
      <c r="G166" s="8" t="s">
        <v>25</v>
      </c>
      <c r="H166" s="8" t="s">
        <v>26</v>
      </c>
      <c r="I166" s="9" t="s">
        <v>269</v>
      </c>
      <c r="J166" s="10">
        <v>20453616408</v>
      </c>
      <c r="K166" s="10">
        <v>0</v>
      </c>
      <c r="L166" s="10">
        <v>16309963915.940001</v>
      </c>
      <c r="M166" s="10">
        <v>4143652492.0599999</v>
      </c>
      <c r="N166" s="10">
        <v>15949343792.940001</v>
      </c>
      <c r="O166" s="7">
        <f t="shared" si="5"/>
        <v>0.77978111424353058</v>
      </c>
      <c r="P166" s="10">
        <v>5371758269.3800001</v>
      </c>
      <c r="Q166" s="7">
        <f t="shared" si="6"/>
        <v>0.26263122189379429</v>
      </c>
      <c r="R166" s="10">
        <v>5273072419.3800001</v>
      </c>
    </row>
    <row r="167" spans="1:18" ht="78.75" x14ac:dyDescent="0.25">
      <c r="A167" s="4" t="s">
        <v>108</v>
      </c>
      <c r="B167" s="4" t="s">
        <v>252</v>
      </c>
      <c r="C167" s="4" t="s">
        <v>111</v>
      </c>
      <c r="D167" s="4" t="s">
        <v>97</v>
      </c>
      <c r="E167" s="4"/>
      <c r="F167" s="4"/>
      <c r="G167" s="4"/>
      <c r="H167" s="4" t="s">
        <v>26</v>
      </c>
      <c r="I167" s="5" t="s">
        <v>270</v>
      </c>
      <c r="J167" s="6">
        <v>40000000000</v>
      </c>
      <c r="K167" s="6">
        <v>0</v>
      </c>
      <c r="L167" s="6">
        <v>33579144071.349998</v>
      </c>
      <c r="M167" s="6">
        <v>6420855928.6499996</v>
      </c>
      <c r="N167" s="6">
        <v>32604914098.41</v>
      </c>
      <c r="O167" s="7">
        <f t="shared" si="5"/>
        <v>0.81512285246024996</v>
      </c>
      <c r="P167" s="6">
        <v>13722678996.59</v>
      </c>
      <c r="Q167" s="7">
        <f t="shared" si="6"/>
        <v>0.34306697491475002</v>
      </c>
      <c r="R167" s="6">
        <v>13686239325.59</v>
      </c>
    </row>
    <row r="168" spans="1:18" ht="110.25" x14ac:dyDescent="0.25">
      <c r="A168" s="8" t="s">
        <v>108</v>
      </c>
      <c r="B168" s="8" t="s">
        <v>252</v>
      </c>
      <c r="C168" s="8" t="s">
        <v>111</v>
      </c>
      <c r="D168" s="8" t="s">
        <v>97</v>
      </c>
      <c r="E168" s="8" t="s">
        <v>113</v>
      </c>
      <c r="F168" s="8" t="s">
        <v>271</v>
      </c>
      <c r="G168" s="8" t="s">
        <v>25</v>
      </c>
      <c r="H168" s="8" t="s">
        <v>26</v>
      </c>
      <c r="I168" s="9" t="s">
        <v>272</v>
      </c>
      <c r="J168" s="10">
        <v>35756419962</v>
      </c>
      <c r="K168" s="10">
        <v>0</v>
      </c>
      <c r="L168" s="10">
        <v>32205769004.349998</v>
      </c>
      <c r="M168" s="10">
        <v>3550650957.6500001</v>
      </c>
      <c r="N168" s="10">
        <v>31231539031.41</v>
      </c>
      <c r="O168" s="7">
        <f t="shared" si="5"/>
        <v>0.87345262933484946</v>
      </c>
      <c r="P168" s="10">
        <v>13054149906.59</v>
      </c>
      <c r="Q168" s="7">
        <f t="shared" si="6"/>
        <v>0.3650854845217516</v>
      </c>
      <c r="R168" s="10">
        <v>13017710235.59</v>
      </c>
    </row>
    <row r="169" spans="1:18" ht="110.25" x14ac:dyDescent="0.25">
      <c r="A169" s="8" t="s">
        <v>108</v>
      </c>
      <c r="B169" s="8" t="s">
        <v>252</v>
      </c>
      <c r="C169" s="8" t="s">
        <v>111</v>
      </c>
      <c r="D169" s="8" t="s">
        <v>97</v>
      </c>
      <c r="E169" s="8" t="s">
        <v>113</v>
      </c>
      <c r="F169" s="8" t="s">
        <v>273</v>
      </c>
      <c r="G169" s="8" t="s">
        <v>25</v>
      </c>
      <c r="H169" s="8" t="s">
        <v>26</v>
      </c>
      <c r="I169" s="9" t="s">
        <v>274</v>
      </c>
      <c r="J169" s="10">
        <v>4243580038</v>
      </c>
      <c r="K169" s="10">
        <v>0</v>
      </c>
      <c r="L169" s="10">
        <v>1373375067</v>
      </c>
      <c r="M169" s="10">
        <v>2870204971</v>
      </c>
      <c r="N169" s="10">
        <v>1373375067</v>
      </c>
      <c r="O169" s="7">
        <f t="shared" si="5"/>
        <v>0.32363595235669734</v>
      </c>
      <c r="P169" s="10">
        <v>668529090</v>
      </c>
      <c r="Q169" s="7">
        <f t="shared" si="6"/>
        <v>0.15753893740980973</v>
      </c>
      <c r="R169" s="10">
        <v>668529090</v>
      </c>
    </row>
    <row r="170" spans="1:18" ht="31.5" x14ac:dyDescent="0.25">
      <c r="A170" s="4" t="s">
        <v>108</v>
      </c>
      <c r="B170" s="4" t="s">
        <v>252</v>
      </c>
      <c r="C170" s="4" t="s">
        <v>111</v>
      </c>
      <c r="D170" s="4" t="s">
        <v>275</v>
      </c>
      <c r="E170" s="4" t="s">
        <v>157</v>
      </c>
      <c r="F170" s="4" t="s">
        <v>157</v>
      </c>
      <c r="G170" s="4" t="s">
        <v>157</v>
      </c>
      <c r="H170" s="4" t="s">
        <v>26</v>
      </c>
      <c r="I170" s="5" t="s">
        <v>276</v>
      </c>
      <c r="J170" s="6">
        <v>4169638635</v>
      </c>
      <c r="K170" s="6">
        <v>0</v>
      </c>
      <c r="L170" s="6">
        <v>3822168749</v>
      </c>
      <c r="M170" s="6">
        <v>347469886</v>
      </c>
      <c r="N170" s="6">
        <v>2432289204</v>
      </c>
      <c r="O170" s="7">
        <f t="shared" si="5"/>
        <v>0.58333333339329052</v>
      </c>
      <c r="P170" s="6">
        <v>1389879544</v>
      </c>
      <c r="Q170" s="7">
        <f t="shared" si="6"/>
        <v>0.33333333309350438</v>
      </c>
      <c r="R170" s="6">
        <v>1389879544</v>
      </c>
    </row>
    <row r="171" spans="1:18" ht="63" x14ac:dyDescent="0.25">
      <c r="A171" s="8" t="s">
        <v>108</v>
      </c>
      <c r="B171" s="8" t="s">
        <v>252</v>
      </c>
      <c r="C171" s="8" t="s">
        <v>111</v>
      </c>
      <c r="D171" s="8" t="s">
        <v>275</v>
      </c>
      <c r="E171" s="8" t="s">
        <v>113</v>
      </c>
      <c r="F171" s="8" t="s">
        <v>277</v>
      </c>
      <c r="G171" s="8" t="s">
        <v>25</v>
      </c>
      <c r="H171" s="8" t="s">
        <v>26</v>
      </c>
      <c r="I171" s="9" t="s">
        <v>278</v>
      </c>
      <c r="J171" s="10">
        <v>4169638635</v>
      </c>
      <c r="K171" s="10">
        <v>0</v>
      </c>
      <c r="L171" s="10">
        <v>3822168749</v>
      </c>
      <c r="M171" s="10">
        <v>347469886</v>
      </c>
      <c r="N171" s="10">
        <v>2432289204</v>
      </c>
      <c r="O171" s="7">
        <f t="shared" si="5"/>
        <v>0.58333333339329052</v>
      </c>
      <c r="P171" s="10">
        <v>1389879544</v>
      </c>
      <c r="Q171" s="7">
        <f t="shared" si="6"/>
        <v>0.33333333309350438</v>
      </c>
      <c r="R171" s="10">
        <v>1389879544</v>
      </c>
    </row>
    <row r="173" spans="1:18" ht="36" customHeight="1" x14ac:dyDescent="0.3">
      <c r="A173" s="28" t="s">
        <v>280</v>
      </c>
      <c r="B173" s="28"/>
      <c r="C173" s="28"/>
      <c r="D173" s="28"/>
      <c r="E173" s="28"/>
      <c r="F173" s="28"/>
    </row>
  </sheetData>
  <autoFilter ref="A7:R171" xr:uid="{17C97AA3-3DA1-4923-914D-CCBC00CAA37C}"/>
  <mergeCells count="6">
    <mergeCell ref="A173:F173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2022-07-01T14:40:12Z</dcterms:created>
  <dcterms:modified xsi:type="dcterms:W3CDTF">2022-07-05T14:30:38Z</dcterms:modified>
</cp:coreProperties>
</file>