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C:\Users\lartunduaga\Documents\2022\Publicación página web\"/>
    </mc:Choice>
  </mc:AlternateContent>
  <xr:revisionPtr revIDLastSave="0" documentId="13_ncr:1_{4E7812E2-7F37-44B5-A968-D80A32C276E2}" xr6:coauthVersionLast="41" xr6:coauthVersionMax="41" xr10:uidLastSave="{00000000-0000-0000-0000-000000000000}"/>
  <bookViews>
    <workbookView xWindow="-120" yWindow="-120" windowWidth="20730" windowHeight="11160" xr2:uid="{00000000-000D-0000-FFFF-FFFF00000000}"/>
  </bookViews>
  <sheets>
    <sheet name="PM FUTIC " sheetId="4" r:id="rId1"/>
  </sheets>
  <definedNames>
    <definedName name="_xlnm._FilterDatabase" localSheetId="0" hidden="1">'PM FUTIC '!$B$10:$T$219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11" i="4" l="1"/>
  <c r="N211" i="4" s="1"/>
  <c r="M212" i="4"/>
  <c r="N212" i="4" s="1"/>
  <c r="N213" i="4"/>
  <c r="O211" i="4"/>
  <c r="P211" i="4"/>
  <c r="O212" i="4"/>
  <c r="P212" i="4"/>
  <c r="O213" i="4"/>
  <c r="P213" i="4"/>
  <c r="M214" i="4"/>
  <c r="N214" i="4" s="1"/>
  <c r="O214" i="4"/>
  <c r="P214" i="4"/>
  <c r="M215" i="4"/>
  <c r="N215" i="4" s="1"/>
  <c r="O215" i="4"/>
  <c r="P215" i="4"/>
  <c r="M216" i="4"/>
  <c r="N216" i="4" s="1"/>
  <c r="O216" i="4"/>
  <c r="P216" i="4"/>
  <c r="M217" i="4"/>
  <c r="O217" i="4"/>
  <c r="P217" i="4"/>
  <c r="P210" i="4"/>
  <c r="M210" i="4"/>
  <c r="N210" i="4" s="1"/>
  <c r="O210" i="4" s="1"/>
  <c r="P209" i="4"/>
  <c r="M209" i="4"/>
  <c r="N209" i="4" s="1"/>
  <c r="O209" i="4" s="1"/>
  <c r="P208" i="4"/>
  <c r="M208" i="4"/>
  <c r="N208" i="4" s="1"/>
  <c r="O208" i="4" s="1"/>
  <c r="P207" i="4"/>
  <c r="M207" i="4"/>
  <c r="N207" i="4" s="1"/>
  <c r="O207" i="4" s="1"/>
  <c r="P206" i="4"/>
  <c r="M206" i="4"/>
  <c r="N206" i="4" s="1"/>
  <c r="O206" i="4" s="1"/>
  <c r="P205" i="4"/>
  <c r="M205" i="4"/>
  <c r="N205" i="4" s="1"/>
  <c r="O205" i="4" s="1"/>
  <c r="P204" i="4"/>
  <c r="M204" i="4"/>
  <c r="N204" i="4" s="1"/>
  <c r="O204" i="4" s="1"/>
  <c r="P203" i="4"/>
  <c r="M203" i="4"/>
  <c r="N203" i="4" s="1"/>
  <c r="O203" i="4" s="1"/>
  <c r="P202" i="4"/>
  <c r="M202" i="4"/>
  <c r="N202" i="4" s="1"/>
  <c r="O202" i="4" s="1"/>
  <c r="P201" i="4"/>
  <c r="M201" i="4"/>
  <c r="N201" i="4" s="1"/>
  <c r="O201" i="4" s="1"/>
  <c r="P200" i="4"/>
  <c r="M200" i="4"/>
  <c r="N200" i="4" s="1"/>
  <c r="O200" i="4" s="1"/>
  <c r="P199" i="4"/>
  <c r="M199" i="4"/>
  <c r="N199" i="4" s="1"/>
  <c r="O199" i="4" s="1"/>
  <c r="P198" i="4"/>
  <c r="M198" i="4"/>
  <c r="N198" i="4" s="1"/>
  <c r="O198" i="4" s="1"/>
  <c r="P197" i="4"/>
  <c r="M197" i="4"/>
  <c r="N197" i="4" s="1"/>
  <c r="O197" i="4" s="1"/>
  <c r="P196" i="4"/>
  <c r="M196" i="4"/>
  <c r="N196" i="4" s="1"/>
  <c r="O196" i="4" s="1"/>
  <c r="P195" i="4"/>
  <c r="M195" i="4"/>
  <c r="N195" i="4" s="1"/>
  <c r="O195" i="4" s="1"/>
  <c r="P194" i="4"/>
  <c r="M194" i="4"/>
  <c r="N194" i="4" s="1"/>
  <c r="O194" i="4" s="1"/>
  <c r="N217" i="4" l="1"/>
  <c r="M11" i="4"/>
  <c r="M156" i="4"/>
  <c r="K156" i="4"/>
  <c r="P156" i="4" s="1"/>
  <c r="N156" i="4" l="1"/>
  <c r="O156" i="4" s="1"/>
  <c r="M182" i="4"/>
  <c r="K182" i="4" l="1"/>
  <c r="N182" i="4" s="1"/>
  <c r="O182" i="4" s="1"/>
  <c r="P182" i="4" l="1"/>
  <c r="M80" i="4"/>
  <c r="M117" i="4" l="1"/>
  <c r="M155" i="4" l="1"/>
  <c r="M157" i="4"/>
  <c r="K41" i="4"/>
  <c r="P41" i="4" s="1"/>
  <c r="M41" i="4"/>
  <c r="K42" i="4"/>
  <c r="P42" i="4" s="1"/>
  <c r="M42" i="4"/>
  <c r="K43" i="4"/>
  <c r="P43" i="4" s="1"/>
  <c r="M43" i="4"/>
  <c r="K44" i="4"/>
  <c r="P44" i="4" s="1"/>
  <c r="M44" i="4"/>
  <c r="K45" i="4"/>
  <c r="P45" i="4" s="1"/>
  <c r="M45" i="4"/>
  <c r="K46" i="4"/>
  <c r="P46" i="4" s="1"/>
  <c r="M46" i="4"/>
  <c r="K47" i="4"/>
  <c r="P47" i="4" s="1"/>
  <c r="M47" i="4"/>
  <c r="K48" i="4"/>
  <c r="P48" i="4" s="1"/>
  <c r="M48" i="4"/>
  <c r="K49" i="4"/>
  <c r="P49" i="4" s="1"/>
  <c r="M49" i="4"/>
  <c r="K50" i="4"/>
  <c r="P50" i="4" s="1"/>
  <c r="M50" i="4"/>
  <c r="K51" i="4"/>
  <c r="P51" i="4" s="1"/>
  <c r="M51" i="4"/>
  <c r="K52" i="4"/>
  <c r="P52" i="4" s="1"/>
  <c r="M52" i="4"/>
  <c r="K53" i="4"/>
  <c r="P53" i="4" s="1"/>
  <c r="M53" i="4"/>
  <c r="K54" i="4"/>
  <c r="P54" i="4" s="1"/>
  <c r="M54" i="4"/>
  <c r="K55" i="4"/>
  <c r="P55" i="4" s="1"/>
  <c r="M55" i="4"/>
  <c r="K56" i="4"/>
  <c r="P56" i="4" s="1"/>
  <c r="M56" i="4"/>
  <c r="K57" i="4"/>
  <c r="P57" i="4" s="1"/>
  <c r="M57" i="4"/>
  <c r="K58" i="4"/>
  <c r="P58" i="4" s="1"/>
  <c r="M58" i="4"/>
  <c r="K59" i="4"/>
  <c r="P59" i="4" s="1"/>
  <c r="M59" i="4"/>
  <c r="K60" i="4"/>
  <c r="P60" i="4" s="1"/>
  <c r="M60" i="4"/>
  <c r="K61" i="4"/>
  <c r="P61" i="4" s="1"/>
  <c r="M61" i="4"/>
  <c r="K62" i="4"/>
  <c r="P62" i="4" s="1"/>
  <c r="M62" i="4"/>
  <c r="K63" i="4"/>
  <c r="P63" i="4" s="1"/>
  <c r="M63" i="4"/>
  <c r="K64" i="4"/>
  <c r="P64" i="4" s="1"/>
  <c r="M64" i="4"/>
  <c r="K65" i="4"/>
  <c r="P65" i="4" s="1"/>
  <c r="M65" i="4"/>
  <c r="K66" i="4"/>
  <c r="P66" i="4" s="1"/>
  <c r="M66" i="4"/>
  <c r="K67" i="4"/>
  <c r="P67" i="4" s="1"/>
  <c r="M67" i="4"/>
  <c r="K68" i="4"/>
  <c r="P68" i="4" s="1"/>
  <c r="M68" i="4"/>
  <c r="K69" i="4"/>
  <c r="P69" i="4" s="1"/>
  <c r="M69" i="4"/>
  <c r="K70" i="4"/>
  <c r="P70" i="4" s="1"/>
  <c r="M70" i="4"/>
  <c r="K71" i="4"/>
  <c r="P71" i="4" s="1"/>
  <c r="M71" i="4"/>
  <c r="K72" i="4"/>
  <c r="P72" i="4" s="1"/>
  <c r="M72" i="4"/>
  <c r="K73" i="4"/>
  <c r="P73" i="4" s="1"/>
  <c r="M73" i="4"/>
  <c r="K74" i="4"/>
  <c r="P74" i="4" s="1"/>
  <c r="M74" i="4"/>
  <c r="K75" i="4"/>
  <c r="P75" i="4" s="1"/>
  <c r="M75" i="4"/>
  <c r="K76" i="4"/>
  <c r="P76" i="4" s="1"/>
  <c r="M76" i="4"/>
  <c r="K77" i="4"/>
  <c r="P77" i="4" s="1"/>
  <c r="M77" i="4"/>
  <c r="K78" i="4"/>
  <c r="P78" i="4" s="1"/>
  <c r="M78" i="4"/>
  <c r="K79" i="4"/>
  <c r="P79" i="4" s="1"/>
  <c r="M79" i="4"/>
  <c r="K80" i="4"/>
  <c r="P80" i="4" s="1"/>
  <c r="K81" i="4"/>
  <c r="P81" i="4" s="1"/>
  <c r="M81" i="4"/>
  <c r="K82" i="4"/>
  <c r="P82" i="4" s="1"/>
  <c r="M82" i="4"/>
  <c r="K83" i="4"/>
  <c r="P83" i="4" s="1"/>
  <c r="M83" i="4"/>
  <c r="K84" i="4"/>
  <c r="P84" i="4" s="1"/>
  <c r="M84" i="4"/>
  <c r="K85" i="4"/>
  <c r="P85" i="4" s="1"/>
  <c r="M85" i="4"/>
  <c r="K86" i="4"/>
  <c r="P86" i="4" s="1"/>
  <c r="M86" i="4"/>
  <c r="K87" i="4"/>
  <c r="P87" i="4" s="1"/>
  <c r="M87" i="4"/>
  <c r="K88" i="4"/>
  <c r="P88" i="4" s="1"/>
  <c r="M88" i="4"/>
  <c r="K89" i="4"/>
  <c r="P89" i="4" s="1"/>
  <c r="M89" i="4"/>
  <c r="K90" i="4"/>
  <c r="P90" i="4" s="1"/>
  <c r="M90" i="4"/>
  <c r="K91" i="4"/>
  <c r="P91" i="4" s="1"/>
  <c r="M91" i="4"/>
  <c r="K92" i="4"/>
  <c r="P92" i="4" s="1"/>
  <c r="M92" i="4"/>
  <c r="K93" i="4"/>
  <c r="P93" i="4" s="1"/>
  <c r="M93" i="4"/>
  <c r="K94" i="4"/>
  <c r="P94" i="4" s="1"/>
  <c r="M94" i="4"/>
  <c r="K95" i="4"/>
  <c r="P95" i="4" s="1"/>
  <c r="M95" i="4"/>
  <c r="K96" i="4"/>
  <c r="P96" i="4" s="1"/>
  <c r="M96" i="4"/>
  <c r="K97" i="4"/>
  <c r="P97" i="4" s="1"/>
  <c r="M97" i="4"/>
  <c r="K98" i="4"/>
  <c r="P98" i="4" s="1"/>
  <c r="M98" i="4"/>
  <c r="K99" i="4"/>
  <c r="P99" i="4" s="1"/>
  <c r="M99" i="4"/>
  <c r="K100" i="4"/>
  <c r="P100" i="4" s="1"/>
  <c r="M100" i="4"/>
  <c r="K101" i="4"/>
  <c r="P101" i="4" s="1"/>
  <c r="M101" i="4"/>
  <c r="K102" i="4"/>
  <c r="P102" i="4" s="1"/>
  <c r="M102" i="4"/>
  <c r="K103" i="4"/>
  <c r="P103" i="4" s="1"/>
  <c r="M103" i="4"/>
  <c r="K104" i="4"/>
  <c r="P104" i="4" s="1"/>
  <c r="M104" i="4"/>
  <c r="K105" i="4"/>
  <c r="P105" i="4" s="1"/>
  <c r="M105" i="4"/>
  <c r="K106" i="4"/>
  <c r="P106" i="4" s="1"/>
  <c r="M106" i="4"/>
  <c r="K107" i="4"/>
  <c r="P107" i="4" s="1"/>
  <c r="M107" i="4"/>
  <c r="K108" i="4"/>
  <c r="P108" i="4" s="1"/>
  <c r="M108" i="4"/>
  <c r="K109" i="4"/>
  <c r="P109" i="4" s="1"/>
  <c r="M109" i="4"/>
  <c r="K110" i="4"/>
  <c r="P110" i="4" s="1"/>
  <c r="M110" i="4"/>
  <c r="K111" i="4"/>
  <c r="P111" i="4" s="1"/>
  <c r="M111" i="4"/>
  <c r="K112" i="4"/>
  <c r="P112" i="4" s="1"/>
  <c r="M112" i="4"/>
  <c r="K113" i="4"/>
  <c r="P113" i="4" s="1"/>
  <c r="M113" i="4"/>
  <c r="K114" i="4"/>
  <c r="P114" i="4" s="1"/>
  <c r="M114" i="4"/>
  <c r="K115" i="4"/>
  <c r="P115" i="4" s="1"/>
  <c r="M115" i="4"/>
  <c r="K116" i="4"/>
  <c r="P116" i="4" s="1"/>
  <c r="M116" i="4"/>
  <c r="K117" i="4"/>
  <c r="P117" i="4" s="1"/>
  <c r="K118" i="4"/>
  <c r="P118" i="4" s="1"/>
  <c r="M118" i="4"/>
  <c r="K119" i="4"/>
  <c r="P119" i="4" s="1"/>
  <c r="M119" i="4"/>
  <c r="K120" i="4"/>
  <c r="P120" i="4" s="1"/>
  <c r="M120" i="4"/>
  <c r="K121" i="4"/>
  <c r="P121" i="4" s="1"/>
  <c r="M121" i="4"/>
  <c r="K122" i="4"/>
  <c r="P122" i="4" s="1"/>
  <c r="M122" i="4"/>
  <c r="K123" i="4"/>
  <c r="P123" i="4" s="1"/>
  <c r="M123" i="4"/>
  <c r="K124" i="4"/>
  <c r="P124" i="4" s="1"/>
  <c r="M124" i="4"/>
  <c r="K125" i="4"/>
  <c r="P125" i="4" s="1"/>
  <c r="M125" i="4"/>
  <c r="K126" i="4"/>
  <c r="P126" i="4" s="1"/>
  <c r="M126" i="4"/>
  <c r="K127" i="4"/>
  <c r="P127" i="4" s="1"/>
  <c r="M127" i="4"/>
  <c r="K128" i="4"/>
  <c r="P128" i="4" s="1"/>
  <c r="M128" i="4"/>
  <c r="K129" i="4"/>
  <c r="P129" i="4" s="1"/>
  <c r="M129" i="4"/>
  <c r="K130" i="4"/>
  <c r="P130" i="4" s="1"/>
  <c r="M130" i="4"/>
  <c r="K131" i="4"/>
  <c r="P131" i="4" s="1"/>
  <c r="M131" i="4"/>
  <c r="K132" i="4"/>
  <c r="P132" i="4" s="1"/>
  <c r="M132" i="4"/>
  <c r="K133" i="4"/>
  <c r="P133" i="4" s="1"/>
  <c r="M133" i="4"/>
  <c r="K134" i="4"/>
  <c r="P134" i="4" s="1"/>
  <c r="M134" i="4"/>
  <c r="K135" i="4"/>
  <c r="P135" i="4" s="1"/>
  <c r="M135" i="4"/>
  <c r="K136" i="4"/>
  <c r="P136" i="4" s="1"/>
  <c r="M136" i="4"/>
  <c r="K137" i="4"/>
  <c r="P137" i="4" s="1"/>
  <c r="M137" i="4"/>
  <c r="K138" i="4"/>
  <c r="P138" i="4" s="1"/>
  <c r="M138" i="4"/>
  <c r="K139" i="4"/>
  <c r="P139" i="4" s="1"/>
  <c r="M139" i="4"/>
  <c r="K140" i="4"/>
  <c r="P140" i="4" s="1"/>
  <c r="M140" i="4"/>
  <c r="K141" i="4"/>
  <c r="P141" i="4" s="1"/>
  <c r="M141" i="4"/>
  <c r="K142" i="4"/>
  <c r="P142" i="4" s="1"/>
  <c r="M142" i="4"/>
  <c r="K143" i="4"/>
  <c r="P143" i="4" s="1"/>
  <c r="M143" i="4"/>
  <c r="K144" i="4"/>
  <c r="P144" i="4" s="1"/>
  <c r="M144" i="4"/>
  <c r="K145" i="4"/>
  <c r="P145" i="4" s="1"/>
  <c r="M145" i="4"/>
  <c r="K146" i="4"/>
  <c r="P146" i="4" s="1"/>
  <c r="M146" i="4"/>
  <c r="K147" i="4"/>
  <c r="P147" i="4" s="1"/>
  <c r="M147" i="4"/>
  <c r="K148" i="4"/>
  <c r="P148" i="4" s="1"/>
  <c r="M148" i="4"/>
  <c r="K149" i="4"/>
  <c r="P149" i="4" s="1"/>
  <c r="M149" i="4"/>
  <c r="K150" i="4"/>
  <c r="P150" i="4" s="1"/>
  <c r="M150" i="4"/>
  <c r="K151" i="4"/>
  <c r="P151" i="4" s="1"/>
  <c r="M151" i="4"/>
  <c r="K152" i="4"/>
  <c r="P152" i="4" s="1"/>
  <c r="M152" i="4"/>
  <c r="K153" i="4"/>
  <c r="P153" i="4" s="1"/>
  <c r="M153" i="4"/>
  <c r="K154" i="4"/>
  <c r="P154" i="4" s="1"/>
  <c r="M154" i="4"/>
  <c r="K155" i="4"/>
  <c r="P155" i="4" s="1"/>
  <c r="K157" i="4"/>
  <c r="P157" i="4" s="1"/>
  <c r="K158" i="4"/>
  <c r="P158" i="4" s="1"/>
  <c r="M158" i="4"/>
  <c r="K159" i="4"/>
  <c r="P159" i="4" s="1"/>
  <c r="M159" i="4"/>
  <c r="K160" i="4"/>
  <c r="P160" i="4" s="1"/>
  <c r="M160" i="4"/>
  <c r="K161" i="4"/>
  <c r="P161" i="4" s="1"/>
  <c r="M161" i="4"/>
  <c r="K162" i="4"/>
  <c r="P162" i="4" s="1"/>
  <c r="M162" i="4"/>
  <c r="K163" i="4"/>
  <c r="P163" i="4" s="1"/>
  <c r="M163" i="4"/>
  <c r="K164" i="4"/>
  <c r="P164" i="4" s="1"/>
  <c r="M164" i="4"/>
  <c r="K165" i="4"/>
  <c r="P165" i="4" s="1"/>
  <c r="M165" i="4"/>
  <c r="K166" i="4"/>
  <c r="P166" i="4" s="1"/>
  <c r="M166" i="4"/>
  <c r="K167" i="4"/>
  <c r="P167" i="4" s="1"/>
  <c r="M167" i="4"/>
  <c r="K168" i="4"/>
  <c r="P168" i="4" s="1"/>
  <c r="M168" i="4"/>
  <c r="K169" i="4"/>
  <c r="P169" i="4" s="1"/>
  <c r="M169" i="4"/>
  <c r="K170" i="4"/>
  <c r="P170" i="4" s="1"/>
  <c r="M170" i="4"/>
  <c r="K171" i="4"/>
  <c r="P171" i="4" s="1"/>
  <c r="M171" i="4"/>
  <c r="K172" i="4"/>
  <c r="P172" i="4" s="1"/>
  <c r="M172" i="4"/>
  <c r="K173" i="4"/>
  <c r="P173" i="4" s="1"/>
  <c r="M173" i="4"/>
  <c r="K174" i="4"/>
  <c r="P174" i="4" s="1"/>
  <c r="M174" i="4"/>
  <c r="K175" i="4"/>
  <c r="P175" i="4" s="1"/>
  <c r="M175" i="4"/>
  <c r="K176" i="4"/>
  <c r="P176" i="4" s="1"/>
  <c r="M176" i="4"/>
  <c r="K177" i="4"/>
  <c r="P177" i="4" s="1"/>
  <c r="M177" i="4"/>
  <c r="K178" i="4"/>
  <c r="P178" i="4" s="1"/>
  <c r="M178" i="4"/>
  <c r="K179" i="4"/>
  <c r="P179" i="4" s="1"/>
  <c r="M179" i="4"/>
  <c r="K180" i="4"/>
  <c r="P180" i="4" s="1"/>
  <c r="M180" i="4"/>
  <c r="K181" i="4"/>
  <c r="P181" i="4" s="1"/>
  <c r="M181" i="4"/>
  <c r="K183" i="4"/>
  <c r="P183" i="4" s="1"/>
  <c r="M183" i="4"/>
  <c r="K184" i="4"/>
  <c r="P184" i="4" s="1"/>
  <c r="M184" i="4"/>
  <c r="K185" i="4"/>
  <c r="P185" i="4" s="1"/>
  <c r="M185" i="4"/>
  <c r="K186" i="4"/>
  <c r="P186" i="4" s="1"/>
  <c r="M186" i="4"/>
  <c r="K187" i="4"/>
  <c r="P187" i="4" s="1"/>
  <c r="M187" i="4"/>
  <c r="K188" i="4"/>
  <c r="P188" i="4" s="1"/>
  <c r="M188" i="4"/>
  <c r="K189" i="4"/>
  <c r="P189" i="4" s="1"/>
  <c r="M189" i="4"/>
  <c r="K190" i="4"/>
  <c r="P190" i="4" s="1"/>
  <c r="M190" i="4"/>
  <c r="K191" i="4"/>
  <c r="P191" i="4" s="1"/>
  <c r="M191" i="4"/>
  <c r="K192" i="4"/>
  <c r="P192" i="4" s="1"/>
  <c r="M192" i="4"/>
  <c r="K193" i="4"/>
  <c r="P193" i="4" s="1"/>
  <c r="M193" i="4"/>
  <c r="N50" i="4" l="1"/>
  <c r="O50" i="4" s="1"/>
  <c r="N71" i="4"/>
  <c r="O71" i="4" s="1"/>
  <c r="N118" i="4"/>
  <c r="O118" i="4" s="1"/>
  <c r="N116" i="4"/>
  <c r="O116" i="4" s="1"/>
  <c r="N112" i="4"/>
  <c r="O112" i="4" s="1"/>
  <c r="N108" i="4"/>
  <c r="O108" i="4" s="1"/>
  <c r="N97" i="4"/>
  <c r="O97" i="4" s="1"/>
  <c r="N73" i="4"/>
  <c r="O73" i="4" s="1"/>
  <c r="N69" i="4"/>
  <c r="O69" i="4" s="1"/>
  <c r="N101" i="4"/>
  <c r="O101" i="4" s="1"/>
  <c r="N88" i="4"/>
  <c r="O88" i="4" s="1"/>
  <c r="N68" i="4"/>
  <c r="O68" i="4" s="1"/>
  <c r="N120" i="4"/>
  <c r="O120" i="4" s="1"/>
  <c r="N114" i="4"/>
  <c r="O114" i="4" s="1"/>
  <c r="N110" i="4"/>
  <c r="O110" i="4" s="1"/>
  <c r="N106" i="4"/>
  <c r="O106" i="4" s="1"/>
  <c r="N103" i="4"/>
  <c r="O103" i="4" s="1"/>
  <c r="N99" i="4"/>
  <c r="O99" i="4" s="1"/>
  <c r="N83" i="4"/>
  <c r="O83" i="4" s="1"/>
  <c r="N79" i="4"/>
  <c r="O79" i="4" s="1"/>
  <c r="N75" i="4"/>
  <c r="O75" i="4" s="1"/>
  <c r="N67" i="4"/>
  <c r="O67" i="4" s="1"/>
  <c r="N65" i="4"/>
  <c r="O65" i="4" s="1"/>
  <c r="N147" i="4"/>
  <c r="O147" i="4" s="1"/>
  <c r="N143" i="4"/>
  <c r="O143" i="4" s="1"/>
  <c r="N141" i="4"/>
  <c r="O141" i="4" s="1"/>
  <c r="N139" i="4"/>
  <c r="O139" i="4" s="1"/>
  <c r="N135" i="4"/>
  <c r="O135" i="4" s="1"/>
  <c r="N133" i="4"/>
  <c r="O133" i="4" s="1"/>
  <c r="N131" i="4"/>
  <c r="O131" i="4" s="1"/>
  <c r="N127" i="4"/>
  <c r="O127" i="4" s="1"/>
  <c r="N125" i="4"/>
  <c r="O125" i="4" s="1"/>
  <c r="N123" i="4"/>
  <c r="O123" i="4" s="1"/>
  <c r="N155" i="4"/>
  <c r="O155" i="4" s="1"/>
  <c r="N160" i="4"/>
  <c r="O160" i="4" s="1"/>
  <c r="N158" i="4"/>
  <c r="O158" i="4" s="1"/>
  <c r="N191" i="4"/>
  <c r="O191" i="4" s="1"/>
  <c r="N189" i="4"/>
  <c r="O189" i="4" s="1"/>
  <c r="N180" i="4"/>
  <c r="O180" i="4" s="1"/>
  <c r="N151" i="4"/>
  <c r="O151" i="4" s="1"/>
  <c r="N149" i="4"/>
  <c r="O149" i="4" s="1"/>
  <c r="N161" i="4"/>
  <c r="O161" i="4" s="1"/>
  <c r="N175" i="4"/>
  <c r="O175" i="4" s="1"/>
  <c r="N173" i="4"/>
  <c r="O173" i="4" s="1"/>
  <c r="N171" i="4"/>
  <c r="O171" i="4" s="1"/>
  <c r="N163" i="4"/>
  <c r="O163" i="4" s="1"/>
  <c r="N159" i="4"/>
  <c r="O159" i="4" s="1"/>
  <c r="N146" i="4"/>
  <c r="O146" i="4" s="1"/>
  <c r="N142" i="4"/>
  <c r="O142" i="4" s="1"/>
  <c r="N140" i="4"/>
  <c r="O140" i="4" s="1"/>
  <c r="N138" i="4"/>
  <c r="O138" i="4" s="1"/>
  <c r="N136" i="4"/>
  <c r="O136" i="4" s="1"/>
  <c r="N134" i="4"/>
  <c r="O134" i="4" s="1"/>
  <c r="N132" i="4"/>
  <c r="O132" i="4" s="1"/>
  <c r="N130" i="4"/>
  <c r="O130" i="4" s="1"/>
  <c r="N128" i="4"/>
  <c r="O128" i="4" s="1"/>
  <c r="N126" i="4"/>
  <c r="O126" i="4" s="1"/>
  <c r="N124" i="4"/>
  <c r="O124" i="4" s="1"/>
  <c r="N121" i="4"/>
  <c r="O121" i="4" s="1"/>
  <c r="N119" i="4"/>
  <c r="O119" i="4" s="1"/>
  <c r="N117" i="4"/>
  <c r="O117" i="4" s="1"/>
  <c r="N168" i="4"/>
  <c r="O168" i="4" s="1"/>
  <c r="N192" i="4"/>
  <c r="O192" i="4" s="1"/>
  <c r="N184" i="4"/>
  <c r="O184" i="4" s="1"/>
  <c r="N96" i="4"/>
  <c r="O96" i="4" s="1"/>
  <c r="N94" i="4"/>
  <c r="O94" i="4" s="1"/>
  <c r="N90" i="4"/>
  <c r="O90" i="4" s="1"/>
  <c r="N58" i="4"/>
  <c r="O58" i="4" s="1"/>
  <c r="N56" i="4"/>
  <c r="O56" i="4" s="1"/>
  <c r="N42" i="4"/>
  <c r="O42" i="4" s="1"/>
  <c r="N186" i="4"/>
  <c r="O186" i="4" s="1"/>
  <c r="N179" i="4"/>
  <c r="O179" i="4" s="1"/>
  <c r="N177" i="4"/>
  <c r="O177" i="4" s="1"/>
  <c r="N169" i="4"/>
  <c r="O169" i="4" s="1"/>
  <c r="N51" i="4"/>
  <c r="O51" i="4" s="1"/>
  <c r="N113" i="4"/>
  <c r="O113" i="4" s="1"/>
  <c r="N111" i="4"/>
  <c r="O111" i="4" s="1"/>
  <c r="N109" i="4"/>
  <c r="O109" i="4" s="1"/>
  <c r="N105" i="4"/>
  <c r="O105" i="4" s="1"/>
  <c r="N104" i="4"/>
  <c r="O104" i="4" s="1"/>
  <c r="N102" i="4"/>
  <c r="O102" i="4" s="1"/>
  <c r="N98" i="4"/>
  <c r="O98" i="4" s="1"/>
  <c r="N144" i="4"/>
  <c r="O144" i="4" s="1"/>
  <c r="N172" i="4"/>
  <c r="O172" i="4" s="1"/>
  <c r="N164" i="4"/>
  <c r="O164" i="4" s="1"/>
  <c r="N86" i="4"/>
  <c r="O86" i="4" s="1"/>
  <c r="N80" i="4"/>
  <c r="O80" i="4" s="1"/>
  <c r="N78" i="4"/>
  <c r="O78" i="4" s="1"/>
  <c r="N74" i="4"/>
  <c r="O74" i="4" s="1"/>
  <c r="N66" i="4"/>
  <c r="O66" i="4" s="1"/>
  <c r="N64" i="4"/>
  <c r="O64" i="4" s="1"/>
  <c r="N62" i="4"/>
  <c r="O62" i="4" s="1"/>
  <c r="N60" i="4"/>
  <c r="N190" i="4"/>
  <c r="O190" i="4" s="1"/>
  <c r="N188" i="4"/>
  <c r="O188" i="4" s="1"/>
  <c r="N178" i="4"/>
  <c r="O178" i="4" s="1"/>
  <c r="N174" i="4"/>
  <c r="O174" i="4" s="1"/>
  <c r="N154" i="4"/>
  <c r="O154" i="4" s="1"/>
  <c r="N152" i="4"/>
  <c r="O152" i="4" s="1"/>
  <c r="N150" i="4"/>
  <c r="O150" i="4" s="1"/>
  <c r="N148" i="4"/>
  <c r="O148" i="4" s="1"/>
  <c r="N122" i="4"/>
  <c r="O122" i="4" s="1"/>
  <c r="N95" i="4"/>
  <c r="O95" i="4" s="1"/>
  <c r="N93" i="4"/>
  <c r="O93" i="4" s="1"/>
  <c r="N91" i="4"/>
  <c r="O91" i="4" s="1"/>
  <c r="N89" i="4"/>
  <c r="O89" i="4" s="1"/>
  <c r="N76" i="4"/>
  <c r="O76" i="4" s="1"/>
  <c r="N63" i="4"/>
  <c r="O63" i="4" s="1"/>
  <c r="N61" i="4"/>
  <c r="O61" i="4" s="1"/>
  <c r="N59" i="4"/>
  <c r="O59" i="4" s="1"/>
  <c r="N87" i="4"/>
  <c r="O87" i="4" s="1"/>
  <c r="N85" i="4"/>
  <c r="O85" i="4" s="1"/>
  <c r="N72" i="4"/>
  <c r="O72" i="4" s="1"/>
  <c r="N70" i="4"/>
  <c r="O70" i="4" s="1"/>
  <c r="N181" i="4"/>
  <c r="O181" i="4" s="1"/>
  <c r="N170" i="4"/>
  <c r="O170" i="4" s="1"/>
  <c r="N166" i="4"/>
  <c r="O166" i="4" s="1"/>
  <c r="N81" i="4"/>
  <c r="O81" i="4" s="1"/>
  <c r="N55" i="4"/>
  <c r="O55" i="4" s="1"/>
  <c r="N53" i="4"/>
  <c r="O53" i="4" s="1"/>
  <c r="N77" i="4"/>
  <c r="O77" i="4" s="1"/>
  <c r="N47" i="4"/>
  <c r="O47" i="4" s="1"/>
  <c r="N45" i="4"/>
  <c r="O45" i="4" s="1"/>
  <c r="N43" i="4"/>
  <c r="O43" i="4" s="1"/>
  <c r="N92" i="4"/>
  <c r="O92" i="4" s="1"/>
  <c r="N41" i="4"/>
  <c r="O41" i="4" s="1"/>
  <c r="N193" i="4"/>
  <c r="O193" i="4" s="1"/>
  <c r="N185" i="4"/>
  <c r="O185" i="4" s="1"/>
  <c r="N183" i="4"/>
  <c r="O183" i="4" s="1"/>
  <c r="N167" i="4"/>
  <c r="O167" i="4" s="1"/>
  <c r="N165" i="4"/>
  <c r="O165" i="4" s="1"/>
  <c r="N145" i="4"/>
  <c r="O145" i="4" s="1"/>
  <c r="N84" i="4"/>
  <c r="O84" i="4" s="1"/>
  <c r="N82" i="4"/>
  <c r="O82" i="4" s="1"/>
  <c r="N54" i="4"/>
  <c r="O54" i="4" s="1"/>
  <c r="N52" i="4"/>
  <c r="O52" i="4" s="1"/>
  <c r="N157" i="4"/>
  <c r="O157" i="4" s="1"/>
  <c r="N162" i="4"/>
  <c r="O162" i="4" s="1"/>
  <c r="N48" i="4"/>
  <c r="O48" i="4" s="1"/>
  <c r="N46" i="4"/>
  <c r="O46" i="4" s="1"/>
  <c r="N44" i="4"/>
  <c r="O44" i="4" s="1"/>
  <c r="N153" i="4"/>
  <c r="O153" i="4" s="1"/>
  <c r="N137" i="4"/>
  <c r="O137" i="4" s="1"/>
  <c r="N107" i="4"/>
  <c r="O107" i="4" s="1"/>
  <c r="N57" i="4"/>
  <c r="O57" i="4" s="1"/>
  <c r="N176" i="4"/>
  <c r="O176" i="4" s="1"/>
  <c r="N187" i="4"/>
  <c r="O187" i="4" s="1"/>
  <c r="N129" i="4"/>
  <c r="O129" i="4" s="1"/>
  <c r="N100" i="4"/>
  <c r="O100" i="4" s="1"/>
  <c r="N49" i="4"/>
  <c r="O49" i="4" s="1"/>
  <c r="N115" i="4"/>
  <c r="O115" i="4" s="1"/>
  <c r="O60" i="4" l="1"/>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K12" i="4"/>
  <c r="P12" i="4" s="1"/>
  <c r="K13" i="4"/>
  <c r="P13" i="4" s="1"/>
  <c r="K14" i="4"/>
  <c r="P14" i="4" s="1"/>
  <c r="K15" i="4"/>
  <c r="P15" i="4" s="1"/>
  <c r="K16" i="4"/>
  <c r="P16" i="4" s="1"/>
  <c r="K17" i="4"/>
  <c r="P17" i="4" s="1"/>
  <c r="K18" i="4"/>
  <c r="P18" i="4" s="1"/>
  <c r="K19" i="4"/>
  <c r="P19" i="4" s="1"/>
  <c r="K20" i="4"/>
  <c r="P20" i="4" s="1"/>
  <c r="K21" i="4"/>
  <c r="P21" i="4" s="1"/>
  <c r="K22" i="4"/>
  <c r="P22" i="4" s="1"/>
  <c r="K23" i="4"/>
  <c r="P23" i="4" s="1"/>
  <c r="K24" i="4"/>
  <c r="P24" i="4" s="1"/>
  <c r="K25" i="4"/>
  <c r="P25" i="4" s="1"/>
  <c r="K26" i="4"/>
  <c r="P26" i="4" s="1"/>
  <c r="K27" i="4"/>
  <c r="P27" i="4" s="1"/>
  <c r="K28" i="4"/>
  <c r="P28" i="4" s="1"/>
  <c r="K29" i="4"/>
  <c r="P29" i="4" s="1"/>
  <c r="K30" i="4"/>
  <c r="P30" i="4" s="1"/>
  <c r="K31" i="4"/>
  <c r="P31" i="4" s="1"/>
  <c r="K32" i="4"/>
  <c r="P32" i="4" s="1"/>
  <c r="K33" i="4"/>
  <c r="P33" i="4" s="1"/>
  <c r="K34" i="4"/>
  <c r="P34" i="4" s="1"/>
  <c r="K35" i="4"/>
  <c r="P35" i="4" s="1"/>
  <c r="K36" i="4"/>
  <c r="P36" i="4" s="1"/>
  <c r="K37" i="4"/>
  <c r="P37" i="4" s="1"/>
  <c r="K38" i="4"/>
  <c r="P38" i="4" s="1"/>
  <c r="K39" i="4"/>
  <c r="P39" i="4" s="1"/>
  <c r="K40" i="4"/>
  <c r="P40" i="4" s="1"/>
  <c r="K11" i="4"/>
  <c r="P11" i="4" s="1"/>
  <c r="P218" i="4" l="1"/>
  <c r="N33" i="4"/>
  <c r="O33" i="4" s="1"/>
  <c r="N25" i="4"/>
  <c r="O25" i="4" s="1"/>
  <c r="N11" i="4"/>
  <c r="N35" i="4"/>
  <c r="O35" i="4" s="1"/>
  <c r="N27" i="4"/>
  <c r="O27" i="4" s="1"/>
  <c r="N19" i="4"/>
  <c r="O19" i="4" s="1"/>
  <c r="N39" i="4"/>
  <c r="O39" i="4" s="1"/>
  <c r="N34" i="4"/>
  <c r="O34" i="4" s="1"/>
  <c r="N26" i="4"/>
  <c r="O26" i="4" s="1"/>
  <c r="N15" i="4"/>
  <c r="O15" i="4" s="1"/>
  <c r="N37" i="4"/>
  <c r="O37" i="4" s="1"/>
  <c r="N21" i="4"/>
  <c r="O21" i="4" s="1"/>
  <c r="N36" i="4"/>
  <c r="O36" i="4" s="1"/>
  <c r="N20" i="4"/>
  <c r="O20" i="4" s="1"/>
  <c r="N29" i="4"/>
  <c r="O29" i="4" s="1"/>
  <c r="N28" i="4"/>
  <c r="O28" i="4" s="1"/>
  <c r="N12" i="4"/>
  <c r="O12" i="4" s="1"/>
  <c r="N30" i="4"/>
  <c r="O30" i="4" s="1"/>
  <c r="N22" i="4"/>
  <c r="O22" i="4" s="1"/>
  <c r="N13" i="4"/>
  <c r="O13" i="4" s="1"/>
  <c r="N14" i="4"/>
  <c r="O14" i="4" s="1"/>
  <c r="N38" i="4"/>
  <c r="O38" i="4" s="1"/>
  <c r="N18" i="4"/>
  <c r="O18" i="4" s="1"/>
  <c r="N17" i="4"/>
  <c r="O17" i="4" s="1"/>
  <c r="N31" i="4"/>
  <c r="O31" i="4" s="1"/>
  <c r="N23" i="4"/>
  <c r="O23" i="4" s="1"/>
  <c r="N40" i="4"/>
  <c r="O40" i="4" s="1"/>
  <c r="N32" i="4"/>
  <c r="O32" i="4" s="1"/>
  <c r="N24" i="4"/>
  <c r="O24" i="4" s="1"/>
  <c r="N16" i="4"/>
  <c r="O16" i="4" s="1"/>
  <c r="O11" i="4" l="1"/>
  <c r="O218" i="4" s="1"/>
  <c r="N218" i="4"/>
</calcChain>
</file>

<file path=xl/sharedStrings.xml><?xml version="1.0" encoding="utf-8"?>
<sst xmlns="http://schemas.openxmlformats.org/spreadsheetml/2006/main" count="1894" uniqueCount="884">
  <si>
    <t>Causa del Hallazgo</t>
  </si>
  <si>
    <t>Acción de mejora</t>
  </si>
  <si>
    <t xml:space="preserve"> Unidad de medida </t>
  </si>
  <si>
    <t>Fecha de  inicio</t>
  </si>
  <si>
    <t xml:space="preserve">Fecha terminación </t>
  </si>
  <si>
    <t xml:space="preserve">Plazo en semanas </t>
  </si>
  <si>
    <t xml:space="preserve">Avance físico de ejecución   </t>
  </si>
  <si>
    <t xml:space="preserve">Porcentaje de Avance físico de ejecución   </t>
  </si>
  <si>
    <t>Puntaje  Logrado  por las metas   (Poi)</t>
  </si>
  <si>
    <t xml:space="preserve">Puntaje Logrado por las metas  Vencidas (POMVi)  </t>
  </si>
  <si>
    <t>Puntaje atribuido metas vencidas</t>
  </si>
  <si>
    <t>Dirección de Infraestructura</t>
  </si>
  <si>
    <t>Subdirección de Gestión Contractual</t>
  </si>
  <si>
    <t xml:space="preserve">Cantidad Unidad de Medida </t>
  </si>
  <si>
    <t>H1AD-2020
AEF</t>
  </si>
  <si>
    <t>H2A-2020
AEF</t>
  </si>
  <si>
    <t>H3AD-2020
AEF</t>
  </si>
  <si>
    <t>H4AD-2020
AEF</t>
  </si>
  <si>
    <t>H5AD-2020
AEF</t>
  </si>
  <si>
    <t>Dirección de Economía Digital</t>
  </si>
  <si>
    <t>H6AD-2020
AEF</t>
  </si>
  <si>
    <t>H7A-2020
AEF</t>
  </si>
  <si>
    <t>H8ADF-2020
AEF</t>
  </si>
  <si>
    <t>H9ADF-2020
AEF</t>
  </si>
  <si>
    <t>H1AD-2020
AEF_ZWF_CHOCO</t>
  </si>
  <si>
    <t>H2AD-2020
AEF_ZWF_CHOCO</t>
  </si>
  <si>
    <t>H1AD-2020
AEF_ZWF_TOLIMA</t>
  </si>
  <si>
    <t>Elaborar estudio de riesgos, incluyendo  los eventuales efectos que se puedan generar por situaciones que hayan identificadas como parte del contexto externo en que se ejecuten los procesos de contratación, en los cuales se impliquen o estén relacionados adquisición de bienes o servicios de tecnología.</t>
  </si>
  <si>
    <t>Estudio o análisis de riesgos previsibles del proceso de contratación</t>
  </si>
  <si>
    <t>Comunicado</t>
  </si>
  <si>
    <t>Informe</t>
  </si>
  <si>
    <t xml:space="preserve">Solicitar a CPE Informe con el 100% de las instituciones educativas beneficiadas con los equipos de cómputo, en el marco de sus competencias y las del comité de focalización
</t>
  </si>
  <si>
    <t xml:space="preserve">Enviar comunicado a CPE solicitando informe en el cual se incluyan las instituciones educativas beneficiadas con los equipos de cómputo, en el marco de sus competencias y las del comité de focalización </t>
  </si>
  <si>
    <t>Comunicado e Informe</t>
  </si>
  <si>
    <t xml:space="preserve">Comunicado a  Colombia Compra Eficiente en el cual se solicite si se realiza actualización de la capacidad de los proveedores para ofrecer los productos y servicios, que están incluidos en el acuerdo marco de precio  No. CCE-925-AMP-2019 </t>
  </si>
  <si>
    <t xml:space="preserve">Emitir comunicado a  Colombia Compra Eficiente en el cual se solicite si se realiza actualización de la capacidad de los proveedores para ofrecer los productos y servicios, que están incluidos en el acuerdo marco de precio  No. CCE-925-AMP-2019 </t>
  </si>
  <si>
    <t>Informe desde las competencias de CPE donde se indique todas las actividades de supervisión asociadas a la orden de compra No.54375 de 2020 entre CPE y SELCOMP SAS.</t>
  </si>
  <si>
    <t>Solicitar a CPE informe donde desde sus competencias se indique todas las actividades de supervisión asociadas a la orden de compra No.54375 de 2020 entre CPE y SELCOMP SAS.</t>
  </si>
  <si>
    <t>Acta de comité operativo</t>
  </si>
  <si>
    <t xml:space="preserve">Solicitar al administrador de proyectos de Ciencia, Tecnología e Innovación incluir dentro de las variables que deben contener las bases de datos los siguientes estados:
Aspirantes, beneficiarios matriculados, beneficiarios certificados.
</t>
  </si>
  <si>
    <t xml:space="preserve">Remitir Acta de comité operativo en la cual se evidencie la solicitud al administrador de proyectos de ciencia, tecnología e innovación, de incluir dentro de las variables que deben contener las bases de datos los siguientes estados:
*Aspirantes: cantidad de personas inscritas
*Beneficiarios matriculados :cantidad de personas y/o Empresas  beneficiadas que PARTICIPEN en alguna etapa de los procesos de formación y/o beneficios del administrador de proyectos de Ciencia, Tecnología e Innovación.
*Beneficiarios certificados: cantidad de personas y/o Empresas beneficiadas que TERMINARON el proceso de formación y/o beneficios del administrador de proyectos de Ciencia, Tecnología e Innovación.
</t>
  </si>
  <si>
    <t>Mejorar la información de AUTORIZACIÓN de tratamiento de datos en los formularios de inscripción a las Convocatorias que voluntariamente diligencian los aspirantes</t>
  </si>
  <si>
    <t>Establecer el formulario de inscripción con textos explicativos y amplios de la AUTORIZACIÓN del tratamiento de datos personales de los aspirantes</t>
  </si>
  <si>
    <t>Formulario</t>
  </si>
  <si>
    <t>El avance del convenio reportado en el SPI se realizó con base en los equipos entregados por el proveedor a CPE, sin embargo, la misma tenia que ser reportada contra la transferencia de recursos realizada a CPE, lo que evidenció la diferencia de los avances reportados.</t>
  </si>
  <si>
    <t>Realizar mesa de trabajo con la OAPES con el fin de revisar el procedimiento a seguir para reportar  los indicadores en el SPI asociados a las fichas de inversión de la Dirección de Infraestructura.</t>
  </si>
  <si>
    <t>Actas de reunión</t>
  </si>
  <si>
    <t xml:space="preserve">Se identificó que el FUTIC presentó debilidades en el seguimiento y control ejercido en el marco del desarrollo del convenio 863 de 2020, con referencia a la ejecución de sus actividades derivada.
La situación identificada por el ente de control se debe a una excepción que se realizó frente a tres (03) Entes Territoriales, para sus respectiva distribución.
 </t>
  </si>
  <si>
    <t>Comunicado a CPE solicitando que en el marco de su proceso solo se entreguen los equipos a las instituciones educativas y que sea tenido en cuenta para próximos convenios.</t>
  </si>
  <si>
    <t>Remitir comunicado a CPE solicitando que en el marco de su proceso solo se entreguen los equipos a las instituciones educativas y que sea tenido en cuenta para próximos convenios.</t>
  </si>
  <si>
    <t>El servicio de internet por el uso se servicios streaming está afectando la percepción de los beneficiarios debido a la disminución del ancho de banda disponible para los usuarios de las zonas digitales rurales .</t>
  </si>
  <si>
    <t>Informe del nivel de satisfacción al usuario de las zonas digitales rurales.</t>
  </si>
  <si>
    <t>Elaborar informe del nivel de satisfacción al usuario de las zonas digitales rurales.</t>
  </si>
  <si>
    <t>Informe de la  campaña  realizada con los beneficiarios respecto al uso responsable de la velocidad de las zonas digitales rurales</t>
  </si>
  <si>
    <t>Realizar informe de la  campaña  realizada con los beneficiarios respecto al uso responsable de la velocidad de las zonas digitales rurales</t>
  </si>
  <si>
    <t>Realizar informe de los mantenimientos preventivos y correctivos realizados por el contratista y avalado por la Interventoría</t>
  </si>
  <si>
    <t xml:space="preserve">No se hace mención a lo expresado por algunas administraciones municipales, ya que la mayoría desconoce la realización de las verificaciones remotas, la correcta instalación y protocolos para validar las condiciones de las zonas digitales wifi, pruebas de conectividad, acceso a páginas web, verificación de la cobertura en la zona wifi, funcionalidad de los equipos  </t>
  </si>
  <si>
    <t>El servicio de internet por el uso se servicios streaming está afectando la percepción de los beneficiarios debido a la disminución del ancho de banda disponible para los usuarios de las zonas digitales.</t>
  </si>
  <si>
    <t>Realizar informe de la  campaña  realizada con los beneficiarios respecto al uso responsable de la velocidad de las zonas digitales.</t>
  </si>
  <si>
    <t>13 municipios expresan problemas de conectividad por intermitencia, lentitud, caída del servicio, inactividad del servicio y algunos no están en funcionamiento; 1 municipio indica que los puntos digitales no han sido entregados por el operador por ende no están en funcionamiento; 1 municipio expone que no hubo instalación a pesar de estar en el universo de elegibles y 9 municipios no dieron respuesta de fondo, desconocen la instalación del proyecto, expresan que son solo beneficiarios.</t>
  </si>
  <si>
    <t>Si bien no está contemplado como obligación, no se contó con personal del FUTIC, del ente territorial (municipio) y/o de los líderes de la comunidad, de tal forma que se garantizara el recibo a satisfacción y correcto funcionamiento de cada una de ellas, como se constata en las “actas de aprobación de instalación y recibo a satisfacción de la zona digital” en las cuales aparece la firma únicamente del representante del contratista y del representante del interventor.</t>
  </si>
  <si>
    <t>El ente de control señala que no hay evidencia documental de los estudios previos que se realizaron para la determinación y distribución de las Zonas Digitales en los diferentes Centros Poblados de tal forma que se atendieran los criterios orientadores de la nueva oferta de acceso universal, máxime cuando se analiza que el universo de elegibles fue modificado durante las instalaciones realizadas, incluyendo o excluyendo municipios y centros poblados, desconociéndose los fundamentos para ello, tal es el caso de los centros poblados de los municipios de Carmen de Apicalá, Saldaña, Ataco, Alvarado, Chaparral, Valle de San Juan, Natagaima, entre otros.
Sin embargo en el pliego de condiciones se establecen los criterios de elegibilidad que se deben tener cuenta para la focalización de las zonas digitales del proyecto.</t>
  </si>
  <si>
    <t>Informe explicativo con los criterios de elegibilidad del proyecto incluyendo los cambios realizados de zonas digitales</t>
  </si>
  <si>
    <t>Realizar informe explicativo con los criterios de elegibilidad del proyecto incluyendo los cambios realizados de zonas digitales</t>
  </si>
  <si>
    <t>El ente de control señala que de acuerdo a lo expresado por las administraciones municipales de los centros poblados donde fueron instalados las zonas digitales wifi, se presentan deficiencias en la prestación del servicio y en la mayoría se desconoce la realización de las verificaciones remotas de la correcta instalación y protocolos para validar las condiciones de las zonas digitales wifi (pruebas de conectividad, acceso a páginas web, verificación de la cobertura en la zona wifi, funcionalidad de los equipos) a realizase por parte del Contratista; además, no se encuentran documentadas en el informe de interventoría a corte diciembre de 2020. 
Sin embargo, la verificación de los protocolos es una función de la interventoría, que realizó  de manera previa a la visita de aprobación de manera presencial.</t>
  </si>
  <si>
    <t>Informe de operación de las zonas digitales del Departamento del Tolima, emitido por la interventoría.</t>
  </si>
  <si>
    <t>Realizar informes de operación de las zonas digitales del Departamento del Tolima, emitido por la interventoría.</t>
  </si>
  <si>
    <t>El ente de control señala  las siguientes dos debilidades: 
 • Se incluyeron 16 Centros Poblados para la instalación de las zonas digitales los cuáles no se encontraban en el universo de elegibles, y éstos cuentan con la respectiva acta de instalación. 
 • Se verificaron veintitrés (23) actas de instalación de zonas digitales en diferentes Centros Poblados firmadas por el contratista e interventor, las cuales no fueron reportadas como instaladas por parte de los Municipios donde se encuentran ubicadas las zonas digitales.  
La supervisión del contrato, con base en las presuntas debilidades identificadas por el ente de control, aclara lo siguiente:
1) Las 150 zonas digitales destinadas para el Departamento del Tolima se encuentran instaladas y en operación, los cambios presentados en la etapa de planeación del contrato se realizaron únicamente sobre tres (03) zonas digitales del Tolima y fueron instaladas en los centros poblados de Gualanday, La Sierrita y Olaya Herrera, tal como obra en el Acta de Cambios No. 1 de Contrato de Aporte No. 618 de 2019, que se remitió en medio digital en la etapa de observaciones de la auditoría efectuada por el ente de control.
2) El marco contractual bajo el cual se desarrolla el Proyecto de Acceso Universal Sostenible, no contempla obligaciones a cargo de los entes territoriales ni de autoridades locales, es decir, quien desarrolla las labores en campo son el ejecutor y la interventoría, no obstante, el contratista RED DE INGENIERIA S.A.S (INRED) durante la etapa de planeación del proyecto, llevó a cabo las labores en campo con las autoridades locales de los centros poblados beneficiarios, en aras de determinar los lugares de alta concurrencia para la instalación y puesta en servicio de las Zonas Digitales, tal como obra en el documento denominado “Certificado Concurrencia” que para cada Zona Digital fue suscrito, en su mayoría, por los presidentes de las Juntas de Acción Comunal y además, las Alcaldías fueron oportunamente informadas sobre las zonas digitales instaladas en los municipios a través de comunicados oficiales enviados por parte del FUTIC, cuyos soportes ene medios digitales se anexaron de manera previa en la etapa de observaciones de la auditoría efectuada por el ente de control.</t>
  </si>
  <si>
    <t>H9AD-2020
AEF</t>
  </si>
  <si>
    <t>H2A-2020
AEF_ZWF_TOLIMA</t>
  </si>
  <si>
    <t>H4AD-2020
AEF_ZWF_TOLIMA</t>
  </si>
  <si>
    <t>Informe en el que se evidencie el comunicado a las entidades territoriales beneficiadas por el proyecto con el fin de informar las condiciones generales de la operación de las zonas digitales</t>
  </si>
  <si>
    <t>Realizar informe en el que se evidencie el comunicado a las entidades territoriales beneficiadas por el proyecto con el fin de informar las condiciones generales de la operación de las zonas digitales</t>
  </si>
  <si>
    <t>El ente de control señala  las siguientes dos debilidades: 
 • Se incluyeron 16 Centros Poblados para la instalación de las zonas digitales los cuáles no se encontraban en el universo de elegibles, y éstos cuentan con la respectiva acta de instalación. 
 • Se verificaron veintitrés (23) actas de instalación de zonas digitales en diferentes Centros Poblados firmadas por el contratista e interventor, las cuales no fueron reportadas como instaladas por parte de los Municipios donde se encuentran ubicadas las zonas digitales.  
La supervisión del contrato, con base en las presuntas debilidades identificadas por ente de control, aclara lo siguiente:
1) Las 150 zonas digitales destinadas para el Departamento del Tolima se encuentran instaladas y en operación, los cambios presentados en la etapa de planeación del contrato se realizaron únicamente sobre tres (03) zonas digitales del Tolima y fueron instaladas en los centros poblados de Gualanday, La Sierrita y Olaya Herrera, tal como obra en el Acta de Cambios No. 1 de Contrato de Aporte No. 618 de 2019, que se remitió en medio digital en la etapa de observaciones de la auditoría efectuada por el ente de control.
2) El marco contractual bajo el cual se desarrolla el Proyecto de Acceso Universal Sostenible, no contempla obligaciones a cargo de los entes territoriales ni de autoridades locales, es decir, quien desarrolla las labores en campo son el ejecutor y la interventoría, no obstante, el contratista RED DE INGENIERIA S.A.S (INRED) durante la etapa de planeación del proyecto, llevó a cabo las labores en campo con las autoridades locales de los centros poblados beneficiarios, en aras de determinar los lugares de alta concurrencia para la instalación y puesta en servicio de las Zonas Digitales, tal como obra en el documento denominado “Certificado Concurrencia” que para cada Zona Digital fue suscrito, en su mayoría, por los presidentes de las Juntas de Acción Comunal y además, las Alcaldías fueron oportunamente informadas sobre las zonas digitales instaladas en los municipios a través de comunicados oficiales enviados por parte del FUTIC, cuyos soportes ene medios digitales se anexaron de manera previa en la etapa de observaciones de la auditoría efectuada por el ente de control.</t>
  </si>
  <si>
    <t>Informe en el que se evidencie los comunicados enviados a las entidades territoriales beneficiadas por el proyecto con el fin de informar las condiciones generales de la operación de las zonas digitales</t>
  </si>
  <si>
    <t>Realizar informe en el que se evidencie los comunicados enviados a las entidades territoriales beneficiadas por el proyecto con el fin de informar las condiciones generales de la operación de las zonas digitales</t>
  </si>
  <si>
    <t>Informe en el que se evidencie el envío de comunicado a las entidades territoriales beneficiadas por el proyecto con el fin de informar las condiciones generales de la operación de las zonas digitales</t>
  </si>
  <si>
    <t>Realizar informe en el que se evidencie el envío de comunicado a las entidades territoriales beneficiadas por el proyecto con el fin de informar las condiciones generales de la operación de las zonas digitales</t>
  </si>
  <si>
    <t>Realizar informe en que se evidencie los comunicados enviados a las entidades territoriales beneficiadas por el proyecto con el fin de informar las condiciones generales de la operación de las zonas digitales</t>
  </si>
  <si>
    <t>Realizar informe de presentación de los mantenimientos preventivos y correctivos realizados por el contratista y avalado por la Interventoría</t>
  </si>
  <si>
    <t>Informe en el que se evidencie el envío de comunicado a las entidades territoriales beneficiadas por el proyecto con el fin de informar las condiciones generales del proyecto.</t>
  </si>
  <si>
    <t>Realizar informe en el que se evidencie el envío de comunicado a las entidades territoriales beneficiadas por el proyecto con el fin de informar las condiciones generales del proyecto.</t>
  </si>
  <si>
    <t>Deficiencias en el control y seguimiento del proceso contractual para focalizar la población beneficiaria, afectándose la eficiente distribución de los recursos asignados y la cobertura en el acceso a la tecnología</t>
  </si>
  <si>
    <t xml:space="preserve">Informe explicativo en el cual se indique la facultad establecida en el contrato para realizar cambios de centros poblados </t>
  </si>
  <si>
    <t xml:space="preserve">Realizar informe explicativo en el cual se indique la facultad establecida en el contrato para realizar cambios de centros poblados </t>
  </si>
  <si>
    <t>Según lo indicado por el equipo auditor en el informe de Actuación Especial, como medida de verificación se tomó, de las bases de datos suministradas por FUTIC, una muestra selectiva y se realizó una encuesta aleatoria para verificar el cumplimiento de las actividades establecidas con su respectiva meta y relacionadas como cumplidas por la entidad. Sin embargo, en respuesta a los correos enviados a los ciudadanos encuestados, varios informaron no tener conocimiento de estos beneficios; así mismo, que no han recibido ninguno de los beneficios (capacitaciones) relacionados por MINTIC en su respuesta.FUTIC a su vez reportó un mayor número de beneficiarios en el programa denominado “Certificados SENA 2020”, lo cual muestra una deficiencia, en cuanto al manejo de la información que reposa en sus bases de datos, adicionalmente no se demostró que las personas inscritas dieran su consentimiento para que sus datos fueran manipulados, suministrados y/o presentados al ente de control.</t>
  </si>
  <si>
    <t>Entregar un informe aclaratorio al ente de control sobre las situaciones descritas en el hallazgo</t>
  </si>
  <si>
    <t>Elaborar informe aclaratorio al ente de control sobre las situaciones descritas en el hallazgo</t>
  </si>
  <si>
    <t>Informe en el que se evidencie la gestión asociada al envío de un comunicado a Computadores para Educar en el cual se solicite dar traslado a Colombia Compra Eficiente para que este último de información respecto a la matriz de riesgos elaborada para el acuerdo marco de precio No. CCE-925-AMP-2019 y la posible  actualización con ocasión de la pandemia.</t>
  </si>
  <si>
    <t>Realizar informe en el que se evidencie la gestión asociada al envío de un comunicado a Computadores para Educar en el cual se solicite dar traslado a Colombia Compra Eficiente para que este último de información respecto a la matriz de riesgos elaborada para el acuerdo marco de precio No. CCE-925-AMP-2019 y la posible  actualización con ocasión de la pandemia.</t>
  </si>
  <si>
    <t>Considerando que el contrato se firmó durante la pandemia, la CGR evidenció que la entidad no incluyó un riesgo, por posible desabastecimiento de insumos asociado a la pandemia del Covid-19 y el suministro de componentes provenientes del extranjero.</t>
  </si>
  <si>
    <t>Deficiencia en el seguimiento y control efectivo al cumplimiento de las obligaciones contractuales, que denotan debilidades de Supervisión de FUTIC frente al cumplimiento a las obligaciones del Convenio suscrito con CPE.</t>
  </si>
  <si>
    <t xml:space="preserve">Elaborar un informe detallado elaborado desde la supervisión del MinTIC que contenga las actividades realizadas en el marco del convenio. </t>
  </si>
  <si>
    <t>Informe en el que se evidencie la entrega de los 1345 equipos señalados por el ente de control</t>
  </si>
  <si>
    <t>Realizar informe en el que se evidencie la entrega de los 1345 equipos señalados por el ente de control.</t>
  </si>
  <si>
    <t>Mesa de trabajo con la Oficina Asesora de Planeación con el fin de revisar el procedimiento a seguir para reportar  los indicadores en el SPI asociados a las fichas de inversión de la Dirección de Infraestructura.</t>
  </si>
  <si>
    <t>Dirección de Economía Digital
Dirección de Infraestructura</t>
  </si>
  <si>
    <t>Los usuarios manifiestan que no hay evidencia que se estén realizando de manera eficiente los mantenimientos preventivos y correctivos, toda vez que, generalmente lo hace de forma remota y en pocos casos, acuden a los centros poblados para reparar los daños.</t>
  </si>
  <si>
    <t>Informe de presentación de los mantenimientos preventivos y correctivos realizados por el contratista y avalado por la Interventoría</t>
  </si>
  <si>
    <t>Tipo de Auditoría</t>
  </si>
  <si>
    <t xml:space="preserve">Actuación Especial de Fiscalización: Convenio 863/2020 y el Contrato 621/2020 del Proyecto Estratégico: “Fortalecimiento de la Industria de TI Nacional”, BPIN No. 2018011000589. </t>
  </si>
  <si>
    <t>Código Hallazgo</t>
  </si>
  <si>
    <t>Descripción del hallazgo</t>
  </si>
  <si>
    <t xml:space="preserve">Descripción Actividades </t>
  </si>
  <si>
    <t>Tipo Modalidad</t>
  </si>
  <si>
    <t>M-3: PLAN DE MEJORAMIENTO</t>
  </si>
  <si>
    <t>F14.1: PLANES DE MEJORAMIENTO - ENTIDADES</t>
  </si>
  <si>
    <t>Moneda Informe</t>
  </si>
  <si>
    <t>Entidad</t>
  </si>
  <si>
    <t>Periodicidad</t>
  </si>
  <si>
    <t>OCASIONAL</t>
  </si>
  <si>
    <t xml:space="preserve">FONDO ÚNICO TIC </t>
  </si>
  <si>
    <t>Fecha de Trasmisión</t>
  </si>
  <si>
    <t>Reportar oportunamente los saldos sin destinación del presupuesto al Viceministerio de Transformación Digital, a la Oficina Asesora de Planeación y Estudios Sectoriales y a la Secretaría General para que se tomen decisiones de destinación de estos.</t>
  </si>
  <si>
    <t>Enviar reporte mensual de saldos presupuestales sin destinación con corte al 31 de julio de 2021, corte al 31 de agosto de 2021, corte al 30 de septiembre de 2021, corte al 31 de octubre de 2021, corte al 30 de noviembre de 2021.</t>
  </si>
  <si>
    <t>Documento con sus anexos</t>
  </si>
  <si>
    <t>Documentos
 (Acta y Oficio)</t>
  </si>
  <si>
    <t>Según lo indicado por el equipo auditor en el informe de Actuación Especial, el  Plan de Trabajo y presupuesto del contrato 621 fue aprobado de manera extemporánea, argumentando que transurrió más de un mes desde el momento en que debía aprobarse. Ahora bien, se propone acción de mejora preventiva aplicada al contrato de administración de proyectos de Ciencia Tecnología e Innovación suscrito en 2021.</t>
  </si>
  <si>
    <t>Acta de comité operativo y oficio que de cuenta de la aprobación del plan de trabajo  por parte del o los supervisores del  Administrador de Proyectos de Ciencia, Tecnología e Innovación suscrito en la vigencia 2021</t>
  </si>
  <si>
    <t xml:space="preserve">Se evidenció debilidad en la aplicación del principio de planeación en la solicitud de la Adición No. 1 del 02 de octubre de 2020  al Convenio, aprobada por el Comité de Contratación en sesión extraordinaria del 21 de septiembre de 2020 por $9.448 millones, se indica que se deben “(…) priorizar como mínimo 13.172 computadores (…)”; sin que se haga referencia a los criterios de conveniencia y/o selección de las sedes beneficiadas con los equipos priorizados.  </t>
  </si>
  <si>
    <t>Informe del nivel de satisfacción al usuario de las zonas digitales.</t>
  </si>
  <si>
    <t>Elaborar informe del nivel de satisfacción al usuario de las zonas digitales.</t>
  </si>
  <si>
    <t>Informe de la  campaña  realizada con los beneficiarios respecto al uso responsable de la velocidad de las zonas digitales.</t>
  </si>
  <si>
    <t>Informe de los mantenimientos preventivos y correctivos realizados por el contratista y avalado por la Interventoría</t>
  </si>
  <si>
    <t>Informe en que se evidencie los comunicados enviados a las entidades territoriales beneficiadas por el proyecto con el fin de informar las condiciones generales de la operación de las zonas digitales</t>
  </si>
  <si>
    <t>El servicio de internet por el uso de servicios streaming está afectando la percepción de los beneficiarios debido a la disminución del ancho de banda disponible para los usuarios de las zonas digitales .</t>
  </si>
  <si>
    <t>Los usuarios manifiestan que no hay evidencia que se esten realizando de manera eficiente los mantenimientos preventivos y correctivos, toda vez que, generalmente lo hace de forma remota y en pocos casos, acuden a los centros poblados para reparar los daños.</t>
  </si>
  <si>
    <t>H7A-2020</t>
  </si>
  <si>
    <t>H6AD-2020</t>
  </si>
  <si>
    <t>Fecha de Avance</t>
  </si>
  <si>
    <t>H1A-2020
 H1A-2019</t>
  </si>
  <si>
    <t xml:space="preserve">Si bien en el Plan de Mejoramiento FUTIC, presenta como cumplida la meta relacionada con la debida clasificación del activo corriente, se observa que aún continúan saldos pendientes de reclasificar, tal es el caso de los correspondientes a Efectivo de uso restringido por $5.123,2 millones e inventarios en poder de terceros por $149 millones.  Adicionalmente en la vigencia 2020, se observa que el saldo de la cuenta Otros Activos- Recursos Entregados en Administración-Derechos en Fideicomiso, registrado en el Activo Corriente, por $159.162,3 millones, no se encuentra debidamente clasificado, toda vez que el 34%, de los recursos pendientes de legalizar se entregaron entre el 2011 y 2016.  </t>
  </si>
  <si>
    <t xml:space="preserve">Solicitar incidente al SIIF para su definición en la parametrización de la Tabla T-CON-01 Catálogo Contable en SIIF, que solo permite Corriente al Efectivo Restringido y Aplicarlo en lo pertinente. </t>
  </si>
  <si>
    <t xml:space="preserve">Se validará las condicciones que deben cumplir un Activo en el Estado de Situación Financiera para la clasificación de Corriente o No Corriente, acorde al Marco Normativo para Entidades de Gobierno y Aplicar respuesta emitida por la CGN en el reporte "ATENCIÓN DE INCIDENTES SISTEMAS DE INFORMACIÓN INTEGRADOS NACIONALES SIIN". </t>
  </si>
  <si>
    <t>Documento Explicativo</t>
  </si>
  <si>
    <t xml:space="preserve">Subdirección Financiera 
 GIT de Contabilidad
  </t>
  </si>
  <si>
    <t xml:space="preserve">Distribuir en No Corriente los Fideicomisos de los Recursos Entregados en Administración de la vigencia 2018 hacia atrás. </t>
  </si>
  <si>
    <t>Dentro de la validación que se efectúa a los estados financieros mensualmente de la vigencia 2021, se clasificará la parte No Corriente de la cuenta contable 192603 para los Derechos en Fideicomiso de la vigencia 2018 hacia atrás.</t>
  </si>
  <si>
    <t>H2ADF-2020</t>
  </si>
  <si>
    <t xml:space="preserve">Adelantar los procedimientos e implementar los controles necesarios para que no se generen situaciones de prescripción.
</t>
  </si>
  <si>
    <t xml:space="preserve">1. informe de la implementación de mejoras y desarrollos al aplicativo de gestión de cobro coactivo e interoperabilidad con los demás sistemas del Ministerio, financiero y de Gestión documental.
</t>
  </si>
  <si>
    <t xml:space="preserve">Informe
</t>
  </si>
  <si>
    <t>Dirección Jurídica
GIT de Cobro Coactivo</t>
  </si>
  <si>
    <t>Adelantar los procedimientos e implementar los controles necesarios para que no se generen situaciones de prescripción.</t>
  </si>
  <si>
    <t xml:space="preserve">2. Adelantar cada una de las etapas de los procedimientos;  mediante la implementación de  cuadros control de procedimientos en One Drive.
</t>
  </si>
  <si>
    <t>3. Depuración de cartera por acaecimiento de prescripción  en vigencias anteriores a 2020, identificando la ocurrencia de dicho fenómeno jurídico y adelantando las acciones de impulso pertinentes en las actuaciones administrativas vigentes, generando un informe de gestión  donde se identifique  la cantidad de actos administrativos expedidos que determinen la prescripción y aquellos que reflejen  impulso de procedimientos.</t>
  </si>
  <si>
    <t>informe</t>
  </si>
  <si>
    <t>H3A-2020</t>
  </si>
  <si>
    <t>H4A-2020</t>
  </si>
  <si>
    <t xml:space="preserve"> Informe de gestión del GIT Coacivo donde se identifique cantidad de actos administrativos expedidos  que determinen prescripción y aquellos que reflejen impulso de procedimientos</t>
  </si>
  <si>
    <t>H5A-2020
H7A 2019</t>
  </si>
  <si>
    <t>Solicitar al área contable del FUTIC los soportes que demuestren la depuración de la cuenta (1530) - inventarios en poder de terceros.</t>
  </si>
  <si>
    <t>Documento</t>
  </si>
  <si>
    <t>GIT Consenso Social</t>
  </si>
  <si>
    <t>“[…] También se garantizará el reconocimiento o revelación de procesos. A 31 de diciembre de 2020, en la cuenta 190604, Anticipo para Adquisición de Bienes y Servicios existe un saldo, a nivel de tercero, por $2.358,1 millones, correspondiente al anticipo con cargo a la Unión Temporal Inter Factory, en virtud del contrato interpuso demanda contractual por el incumplimiento en la ejecución de obligación prevista en la cláusula vigésima séptima del contrato, sin embargo, se precisa que el FUTIC interpuso demanda contractual por el incumplimiento en la ejecución de obligación prevista en la cláusula vigésima séptima del contrato en mención.</t>
  </si>
  <si>
    <t>Informar al GIT de Contabilidad trimestralmente el estado del proceso Judicial para que sea revelado en las notas contables, acorde a lo solicitado por el GIT de Contabilidad.</t>
  </si>
  <si>
    <t xml:space="preserve">Acorde al reporte trimestral del GIT de Procesos Judiciales y Extrajudiciales sobre la demanda a Interfactory, remitido al GIT de Contabilidad, incluir  dentro de las notas contables dicha información para los periodos de Junio y Septiembre de 2021, reportados a la OCI en septiembre y diciembre de 2021,  respectivamente </t>
  </si>
  <si>
    <t>Nota Contable</t>
  </si>
  <si>
    <t xml:space="preserve">
 Subdirección Financiera
GIT de Contabilidad
Dirección Jurídica
GIT de Procesos Judiciales y extrajudiciales</t>
  </si>
  <si>
    <t xml:space="preserve">A 31 de diciembre de 2020, en su Estado de Situación Financiera, FUTIC reporta un saldo de $55.471,5 millones, correspondientes a los convenios 504/2011, 989/2012, 879/2013 y 667/2015, los cuales presentan una antigüedad superior a 5 años, y la justificación de la permanencia del saldo por legalizar, según notas a los Estados Financieros, corresponde a controversias en procesos judiciales y en las actas de liquidación. </t>
  </si>
  <si>
    <t>Presentar un Informe explicativo en la cual se indique los avances de la acciones judiciales de los contratos que se señalan a continuación:  
504-2011  - Avance del proceso judicial,
989-2012 - Avance de las acciones judiciales
879-2013  Avance de las acciones judiciales
667-2015 - Avance de proceso judicial</t>
  </si>
  <si>
    <t>Realizar informe explicativo en la cual se indique los avances de la acciones judiciales de los contratos que se señalan a continuación:  
504-2011  - Avance del proceso judicial,
989-2012 - Avance de las acciones judiciales
879-2013  Avance de las acciones judiciales
667-2015 - Avance de proceso judicial</t>
  </si>
  <si>
    <t>H8A-2020</t>
  </si>
  <si>
    <t>Elaborar y remitir comunicado a ICETEX  solicitando la información del convenio/alianza 665 de 2015 con corte al 31 de diciembre de 2020 y al 31 de marzo de 2021, así mismo solicitar se indique las razones por las cuales en la información inicialmente entregada a la CGR durante el proceso de auditoría realizada a Mintic no se incluyó la información requerida en su momento por el ente de control. Adcionalmente se solicitará que indique las medidas de seguimiento y controles que implementará ICETEX, respecto al envío de información solicitada por los entes de control.</t>
  </si>
  <si>
    <t xml:space="preserve">Dirección de Economía Digital
Dirección de Gobierno Digital </t>
  </si>
  <si>
    <t>Elaborar y remitir comunicado a ICETEX  solicitando certificación con corte al 31 de diciembre de 2020 de todos los convenios / alianzas  suscritas entre el FONTIC (ahora FUTIC) e ICETEX.</t>
  </si>
  <si>
    <t>Se presentó una diferencia en el saldo reportado por ICETEX en el proceso de confirmación de terceros que realizó el ente auditor, y el saldo presentado por FUTIC en la cuenta Recursos Entregados en Administración, correspondientes a diez (10 convenios) suscritos con ICETEX. La diferncia etá representada en mayor parte en el saldo del convenio 665 de 2015 el cual no fue reportado por ICETEX.
DED: 534-2011, 1047-2012, 665-2015,  866-2017, 930-2017
DGD: 825-2017
DED Y DGD: 432-2014, 577-2014, 426-2015, 822-2019.</t>
  </si>
  <si>
    <t xml:space="preserve">Mesas de trabajo entre FUTIC e ICETEX con el fin de continuar con la conciliación financiera de los convenios suscritos entre las dos entidades y el seguimiento a las legalizaciones de acuerdo con la ejecución de los convenios. </t>
  </si>
  <si>
    <t>Realizar mesas de trabajo entre FUTIC e ICETEX con el fin de continuar con la conciliación financiera de los convenios suscritos entre las dos entidades y el seguimiento a las legalizaciones de acuerdo con la ejecución de los convenios.</t>
  </si>
  <si>
    <t>Acta</t>
  </si>
  <si>
    <t>H9A-2020</t>
  </si>
  <si>
    <t>Presuntas deficiencias administrativas relacionadas con la conciliación y legalización oportuna de los recursos entregados en administración, en lo que respecta a los convenios suscritos con Colciencias (hoy Ministerio de Ciencia, Tecnología e Innovación - Minciencias)</t>
  </si>
  <si>
    <t>Elaborar y remitir comunicado suscrito por la supervisión dirigido a Minciencias y a la Fiduprevisora solicitando la información pertinente para revisar en mesas de trabajo conjuntas la conciliación de los saldos y la consecuente legalización de recursos</t>
  </si>
  <si>
    <t xml:space="preserve">Dirección de Economia Digital
Dirección de Gobierno Digital
Oficina de Fomento Regional </t>
  </si>
  <si>
    <t xml:space="preserve">Presuntas deficiencias administrativas relacionadas con la conciliación y legalización oportuna de los recursos entregados en administración, en lo que respecta a los convenios suscritos con Colciencias (hoy Ministerio de Ciencia, Tecnología e Innovación - Minciencias), </t>
  </si>
  <si>
    <t xml:space="preserve">Mesas de trabajo con Mienciencias con el fin de efectuar seguimiento a la conciliación de los saldos y la consecuente legalización de recursos para los convenios:
DED: 592-2014, 498-2010, 408-2014, 488-2010, 1239-2016, 854-2018.
OFR: 581-2014, 489-2015
DED, GD Y OFR: 567-2013, 772-2012
DED Y GD: 768-2013
DED Y OFR: 228-2011
</t>
  </si>
  <si>
    <t xml:space="preserve">Realizar mesas de trabajo con Mienciencias con el fin de efectuar seguimiento a la conciliación de los saldos y la consecuente legalización de recursos
</t>
  </si>
  <si>
    <t>H10A-2020</t>
  </si>
  <si>
    <t>Según lo indicado por el equipo auditor en el Informe de Auditoría Financiera  falta oportunidad y eficiencia en los procesos de conciliación con las entidades y/o fiduciarias que manejan los recursos que vienen recibiendo para la ejecución de los diferentes proyectos de inversión, ya que se estableció una diferencia entre el saldo reportado en  los estados financierso de FUTIC y el de la fiduciaria para el convenio 741 - 2019</t>
  </si>
  <si>
    <t>Elaborar informe detallado con  las gestiones realizadas desde la supervisión para garantizar el debido reporte de los saldos en  los estados financieros de FUTIC (convenio 741-2109)</t>
  </si>
  <si>
    <t>Dirección de Economia Digital</t>
  </si>
  <si>
    <t>Mesa de trabajo con Fiducoldex y Colombia Productiva  (convenio 741 - 2019) con el fin de efectuar conciliación financiera de los saldos reportados en los estados financieros</t>
  </si>
  <si>
    <t>Realizar mesa de trabajo con Fiducoldex y Colombia Productiva con el fin de efectuar conciliación financiera de los saldos reportados en los estados financieros</t>
  </si>
  <si>
    <t>H11AD-2020</t>
  </si>
  <si>
    <t>Elaborar revisión trimestral de  las pretensiones y cuantias de los procesos judiciales registrados en la plataforma Ekogui.</t>
  </si>
  <si>
    <t>Dirección Jurídica
GIT de Procesos Judiciales</t>
  </si>
  <si>
    <t>H12AD-2020</t>
  </si>
  <si>
    <t xml:space="preserve">este hallazgo se presenta con presunta incidencia disciplinaria, toda vez que contraviene lo establecido en el instructivo No.001 de 2020, y la Resolución 193 de 2016- Procedimiento para la Evaluación del Control Interno Contable, de la CGN, que contempla la Revelación como el procedimiento interno que garantiza el cumplimiento de las características cualitativas de la información financiera y en el cual la entidad sintetiza y representa la situación financiera, los resultados de la actividad y la capacidad de prestación de servicios o generación de flujos de recursos, en los estados financieros.  </t>
  </si>
  <si>
    <t>Informar al GIT de Contabilidad trimestralmente el estado de los procesos Judiciales sometidos a Provisión Contable, para que sean revelado en las notas contables, acorde a lo solicitado por el GIT de Contabilidad.</t>
  </si>
  <si>
    <t>Acorde al reporte trimestral de la Provisión Contable, remitido por el GIT de Procesos Judiciales y Extrajudiciales, anexar el Estado de Cada Proceso involucrado en este reporte,e incluir dicha información  dentro de las notas contables para los periodos de Junio y Septiembre de 2021, reportados a la OCI en septiembre y diciembre de 2021, respectivamente.</t>
  </si>
  <si>
    <t>Dirección Jurídica
GIT de Procesos Judiciales y extrajudiciales
Apoya: Subidrección Financiera
GIT de Contabilidad</t>
  </si>
  <si>
    <t>H13A-2020</t>
  </si>
  <si>
    <t xml:space="preserve">Se reconocen las importantes gestiones adelantadas por el área financiera, en la permanente conciliación de saldos con diferentes entidades, sin embargo, persisten diferencias del orden de $55.894,3 millones, que inciden en la confiabilidad de los saldos en sus estados financieros y en especial los correspondientes a gastos por subvenciones, relacionados con los operadores públicos de televisión.  Atendiendo lo mencionado en la norma, no se evidencian mecanismos o procedimientos que garanticen el adecuado manejo de la información, en particular con los operadores públicos de televisión, dado el permanente flujo de recursos, legalización y reintegro de estos.  </t>
  </si>
  <si>
    <t>Realizar Mesa de trabajo en conjunto con los canales de TV y la CGN.</t>
  </si>
  <si>
    <t>Se solicitará apoyo a la CGN con una mesa de trabajo con los canales de tv, con el objetivo que como organo rector les reitere  el cumplimiento del 100% de lo establecido en la Resolución  No. 169  del 14 de octubre 2020, cuyo  resultados y compromisos se reflejarán en un Informe, el cual será remitido a la OCI al finalizar la vigencia 2021.</t>
  </si>
  <si>
    <t>Subidrección Financiera
GIT de Contabilidad</t>
  </si>
  <si>
    <t>H14A-2020</t>
  </si>
  <si>
    <t>La CGR manifiesta encontrar deficiencias en la ejecución presupuestal, afectando el indicador de eficiencia en términos de oportunidad, limitando el goce por parte de la ciudadanía de los bienes y servicios requeridos durante la vigencia, debido a represamiento de compromisos y obligaciones al final de la vigencia 2020.</t>
  </si>
  <si>
    <t>Emitir una circular sobre la ejecución del gasto para que las áreas tengan en cuenta que en la celebración de contratos, convenios y otros actos administrativos, etc, se programe estrictamente dando cumplimiento a los planes de pago, en cada uno de los meses pactados, para que se demuestre la eficiencia en el recibo de los bienes y servicios dentro de la vigencia fiscal y se eviten los represamientos en el mes de diciembre por la acumulación de trámites de pagos de meses anteriores.</t>
  </si>
  <si>
    <t>Seguimiento permanente a la ejecución presupuestal, para cumplir con el 100% de los compromisos adquiridos dentro de la vigencia</t>
  </si>
  <si>
    <t>Seguimiento permanente a la ejecución presupuestal por parte de la Subdirección Financiera, la OGIF, OAPES y generar alarmas cuando se puedan presentar afectaciones negativas en el indicador de eficiencia en términos de oportunidad, es decir, en el recibo de bienes y servicios dentro de la vigencia.</t>
  </si>
  <si>
    <t>Informe mensual de seguimiento a la ejecución presupuestal.  Informe explicativo del comportamiento presupuestal</t>
  </si>
  <si>
    <t xml:space="preserve"> Subdirección Financiera
GIT de Presupuesto y Tesoreria 
Apoya: Oficina para la Gestión de Ingresos del Fondo
Oficina Asesora de Planeación</t>
  </si>
  <si>
    <t>H15A -2020</t>
  </si>
  <si>
    <t xml:space="preserve">De un total de $381.688,2 millones, de desembolsos realizados por el Fondo Único de Tic, correspondientes a desembolsos y legalizaciones de los actos administrativos para apoyar el Fortalecimiento de los Operadores públicos del servicio de televisión, se observa que a 31 de diciembre del 2020, quedó un saldo por legalizar por $31.947,3 millons, debido a la situación de emergencia sanitaria del 2020 los operadores de televisión se vieron obligados en repetidas ocasiones a ajustar las propuestas iniciales, toda vez que las actividades desarrolladas debían de hacerse en campo externo y estas estaban restringidas por órdenes del Gobierno Nacional. Como consecuencia de esto la programación y ejecución de los recursos por parte de los operadores públicos de Televisión se vio afectada.
</t>
  </si>
  <si>
    <t xml:space="preserve">Fortalecer  las medidas de seguimiento a las legalizaciones de los operadores de televisión pasando de periodicidad trimestral a mensual con lo que se validaría los pagos efectivos vs la proyección trimestral.
</t>
  </si>
  <si>
    <t xml:space="preserve">1- El GIT de Fortalecimiento al Sistema de Medios Públicos solicitará  a  los operadores de televisión, la proyección de pagos mensual a partir de junio de 2021 hasta el cierre de la vigencia. 
2- El GIT de Fortalecimiento al Sistema de Medios Públicos solicitará al final de cada mes las certificaciones de pagos efectuados por cada  operador de la televisión pública con los recursos recibidos a través de las resoluciones asignadas. Se realizarán mesas de trabajo con los operadores que presenten incumplimientos con la proyección de pagos.
 </t>
  </si>
  <si>
    <t xml:space="preserve"> Informe trimestral de seguimento a legalizaciones</t>
  </si>
  <si>
    <t>GIT Fortalecimiento al Sistema de Medios Públicos</t>
  </si>
  <si>
    <t>H16AD-2020</t>
  </si>
  <si>
    <t xml:space="preserve">La CGR evidencia deficiencias en la efectividad del Plan de mejoramiento institucional, y en el control y seguimiento a la ejecución presupuestal, al encontrar que durante la vigencia fiscal 2020 el Fondo Único de TIC realizo pagos bajo el concepto de Pasivos exigibles – Vigencias expiradas, </t>
  </si>
  <si>
    <t>Robustecer los  lineamientos desde la Secretaria General y la Subdirección Financiera que permitan la ejecución total de los recursos arpopiados dentro de la vigencia fiscal y así haya eficiencia en términos de oportunidad, recibiendo los bienes y servicios dentro de la vigencia.</t>
  </si>
  <si>
    <t xml:space="preserve">1.1.	Impartir desde la Secretaria General y la Subdirección Financiera lineamientos para direccionar a las áreas a que ejecuten sus contratos/convenios, resoluciones, etc de acuerdo con lo establecido en los planes de pago del contrato. 
1.2.	Trasmitir desde la Secretaria General y la Subdirección Financiera instrucciones para Pactar planes de pagos en los contratos, que cuenten con un marco de tiempo que les permita cumplir todas las etapas del proceso administrativo de cobro y pago de manera oportuna, permitiendo ejecutar (pagar) los recursos dentro de la vigencia correspondiente, evitando pagos bajo el concepto de pasivos exigibles- vigencias expiradas. </t>
  </si>
  <si>
    <t>La circular interna de cierre presupuestal     Informe de seguimiento a los trámites de pagos por los responsables de acuerdo a lo establecido en los contratos</t>
  </si>
  <si>
    <t xml:space="preserve"> Subdirección Financiera - GIT Presupuesto
Participan: Dirección de Industrias de Comunicaciones -Subdireción Postal.
Dirección Juridica - Oficina Asesora de Planeación </t>
  </si>
  <si>
    <t xml:space="preserve">Seguimiento permanente a la ejecución presupuestal, para cumplir con el 100% de los compromisos adquiridos dentro de la vigencia. </t>
  </si>
  <si>
    <t xml:space="preserve">2.1.  Seguimiento permanente de la ejecución presupuestal por parte de la Subdirección Financiera, la OGIF y OAPES, en una apuesta por llevar un control sobre los saldos no ejecutados en el presupuesto vigente, evitando que se materialicen pagos bajo el concepto de pagos pasivos exigibles-vigencias expiradas en la siguiente vigencia                                                                                                               
2.2 Para el caso de la Franquicia Postal y Telegráfica, hacer seguimiento al proceso de cobro por parte del operador postal y el prestador de los servicios telegráficos para establecer lo que les falta por cobrar de los servicios prestados hasta el final de la vigencia y aplicar los mecanismos que nos ofrece el marco legal presupuestal para amparar el costo de esos servicios para evitar los pagos por el costo de estos servicios por el mecanismo de vigencias expiradas en el siguiente año. </t>
  </si>
  <si>
    <t xml:space="preserve">
1.	Informe del monitoreo de cuentas de cobro en el sistema de correspondencia 
2.	Informe de ejecución presupuestal</t>
  </si>
  <si>
    <t>H17A-2020</t>
  </si>
  <si>
    <t xml:space="preserve">Durante la vigencia auditada, el FUTIC dejó de ejecutar recursos por concepto de 
vigencias futuras autorizadas. Debido a que los procesos contractuales de selección objetiva, toman un tiempo promedio entre 3 o 4 meses mínimo, hacer solicitud de vigencias futuras al final del año para este tipo de procesos, genera un riesgo de la no ejecución de los recursos, al no suscribir el contrato de acuerdo con los cronogramas establecidos. </t>
  </si>
  <si>
    <t xml:space="preserve">Establecer el plazo máximo de solicitud de vigencias futuras. 
</t>
  </si>
  <si>
    <t xml:space="preserve">Documentos actualizados </t>
  </si>
  <si>
    <t xml:space="preserve">
Oficina Asesora de Planeación
</t>
  </si>
  <si>
    <t xml:space="preserve">Establecer mecanismos de divulgación a las dependencias sobre el plazo máximo de solicitud de vigencias futuras. 
</t>
  </si>
  <si>
    <t xml:space="preserve">Divulgar la actualización del Manual de proyectos de inversión </t>
  </si>
  <si>
    <t xml:space="preserve">Documentos Divulgados </t>
  </si>
  <si>
    <t>Adelantar el reporte de valores utilizados de vigencias futuras</t>
  </si>
  <si>
    <t xml:space="preserve">Informe con el registro de valores utilizados de vigencias futuras en el formato establecido, una vez se suscriba el contrato que compromete las vigencias futuras. </t>
  </si>
  <si>
    <t>Subdirección Financiera  
GIT de Presupuesto
Oficina Asesora de Planeación
Participan: áreas que solicitan vigencias futuras</t>
  </si>
  <si>
    <t>H18AD-2020</t>
  </si>
  <si>
    <t xml:space="preserve">La CGR manifiesta que halló una diferencia al confrontar el valor de la reserva presupuestal constituido al cierre de la vigencia 2020 reportado por el SIIF Nación -MHCP por un valor de $33.172,1 y el reportado por el Fondo Único TIC en medio de la Auditoria por un valor de $27.369,1 en medio de la Auditoria. Lo que para ellos muestra deficiencias en el manejo y seguimiento de la información presupuestal de la entidad, generando incertidumbre y falta de confiabilidad en la misma.
En este punto, cabe aclarar que de acuerdo con la CIRCULAR EXTERNA No. 047. del 19 de noviembre del 2020, “ASPECTOS A CONSIDERAR PARA EL CIERRE DE LA VIGENCIA 2020 Y APERTURA DEL AÑO 2021 EN EL SISTEMA INTEGRADO DE INFORMACIÓN FINANCIERA - SIIF NACIÓN”; el 31 de diciembre del 2020, el sistema constituye de manera automática las reservas presupuestales de acuerdo con el articulo No 2.8.1.7.3.1. y 2.8.1.7.3.2 del Decreto 1068 de 2015. De igual forma, establece que del del viernes 1 de enero al miércoles 20 de enero de 2021 será el Período de transición estipulado en el Artículo 2.9.1.2.15. del Decreto 1068 de 2015 con el ﬁn de que las entidades hagan ajustes a los compromisos y obligaciones a que haya lugar para la constitución de las reserves presupuestales. En el periodo de transacción el Fondo Único TIC ajusto los compromisos con el objeto de que solo quedara como reserva aquellos valores debidamente justificados como lo exige la Ley. En este sentido el valor correcto no es el que el sistema constituye a 31 de diciembre de la vigencia 2020, sino el valor constituido después del periodo de transición.  
 </t>
  </si>
  <si>
    <t xml:space="preserve">Constitución de las reservas presupuestales de acuerdo con el cierre del SIIF a 31 de diciembre, justificando la totalidad de la diferencia entre compromisos y obligaciones y dar  Seguimiento permanente de la ejecución presupuestal, para cumplir con el 100% de los compromisos adquiridos dentro de la vigencia fiscal. </t>
  </si>
  <si>
    <t xml:space="preserve">Seguimiento permanente de la ejecución presupuestal por parte de la Subdirección Financiera, la OGIF y OAPES, en una apuesta por llevar un control sobre los compromisos legalmente celebrados durante la vigencia, evitando que queden saldos sin obligar al cerrar la vigencia. </t>
  </si>
  <si>
    <t xml:space="preserve"> Subdirección Financiera
GIT de Presupuesto  
Apoya: Oficina para la Gestión de Ingresos del Fondo
Oficina Asesora de Planeación
</t>
  </si>
  <si>
    <t xml:space="preserve">Robustecer los  lineamientos desde la Secretaria General y la Subdirección Financiera para que se reduzcan los compromisos contractuales o de resoluciones que no se tengan que pagar y la justificación de las reswervas que se tengan que constituir. </t>
  </si>
  <si>
    <t>2. 1.	Impartir desde la Secretaria General y la Subdirección Financiera lineamientos para direccionar a las áreas a que ejecuten  sus contratos, convenios, resoluciones, etc, en forma estricta y oportuna establecida en los planes de pago del contrato
2.2.	Trasmitir desde la Secretaria General y la Subdirección Financiera instrucciones para pactar planes de pagos en los contratos, que cuenten con un marco de tiempo que les permita cumplir todas las etapas del proceso administrativo de cobro y pago de manera oportuna, permitiendo ejecutar (pagar) los recursos dentro de la vigencia fiscal actual. 
2.3.	Impartir desde la Secretaria General y la Subdirección Financiera lineamientos para celebrar compromisos por valores que reflejen la necesidad real, basados en un efectivo estudio de mercado con el cual no solo se pueda definir valores, sino también el marco de tiempo para ejecutar el proyecto. 
2.4. Liderar desde la Secretaria General y la Subdirección financiera lineamientos para que se contemple una cláusula de liberación de los recursos que no serán ejecutados en los contratos celebrados con personas jurídicas, previo acuerdo entre el supervisor y contratista con la debida oportunidad de tal manera que se solicite a la SF su liberación con anterioridad al cierre fiscal para que esos recursos disponibles sean utilizados en otras necesidades, de no ser posible sea solicitada su reducción. De igual manera con los contratos celebrados con persona natural con respecto de los recursos sobrantes al aplicar la proporcionalidad  en el primer pago.</t>
  </si>
  <si>
    <t>La circular interna de cierre presupuestal (recoge las actividades 2,1 2,2 2,3 y 2,4)</t>
  </si>
  <si>
    <t>Subdirección Financiera
GIT de presupuesto</t>
  </si>
  <si>
    <t>H19A-2020</t>
  </si>
  <si>
    <t>Presuntamente, el ente de control manifiesta que  "llama la atención sobre las  reservas constituidas con corte a 31 de diciembre de 2020, por el Fondo Único de  Tecnologías de la Información y las Comunicaciones por valor de $10.473,8 millones, tal como se aprecia a en la tabla 13" y “el artículo 89 del Estatuto Orgánico del Presupuesto se encuentra vigente, lo cual crea una dificultad para la presentación de la realidad económica por parte de las entidades, por lo cual se constituyeron $10.473,8 millones en reserva, que correspondían a cuentas por pagar”.
En este punto cabe aclarar, que para la constitución de la reserva se siguieron los lineamientos establecido en el artículo 27 de la Ley 2063 de 2020:  “Para las cuentas por pagar que se constituyan a 31 de diciembre de 2020 se debe contar con el correspondiente programa anual mensualizado de caja de la vigencia, de lo contrario deberán hacerse los ajustes en los registros y constituir las correspondientes reservas presupuestales. Igual procedimiento se deberá cumplir en la vigencia 2021”.</t>
  </si>
  <si>
    <t xml:space="preserve">Contar con el concepto emitido por la DGPPN del Ministerio de Hacienda y Crédito Público, sobre lo observado por la CGR, en la aplicación del artículo de la Ley Anual del Presupuesto. Lo anterior teniendo en cuenta lo preceptuado en el artículo 89 del Decreto 111 de 1996. </t>
  </si>
  <si>
    <t>Concepto de la DGPPN del Ministerio de Hacienda y Crédito Público</t>
  </si>
  <si>
    <t>Subdirección Financiera  
GIT de Presupuesto</t>
  </si>
  <si>
    <t>Seguimiento permanente al plan de pagos, para cumplir con el 100% de los compromisos adquiridos dentro de la vigencia.</t>
  </si>
  <si>
    <t>H20AD-2020 -H14A-2019</t>
  </si>
  <si>
    <t>La CGR evidencia deficiente planeación y constitución de compromisos sin la debida certeza para su ejecución y genera mayores trámites para la cancelación de dichos compromisos y que las acciones de mejora del plan de mejoramiento no han sido efectivas</t>
  </si>
  <si>
    <t>Robustecer los  lineamientos desde la Secretaria General y la Subdirección Financiera para indicar a las áreas que el pago de la reserva presupuestal debe atenderse en su totalidad o solicitar la anulación con los soportes legales</t>
  </si>
  <si>
    <t xml:space="preserve">	La circular interna de cierre presupuestal</t>
  </si>
  <si>
    <t xml:space="preserve">Subdirección Financiera / GIT de Presupuesto
Participan: Oficina Asesora de Planeación 
Dirección de Industria de Comunicaciones- Subdirección Postal </t>
  </si>
  <si>
    <t>Realizar segumiento permanente a la ejecución de las reservas presupuestales</t>
  </si>
  <si>
    <t>Con el seguimiento estricto a la ejecución de la la reserva presupuestal se busca que ésta se ejecute dentro de la vigencia fiscal siguiente que otorga la ley y evitar que al finalizar ese año se refleje una reserva presupuestal no ejecutada</t>
  </si>
  <si>
    <t>No fue posible desembolsar recursos asociados a las vigencias, 2018, 2019 y 
2020, teniendo en cuenta que el operador  ANDIRED  no cumplió las condiciones señaladas en el contrato de aporte 875-2013 para acceder a los desembolsos de los recursos</t>
  </si>
  <si>
    <t xml:space="preserve">Elaborar informe sobre el resultado de las gestiones adelantadas en el marco del tribunal de arbitramento con el fin de adelantar un acuerdo entre las partes para modificar la forma de pago del contrato 875-2013 y lograr la ejecución de los recursos. </t>
  </si>
  <si>
    <t>Realizar informe sobre el resultado de las gestiones adelantadas en el marco del tribunal de arbitramento con el fin de adelantar un acuerdo entre las partes para modificar la forma de pago del contrato 875-2013 y lograr la ejecución de los recursos.</t>
  </si>
  <si>
    <t>H21A-2020</t>
  </si>
  <si>
    <t>La CGR manifiesta que existe deficiencias en la programación y ejecución presupuestal de la entidad, en la efectividad del Plan de mejoramiento institucional y por ende la afectación de presupuestos futuros, así como la no ejecución oportuna de actividades previstas en los Planes estratégicos y de acción de la entidad, de acuerdo con la programación estimada y los recursos asignados para dicho propósito</t>
  </si>
  <si>
    <t>Fortalecer los lineamientos desde la Secretaria General y la Subdirección Financiera para que las áreas ejecuten dentro de la vigencia fiscal actual, la totalidad de los compromisos celebrados, evitando las pérdidas de apropiación.</t>
  </si>
  <si>
    <t>1. Impartir desde la Secretaria General y la Subdirección Financiera lineamientos para direccionar a las áreas sobre la ejecución de la totalidad de los recursos apropiados en cada rubro o proyecto. 
2.Orientar y asesorar desde la Secretaria General, subdirección financiera y la OAPES a las areas responsables que la programación de los recuros solictados se ejecuten de acuerdo con el concepto de gasto o proyecto de inversión registrado.</t>
  </si>
  <si>
    <t>Subdirección Financiera - GIT de Presupuesto
Oficina Asesora de Planeación 
Todas las áreas que participan en el proceso de ejecución Presupuestal</t>
  </si>
  <si>
    <t>Seguimiento estricto de la ejecución presupuestal, para cumplir con el 100% de los compromisos adquiridos dentro de la vigencia fiscal actual.</t>
  </si>
  <si>
    <t>Seguimiento permanente de la ejecución presupuestal por parte de la Subdirección Financiera, la OGIF, OAPES en una apuesta por llevar un control y seguimiento sobre la apropiación presupuestal no utilizada, con el fin de dar las alarmas del caso para que la administración tome las decisiones pertinentes de planes para su utilización o la reducción definitiva de estos sobrantes de apropiación.</t>
  </si>
  <si>
    <t xml:space="preserve"> Informe de ejecución presupuestal </t>
  </si>
  <si>
    <t>H22A-2020</t>
  </si>
  <si>
    <t>Realizar mesa de trabajo con la OAPES con el fin de revisar el procedimiento a seguir para reportar  los indicadores en el SPI asociados a las fichas de inversión de la Dirección de Infraestructura, debido a que el avance del convenio reportado en el SPI se realizó con base en los equipos entregados por el proveedor a CPE, sin embargo, la misma tenia que ser reportada contra la transferencia de recursos realizada a CPE, lo que evidenció la diferencia de los avances reportados</t>
  </si>
  <si>
    <t>H23A-2020</t>
  </si>
  <si>
    <t>Llama la atención del ente auditado, en relación con la pertinencia de desembolsar recursos con la mera presentación de un documento sin ejercer ningún tipo de revisión o aprobación del mismo.</t>
  </si>
  <si>
    <t xml:space="preserve">Realizar Informe explicativo en el cual se indique que el primer desembolso de los contratos de aporte 1042 y 1043 de 2020 están atados al cumplimiento de la entrega del plan de inversión del anticipo (recursos entregados a la fiduciaria) y la primera utilización de los contratos mencionados está asociado a la aprobación del plan de inversión del anticipo por parte de la supervisión previa recomendación de la interventoría  (el contratista puede acceder a los recursos mediante presentación de órdenes de pago).
</t>
  </si>
  <si>
    <t>Realizar Informe explicativo en el cual se indique que el primer desembolso de los contratos de aporte 1042 y 1043 de 2020 están atados al cumplimiento de la entrega del plan de inversión del anticipo (recursos entregados a la fiduciaria) y la primera utilización de los contratos mencionados está asociado a la aprobación del plan de inversión del anticipo por parte de la supervisión previa recomendación de la interventoría  (el contratista puede acceder a los recursos mediante presentación de órdenes de pago)</t>
  </si>
  <si>
    <t>H24A-2020</t>
  </si>
  <si>
    <t xml:space="preserve">Informes de supervisión: 
• En el formato de informe de supervisión dispuesto en el Sistema Integrado de Gestión, no se tiene un espacio para el diligenciamiento de la fecha de elaboración del informe, solo se diligencia el período al cual corresponde. </t>
  </si>
  <si>
    <t>Comunicar a los supervisores a través del correo que se envía mensualmente por parte de la Oficina para la Gestión de Ingresos del Fondo, que se debe indicar la fecha de suscripción del informe en el campo de Observaciones y recomendaciones.</t>
  </si>
  <si>
    <t xml:space="preserve">Comunicar a los supervisores a través del correo que se envía mensualmente por parte de la Oficina para la Gestión de Ingresos del Fondo, que se debe indicar la fecha de suscripción del informe en el campo de Observaciones y recomendaciones.
</t>
  </si>
  <si>
    <t>Correo</t>
  </si>
  <si>
    <t xml:space="preserve">Informes de supervisión: 
• En la columna de observaciones se hace referencia al siguiente entregable, diligenciando la fecha de entrega prevista, aun cuando no ha sido realmente recibido en el período del informe.  </t>
  </si>
  <si>
    <t>Elaborar informe explicativo en el cual se señale que en la columna de entregable del informe mensual de supervisión del contrato o convenio se indican todos los entregables planeados en el contrato interadministrativo 808-2020, como se señala en instructivo del formato.</t>
  </si>
  <si>
    <t>Realizar informe explicativo en el cual se señale que en la columna de entregable del informe mensual de supervisión del contrato o convenio se indican todos los entregables planeados en el contrato interadministrativo 808-2020, como se señala en instructivo del formato.</t>
  </si>
  <si>
    <r>
      <rPr>
        <u/>
        <sz val="11"/>
        <rFont val="Arial"/>
        <family val="2"/>
      </rPr>
      <t xml:space="preserve">Informes de supervisión: </t>
    </r>
    <r>
      <rPr>
        <sz val="11"/>
        <rFont val="Arial"/>
        <family val="2"/>
      </rPr>
      <t xml:space="preserve">
• En la sección de modificaciones del contrato, para los informes de supervisión correspondientes, no se hace mención a la suscripción el 18/12/2020 del otrosí N° 1 del contrato.  
• En el correspondiente informe no se menciona el descuento aplicado al contratista en el segundo pago. 
  </t>
    </r>
  </si>
  <si>
    <t>Elaborar comunicado informando a los supervisores de la Dirección de Infraestructura los aspectos que se deben revisar en los informes mensuales de supervisión GCC-TIC-FM-051, con el fin de propender que no vuelven a ocurrir las debilidades identificadas por el ente de control.</t>
  </si>
  <si>
    <t>Realizar comunicado informando a los supervisores de la Dirección de Infraestructura los aspectos que se deben revisar en los informes mensuales de supervisión GCC-TIC-FM-051, con el fin de propender que no vuelven a ocurrir las debilidades identificadas por el ente de control.</t>
  </si>
  <si>
    <t>• En consulta realizada a mediados de abril de 2021, se verifica que el último informe de supervisión publicado en la plataforma SECOP II, corresponde al mes de febrero de 2021.</t>
  </si>
  <si>
    <t xml:space="preserve">Realizar informe en el cual se evidencie el seguimiento realizado al cargue de los informes mensuales de supervisión en la plataforma del SECOP del contrato 808-2020.
</t>
  </si>
  <si>
    <t>Realizar informe en el cual se evidencie el seguimiento realizado al cargue de los informes mensuales de supervisión en la plataforma del SECOP del contrato 808-2020.</t>
  </si>
  <si>
    <t xml:space="preserve">Realizar informe en el cual se evidencie el seguimiento realizado al cargue de los informes mensuales de supervisión de los contratos ejecutados desde la Dirección de Infraestructura  en la plataforma del SECOP.   </t>
  </si>
  <si>
    <t xml:space="preserve">En la cláusula sexta del otrosí n°1, se hace referencia erróneamente al contrato de interventoría 846 de 2019 y no al contrato 808 de 2020, objeto de modificación.   </t>
  </si>
  <si>
    <t>Realizar la corrección la clausula 6ta del otrosí No. 1 del contrato Interadministrativo No. 808-2020, aclarado que el contrato al que se hace referencia es el  contrato interadministrativo No. 808 de 2020...</t>
  </si>
  <si>
    <t>Otrosí</t>
  </si>
  <si>
    <t>Realizar Informe especifico sobre la puesta en servicio de cada una de las zonas digitales rurales para que se evidencie que el contratista cumplió con los preceptos contractuales frente al tiempo de servicio contratado</t>
  </si>
  <si>
    <t>Solicitar al interventor en virtud de la cláusula 7.4 del anexo técnico del contrato 973 del 2020, un informe especifico sobre la puesta en servicio de cada una de las zonas digitales rurales para que se evidencie que el contratista cumplió con los preceptos contractuales frente al tiempo de servicio contratado.</t>
  </si>
  <si>
    <t xml:space="preserve">
Contractualmente se establecen zonas digitales a instalar, interior y exterior. La interior, para hospitales y centros de salud, con acceso solamente a los trabajadores de dicha Institución (médicos, enfermeras, personal administrativo y funcionarios) y la exterior, ubicada en sitios abiertos con acceso al público en general. No obstante, la totalidad de zonas en operación son exteriores; lo cual llama la atención del ente de control, por cuanto una de las justificaciones para la celebración del contrato, fue la mejora de las comunicaciones ante la emergencia sanitaria por Covid-19 que atraviesa el país.  </t>
  </si>
  <si>
    <t xml:space="preserve">Entregar informe con la justificación que demuestra que dada la ubicación de las zonas digitales se benefician los centros médicos, garantizando un beneficio a la comunidad médica y a los habitantes de los centros poblados.
</t>
  </si>
  <si>
    <t xml:space="preserve">Realizar informe con la justificación que demuestra que dada la ubicación de las zonas digitales se benefician los centros médicos, garantizando un beneficio a la comunidad médica y a los habitantes de los centros poblados.
</t>
  </si>
  <si>
    <r>
      <t xml:space="preserve">
Se evidencia a partir de la lectura de los informes de supervisión, la solicitud por parte de la interventoría de ajustes en la </t>
    </r>
    <r>
      <rPr>
        <u/>
        <sz val="11"/>
        <rFont val="Arial"/>
        <family val="2"/>
      </rPr>
      <t>visualización</t>
    </r>
    <r>
      <rPr>
        <sz val="11"/>
        <rFont val="Arial"/>
        <family val="2"/>
      </rPr>
      <t xml:space="preserve"> de las herramientas de medición y reporte del operador. No obstante, no existen cuestionamiento respecto a la calidad de la información reportada por el operador y validada por la interventoría.
</t>
    </r>
  </si>
  <si>
    <t xml:space="preserve">Presentar un informe de Interventoría que detalle en qué consisten las observaciones emitidas al sistema de gestión del Contratista (visualización de la información en el sistema de gestión del operador)
</t>
  </si>
  <si>
    <t>Realizar informe de Interventoría que detalle en qué consisten las observaciones emitidas al sistema de gestión del Contratista (visualización de la información en el sistema de gestión del operador)</t>
  </si>
  <si>
    <t>Presentar un Informe Técnico del Contratista con verificación de la Interventoría demostrando la subsanación de dichas observaciones (visualización de la información en el sistema de gestión del operador)</t>
  </si>
  <si>
    <t>Realizar informe Técnico del Contratista con verificación de la Interventoría demostrando la subsanación de dichas observaciones (visualización de la información en el sistema de gestión del operador)</t>
  </si>
  <si>
    <t>H25A-2020</t>
  </si>
  <si>
    <t xml:space="preserve">
Se aplicó al operador descuentos por valor de $945.2 millones, calculados por la interventoría a partir de la validación de los niveles de servicio e indicadores, no obstante son los habitantes de los centros poblados beneficiarios de esta iniciativa, quienes se ven afectados por cuanto no reciben de manera permanente y efectiva el servicio de conectividad.</t>
  </si>
  <si>
    <t>Realizar el seguimiento a la operación de las zonas digitales establecidas en el contrato interadministrativo No.  808-2020</t>
  </si>
  <si>
    <t>Realizar la entrega de los informes mensuales de operación del contrato interadministrativo No.  808-2020.</t>
  </si>
  <si>
    <t xml:space="preserve">Presentar Informe explicativo de la modalidad de contratación para prestar el servicio de conectividad en el proyecto de 250 zonas digitales rurales. </t>
  </si>
  <si>
    <t xml:space="preserve">Elaborar un informe explicativo de la modalidad de contratación para prestar el servicio de conectividad en el proyecto de 250 zonas digitales rurales. </t>
  </si>
  <si>
    <t xml:space="preserve">Para tres pagos. la supervisión adjunta entre los soportes, el informe de supervisión del mes de noviembre de 2020, aunque se están haciendo los pagos para los meses de septiembre a diciembre de ese año. </t>
  </si>
  <si>
    <t>Elaborar  comunicado a los supervisores de la Dirección de Infraestructura indicando que los trámites de pago debe ir acompañados de los "informes mensuales de supervisión de contrato y convenio" del mes objeto de pago.</t>
  </si>
  <si>
    <t xml:space="preserve">Debilidades en la ejecución de las funciones de supervisión, por cuanto se tramita el pago sin solicitar a la interventoría la verificación del servicio realmente prestado por el ejecutor durante el mes objeto del tercer pago, generando un posible riesgo a los recursos autorizados y ocasionando la realización de trámites administrativos adicionales. 
Fue necesario generar una nota crédito por valor de $168,6 millones a la factura previamente autorizada, correspondiente al descuento calculado por la interventoría y dar alcance a la solicitud de trámite del tercer pago, haciéndose efectivo el desembolso en febrero de 2021. 
</t>
  </si>
  <si>
    <t>Realizar informe en el cual se indique la gestión realizada para solicitar la modificación contractual que permita lograr cumplir con la situación señalada por el entre de control</t>
  </si>
  <si>
    <t>Realizar informe en el cual se indique la gestión realizada para solicitar la modificación contractual que permita lograr cumplir con la situación señalada por el ente de control</t>
  </si>
  <si>
    <t>Realizar mesa de trabajo con la Subdirección de financiera en la que se defina una estructura de pago para los próximos proyectos que permita minimizar las situaciones presentadas por el ente de control.</t>
  </si>
  <si>
    <t>Acta de reunión</t>
  </si>
  <si>
    <t>H26AD-2020</t>
  </si>
  <si>
    <t xml:space="preserve"> Informes mensuales de supervisión: 
Se evidenciaron inconsistencias en los números de contrato y algunos valores de pagos indicados en otros apartes del formato de informe. Por ejemplo, para varios meses citan el contrato de aporte, cuando en realidad corresponde mencionar el contrato de interventoría 686 de 2019. </t>
  </si>
  <si>
    <t xml:space="preserve">El formato del informe de supervisión, dispuesto en el Sistema Integrado de Gestión, no contiene un espacio para consignar la fecha de elaboración del mismo, sólo se indica el período de ejecución contractual al cual corresponde. </t>
  </si>
  <si>
    <t xml:space="preserve">Algunos documentos soporte de los informes de interventoría, operación o supervisión, radicados en los años 2019 y 2020, no están disponibles en el aplicativo de gestión documental. </t>
  </si>
  <si>
    <t>Elaborar informe explicativo en el cual se señale las fechas de consultas en las plataformas de alfanet e integratic, debido a que las mismas consolidan todas las comunicaciones enviadas y recibidas en el proyecto.</t>
  </si>
  <si>
    <t>Realizar informe explicativo en el cual se señale las fechas de consultas en las plataformas de alfanet e integratic, debido a que las mismas consolidan todas las comunicaciones enviadas y recibidas en el proyecto.</t>
  </si>
  <si>
    <t xml:space="preserve">Se presentan casos en los que el radicado citado no corresponde al expediente del contrato en revisión. </t>
  </si>
  <si>
    <t>Se consultó en la plataforma SECOP II, a mediados de abril de 2021, y se encuentran publicados los informes de supervisión hasta el mes de febrero del presente año.</t>
  </si>
  <si>
    <t>Realizar informe en el cual se evidencie el seguimiento realizado al cargue de los informes mensuales de supervisión en la plataforma del SECOP del contrato de interventoría 686-2019.</t>
  </si>
  <si>
    <t xml:space="preserve">Remitir memorando  a los supervisores de la Dirección de Infraestructura indicando las fechas oportunas para realizar la publicación de los informes mensuales de supervisión en la plataforma del SECOP
</t>
  </si>
  <si>
    <t>Remitir  memorando  a los supervisores de la Dirección de Infraestructura indicando las fechas oportunas para realizar la publicación de los informes mensuales de supervisión en la plataforma del SECOP</t>
  </si>
  <si>
    <t xml:space="preserve">Con base en la revisión de los informes de supervisión y demás soportes de los pagos autorizados para la vigencia 2020, se observa que no se discrimina el valor pagado con cargo a las visitas de campo y además se dificulta el seguimiento del número y tipo de visitas aprobadas en cada mes.  </t>
  </si>
  <si>
    <t>Elaborar comunicado a la interventoría informando las visitas de campo aprobadas por la supervisión discriminando el número y tipo de visita.</t>
  </si>
  <si>
    <t>Remitir comunicado a la interventoría informando las visitas de campo aprobadas por la supervisión discriminando el número y tipo de visita</t>
  </si>
  <si>
    <t>En respuesta al requerimiento de la Contraloría de remitir las actas de visitas tanto de instalación como de calidad realizadas por la interventoría, FUTIC aportó solamente 783 actas de visita de calidad y 269 actas de visitas de instalación. De la observación de las mismas, se evidencia para las visitas de 
instalación, f</t>
  </si>
  <si>
    <t xml:space="preserve">Elaborar informe explicativo en el cual se indique la cantidad de visitas de calidad y visitas de aprobación (instalación) realizadas con base en las 2000 visitas de campo planificadas en el contrato base. </t>
  </si>
  <si>
    <t xml:space="preserve">Realizar informe explicativo en el cual se indique la cantidad de visitas de calidad y visitas de aprobación (instalación) realizadas con base en las 2000 visitas de campo planificadas en el contrato base. </t>
  </si>
  <si>
    <t xml:space="preserve">Se evidencia para las visitas de instalación, formatos de verificación en los que no se diligencian la totalidad de los espacios o sin la firma del técnico del ejecutor. En el caso de las visitas de calidad, se encontraron formatos de verificación ilegibles correspondientes a fotos o imágenes. </t>
  </si>
  <si>
    <t>Elaborar informe en el cual se incluyan las actas de visitas de campo que no se encuentran firmadas por parte del Contratista, para que sean firmadas por parte del Gerente del Proyecto.</t>
  </si>
  <si>
    <t>Realizar informe en el cual se incluyan las actas de visitas de campo que no se encuentran firmadas por parte del Contratista, para que sean firmadas por parte del Gerente del Proyecto.</t>
  </si>
  <si>
    <t xml:space="preserve">De la observación de las mismas, se evidencia para las visitas de instalación, formatos de verificación en los que no se diligencian la totalidad de los espacios o sin la firma del técnico del ejecutor. En el caso de las visitas de calidad, se encontraron formatos de verificación ilegibles correspondientes a fotos o imágenes. </t>
  </si>
  <si>
    <t>Elaborar informe en el cual se indique la gestión realizada respecto a la verificación que realizará la interventoría para realizar la revisión de las actas de visitas de ca</t>
  </si>
  <si>
    <t>Realizar informe en el cual se indique la gestión realizada respecto a la verificación que realizará la interventoría para realizar la revisión de las actas de visitas de campo, garantizando la calidad exigida.</t>
  </si>
  <si>
    <t xml:space="preserve">Considerando que el contrato aún está en ejecución y que el contratante tiene la posibilidad de reintegrar los recursos asignados para las visitas de instalación de manera presencial, se advierte un presunto detrimento patrimonial al cual se debe hacer seguimiento en una próxima auditoría al Fondo Único de TIC. </t>
  </si>
  <si>
    <t>Elaborar informe explicativo en el cual se indique que el contrato establece una bolsa de visitas de campo con cargo al presupuesto del contrato a diferencia de la metodología de forma remota que se estableció en el acta de suspensión No. 1, como medida de mitigación del riesgo para la verificación de las 49 zonas digitales señaladas por el ente de control, aclarando que dicha metodología no equivale a una visita de campo, es decir, no tiene afectación al presupuesto del contrato. Se precisa que las visitas de aprobación a las 49 zonas digitales conforme lo estable el contrato pueden realizarse durante la ejecución del mismo, no obstante, de no ejecutarse, procederá el reintegro de los recursos asociados a dichas visitas en el último mes de ejecución del contrato (mayo 2022).</t>
  </si>
  <si>
    <t>Realizar informe explicativo en el cual se indique que el contrato establece una bolsa de visitas de campo con cargo al presupuesto del contrato a diferencia de la metodología de forma remota que se estableció en el acta de suspensión No. 1, como medida de mitigación del riesgo para la verificación de las 49 zonas digitales señaladas por el ente de control, aclarando que dicha metodología no equivale a una visita de campo, es decir, no tiene afectación al presupuesto del contrato. Se precisa que las visitas de aprobación a las 49 zonas digitales conforme lo estable el contrato pueden realizarse durante la ejecución del mismo, no obstante, de no ejecutarse, procederá el reintegro de los recursos asociados a dichas visitas en el último mes de ejecución del contrato, realizando el descuento en el último pago (mayo 2022).</t>
  </si>
  <si>
    <t>De la revisión documental se constata que la interventoría ha reportado casos de mediciones de velocidad con resultado cero en visitas de calidad y zonas digitales presuntamente sin servicio por un plazo continúo de 30 días o más.</t>
  </si>
  <si>
    <t>Remitir Informe elaborado por parte de la interventoría, explicando la subsanación del Contratista y el procedimiento a seguir en los casos donde las visitas de calidad tuvieron observaciones.</t>
  </si>
  <si>
    <t>Remitir informe elaborado por parte de la interventoría, explicando la subsanación del Contratista y el procedimiento a seguir en los casos donde las visitas de calidad tuvieron observaciones.</t>
  </si>
  <si>
    <t>También informó a FUTIC en los meses de junio, julio y agosto de 2020, respecto de diferencias en la medición de los indicadores de velocidad efectivas de transmisión del proyecto.</t>
  </si>
  <si>
    <t>Remitir informe elaborado por la Interventoría detallando el plan de acción que se implementó con ocasión de las observaciones de la interventoría respecto de las mediciones de velocidad del año 2020.</t>
  </si>
  <si>
    <t>No se evidenciaron soportes del seguimiento por parte de la supervisión, al cumplimiento de los acuerdos de niveles de servicios para el sistema de información del interventor, establecidos en el numeral 1.2.2.6 anexo técnico del contrato.</t>
  </si>
  <si>
    <t>Remitir acta de reunión de seguimiento de la interventoría, donde se evidencia la gestión de la Supervisión respecto al seguimiento de los ANS</t>
  </si>
  <si>
    <t>Remitir acta de reunión de seguimiento de la interventoría donde se evidencia la gestión de la Supervisión respecto al seguimiento de los ANS</t>
  </si>
  <si>
    <t>• Gestión de la información: 
Se evidenció que la primera entrega se realizó en enero de 2021 y corresponde a la información del período comprendido entre el 26 de agosto de 2019 y el 31 de agosto de 2020, quedando pendiente la demás información generada durante la vigencia 2020 y el contrato establece que se debe hacer una vez al año.</t>
  </si>
  <si>
    <t>Elaborar informe en el que se indique la gestión realizada por la interventoría en la cual se entregó la documentación del contrato contando un año de ejecución del mismo, desde agosto de 2019 a agosto de 2020.</t>
  </si>
  <si>
    <t>Remitir comunicado para que el interventor realice la entrega de la documentación desde los meses de septiembre a diciembre de 2020 y solicitar que de ahora en adelante las entregas se realicen en la vigencia.</t>
  </si>
  <si>
    <t>Las anteriores situaciones indicadas por el ente de control impactan la satisfacción de las necesidades de los beneficiarios.</t>
  </si>
  <si>
    <t>Remitir informe elaborado por la Interventoría del  Nivel Satisfacción del Usuario y la Operación y uso de las zonas digitales.</t>
  </si>
  <si>
    <t>H27AD-2020</t>
  </si>
  <si>
    <t>Deficiencias en la información sobre la determinación de la estimación del valor del proceso contenida en los estudios previos, toda vez que se realizó con base en valores cotizados para la prestación de los bienes y servicios en las condiciones inicialmente establecidas por la entidad; sobre estos valores -que no aparecen reflejados en los estudios previos, se realizaron cálculos que no arrojan resultados visibles en el documento, y sobre ellos, una vez realizados ajustes significativos sobre los bienes y servicios requeridos, se calcula un presupuesto oficial como promedio aritmético simple de cifras desconocidas, lo cual genera incertidumbre sobre el valor definitivo del proceso y pone en riesgo los recursos públicos por cuenta de posibles sobrestimaciones en el monto del contrato.</t>
  </si>
  <si>
    <t xml:space="preserve">Entregar los  estudios previos y estudios del sector de los procesos de selección de DATIC adelantados en el 2021, en  donde se evidencie que cuentan con los datos  para establecer el presupuesto oficial del proceso.  </t>
  </si>
  <si>
    <t>Estudio Previo</t>
  </si>
  <si>
    <t>Dirección Apropiación TIC</t>
  </si>
  <si>
    <t>H28A-2020</t>
  </si>
  <si>
    <t xml:space="preserve">Diferencias en las legalizaciones reportadas a 31 de diciembre del 2021 de las resoluciones 88 y 89 del 2020, toda vez que el proceso de legalización permite soportarlo con una certificación de custodia entregada por el operador la cual certifica los pagos realizados durante el trimestre ejecutado, por lo que la actividad de validación se hacía frente a la certificación y no a los soportes de los pagos.
</t>
  </si>
  <si>
    <t xml:space="preserve">1- El GIT de Fortalecimiento al Sistema de Medios Públicos solicitará los comprobantes de pago que se relacionan en las legalizaciones trimestrales con el fin de validar la información presentada por cada operador de televisión. </t>
  </si>
  <si>
    <t xml:space="preserve">1- El GIT de Fortalecimiento al Sistema de Medios Públicos  solicitará  a los operadores de la televisión los comprobantes de pagos que se relacionen en las legalizaciones trimestrales. 
2- Las legalizaciones que presenten diferencias de acuerdo a la revisión realizada, se notificaran al operador correspondiente para que realicen los ajustes a los que haya lugar.
</t>
  </si>
  <si>
    <t>H29ADF-2020</t>
  </si>
  <si>
    <r>
      <t>Según lo manifestado por el ente auditor,</t>
    </r>
    <r>
      <rPr>
        <i/>
        <sz val="11"/>
        <rFont val="Arial"/>
        <family val="2"/>
      </rPr>
      <t xml:space="preserve"> "se evidencia deficiencias en la ejecución y supervisión del convenio y el manual de contratación del Fondo, desarrollando una gestión fiscal antieconómica"</t>
    </r>
  </si>
  <si>
    <t>Solicitar al Fondo Nacional de Garantías  que en los informes de ejecución no se incluya la información relacionada con la reserva bancaria y solicitando la presentación de un Informe final al Mintic donde se realice una revisión integral y se refleje la anulación de las garantías que no cumplieron con las condiciones para ser beneficiarias.</t>
  </si>
  <si>
    <t>Elaborar comunicado dirigido al Fondo Nacional de Garantías solicitando que en los informes de ejecución no se incluya la información relacionada con la reserva bancaria y solicitando la presentación de un Informe final al Mintic donde se realice una revisión integral y se refleje la anulación de las garantías que no cumplieron con las condiciones para ser beneficiarias.</t>
  </si>
  <si>
    <t>Remitir Informe presentado por el Fondo Nacional de Garantías a Mintic que de cuenta de la revisión integral y se refleje la anulación de las garantías que no cumplieron con las condiciones para ser beneficiarias.</t>
  </si>
  <si>
    <t>Remitir informe presentado por el Fondo Nacional de Garantías a Mintic que de cuenta de la revisión integral y se refleje la anulación de las garantías que no cumplieron con las condiciones para ser beneficiarias.</t>
  </si>
  <si>
    <t>H30A-2020</t>
  </si>
  <si>
    <t>H31A-2020</t>
  </si>
  <si>
    <t xml:space="preserve">No se haya de la autorización expresa del ordenador del gasto y la sustentación sobre la necesidad  técnica de las contrataciones a realizar” de idéntico objeto contractual, como lo señala el Manual de Contratación de la entidad para la suscripción excepcional de contratos con igual objeto. </t>
  </si>
  <si>
    <t>Incluir un Formato mediante el cual en aquellos casos que aplique, la dependencia  solicitante, sustente las necesidades técnicas de las contrataciones a realizar con objetos y/u  obligaciones iguales, en las  HOJAS DE CONTROL CONTRATOS DE PRESTACIÓN DE SERVICIOS PROFESIONALES O APOYO A LA GESTIÓN, GCC-TIC-FM-050, publicada en SIMIG</t>
  </si>
  <si>
    <t>Actualizar  hoja de control  GCC-TIC-FM-050 para la modalidad de contratación directa (prestación de servicios profesionales o apoyo a la gestión) incluyendo  formato publicado en el SIMIG mediante el cual en aquellos casos que aplique, la dependencia  solicitante sustente las necesidades técnicas de las contrataciones a realizar con objetos y/u  obligaciones iguales. Dicho formato debe  hacer  parte de los documentos precontractuales del proceso de contratación.</t>
  </si>
  <si>
    <t xml:space="preserve">Hoja de control  actualizada  publicada en SIMIG </t>
  </si>
  <si>
    <t xml:space="preserve">
Subdirección de Gestión Contractual
Dirección de Gobierno Digital 
</t>
  </si>
  <si>
    <t>H32A-2020</t>
  </si>
  <si>
    <t>Realizar control mensual a la actualización de los modulos en el SPI</t>
  </si>
  <si>
    <t>Envío reporte de actualización del SPI del periodo vigente a las áreas, con énfasis en los valores registrados en indicadores de avance físico, financiero y de gestión.</t>
  </si>
  <si>
    <t xml:space="preserve">Reportes </t>
  </si>
  <si>
    <t xml:space="preserve">Oficina Asesora de Planeación
</t>
  </si>
  <si>
    <t>No se reporto oportunamente en el SPI los avances del proyecto de inversión Apoyo Financiero para el Suministro de Terminales a Nivel Nacional</t>
  </si>
  <si>
    <t>H33A-2020</t>
  </si>
  <si>
    <t xml:space="preserve">Debilidad en el análisis de las necesidades  que sustentan la viabilidad de la modalidad de contratación directa para la prestación de servicios profesionales y de apoyo a la gestión. </t>
  </si>
  <si>
    <t xml:space="preserve">Memorando circular </t>
  </si>
  <si>
    <t>H34A-2020</t>
  </si>
  <si>
    <t>Hallazgo No. 34. Aplicativos para la gestión de ingresos del FUTIC. Administrativo</t>
  </si>
  <si>
    <t>En las auditorías a los procesos de Gestión de TI y Gestión Financiera, practicadas por la Oficina de Control Interno en desarrollo del Programa Anual de Auditoría Interna en la vigencia de 2020, se determinan falencias en el cumplimiento de diferentes numerales del Manual de lineamientos, para el aplicativo BDUPlus y algunas fallas en la operación del aplicativo SEVEN.
Se evidencian deficiencias en la aplicación de los controles definidos para la parametrización, operación y mantenimiento de los sistemas de información mencionados y generan riesgo de error en el recaudo de los recursos del FUTIC en los términos y condiciones establecidos en la normatividad aplicable para este propósito.</t>
  </si>
  <si>
    <t>Se formalizarán reuniones quincenales de seguimiento al funcionamiento de los Sistemas de información BDU, SER y SEVEN, para identificación de necesidades, seguimiento de casos, levantamiento de requerimientos, Fortalecimiento y actualización de la hoja de vida de los mismos.</t>
  </si>
  <si>
    <t>Se realizarán actas de las reuniones establecidas con seguimiento a las actividades definidas en conjunto con el área funcional para seguimiento de casos, requerimientos y cumplimiento de lineamientos.</t>
  </si>
  <si>
    <t>Documento de seguimiento</t>
  </si>
  <si>
    <t>H35A-2020
H18AD-2016  H18A-2019</t>
  </si>
  <si>
    <t>Causa 1: Debilidades en la completitud de los expedientes.
Causa 2: Debilidades en la entrega y estructuración de la información remitida por las áreas.
Causa 3: Falta de disponibilidad de los documentos consultados en el sistema.
Causa 4: Debilidades en la aplicación de los procedimientos GDO-TIC-PR-010 Recepcion de Carpetas para Creación de Expedientes, GDO-TIC-PR-011 Recepcion
 de Documentos para Actualización de Expedientes.
Causa 5: Falta de establecimiento en tiempos de entrega de los expedientes de las áreas críticas identificadas.</t>
  </si>
  <si>
    <t xml:space="preserve">Implementar el módulo de archivo en el Sistema de Gestión documental para la migración de los expedientes electrónicos 2020-2021 de Zaffiro a IntegraTic.
</t>
  </si>
  <si>
    <t>Subdirección Administrativa
Git Grupos de interés y Gestión Documental 
Subdirección de Gestión Contractua
Oficina de TI</t>
  </si>
  <si>
    <t xml:space="preserve">Socialización e implementación de la Guía de trabajo del proceso de gestión electronica de expedientes contractuales. 
</t>
  </si>
  <si>
    <t>Documento publicado en el simig</t>
  </si>
  <si>
    <t>Generar campañas a través de los medios internos de comunicación, de manera mensual a los supervisores de los contratos para que realicen la actualización de los expedientes contractuales a su cargo.</t>
  </si>
  <si>
    <t xml:space="preserve">Crear la campaña de socialización a través de medio de comuniación internos para recordar la actualización mensual de expedientes contractuales </t>
  </si>
  <si>
    <t>Comunicaciones</t>
  </si>
  <si>
    <t>H36ADF-2020</t>
  </si>
  <si>
    <t>Según lo indicado por el equipo auditor de la CGR en en el Informe de Auditoría Financiera existen "debilidades en las funciones de supervisión", relacionados con la verificación de los requisitos para realizar los desembolsos de acuerdo a lo establecido en el convenio 876-2020</t>
  </si>
  <si>
    <t>Establecer mecanismos adicionales de seguimiento a la supervisión para ser aplicados en los convenios orientados a la formación a docentes de establecimientos educativos oficiales</t>
  </si>
  <si>
    <t xml:space="preserve">En el marco de la ejecución de los convenios orientados a la formación a docentes de establecimientos educativos oficiales, realizar mesas técnicas para revisar y validar técnicamente  los entregables previo a la revisión por parte del supervisor para las aprobaciones de los desembolsos.
</t>
  </si>
  <si>
    <t xml:space="preserve">Acta </t>
  </si>
  <si>
    <t xml:space="preserve">Dirección de Economia Digital
</t>
  </si>
  <si>
    <t>Según lo indicado por el equipo auditor de la CGR en en el Informe de Auditoría Financiera existen "debilidades en las funciones de supervisión", relacionados con la verificación de los requisitos para realizar los desembolsos de acuerdo al convenio 876-2020</t>
  </si>
  <si>
    <t>Evidenciar las gestiones realizadas desde la supervisión para garantizar la debida ejecución contractual y el cumplimiento de las obligaciones contractuales de los convenios orientados a la formación a docentes de establecimientos educativos oficiales</t>
  </si>
  <si>
    <t>Elaborar informe  que contenga las gestiones realizadas desde la supervisión para garantizar la debida ejecución contractual y el cumplimiento de las obligaciones contractuales de los convenios orientados a la formación a docentes de establecimientos educativos oficiales</t>
  </si>
  <si>
    <t>H37A-2020</t>
  </si>
  <si>
    <t>Según lo indicado por el equipo auditor en el informe de auditoría financiera "no se están generando oportunidades diferenciales para la participación de las mujeres en la formación de temáticas TIC"</t>
  </si>
  <si>
    <t xml:space="preserve">Diseñar una estrategia de comunicaciones para promover la inscripción de un mayor número de mujeres en el proyecto Misión TIC 2022 y en el marco de lo señalado en la Directiva Presidencial No.11 de 2020 procurar una mayor participación de estas en el proceso de formación.
</t>
  </si>
  <si>
    <t xml:space="preserve">Presentar un informe con la estrategia de comunicaciónes diseñada para promover la inscripción de un mayor número de mujeres en el proyecto Misión TIC 2022 y en el marco de lo señalado en la Directiva Presidencial No.11 de 2020 procurar una mayor participación de estas en el proceso de formación.
</t>
  </si>
  <si>
    <t xml:space="preserve">Dirección de Economía Digital 
 </t>
  </si>
  <si>
    <t>H38A-2020</t>
  </si>
  <si>
    <t>Causa 1: Falta de identificación de las etapas de gestión institucional, 
Causa 2: Falta de identificación de todas las actividades de participación ciudadana por parte de la entidad.
Causa 3: Falta de identificación de rubros de los recursos asociados a las actividades del plan de participación ciudadana.</t>
  </si>
  <si>
    <t>Realizar la actualización de los formatos y lineamientos sobre la formulación, implementación y seguimiento del Plan de Participación ciudadana.</t>
  </si>
  <si>
    <t>Realizar los ajustes al procedimiento y formatos del plan de participación ciudadana en el que se identifiquen: las etapas de gestión institucional (diagnóstico, formulación, implementación, evaluación y seguimiento), canales para la convocatoria y realización; así como los recursos.</t>
  </si>
  <si>
    <t xml:space="preserve">
Actualización del procedimiento 
 </t>
  </si>
  <si>
    <t>Subdirección Administrativa
 GIT de Grupos de interes y Gestión documental</t>
  </si>
  <si>
    <t xml:space="preserve">Reiteración de situaciones presentadas en hallazgos de vigencias anteriores relacionadas </t>
  </si>
  <si>
    <t>Realizar un informe al final de cierre 2021 en el cual se describan  los resultados alcanzados con las acciones de mejora en cada uno de los hallazgos</t>
  </si>
  <si>
    <t>Dirección Jurídica</t>
  </si>
  <si>
    <t>Reiteración de situaciones presentadas en hallazgos de vigencias anteriores relacionadas con reconocimiento de recursos entregados en administración, Recursos pendientes por legalizar, supervisión del convenio 665-2015, y Legalización de recursos entregados en Administración, por debilidad en la formulación de acciones efectivas. (H8AD 2019, H17A 2019, H4AD 2016 y H4A 2017).</t>
  </si>
  <si>
    <t xml:space="preserve">Elaborar Informe de Cierre y de Efectividad en el que en un ejercicio de autoevaluación, el área responsable, analiza la efectividad de la gestión adelantada para superar los hallazgos reiterados. 
</t>
  </si>
  <si>
    <t xml:space="preserve">Evaluar la efectividad del plan de mejoramiento ejecutado para superar la causa raíz de este hallazgo, en el marco del autocontrol. </t>
  </si>
  <si>
    <t>Informe de Cierre y de Efectividad Acciones de Mejora</t>
  </si>
  <si>
    <t xml:space="preserve">Dirección de Economía Digital  </t>
  </si>
  <si>
    <t>Causa 1: Reiteración de situaciones presentadas en hallazgos de vigencias anteriores, relacionadas con la calidad y suficiencia de la información registrada en el sistema Zafiro (H18AD 2016 y H18A 2019).</t>
  </si>
  <si>
    <t xml:space="preserve">Realizar informe final de cierre 2021 en el cual se describiran las acciones realizadas relacionadas con la calidad de la informacion registradas en el sistema de gestion documental
</t>
  </si>
  <si>
    <t xml:space="preserve">Baja efectiva en las acciones propuestas en el PM  (32,5%). Se han reiterado situaciones presentadas en hallazgos de vigencias anteriores porque  las acciones propuestas no han sido efectivas. 
</t>
  </si>
  <si>
    <t xml:space="preserve">1. Verificar el cumplimiento de las proyecciones de las legalizaciones propuestas por los supervisores de los contratos o convenios y por los responsables de seguimiento de las transferencias, de manera mensual,  conciliado con el informe de la Subdirección Financiera.
</t>
  </si>
  <si>
    <t>1. Informe de seguimiento a las legalizaciones mensual.</t>
  </si>
  <si>
    <t>Oficina para la Gestión de Ingresos del Fondo OGIF</t>
  </si>
  <si>
    <t xml:space="preserve">
2. Expedir la resolusión de Comité de Legalizaciones.</t>
  </si>
  <si>
    <t xml:space="preserve">A partir de lo anterior, se estableció una baja efectividad (32,5%) del plan de mejoramiento, en razón a que se han reiterado situaciones presentadas en hallazgos de vigencias anteriores, frente a las cuales FUTIC deberá formular nuevas acciones, toda vez que las vigentes, no han sido efectivas.   </t>
  </si>
  <si>
    <t xml:space="preserve">Efectuar mesas de trabajo con las áreas generadoras de las notas a los estados financieros para explicar los requisitos mínimos de revelación de la CGN y lo observado por la CGR.  </t>
  </si>
  <si>
    <t>Mediante las reuniones programadas, se ampliará lo expuesto en el Instructivo de Buenas Prácticas Contables -IN-006-2019 V2 y lo evidenciado por la CGR para la vigencia 2020.</t>
  </si>
  <si>
    <t>Actas de Reunión</t>
  </si>
  <si>
    <t>Subdirección Financiera
GIT de Contabilidad</t>
  </si>
  <si>
    <t xml:space="preserve">Baja efectiva en las acciones propuestas en el PM  (32,5%). Se han reiterado situaciones presentadas en hallazgos de vigencias anteriores porque  las acciones propuestas no han sido efectivas. </t>
  </si>
  <si>
    <t>Adelantar un informe de cierre  del cumplimiento de  las acciones catalogadas como no cumplidas por la CGR.</t>
  </si>
  <si>
    <t>Formular un informe de cierre sobre el cumplimiento de  las acciones catalogadas como no cumplidas por la CGR.</t>
  </si>
  <si>
    <t>Oficina de Fomento Regional - GIT de Consenso Social</t>
  </si>
  <si>
    <t xml:space="preserve">Con ocasión a las controversias generadas en el marco del Contrato de Aporte No.875 de 2013 y los presuntos incumplimientos por parte del contratista que no permitieron a la supervisión autorizar los desembolsos de los recursos asociados a las vigencias 2018 y 2019, se tramitaron reservas presupuestales para los recursos de estas vigencias, pero las mismas no fueron ejecutadas por la falta de cumplimiento de los requisitos por parte del contratista. </t>
  </si>
  <si>
    <t xml:space="preserve">Realizar informe sobre el resultado de las gestiones adelantadas en el marco del tribunal de arbitramento respecto al contrato de aporte 875 de 2013, con el fin de adelantar un acuerdo entre las partes para modificar la forma de pago del contrato y lograr la ejecución de los recursos. </t>
  </si>
  <si>
    <t>Realizar informe sobre el resultado de las gestiones adelantadas en el marco del tribunal de arbitramento respecto al contrato de aporte 875-2013, con el fin de adelantar un acuerdo entre las partes para modificar la forma de pago del contrato y lograr la ejecución de los recursos.</t>
  </si>
  <si>
    <t>Falta de oportunidad en la legalización de recursos entregados a terceros. 
(Hallazgos N° 7, 8, 9 y 10).
Quedan recursos pendientes por legalizar de los contratos interadministrativos, como se señala a continuación:
504-2011: Liquidación bilateral con proceso judicial pendiente por legalizar $130,624 millones
989-2012: Liquidación bilateral con salvedades, pendiente por legalizar $474,643 millones
879 de 2013: Liquidación bilateral con salvedades, pendiente por legalizar $1.198,455 millones
667-2015: Proceso de liquidación judicial pendiente por legalizar $53.667,776 millones
La supervisión del FONDO ÚNICO DE TIC no realizó la legalización de los recursos por cuanto los contratos interadministrativos suscritos con ENTERRITORIO presentan controversias por presuntos incumplimientos y fueron liquidados con salvedades, razón por la cual las controversias deben ser elevadas a instancias jurídicas para la solución de las mismas.</t>
  </si>
  <si>
    <t>Realizar informe explicativo en la cual se indique los avances de la acciones judiciales de los contratos que se señalan a continuación, con base en los insumos proporcionados por la Dirección Jurídica como responsable de los procesos judiciales. 
504-2011  - Avance del proceso judicial,
989-2012 - Avance de las acciones judiciales
879-2013  Avance de las acciones judiciales
667-2015 - Avance de proceso judicial</t>
  </si>
  <si>
    <t>Realizar informe explicativo en la cual se indique los avances de la acciones judiciales de los contratos que se señalan a continuación, con base en los insumos proporcionados por la Dirección Jurídica como responsable de los procesos judiciales.
504-2011  - Avance del proceso judicial,
989-2012 - Avance de las acciones judiciales
879-2013  Avance de las acciones judiciales
667-2015 - Avance de proceso judicial</t>
  </si>
  <si>
    <t xml:space="preserve">Vigencias futuras no comprometida debido al logro de eficiencias en la contratación o la falta de acuerdo entre las partes para la ejecución de recursos en el marco de la adición de contratos, lo que conllevó a la entidad a utilizar esos recursos en la priorización de otras necesidades de proyectos de conectividad en el país. Esto teniendo en cuenta que las eficiencias o recursos no comprometidos, identificados por la CGR correspondían a los mismos proyectos de inversión, por lo que resulta factible que la entidad pueda destinar los recursos que corresponden a un mismo proyecto, dentro de la misma vigencia que se encuentra aprobada para la ejecución. </t>
  </si>
  <si>
    <t>Elaborar y enviar comunicado al DNP solicitando orientación frente a las gestiones que debería adelantar la entidad respecto  al no uso del 100% de las vigencias futuras solicitadas y aprobadas y que no fueron comprometidos y de surgir nuevas recomendaciones adoptarlas en los tramites presupuestales que adelanta la Dirección de Infraestructura para la planeación y estructuración de los proyectos.</t>
  </si>
  <si>
    <t>Enviar comunicado al DNP solicitando orientación frente a las gestiones que debería adelantar la entidad respecto  al no uso del 100% de las vigencias futuras solicitadas y aprobadas y que no fueron comprometidos y de surgir nuevas recomendaciones adoptarlas en los tramites presupuestales que adelanta la Dirección de Infraestructura para la planeación y estructuración de los proyectos.</t>
  </si>
  <si>
    <t>H2AD 2019</t>
  </si>
  <si>
    <t>Presunta inoportunidad en el cobro de la cartera</t>
  </si>
  <si>
    <t xml:space="preserve"> Dirección Jurídica
 GIT Cobro Coactivo</t>
  </si>
  <si>
    <t xml:space="preserve">H4A 2019
</t>
  </si>
  <si>
    <t>Presunta inconsistencia en la revelación de la información de la cartera no vencida recibida de la ANTV en liquidación.</t>
  </si>
  <si>
    <t xml:space="preserve">Elaborar informe sobre  la recomposición de la cartera no vencida realizada por la ANTV y la  reversión de los registros de cartera no vencida </t>
  </si>
  <si>
    <t>Documento explicativo sobre lo adelantado en la recomposición de la Cartera No Vencida recibida a la ANTV en Liquidación, aplicación contable por loa reversión de la misma, acorde a lo aprobado en el Comité Técnico de Sostenibilidad Contable</t>
  </si>
  <si>
    <t xml:space="preserve">Informe Explicativo </t>
  </si>
  <si>
    <t>Subdirección Financiera
GIT de Cartera</t>
  </si>
  <si>
    <t>H5A 2019</t>
  </si>
  <si>
    <t>Presunto riesgo en la recuperación de cartera con fecha de vencimiento superior a tres (3) años</t>
  </si>
  <si>
    <t xml:space="preserve">H8AD 2019
</t>
  </si>
  <si>
    <t>Falta oportunidad en la legalización de recursos en cumplimiento del objeto de los convenios firmados.</t>
  </si>
  <si>
    <t>Mesas de trabajo entre FUTIC e ICETEX con el fin de continuar con la conciliación financiera de los convenios suscritos entre las dos entidades y el seguimiento a las legalizaciones de acuerdo con la ejecución de los convenios. 
DED: 534-2011, 1047-2012, 665-2015,  866-2017, 930-2017
DGD: 825-2017
DED Y DGD: 432-2014, 577-2014, 426-2015, 822-2019.</t>
  </si>
  <si>
    <t>Falta de oportunidad en la legalización de recursos en cumplimiento del objeto de los convenios firmados.</t>
  </si>
  <si>
    <t>Elaborar y remitir a ICETEX comunicado solicitando aclarar como se lleva a cabo el manejo de la ejecución de los recursos de los convenios destinados a crear fondos en administración y alianzas</t>
  </si>
  <si>
    <t xml:space="preserve">
Documento</t>
  </si>
  <si>
    <t>Solicitar a Minciencias y a la Fiduprevisara desde la supervisión, la información pertinente para revisar  en mesas de trabajo conjuntas la conciliación de los saldos y la consecuente legalización de recursos  para los convenios:
DED: 592-2014, 498-2010, 408-2014, 488-2010, 1239-2016, 854-2018.
OFR: 581-2014, 489-2015
DED, GD Y OFR: 567-2013, 772-2012
DED Y GD: 768-2013
DED Y OFR: 228-2011</t>
  </si>
  <si>
    <t>Realizar informe explicativo en la cual se indique los avances de la acciones judiciales de los contratos que se señalan a continuación, con base en los insumos proporcionados por la Dirección Jurídica como responsable de los procesos judiciales:
504-2011  - Avance del proceso judicial,
989-2012 - Avance de las acciones judiciales
879-2013  Avance de las acciones judiciales
667-2015 - Avance de proceso judicial</t>
  </si>
  <si>
    <t>Falta de oportunidad en la legalización de recursos en cumplimiento del objeto de los convenios firmados.
Convenio 813  de 2017</t>
  </si>
  <si>
    <t xml:space="preserve">Realizar informe que contenga la descripción de las acciones adelantadas para la liquidación del Convenio.
Primer Informe: Octubre 2021 
Segundo Informe:Diciembre 2021 </t>
  </si>
  <si>
    <t>Dirección de Gobierno Digital</t>
  </si>
  <si>
    <t>Verificar el cumplimiento de las proyecciones de las legalizaciones propuestas por los supervisores de los contratos o convenios y por los responsables de seguimiento de las transferencias, de manera mensual,  conciliado con el informe de la Subdirección Financiera.</t>
  </si>
  <si>
    <t xml:space="preserve"> Informe de seguimiento a las legalizaciones mensual.
</t>
  </si>
  <si>
    <t xml:space="preserve">Creación de Comité de Legalizaciones </t>
  </si>
  <si>
    <t>Resolución</t>
  </si>
  <si>
    <t xml:space="preserve">H10AD 2019
</t>
  </si>
  <si>
    <t xml:space="preserve">Las Notas a los Estados Financieros no contienen toda la información básica y adicional necesaria de carácter específico que permita al usuario de los mismos, conocer con claridad las características cualitativas de la información financiera de importancia relativa y los hechos económicos de relevancia material del FU TIC </t>
  </si>
  <si>
    <t>Informar trimestralmente a las Áreas generadoras de Notas Contables, las variaciones más significativas en los estado financieros, susceptibles de revelación.</t>
  </si>
  <si>
    <t>Lidera GIT Contabilidad, 
Participan:GIT de Cartera, GIT de Bienes, GIT Procesos Judiciales.</t>
  </si>
  <si>
    <t xml:space="preserve">H11A 2019
</t>
  </si>
  <si>
    <t>Con ocasión a las controversias generadas en el marco del Contrato de Aporte No.875 de 2013 y los presuntos incumplimientos por parte del contratista que no permitieron a la supervisión autorizar los desembolsos de los recursos asociados a las vigencias 2018 y 2019, se tramitaron reservas presupuestales para los recursos de estas vigencias, pero las mismas no fueron ejecutadas por la falta de cumplimiento de los requisitos por parte del contratista.</t>
  </si>
  <si>
    <t>Realizar informe sobre el resultado de las gestiones adelantadas en el marco del tribunal de arbitramento respecto al contrato de aporte 875 de 2013 con el fin de adelantar un acuerdo entre las partes para modificar la forma de pago del contrato y lograr la ejecución de los recursos.</t>
  </si>
  <si>
    <t>H12A 2019</t>
  </si>
  <si>
    <t>Posibles debilidades en la planeación, ejecución y seguimiento a los proyectos, debido a la no utilización de la totalidad de las vigencias futuras solicitadas en la vigencia, por parte de los diferentes proyectos de inversión.</t>
  </si>
  <si>
    <t>Lidera: Oficina Asesora de Planeación y Estudios Sectoriales
Participan: Dirección de Gobierno Digital
Oficina de Fomento Regional de TIC
Oficina de TI
Subdirección Administrativa y de Gestión Humana</t>
  </si>
  <si>
    <t>Informe de valores utilizados de Vigencias Futuras elaborado</t>
  </si>
  <si>
    <t>Realizar comunicado al DNP solicitando orientación frente a las gestiones que debería adelantar la entidad respecto  al no uso del 100% de las vigencias futuras solicitadas y aprobadas y que no fueron comprometidos y de surgir nuevas recomendaciones adoptarlas en los tramites presupuestales que adelanta la Dirección de Infraestructura para la planeación y estructuración de los proyectos.</t>
  </si>
  <si>
    <t>H15A 2019</t>
  </si>
  <si>
    <t>Procesos administrativos que deben adelantarse teniendo en cuenta los presuntos incumplimientos notificados por la supervisión. 
Se resalta que los incumplimientos que se adelantan en la Dirección Jurídica se encuentran incluidos en la demanda de reconvención que fue admitida por el Tribunal de Arbitramento el 4 de febrero de 2020 que actualmente se encuentran en curso.</t>
  </si>
  <si>
    <t>Elaborar informe sobre el resultado de las gestiones adelantadas en el marco del tribunal de arbitramento para el contrato de aporte 875-2013.</t>
  </si>
  <si>
    <t>Realizar informe sobre el resultado de las gestiones adelantadas en el marco del tribunal de arbitramento para el contrato 875-2013.</t>
  </si>
  <si>
    <t>H17A 2019</t>
  </si>
  <si>
    <t>Los saldos por legalizar obtenidos a partir de los informes de supervisión, difieren de los valores registrados en las notas a los estados financieros, del convenio 741 de 2019 y del convenio 746 de 2019</t>
  </si>
  <si>
    <t xml:space="preserve">Dirección de Economía Digital
</t>
  </si>
  <si>
    <t>Mesa de trabajo con Fiducoldex y Colombia Productiva (convenio 741 - 2019) con el fin de efectuar conciliación financiera de los saldos reportados en los estados financieros</t>
  </si>
  <si>
    <t>Realizar mesa de trabajo con Fiducoldex y Colombia Productiva (convenio 741 - 2019) con el fin de efectuar conciliación financiera de los saldos reportados en los estados financieros</t>
  </si>
  <si>
    <t xml:space="preserve">Evidenciar  a través del acta de liquidación del convenio 746 de 2019 suscrito con Procolombia  el cierre financiero que contempla la legalización de los recursos del mismo.
</t>
  </si>
  <si>
    <t>Remitir Acta de Liquidación del convenio 746 de 2019 suscrito con Procolombia</t>
  </si>
  <si>
    <t>Acta de Liquidación</t>
  </si>
  <si>
    <t>H3A 2018
H1A 2017</t>
  </si>
  <si>
    <t xml:space="preserve">Según la CGR fue no efectivo porque A 31/12/2019 persiste la causa generada por la inoportunidad en el cobro de cartera por lo que al cierre de la vigencia.
Presunto riesgo inherente y de control e incertidumbre en la posibilidad de cobro de contribuciones e ingresos no tributarios, debido a que al cierre contable existen cuentas por cobrar con fechas de vencimiento superiores a tres (3) años. 
H1A 2017: No efectivo porque persiste la causa generada por la inoportunidad en el cobro de cartera por lo que al cierre de la vigencia </t>
  </si>
  <si>
    <t xml:space="preserve">1. Implementación de mejoras y desarrollos al aplicativo de gestión de cobro coactivo e interoperabilidad con los demás sistemas del Ministerio, financiero y de Gestión documental.
</t>
  </si>
  <si>
    <t xml:space="preserve">1. Informe de implementación del aplicativo suministrado por TI 
</t>
  </si>
  <si>
    <t xml:space="preserve">Lidera: Dirección Jurídica - GIT de Cobro Coactivo 
Apoya: Subdirección Financiera- GIT de Cartera  </t>
  </si>
  <si>
    <t xml:space="preserve">
2. Cuadros control por vigencia y tipo de titulo cargados en One Drive.
</t>
  </si>
  <si>
    <t xml:space="preserve">
3. Informe de gestión del GIT Coacivo donde se identifique cantidad de actos administrativos expedidos  que determinen prescripción y aquellos que reflejen impulso de procedimientos</t>
  </si>
  <si>
    <t>H4A 2018
H3A 2017</t>
  </si>
  <si>
    <r>
      <t xml:space="preserve">Según la CGR fue no efectivo porque persiste la causa que generó el hallazgo. No legalización del total de los recursos entregados en administración.
</t>
    </r>
    <r>
      <rPr>
        <b/>
        <sz val="11"/>
        <rFont val="Arial"/>
        <family val="2"/>
      </rPr>
      <t>H3A2017</t>
    </r>
    <r>
      <rPr>
        <sz val="11"/>
        <rFont val="Arial"/>
        <family val="2"/>
      </rPr>
      <t>:Según la CGR es no efectivo porque a 31/12/2018 persiste la causa del hallazgo, no legalización oportuna del convenio 539-2008</t>
    </r>
  </si>
  <si>
    <t>Envío de reporte de estado de proceso el cual es consultado en la plataforma de Rama Judicial</t>
  </si>
  <si>
    <t>Reporte</t>
  </si>
  <si>
    <t>Dirección de Gobierno Digital 
GIT de Procesos Judiciales - Dirección Jurídica</t>
  </si>
  <si>
    <t>H8AD 2018
H13A 2017</t>
  </si>
  <si>
    <t>Posibles  deficiencias de control en el diligenciamiento de la información a reportar en el SIRECI
H13A2017: No efectivo por la CGR "porque se encontró observación 9 Omisiones e incorrecciones en SIRECI de Formato 9 (procesos judiciales) y F51 contratación".</t>
  </si>
  <si>
    <t xml:space="preserve">Continuar con el control y seguimiento a la información de la gestión contractual reportada en  SIRECI, efectuando informe mensual previa implementación de un punto de control en el ingreso de solicitudes efectuadas por las áreas.
</t>
  </si>
  <si>
    <t>Implementar punto de control que permita verificar las solicitudes que ingresan a la Subdirección de Gestión Contractual versus las efectivamente tramitadas.</t>
  </si>
  <si>
    <t xml:space="preserve">Listado de ingresos </t>
  </si>
  <si>
    <t xml:space="preserve">Generar  informe mensual a la Secretaría General, en el cual  se evidencie el cargue completo y oportuno de la información contractual en SIRECI. </t>
  </si>
  <si>
    <t>Reporte mensual</t>
  </si>
  <si>
    <t xml:space="preserve">H13A 2018
</t>
  </si>
  <si>
    <t xml:space="preserve">Según la CGR el plan de mejoramiento no fue efectivo porque persiste la causa que generó el hallazgo.Convenio en términos para su liquidación con saldos por legalizar de los convenios 435-2014, 1201-2016 
</t>
  </si>
  <si>
    <t>Realizar el acta de liquidación del convenio interadministrativo No. 1201-2016</t>
  </si>
  <si>
    <t>Realizar la entrega del Acta de liquidación del convenio interadministrativo No. 1201-2016</t>
  </si>
  <si>
    <t>Acta de liquidación</t>
  </si>
  <si>
    <t xml:space="preserve">Según la CGR fue no efectivo porque persiste la causa que generó el hallazgo.
Convenio en términos para su liquidación con saldos por legalizar de los convenios 435-2014
</t>
  </si>
  <si>
    <t>Oficina de  Fomento Regional</t>
  </si>
  <si>
    <t>H14A 2018</t>
  </si>
  <si>
    <t>Según la CGR fue declarado no efectivo porque  persiste para la vigencia 2019 de acuerdo a la carpeta suministrada en la solicitud de Información oficio 03  de CGR.
De la carpeta contentiva del archivo, se muestran los compromisos para funcionamiento mientras que para Inversión no se especifica los proyectos desagregados que se van a ejecutar, solo se indica la cuantía global concerniente a la Inversión que corresponde con la misión de la Entidad, además tampoco detalla la gestión adelantada por la oficina de Planeación .</t>
  </si>
  <si>
    <t>Establecer las fechas y mecanismos para la definición de prioridades de la planeación y programación del presupuesto de inversión.</t>
  </si>
  <si>
    <t xml:space="preserve">Actualizar la documentación del proceso de Direccionamiento Estratégico en el Manual de proyectos de inversión especificamente en el apartado de programación donde se establecen las fechas y mecanismos para definir conjuntamente las prioridades y los recursos requeridos para el desarrollo de las mismas. </t>
  </si>
  <si>
    <t>Documento actualizado</t>
  </si>
  <si>
    <t>GIT Planeación y Seguimiento Presupuestal - Oficina Asesora de Planeación</t>
  </si>
  <si>
    <t xml:space="preserve">H18A 2018
H15AD-2015
</t>
  </si>
  <si>
    <t>Según la CGR fue declarado no efectivo porque la meta cumplido extemporáneamente y no se puede verificar con claridad la  acción correctiva.
El Fondo Tic no ejecutó la cantidad de $112.122.2 millones equivalente al 11.84%, situación que se debe a una deficiente planeación y gestión por parte del Fondo Tic</t>
  </si>
  <si>
    <t>Incrementar el seguimiento presupuestal sectorial a una frecuencia semanal</t>
  </si>
  <si>
    <t>Informes de seguimiento a la ejecución presupuestal sectorial que evidencia el nivel de compromisos, obligaciones y pagos, socializado con frecuencia semanal.</t>
  </si>
  <si>
    <t>Informes de seguimiento a la ejecución presupuestal sectorial</t>
  </si>
  <si>
    <t>H2A 2017</t>
  </si>
  <si>
    <t>Según la CGR fue no efectivo porque en el año 2019  se Depura  cartera a 214 obligaciones por $949.2 millones en virtud de la prescripción de la acción de cobro.
Inoportunidad en la depuración jurídica y contable de procesos de cobro coactivo</t>
  </si>
  <si>
    <t xml:space="preserve"> GIT Cobro Coactivo - Dirección Jurídica
Apoya: GIT de Cartera - Subdirección Financiera
</t>
  </si>
  <si>
    <t>H4A 2017</t>
  </si>
  <si>
    <t xml:space="preserve">Falta de oportunidad en la legalización de recursos en cumplimiento del objeto de los convenios firmados. Para los Convenios de la Dirección de Desarrollo de la Industria TI (534/2011, 1047/2012,  665/2015, 930/2017).  
Para los convenios compartidos con la Dirección de Gobierno Digital (432/2014, 426/2015, 577/2014). ICETEX
</t>
  </si>
  <si>
    <r>
      <rPr>
        <b/>
        <sz val="11"/>
        <rFont val="Arial"/>
        <family val="2"/>
      </rPr>
      <t xml:space="preserve">Hallazgo 4. Legalización de recursos entregados en Administración. </t>
    </r>
    <r>
      <rPr>
        <sz val="11"/>
        <rFont val="Arial"/>
        <family val="2"/>
      </rPr>
      <t xml:space="preserve">
A 31 de diciembre de 2017 la Cuenta (1424) Deudores - Recursos entregados en administración por $540.731 millones refleja los recursos entregados a través de convenios interadministrativos, Convenios de Asociación y Convenios de Cooperación por el Fondo Tic para ser administrados por Entidades Públicas y Privadas, de los cuales 32 convenios al cierre de la vigencia, presentan saldos pendientes por legalizar por $219.307 millones por lo que sobrestima el saldo de esta cuenta, algunos datan desde el 2011, que terminaron su ejecución al cierre de la vigencia 2017, tales como: Convenios 504/11, 534/1 y 67/11; 989/12 y 1047/12; 879/13; 432/14, 577/14 y 349/14; 426/15, 665/15, 443/15, 647/15 y 667/15, entre otros, así:..(Cuadro).
De los convenios relacionados por el Fondo Tic, existen algunos derechos que no fueron reconocidos de conformidad con el principio de causación, por lo que no habían sido legalizados. Este hecho incide en la razonabilidad de las cuenta (5423) Gasto - Otras Transferencias para Proyectos de Inversión; con corte a 31 de diciembre de 2017, es así como se evidenció la existencia de contratos y convenios terminados sin liquidar con saldos por amortizar, contratos y convenios no terminados con saldos por legalizar.
El Fondo describe la gestión adelantada y justificación para cada caso; sin embargo, reconoce las circunstancias que han generado la no legalización del total de los recursos entregados en administración; así mismo, que éstos recursos se encuentran comprometidos y una gran parte obligados en procesos de desembolsos al interior de la administración de cada convenio para legalizar posteriormente.
</t>
    </r>
  </si>
  <si>
    <t xml:space="preserve">Falta de oportunidad en la legalización de recursos en cumplimiento del objeto de los convenios firmados. Para los Convenios de la Dirección de Desarrollo de la Industria TI (534/2011, 1047/2012,  665/2015, 930/2017).  
Para los convenios compartidos con la Dirección de Gobierno Digital (432/2014, 426/2015, 577/2014). ICETEX
</t>
  </si>
  <si>
    <t xml:space="preserve">H4A 2017
H5A 2017
</t>
  </si>
  <si>
    <t>Según la CGR fue no efectivo porque persiste la causa que generó el hallazgo. Saldos pendientes por legalizar del convenio 458/2010 con Fonade
H5A 2017: el Convenio 458/2010 continua pendiente de liquidar</t>
  </si>
  <si>
    <t xml:space="preserve">Enviar Oficio a OCI informando el estado del Convenio junto con el acta de liquidación del Convenio 458-2010 de FONADE
</t>
  </si>
  <si>
    <t xml:space="preserve">*Solicitar al área Financiera estado de cuenta del Convenio 458-2010
* Enviar Oficio informando estado del Convenio </t>
  </si>
  <si>
    <t xml:space="preserve">Oficio 
</t>
  </si>
  <si>
    <t xml:space="preserve">Dirección de Gobierno Digital </t>
  </si>
  <si>
    <t>H4AD-2016</t>
  </si>
  <si>
    <t>Posibles deficiencias en la Supervisión del convenio.</t>
  </si>
  <si>
    <t xml:space="preserve">Evidenciar las gestiones realizadas desde la supervisión para garantizar la debida ejecución contractual y el cumplimiento de las obligaciones contractuales por parte de cada uno de los aliados del convenio 665 de 2015 </t>
  </si>
  <si>
    <t xml:space="preserve">Elaborar informe  que contenga las gestiones realizadas desde la supervisión para garantizar la debida ejecución contractual y el cumplimiento de las obligaciones contractuales por parte de cada uno de los aliados del convenio 665 de 2015 </t>
  </si>
  <si>
    <t>H37A-2016
H14A-2015</t>
  </si>
  <si>
    <t>Según la CGR fue declarado no efectivo porque Continua lo observado para vigencia 2019.
No ejecución oportuna de recursos disponibles en las necesidades previstas por el FONTIC y estas apropiaciones pudieron haber sido objeto de modificaciones presupuestales para reducir la apropiación definitiva y no generar pérdidas de apropiación</t>
  </si>
  <si>
    <t>Incrementar el seguimiento presupuestal  a una frecuencia mensual</t>
  </si>
  <si>
    <t>Informes de seguimiento a la ejecución presupuestal  que evidencia el nivel de compromisos, obligaciones y pagos, socializado con frecuencia mensual.</t>
  </si>
  <si>
    <t xml:space="preserve">Informes de seguimiento a la ejecución presupuestal </t>
  </si>
  <si>
    <t>Oficina de Gestión de Ingresos del Fondo</t>
  </si>
  <si>
    <t>H15AD-2015</t>
  </si>
  <si>
    <t>Realizar informe explicativo en el cual se indique que con posterioridad a la vigencia 2014, no se ha vuelto a presentar perdida de recursos que pudieran generar desfinanciamiento del contrato de aporte 437-2011.</t>
  </si>
  <si>
    <t>Realizar Informe explicativo en el cual se indique que con posterioridad a la vigencia 2014, no se ha vuelto a presentar perdida de recursos que pudieran generar desfinanciamiento del contrato de aporte 437-2011.</t>
  </si>
  <si>
    <t>H16A-2015</t>
  </si>
  <si>
    <t>Según la CGR, fue declarado no efectivo porque continua lo observado para vigencia 2019 no se utilizó 11.234 millones.
Deficiencias en el proceso presupuestal que afectan la eficiencia y oportunidad en la utilización de los recursos asignados al FONTIC debido al incremento de aprobaciones de cupos de vigencias futuras</t>
  </si>
  <si>
    <t>Lidera: GIT Planeación y Seguimiento Presupuestal - Ofic. Asesora de Planeación
  Apoya: Subdirección Financiera</t>
  </si>
  <si>
    <t>H45A-2014</t>
  </si>
  <si>
    <t xml:space="preserve">Según la CGR, fue declarado no efectivo porque no hay actas de liquidación.
Presuntas deficiencias en la supervisión de convenios interadministrativos, sobre los proyectos VDR VL.
</t>
  </si>
  <si>
    <t>Adelantar un informe donde se establezcan las acciones realizadas tendientes a lograr la liquidación de los convenios marco.  Convenios 435 de 2014,228 de 2011, 772 de 2012, 567 de 2013, 581 de 2014 y 489 de 2015.</t>
  </si>
  <si>
    <t>Oficina de Fomento Regional de TIC</t>
  </si>
  <si>
    <t>H46A-2014
H47A-2014</t>
  </si>
  <si>
    <t>Adelantar la liquidación del convenio 435 de 2014</t>
  </si>
  <si>
    <t xml:space="preserve">H9AD 2013
</t>
  </si>
  <si>
    <t>Según la CGR, fue declarado no efectivo porque no hay acta de liquidación.
*Deficiencias en la planeación del convenio por demoras en la ejecución de los convenios.
*Debilidades  de  seguimiento y  análisis de  los avances  en  la ejecución.
*Debilidades en la supervisión e interventoría de los contratos.</t>
  </si>
  <si>
    <t>Adelantar un informe donde se establezcan las acciones realizadas tendientes a lograr la liquidación de los convenios. Convenio 567 de 2013</t>
  </si>
  <si>
    <t>Adelantar un informe donde se establezcan la actividades adelantadas  tendientes a lograr la liquidación de los convenios marco. Convenio 567 de 2013</t>
  </si>
  <si>
    <t>Oficina de Fomento Regional de TIC
Dirección de Industria TI
Dirección de Economía Digital</t>
  </si>
  <si>
    <r>
      <t xml:space="preserve">Según lo descrito por el equipo auditor de la  CGR en el informe de Actuación Especial "Se confirman recursos presupuestales sin comprometer, por $13.6 millones de pesos al cierre de la vigencia fiscal 2020, con cargo al proyecto de inversión con código BPIN No.2018011000589, que denota </t>
    </r>
    <r>
      <rPr>
        <i/>
        <sz val="11"/>
        <rFont val="Arial"/>
        <family val="2"/>
      </rPr>
      <t>Deficiencias de control por no comprometer parte de los recursos presupuestales en cumplimiento de sus objetivos.</t>
    </r>
    <r>
      <rPr>
        <sz val="11"/>
        <rFont val="Arial"/>
        <family val="2"/>
      </rPr>
      <t xml:space="preserve">"
</t>
    </r>
  </si>
  <si>
    <r>
      <rPr>
        <b/>
        <sz val="11"/>
        <rFont val="Arial"/>
        <family val="2"/>
      </rPr>
      <t>Hallazgo No.1 Prestación del Servicio Zonas Digitales Tolima.</t>
    </r>
    <r>
      <rPr>
        <sz val="11"/>
        <rFont val="Arial"/>
        <family val="2"/>
      </rPr>
      <t xml:space="preserve">
Con relación a lo anterior, el FUTIC implementó el “Proyecto de Acceso Universal Sostenible” para lo cual suscribió el contrato de aporte No. 618 del 18 de junio 2019, y programó para el Departamento del Tolima la instalación de zonas digitales wifi en 136 centros poblados inicialmente, más 14 adicionados mediante “otro si No. 2”, estableciéndose a través de circularización realizada que 13 municipios expresan problemas de conectividad por intermitencia, lentitud, caída del servicio, inactividad del 
servicio y algunos no están en funcionamiento; 1 municipio indica que los puntos digitales no han sido entregados por el operador por ende no están en funcionamiento; 1 municipio expone que no hubo instalación a pesar de estar en el universo de elegibles y 9 municipios 
Lo anterior, debido a deficiencias en la ejecución por parte del Contratista y a falta de control y seguimiento por parte de la  interventoría y supervisión a las obligaciones contractuales en lo correspondiente a las verificaciones remotas y a los mantenimientos preventivos y correctivos, lo que pone en riesgo la inversión de los recursos y por ende el acceso a la tecnología en términos de igualdad, economía y eficacia a la comunidad de 
las zonas rurales.  </t>
    </r>
  </si>
  <si>
    <r>
      <rPr>
        <b/>
        <sz val="11"/>
        <rFont val="Arial"/>
        <family val="2"/>
      </rPr>
      <t>H1A 2020. Clasificación y registro del activo corriente. H1A 2019. Clasificación y registro de Activo Corriente.</t>
    </r>
    <r>
      <rPr>
        <sz val="11"/>
        <rFont val="Arial"/>
        <family val="2"/>
      </rPr>
      <t xml:space="preserve">
...Si bien en el Plan de mejora presenta como cumplida la meta relacionada con la debida clasificación del activo corriente, se observa que aún continúan saldos pendientes de reclasificar, tal es el caso de  Efectivo de uso restringido e inventarios en poder de terceros... 
  </t>
    </r>
  </si>
  <si>
    <r>
      <rPr>
        <b/>
        <sz val="11"/>
        <rFont val="Arial"/>
        <family val="2"/>
      </rPr>
      <t xml:space="preserve">H2A. Depuración Cartera año 2020. con presunta incidencia fiscal y disciplinaria (D) (F) </t>
    </r>
    <r>
      <rPr>
        <sz val="11"/>
        <rFont val="Arial"/>
        <family val="2"/>
      </rPr>
      <t xml:space="preserve">
...Si bien FUTIC plantea que a 31/12/2020, se cumplió con la meta planteada, respecto a la cartera prescrita, se observa, con corte a la vigencia auditada, que las deficiencias en la gestión de cobro de la cartera persisten, se realizó nuevamente la depuración de cifras contenidas en los EF...</t>
    </r>
  </si>
  <si>
    <r>
      <t xml:space="preserve"> </t>
    </r>
    <r>
      <rPr>
        <i/>
        <sz val="12"/>
        <rFont val="Arial"/>
        <family val="2"/>
      </rPr>
      <t xml:space="preserve">La </t>
    </r>
    <r>
      <rPr>
        <sz val="12"/>
        <rFont val="Times New Roman"/>
        <family val="1"/>
      </rPr>
      <t xml:space="preserve"> </t>
    </r>
    <r>
      <rPr>
        <i/>
        <sz val="12"/>
        <rFont val="Arial"/>
        <family val="2"/>
      </rPr>
      <t xml:space="preserve">información </t>
    </r>
    <r>
      <rPr>
        <sz val="12"/>
        <rFont val="Times New Roman"/>
        <family val="1"/>
      </rPr>
      <t xml:space="preserve"> </t>
    </r>
    <r>
      <rPr>
        <i/>
        <sz val="12"/>
        <rFont val="Arial"/>
        <family val="2"/>
      </rPr>
      <t xml:space="preserve">específica </t>
    </r>
    <r>
      <rPr>
        <sz val="12"/>
        <rFont val="Times New Roman"/>
        <family val="1"/>
      </rPr>
      <t xml:space="preserve"> </t>
    </r>
    <r>
      <rPr>
        <i/>
        <sz val="12"/>
        <rFont val="Arial"/>
        <family val="2"/>
      </rPr>
      <t xml:space="preserve">de </t>
    </r>
    <r>
      <rPr>
        <sz val="12"/>
        <rFont val="Times New Roman"/>
        <family val="1"/>
      </rPr>
      <t xml:space="preserve"> </t>
    </r>
    <r>
      <rPr>
        <i/>
        <sz val="12"/>
        <rFont val="Arial"/>
        <family val="2"/>
      </rPr>
      <t xml:space="preserve">cada </t>
    </r>
    <r>
      <rPr>
        <sz val="12"/>
        <rFont val="Times New Roman"/>
        <family val="1"/>
      </rPr>
      <t xml:space="preserve"> </t>
    </r>
    <r>
      <rPr>
        <i/>
        <sz val="12"/>
        <rFont val="Arial"/>
        <family val="2"/>
      </rPr>
      <t xml:space="preserve">proceso </t>
    </r>
    <r>
      <rPr>
        <sz val="12"/>
        <rFont val="Times New Roman"/>
        <family val="1"/>
      </rPr>
      <t xml:space="preserve"> </t>
    </r>
    <r>
      <rPr>
        <i/>
        <sz val="12"/>
        <rFont val="Arial"/>
        <family val="2"/>
      </rPr>
      <t xml:space="preserve">se  presenta </t>
    </r>
    <r>
      <rPr>
        <sz val="12"/>
        <rFont val="Times New Roman"/>
        <family val="1"/>
      </rPr>
      <t xml:space="preserve"> </t>
    </r>
    <r>
      <rPr>
        <i/>
        <sz val="12"/>
        <rFont val="Arial"/>
        <family val="2"/>
      </rPr>
      <t xml:space="preserve">en </t>
    </r>
    <r>
      <rPr>
        <sz val="12"/>
        <rFont val="Times New Roman"/>
        <family val="1"/>
      </rPr>
      <t xml:space="preserve"> </t>
    </r>
    <r>
      <rPr>
        <i/>
        <sz val="12"/>
        <rFont val="Arial"/>
        <family val="2"/>
      </rPr>
      <t xml:space="preserve">las </t>
    </r>
    <r>
      <rPr>
        <sz val="12"/>
        <rFont val="Times New Roman"/>
        <family val="1"/>
      </rPr>
      <t xml:space="preserve"> </t>
    </r>
    <r>
      <rPr>
        <i/>
        <sz val="12"/>
        <rFont val="Arial"/>
        <family val="2"/>
      </rPr>
      <t xml:space="preserve">resoluciones </t>
    </r>
    <r>
      <rPr>
        <sz val="12"/>
        <rFont val="Times New Roman"/>
        <family val="1"/>
      </rPr>
      <t xml:space="preserve"> </t>
    </r>
    <r>
      <rPr>
        <i/>
        <sz val="12"/>
        <rFont val="Arial"/>
        <family val="2"/>
      </rPr>
      <t xml:space="preserve">que </t>
    </r>
    <r>
      <rPr>
        <sz val="12"/>
        <rFont val="Times New Roman"/>
        <family val="1"/>
      </rPr>
      <t xml:space="preserve"> </t>
    </r>
    <r>
      <rPr>
        <i/>
        <sz val="12"/>
        <rFont val="Arial"/>
        <family val="2"/>
      </rPr>
      <t xml:space="preserve">decretan </t>
    </r>
    <r>
      <rPr>
        <sz val="12"/>
        <rFont val="Times New Roman"/>
        <family val="1"/>
      </rPr>
      <t xml:space="preserve"> </t>
    </r>
    <r>
      <rPr>
        <i/>
        <sz val="12"/>
        <rFont val="Arial"/>
        <family val="2"/>
      </rPr>
      <t xml:space="preserve">la </t>
    </r>
    <r>
      <rPr>
        <sz val="12"/>
        <rFont val="Times New Roman"/>
        <family val="1"/>
      </rPr>
      <t xml:space="preserve"> </t>
    </r>
    <r>
      <rPr>
        <i/>
        <sz val="12"/>
        <rFont val="Arial"/>
        <family val="2"/>
      </rPr>
      <t>prescripción</t>
    </r>
    <r>
      <rPr>
        <i/>
        <sz val="12"/>
        <rFont val="Arial-ItalicMT"/>
      </rPr>
      <t>”</t>
    </r>
    <r>
      <rPr>
        <i/>
        <sz val="12"/>
        <rFont val="Arial"/>
        <family val="2"/>
      </rPr>
      <t>,</t>
    </r>
    <r>
      <rPr>
        <sz val="12"/>
        <rFont val="Arial"/>
        <family val="2"/>
      </rPr>
      <t xml:space="preserve"> </t>
    </r>
    <r>
      <rPr>
        <sz val="12"/>
        <rFont val="Times New Roman"/>
        <family val="1"/>
      </rPr>
      <t xml:space="preserve"> </t>
    </r>
    <r>
      <rPr>
        <sz val="12"/>
        <rFont val="Arial"/>
        <family val="2"/>
      </rPr>
      <t xml:space="preserve">evidencia, </t>
    </r>
    <r>
      <rPr>
        <sz val="12"/>
        <rFont val="Times New Roman"/>
        <family val="1"/>
      </rPr>
      <t xml:space="preserve"> </t>
    </r>
    <r>
      <rPr>
        <sz val="12"/>
        <rFont val="Arial"/>
        <family val="2"/>
      </rPr>
      <t xml:space="preserve">que  tampoco se cuenta como información válida y suficiente que permita reflejar la  oportunidad </t>
    </r>
    <r>
      <rPr>
        <sz val="12"/>
        <rFont val="Times New Roman"/>
        <family val="1"/>
      </rPr>
      <t xml:space="preserve"> </t>
    </r>
    <r>
      <rPr>
        <sz val="12"/>
        <rFont val="Arial"/>
        <family val="2"/>
      </rPr>
      <t xml:space="preserve">en </t>
    </r>
    <r>
      <rPr>
        <sz val="12"/>
        <rFont val="Times New Roman"/>
        <family val="1"/>
      </rPr>
      <t xml:space="preserve"> </t>
    </r>
    <r>
      <rPr>
        <sz val="12"/>
        <rFont val="Arial"/>
        <family val="2"/>
      </rPr>
      <t xml:space="preserve">la </t>
    </r>
    <r>
      <rPr>
        <sz val="12"/>
        <rFont val="Times New Roman"/>
        <family val="1"/>
      </rPr>
      <t xml:space="preserve"> </t>
    </r>
    <r>
      <rPr>
        <sz val="12"/>
        <rFont val="Arial"/>
        <family val="2"/>
      </rPr>
      <t xml:space="preserve">aplicación </t>
    </r>
    <r>
      <rPr>
        <sz val="12"/>
        <rFont val="Times New Roman"/>
        <family val="1"/>
      </rPr>
      <t xml:space="preserve"> </t>
    </r>
    <r>
      <rPr>
        <sz val="12"/>
        <rFont val="Arial"/>
        <family val="2"/>
      </rPr>
      <t xml:space="preserve">estricta </t>
    </r>
    <r>
      <rPr>
        <sz val="12"/>
        <rFont val="Times New Roman"/>
        <family val="1"/>
      </rPr>
      <t xml:space="preserve"> </t>
    </r>
    <r>
      <rPr>
        <sz val="12"/>
        <rFont val="Arial"/>
        <family val="2"/>
      </rPr>
      <t xml:space="preserve">de </t>
    </r>
    <r>
      <rPr>
        <sz val="12"/>
        <rFont val="Times New Roman"/>
        <family val="1"/>
      </rPr>
      <t xml:space="preserve"> </t>
    </r>
    <r>
      <rPr>
        <sz val="12"/>
        <rFont val="Arial"/>
        <family val="2"/>
      </rPr>
      <t xml:space="preserve">los </t>
    </r>
    <r>
      <rPr>
        <sz val="12"/>
        <rFont val="Times New Roman"/>
        <family val="1"/>
      </rPr>
      <t xml:space="preserve"> </t>
    </r>
    <r>
      <rPr>
        <sz val="12"/>
        <rFont val="Arial"/>
        <family val="2"/>
      </rPr>
      <t xml:space="preserve">principios </t>
    </r>
    <r>
      <rPr>
        <sz val="12"/>
        <rFont val="Times New Roman"/>
        <family val="1"/>
      </rPr>
      <t xml:space="preserve"> </t>
    </r>
    <r>
      <rPr>
        <sz val="12"/>
        <rFont val="Arial"/>
        <family val="2"/>
      </rPr>
      <t xml:space="preserve">de </t>
    </r>
    <r>
      <rPr>
        <sz val="12"/>
        <rFont val="Times New Roman"/>
        <family val="1"/>
      </rPr>
      <t xml:space="preserve"> </t>
    </r>
    <r>
      <rPr>
        <sz val="12"/>
        <rFont val="Arial"/>
        <family val="2"/>
      </rPr>
      <t xml:space="preserve">la </t>
    </r>
    <r>
      <rPr>
        <sz val="12"/>
        <rFont val="Times New Roman"/>
        <family val="1"/>
      </rPr>
      <t xml:space="preserve"> </t>
    </r>
    <r>
      <rPr>
        <sz val="12"/>
        <rFont val="Arial"/>
        <family val="2"/>
      </rPr>
      <t xml:space="preserve">gestión </t>
    </r>
    <r>
      <rPr>
        <sz val="12"/>
        <rFont val="Times New Roman"/>
        <family val="1"/>
      </rPr>
      <t xml:space="preserve"> </t>
    </r>
    <r>
      <rPr>
        <sz val="12"/>
        <rFont val="Arial"/>
        <family val="2"/>
      </rPr>
      <t>fiscal:  economía, eficacia y eficiencia, en el ejercicio del cobro de cartera.</t>
    </r>
  </si>
  <si>
    <r>
      <t xml:space="preserve">FUTIC en la vigencia 2020, continúa presentando en  su </t>
    </r>
    <r>
      <rPr>
        <sz val="12"/>
        <rFont val="Times New Roman"/>
        <family val="1"/>
      </rPr>
      <t xml:space="preserve"> </t>
    </r>
    <r>
      <rPr>
        <sz val="12"/>
        <rFont val="Arial"/>
        <family val="2"/>
      </rPr>
      <t xml:space="preserve">información </t>
    </r>
    <r>
      <rPr>
        <sz val="12"/>
        <rFont val="Times New Roman"/>
        <family val="1"/>
      </rPr>
      <t xml:space="preserve"> </t>
    </r>
    <r>
      <rPr>
        <sz val="12"/>
        <rFont val="Arial"/>
        <family val="2"/>
      </rPr>
      <t xml:space="preserve">financiera </t>
    </r>
    <r>
      <rPr>
        <sz val="12"/>
        <rFont val="Times New Roman"/>
        <family val="1"/>
      </rPr>
      <t xml:space="preserve"> </t>
    </r>
    <r>
      <rPr>
        <sz val="12"/>
        <rFont val="Arial"/>
        <family val="2"/>
      </rPr>
      <t xml:space="preserve">cuentas </t>
    </r>
    <r>
      <rPr>
        <sz val="12"/>
        <rFont val="Times New Roman"/>
        <family val="1"/>
      </rPr>
      <t xml:space="preserve"> </t>
    </r>
    <r>
      <rPr>
        <sz val="12"/>
        <rFont val="Arial"/>
        <family val="2"/>
      </rPr>
      <t xml:space="preserve">por </t>
    </r>
    <r>
      <rPr>
        <sz val="12"/>
        <rFont val="Times New Roman"/>
        <family val="1"/>
      </rPr>
      <t xml:space="preserve"> </t>
    </r>
    <r>
      <rPr>
        <sz val="12"/>
        <rFont val="Arial"/>
        <family val="2"/>
      </rPr>
      <t xml:space="preserve">cobrar </t>
    </r>
    <r>
      <rPr>
        <sz val="12"/>
        <rFont val="Times New Roman"/>
        <family val="1"/>
      </rPr>
      <t xml:space="preserve"> </t>
    </r>
    <r>
      <rPr>
        <sz val="12"/>
        <rFont val="Arial"/>
        <family val="2"/>
      </rPr>
      <t xml:space="preserve">de </t>
    </r>
    <r>
      <rPr>
        <sz val="12"/>
        <rFont val="Times New Roman"/>
        <family val="1"/>
      </rPr>
      <t xml:space="preserve"> </t>
    </r>
    <r>
      <rPr>
        <sz val="12"/>
        <rFont val="Arial"/>
        <family val="2"/>
      </rPr>
      <t xml:space="preserve">difícil </t>
    </r>
    <r>
      <rPr>
        <sz val="12"/>
        <rFont val="Times New Roman"/>
        <family val="1"/>
      </rPr>
      <t xml:space="preserve"> </t>
    </r>
    <r>
      <rPr>
        <sz val="12"/>
        <rFont val="Arial"/>
        <family val="2"/>
      </rPr>
      <t xml:space="preserve">cobro </t>
    </r>
    <r>
      <rPr>
        <sz val="12"/>
        <rFont val="Times New Roman"/>
        <family val="1"/>
      </rPr>
      <t xml:space="preserve"> </t>
    </r>
    <r>
      <rPr>
        <sz val="12"/>
        <rFont val="Arial"/>
        <family val="2"/>
      </rPr>
      <t xml:space="preserve">en </t>
    </r>
    <r>
      <rPr>
        <sz val="12"/>
        <rFont val="Times New Roman"/>
        <family val="1"/>
      </rPr>
      <t xml:space="preserve"> </t>
    </r>
    <r>
      <rPr>
        <sz val="12"/>
        <rFont val="Arial"/>
        <family val="2"/>
      </rPr>
      <t xml:space="preserve">cuantía </t>
    </r>
    <r>
      <rPr>
        <sz val="12"/>
        <rFont val="Times New Roman"/>
        <family val="1"/>
      </rPr>
      <t xml:space="preserve"> </t>
    </r>
    <r>
      <rPr>
        <sz val="12"/>
        <rFont val="Arial"/>
        <family val="2"/>
      </rPr>
      <t xml:space="preserve">de  $44.205,7 </t>
    </r>
    <r>
      <rPr>
        <sz val="12"/>
        <rFont val="Times New Roman"/>
        <family val="1"/>
      </rPr>
      <t xml:space="preserve"> </t>
    </r>
    <r>
      <rPr>
        <sz val="12"/>
        <rFont val="Arial"/>
        <family val="2"/>
      </rPr>
      <t xml:space="preserve">millones, </t>
    </r>
    <r>
      <rPr>
        <sz val="12"/>
        <rFont val="Times New Roman"/>
        <family val="1"/>
      </rPr>
      <t xml:space="preserve"> </t>
    </r>
    <r>
      <rPr>
        <sz val="12"/>
        <rFont val="Arial"/>
        <family val="2"/>
      </rPr>
      <t xml:space="preserve">la </t>
    </r>
    <r>
      <rPr>
        <sz val="12"/>
        <rFont val="Times New Roman"/>
        <family val="1"/>
      </rPr>
      <t xml:space="preserve"> </t>
    </r>
    <r>
      <rPr>
        <sz val="12"/>
        <rFont val="Arial"/>
        <family val="2"/>
      </rPr>
      <t xml:space="preserve">cual </t>
    </r>
    <r>
      <rPr>
        <sz val="12"/>
        <rFont val="Times New Roman"/>
        <family val="1"/>
      </rPr>
      <t xml:space="preserve"> </t>
    </r>
    <r>
      <rPr>
        <sz val="12"/>
        <rFont val="Arial"/>
        <family val="2"/>
      </rPr>
      <t xml:space="preserve">presentó </t>
    </r>
    <r>
      <rPr>
        <sz val="12"/>
        <rFont val="Times New Roman"/>
        <family val="1"/>
      </rPr>
      <t xml:space="preserve"> </t>
    </r>
    <r>
      <rPr>
        <sz val="12"/>
        <rFont val="Arial"/>
        <family val="2"/>
      </rPr>
      <t xml:space="preserve">un </t>
    </r>
    <r>
      <rPr>
        <sz val="12"/>
        <rFont val="Times New Roman"/>
        <family val="1"/>
      </rPr>
      <t xml:space="preserve"> </t>
    </r>
    <r>
      <rPr>
        <sz val="12"/>
        <rFont val="Arial"/>
        <family val="2"/>
      </rPr>
      <t xml:space="preserve">incremento </t>
    </r>
    <r>
      <rPr>
        <sz val="12"/>
        <rFont val="Times New Roman"/>
        <family val="1"/>
      </rPr>
      <t xml:space="preserve"> </t>
    </r>
    <r>
      <rPr>
        <sz val="12"/>
        <rFont val="Arial"/>
        <family val="2"/>
      </rPr>
      <t xml:space="preserve">de </t>
    </r>
    <r>
      <rPr>
        <sz val="12"/>
        <rFont val="Times New Roman"/>
        <family val="1"/>
      </rPr>
      <t xml:space="preserve"> </t>
    </r>
    <r>
      <rPr>
        <sz val="12"/>
        <rFont val="Arial"/>
        <family val="2"/>
      </rPr>
      <t xml:space="preserve">20,15% </t>
    </r>
    <r>
      <rPr>
        <sz val="12"/>
        <rFont val="Times New Roman"/>
        <family val="1"/>
      </rPr>
      <t xml:space="preserve"> </t>
    </r>
    <r>
      <rPr>
        <sz val="12"/>
        <rFont val="Arial"/>
        <family val="2"/>
      </rPr>
      <t xml:space="preserve">respecto </t>
    </r>
    <r>
      <rPr>
        <sz val="12"/>
        <rFont val="Times New Roman"/>
        <family val="1"/>
      </rPr>
      <t xml:space="preserve"> </t>
    </r>
    <r>
      <rPr>
        <sz val="12"/>
        <rFont val="Arial"/>
        <family val="2"/>
      </rPr>
      <t xml:space="preserve">a </t>
    </r>
    <r>
      <rPr>
        <sz val="12"/>
        <rFont val="Times New Roman"/>
        <family val="1"/>
      </rPr>
      <t xml:space="preserve"> </t>
    </r>
    <r>
      <rPr>
        <sz val="12"/>
        <rFont val="Arial"/>
        <family val="2"/>
      </rPr>
      <t xml:space="preserve">la  vigencia 2019. Se precisa que en el Plan de Mejoramiento se planteó como acción  correctiva </t>
    </r>
    <r>
      <rPr>
        <sz val="12"/>
        <rFont val="ArialMT"/>
      </rPr>
      <t>“</t>
    </r>
    <r>
      <rPr>
        <i/>
        <sz val="12"/>
        <rFont val="Arial"/>
        <family val="2"/>
      </rPr>
      <t xml:space="preserve">Entregar un Informe del plan de revisión e inventario que especifique  mandamientos notificados, procedimientos impulsados, número y tipo de actos  administrativos </t>
    </r>
    <r>
      <rPr>
        <sz val="12"/>
        <rFont val="Times New Roman"/>
        <family val="1"/>
      </rPr>
      <t xml:space="preserve"> </t>
    </r>
    <r>
      <rPr>
        <i/>
        <sz val="12"/>
        <rFont val="Arial"/>
        <family val="2"/>
      </rPr>
      <t xml:space="preserve">expedidos, </t>
    </r>
    <r>
      <rPr>
        <sz val="12"/>
        <rFont val="Times New Roman"/>
        <family val="1"/>
      </rPr>
      <t xml:space="preserve"> </t>
    </r>
    <r>
      <rPr>
        <i/>
        <sz val="12"/>
        <rFont val="Arial"/>
        <family val="2"/>
      </rPr>
      <t xml:space="preserve">con </t>
    </r>
    <r>
      <rPr>
        <sz val="12"/>
        <rFont val="Times New Roman"/>
        <family val="1"/>
      </rPr>
      <t xml:space="preserve"> </t>
    </r>
    <r>
      <rPr>
        <i/>
        <sz val="12"/>
        <rFont val="Arial"/>
        <family val="2"/>
      </rPr>
      <t xml:space="preserve">fecha </t>
    </r>
    <r>
      <rPr>
        <sz val="12"/>
        <rFont val="Times New Roman"/>
        <family val="1"/>
      </rPr>
      <t xml:space="preserve"> </t>
    </r>
    <r>
      <rPr>
        <i/>
        <sz val="12"/>
        <rFont val="Arial"/>
        <family val="2"/>
      </rPr>
      <t xml:space="preserve">de </t>
    </r>
    <r>
      <rPr>
        <sz val="12"/>
        <rFont val="Times New Roman"/>
        <family val="1"/>
      </rPr>
      <t xml:space="preserve"> </t>
    </r>
    <r>
      <rPr>
        <i/>
        <sz val="12"/>
        <rFont val="Arial"/>
        <family val="2"/>
      </rPr>
      <t xml:space="preserve">cumplimiento, </t>
    </r>
    <r>
      <rPr>
        <sz val="12"/>
        <rFont val="Times New Roman"/>
        <family val="1"/>
      </rPr>
      <t xml:space="preserve"> </t>
    </r>
    <r>
      <rPr>
        <i/>
        <sz val="12"/>
        <rFont val="Arial"/>
        <family val="2"/>
      </rPr>
      <t xml:space="preserve">el </t>
    </r>
    <r>
      <rPr>
        <sz val="12"/>
        <rFont val="Times New Roman"/>
        <family val="1"/>
      </rPr>
      <t xml:space="preserve"> </t>
    </r>
    <r>
      <rPr>
        <i/>
        <sz val="12"/>
        <rFont val="Arial"/>
        <family val="2"/>
      </rPr>
      <t xml:space="preserve">31 </t>
    </r>
    <r>
      <rPr>
        <sz val="12"/>
        <rFont val="Times New Roman"/>
        <family val="1"/>
      </rPr>
      <t xml:space="preserve"> </t>
    </r>
    <r>
      <rPr>
        <i/>
        <sz val="12"/>
        <rFont val="Arial"/>
        <family val="2"/>
      </rPr>
      <t xml:space="preserve">de </t>
    </r>
    <r>
      <rPr>
        <sz val="12"/>
        <rFont val="Times New Roman"/>
        <family val="1"/>
      </rPr>
      <t xml:space="preserve"> </t>
    </r>
    <r>
      <rPr>
        <i/>
        <sz val="12"/>
        <rFont val="Arial"/>
        <family val="2"/>
      </rPr>
      <t xml:space="preserve">diciembre </t>
    </r>
    <r>
      <rPr>
        <sz val="12"/>
        <rFont val="Times New Roman"/>
        <family val="1"/>
      </rPr>
      <t xml:space="preserve"> </t>
    </r>
    <r>
      <rPr>
        <i/>
        <sz val="12"/>
        <rFont val="Arial"/>
        <family val="2"/>
      </rPr>
      <t>de  2020</t>
    </r>
    <r>
      <rPr>
        <i/>
        <sz val="12"/>
        <rFont val="Arial-ItalicMT"/>
      </rPr>
      <t>”</t>
    </r>
    <r>
      <rPr>
        <sz val="12"/>
        <rFont val="Arial"/>
        <family val="2"/>
      </rPr>
      <t xml:space="preserve">; sin embargo, es evidente el aumento de la cartera de difícil cobro, dado que  las acciones propuestas no subsanan ni mitigan el riesgo de pérdida de recursos.   </t>
    </r>
  </si>
  <si>
    <r>
      <t xml:space="preserve">deficiencias en la gestión de cobro y en la  información </t>
    </r>
    <r>
      <rPr>
        <sz val="12"/>
        <rFont val="Times New Roman"/>
        <family val="1"/>
      </rPr>
      <t xml:space="preserve"> </t>
    </r>
    <r>
      <rPr>
        <sz val="12"/>
        <rFont val="Arial"/>
        <family val="2"/>
      </rPr>
      <t xml:space="preserve">reportada, </t>
    </r>
    <r>
      <rPr>
        <sz val="12"/>
        <rFont val="Times New Roman"/>
        <family val="1"/>
      </rPr>
      <t xml:space="preserve"> </t>
    </r>
    <r>
      <rPr>
        <sz val="12"/>
        <rFont val="Arial"/>
        <family val="2"/>
      </rPr>
      <t xml:space="preserve">así </t>
    </r>
    <r>
      <rPr>
        <sz val="12"/>
        <rFont val="Times New Roman"/>
        <family val="1"/>
      </rPr>
      <t xml:space="preserve"> </t>
    </r>
    <r>
      <rPr>
        <sz val="12"/>
        <rFont val="Arial"/>
        <family val="2"/>
      </rPr>
      <t xml:space="preserve">como </t>
    </r>
    <r>
      <rPr>
        <sz val="12"/>
        <rFont val="Times New Roman"/>
        <family val="1"/>
      </rPr>
      <t xml:space="preserve"> </t>
    </r>
    <r>
      <rPr>
        <sz val="12"/>
        <rFont val="Arial"/>
        <family val="2"/>
      </rPr>
      <t xml:space="preserve">un </t>
    </r>
    <r>
      <rPr>
        <sz val="12"/>
        <rFont val="Times New Roman"/>
        <family val="1"/>
      </rPr>
      <t xml:space="preserve"> </t>
    </r>
    <r>
      <rPr>
        <sz val="12"/>
        <rFont val="Arial"/>
        <family val="2"/>
      </rPr>
      <t xml:space="preserve">alto </t>
    </r>
    <r>
      <rPr>
        <sz val="12"/>
        <rFont val="Times New Roman"/>
        <family val="1"/>
      </rPr>
      <t xml:space="preserve"> </t>
    </r>
    <r>
      <rPr>
        <sz val="12"/>
        <rFont val="Arial"/>
        <family val="2"/>
      </rPr>
      <t xml:space="preserve">riesgo </t>
    </r>
    <r>
      <rPr>
        <sz val="12"/>
        <rFont val="Times New Roman"/>
        <family val="1"/>
      </rPr>
      <t xml:space="preserve"> </t>
    </r>
    <r>
      <rPr>
        <sz val="12"/>
        <rFont val="Arial"/>
        <family val="2"/>
      </rPr>
      <t xml:space="preserve">de </t>
    </r>
    <r>
      <rPr>
        <sz val="12"/>
        <rFont val="Times New Roman"/>
        <family val="1"/>
      </rPr>
      <t xml:space="preserve"> </t>
    </r>
    <r>
      <rPr>
        <sz val="12"/>
        <rFont val="Arial"/>
        <family val="2"/>
      </rPr>
      <t xml:space="preserve">pérdida </t>
    </r>
    <r>
      <rPr>
        <sz val="12"/>
        <rFont val="Times New Roman"/>
        <family val="1"/>
      </rPr>
      <t xml:space="preserve"> </t>
    </r>
    <r>
      <rPr>
        <sz val="12"/>
        <rFont val="Arial"/>
        <family val="2"/>
      </rPr>
      <t xml:space="preserve">de </t>
    </r>
    <r>
      <rPr>
        <sz val="12"/>
        <rFont val="Times New Roman"/>
        <family val="1"/>
      </rPr>
      <t xml:space="preserve"> </t>
    </r>
    <r>
      <rPr>
        <sz val="12"/>
        <rFont val="Arial"/>
        <family val="2"/>
      </rPr>
      <t xml:space="preserve">recursos, </t>
    </r>
    <r>
      <rPr>
        <sz val="12"/>
        <rFont val="Times New Roman"/>
        <family val="1"/>
      </rPr>
      <t xml:space="preserve"> </t>
    </r>
    <r>
      <rPr>
        <sz val="12"/>
        <rFont val="Arial"/>
        <family val="2"/>
      </rPr>
      <t xml:space="preserve">que  superan los $35.062 millones.   </t>
    </r>
  </si>
  <si>
    <r>
      <rPr>
        <b/>
        <sz val="11"/>
        <rFont val="Arial"/>
        <family val="2"/>
      </rPr>
      <t xml:space="preserve">Hallazgo No. 8. Reconocimiento Recursos Entregados en Administración-ICETEX.  Administrativo </t>
    </r>
    <r>
      <rPr>
        <sz val="11"/>
        <rFont val="Arial"/>
        <family val="2"/>
      </rPr>
      <t xml:space="preserve">
En el Estado de Situación Financiera, FUTIC presenta en la cuenta Recursos Entregados en Administración, un saldo de $43.091 millones, correspondientes a diez (10) convenios, suscritos con el Icetex, entre las vigencias 2011 y 2019; sin embargo, esta Entidad, en el proceso de confirmación de terceros, reportó un saldo de $17.900,4 millones, lo que refleja una diferencia neta de $25.190.7 millones. Esta diferencia está representada, en mayor parte, en el saldo del convenio 665 de 2015, por $24.867,9 millones, el cual no fue reportado por Icetex. Por lo anterior, y dado que no existe una conciliación, se presenta incertidumbre respecto a la razonabilidad del saldo de la cuenta, a nivel de este tercero, con la consecuente afectación del saldo de la cuenta Gasto Social Publico y en el resultado del ejercicio. En lo que respecta a la alianza 665 de 2015, FUTIC respondió que “en el cuadro de legalización reportado por ICETEX (Tabla 8) no se encuentra la alianza 665 de 2015, debido a que la misma es administrada por la vicepresidencia de crédito y cobranza y no por la vicepresidencia de fondos en administración de ICETEX. Por lo que se presenta aclaración y detalle de la legalización con corte al 31 de diciembre de 2020”, situación que no se considera válida, en el entendido que se circularizó al ICETEX institucionalmente, y no a las vicepresidencias, por lo tanto, no hay claridad respecto al reporte de los recursos del convenio 665 por valor de
$24.867.9 millones.
Adicional al efecto contable, el ente de control señala que esta circunstancia, conlleva riesgos que pueden materializarse en la pérdida de recursos, si FUTIC no adelanta de manera oportuna y eficiente los procesos de conciliación con las entidades y/o fiduciarias que manejan los recursos que vienen recibiendo para la ejecución de los diferentes proyectos de inversión, y más aún, teniendo en cuenta la antigüedad de los desembolsos y las fechas establecidas para su terminación.
</t>
    </r>
  </si>
  <si>
    <t xml:space="preserve">Se presentó una diferencia en el saldo reportado por ICETEX en el proceso de confirmación de terceros que realizó el ente auditor, y el saldo presentado por FUTIC en la cuenta Recursos Entregados en Administración, correspondientes a diez (10 convenios) suscritos con ICETEX. La diferncia etá representada en mayor parte en el saldo del convenio 665 de 2015 el cual no fue reportado por ICETEX.
DED: 534-2011, 1047-2012, 665-2015,  866-2017, 930-2017
DGD: 825-2017
Compartidos: 432-2014, 577-2014, 426-2015, 822-2019.
</t>
  </si>
  <si>
    <t>Solicitar a ICETEX la información del convenio/alianza 665 de 2015 con corte al 31 de diciembre de 2020 y al 31 de marzo de 2021, así mismo solicitar se indique las razones por las cuales en la información inicialmente entregada a la CGR durante el proceso de auditoría realizada a  FUTIC no se incluyó la información requerida en su momento por el ente de control. Adicionalmente se solicitará que indique las medidas de seguimiento y controles que implementará ICETEX, respecto al envío de información solicitada por los entes de control.</t>
  </si>
  <si>
    <t xml:space="preserve">Documento
</t>
  </si>
  <si>
    <t xml:space="preserve">Solicitar a ICETEX certificación con corte al 31 de diciembre de 2020 de todos los convenios / alianzas  suscritas entre el FONTIC (ahora FUTIC) e ICETEX.
Convenios:
DED: 534-2011, 1047-2012, 665-2015,  866-2017, 930-2017
DGD: 825-2017
DED Y DGD: 432-2014, 577-2014, 426-2015, 822-2019.
</t>
  </si>
  <si>
    <r>
      <t xml:space="preserve">Hallazgo No. 8. Reconocimiento Recursos Entregados en Administración-ICETEX.  Administrativo 
</t>
    </r>
    <r>
      <rPr>
        <sz val="11"/>
        <rFont val="Arial"/>
        <family val="2"/>
      </rPr>
      <t>En el Estado de Situación Financiera, FUTIC presenta en la cuenta Recursos Entregados en Administración, un saldo de $43.091 millones, correspondientes a diez (10) convenios, suscritos con el Icetex, entre las vigencias 2011 y 2019; sin embargo, esta Entidad, en el proceso de confirmación de terceros, reportó un saldo de $17.900,4 millones, lo que refleja una diferencia neta de $25.190.7 millones. Esta diferencia está representada, en mayor parte, en el saldo del convenio 665 de 2015, por $24.867,9 millones, el cual no fue reportado por Icetex. Por lo anterior, y dado que no existe una conciliación, se presenta incertidumbre respecto a la razonabilidad del saldo de la cuenta, a nivel de este tercero, con la consecuente afectación del saldo de la cuenta Gasto Social Publico y en el resultado del ejercicio. En lo que respecta a la alianza 665 de 2015, FUTIC respondió que “en el cuadro de legalización reportado por ICETEX (Tabla 8) no se encuentra la alianza 665 de 2015, debido a que la misma es administrada por la vicepresidencia de crédito y cobranza y no por la vicepresidencia de fondos en administración de ICETEX. Por lo que se presenta aclaración y detalle de la legalización con corte al 31 de diciembre de 2020”, situación que no se considera válida, en el entendido que se circularizó al ICETEX institucionalmente, y no a las vicepresidencias, por lo tanto, no hay claridad respecto al reporte de los recursos del convenio 665 por valor de
$24.867.9 millones.
Adicional al efecto contable, el ente de control señala que esta circunstancia, conlleva riesgos que pueden materializarse en la pérdida de recursos, si FUTIC no adelanta de manera oportuna y eficiente los procesos de conciliación con las entidades y/o fiduciarias que manejan los recursos que vienen recibiendo para la ejecución de los diferentes proyectos de inversión, y más aún, teniendo en cuenta la antigüedad de los desembolsos y las fechas establecidas para su terminación.</t>
    </r>
  </si>
  <si>
    <t xml:space="preserve">Solicitar a Minciencias y a la Fiduprevisara desde la supervisión, la información pertinente para revisar  en mesas de trabajo conjuntas la conciliación de los saldos y la consecuente legalización de recursos  para los convenios:
DED: 592-2014, 498-2010, 408-2014, 488-2010, 1239-2016, 854-2018.
OFR: 581-2014, 489-2015
DED, GD Y OFR: 567-2013, 772-2012
DED Y GD: 768-2013
DED Y OFR: 228-2011
</t>
  </si>
  <si>
    <r>
      <rPr>
        <b/>
        <sz val="11"/>
        <rFont val="Arial"/>
        <family val="2"/>
      </rPr>
      <t>Hallazgo No. 9. Reconocimiento Recursos Entregados en Administración-Colciencias-. Administrativo</t>
    </r>
    <r>
      <rPr>
        <sz val="11"/>
        <rFont val="Arial"/>
        <family val="2"/>
      </rPr>
      <t xml:space="preserve">
se observa que a 31 de diciembre de 2020 persisten las deficiencias relacionadas con la conciliación y legalización oportuna de los recursos entregados en administración, en lo que respecta a los convenios suscritos con Colciencias (hoy Ministerio de Ciencia, Tecnología e Innovación- Minciencias), los cuales, a su vez, son manejados a través de fiduciarias, toda vez que, el saldo total por $20.311,7 millones, frente a lo reportado por la fiduciaria, presenta inconsistencias, que generan incertidumbre respecto a su razonabilidad.
Es importante señalar que la mayoría de estos convenios fueron suscritos entre 2010-2016 y la entidad justifica la permanencia de saldos por legalizar en controversias judiciales e inclusive por diferencias en la información de FUTIC, MinCiencias y la Fiduciaria.
FUTIC, en su respuesta menciona que “…Al respecto es importante aclarar que, como es de su conocimiento, a la fecha aún existen saldos pendientes de legalizar comoquiera que en el desarrollo de los diferentes convenios se tuvo contratación derivada, los cuáles a la fecha se encuentran en proceso de liquidación bilateral entre la Fiduprevisora y el contratista o en proceso de liquidación judicial. Así las cosas, hasta tanto no se logren resolver dichos asuntos, no se podrá surtir el proceso de legalización y con ello, lograr la posterior liquidación de los Convenios Marco. Adicionalmente Plantea que, "En particular, es importante precisar que se ha realizado con Minciencias la conciliación financiera de los convenios en aras de lograr las legalizaciones y obtener cifras finales, que a la fecha se encuentra en validación por parte de la Fiduprevisora, para continuar con los trámites internos en cada Ministerio”, circunstancias que permiten inferir que, si bien se han adelantado gestiones para conciliar los saldos con Colciencias, a la fecha de corte de la auditoria, existían diferencias.
La situación referida, que se presenta por deficiencias en los mecanismos de control interno, afecta la razonabilidad del saldo de la cuenta recursos entregados en administración y en forma correlativa la de gastos y el resultado del ejercicio.
Adicional al efecto contable, el ente de control señala que esta circunstancia, conlleva riesgos que pueden materializarse en la pérdida de recursos, si FUTIC no adelanta de manera oportuna y eficiente los procesos de conciliación con las entidades y/o fiduciarias que manejan los recursos que vienen recibiendo para la ejecución de los diferentes proyectos de inversión, y más aún, teniendo en cuenta la antigüedad de los desembolsos y las fechas establecidas para su terminación.</t>
    </r>
  </si>
  <si>
    <r>
      <rPr>
        <b/>
        <sz val="11"/>
        <rFont val="Arial"/>
        <family val="2"/>
      </rPr>
      <t>Hallazgo No. 10. Reconocimiento Recursos Entregados en Administración. Derechos en Fideicomiso -Fiducoldex-.  Administrativo</t>
    </r>
    <r>
      <rPr>
        <sz val="11"/>
        <rFont val="Arial"/>
        <family val="2"/>
      </rPr>
      <t xml:space="preserve">
la Resolución 193 de 2016- Procedimiento para la Evaluación del Control Interno Contable, de la CGN, que entre otros aspectos, contempla los relacionados con la depuración contable permanente y sostenible, según los cuales, “las entidades cuya información financiera no refleje su realidad económica deberán adelantar las gestiones administrativas para depurar las cifras y demás datos contenidos en los estados financieros, de forma que cumplan las características fundamentales de relevancia y representación fiel. Asimismo, las entidades adelantarán las acciones pertinentes para depurar la información financiera e implementar los controles que sean necesarios a fin de mejorar la calidad de la información.”
Respecto a los recursos entregados en administración a la Fiduciaria de Comercio Exterior-FIDUCOLDEX, a través del convenio 741 de 2019, se estableció una diferencia de $1.286.4 millones, entre el saldo reportado en los estados financieros de FUTIC y el de la fiduciaria, sin evidencia de la respectiva conciliación. Por lo referido, se concluye una incertidumbre respecto a la razonabilidad del saldo de la cuenta, a nivel de este tercero, con la consecuente afectación del saldo de la cuenta Gasto Social Publico y en el resultado del ejercicio.
Adicional al efecto contable, el ente de control señala que esta circunstancia, conlleva riesgos que pueden materializarse en la pérdida de recursos, si FUTIC no adelanta de manera oportuna y eficiente los procesos de conciliación con las entidades y/o fiduciarias que manejan los recursos que vienen recibiendo para la ejecución de los diferentes proyectos de inversión, y más aun teniendo en cuenta la antigüedad de los desembolsos y las fechas establecidas para su terminación.</t>
    </r>
  </si>
  <si>
    <r>
      <t xml:space="preserve">Este registro contable, que significa una incertidumbre respecto a la razonabilidad  del gasto por provisiones y del saldo del pasivo en cuantía de $415.455 millones,  sin </t>
    </r>
    <r>
      <rPr>
        <sz val="12"/>
        <rFont val="Times New Roman"/>
        <family val="1"/>
      </rPr>
      <t xml:space="preserve"> </t>
    </r>
    <r>
      <rPr>
        <sz val="12"/>
        <rFont val="Arial"/>
        <family val="2"/>
      </rPr>
      <t xml:space="preserve">los </t>
    </r>
    <r>
      <rPr>
        <sz val="12"/>
        <rFont val="Times New Roman"/>
        <family val="1"/>
      </rPr>
      <t xml:space="preserve"> </t>
    </r>
    <r>
      <rPr>
        <sz val="12"/>
        <rFont val="Arial"/>
        <family val="2"/>
      </rPr>
      <t xml:space="preserve">debidos </t>
    </r>
    <r>
      <rPr>
        <sz val="12"/>
        <rFont val="Times New Roman"/>
        <family val="1"/>
      </rPr>
      <t xml:space="preserve"> </t>
    </r>
    <r>
      <rPr>
        <sz val="12"/>
        <rFont val="Arial"/>
        <family val="2"/>
      </rPr>
      <t xml:space="preserve">soportes, </t>
    </r>
    <r>
      <rPr>
        <sz val="12"/>
        <rFont val="Times New Roman"/>
        <family val="1"/>
      </rPr>
      <t xml:space="preserve"> </t>
    </r>
    <r>
      <rPr>
        <sz val="12"/>
        <rFont val="Arial"/>
        <family val="2"/>
      </rPr>
      <t xml:space="preserve">es </t>
    </r>
    <r>
      <rPr>
        <sz val="12"/>
        <rFont val="Times New Roman"/>
        <family val="1"/>
      </rPr>
      <t xml:space="preserve"> </t>
    </r>
    <r>
      <rPr>
        <sz val="12"/>
        <rFont val="Arial"/>
        <family val="2"/>
      </rPr>
      <t xml:space="preserve">el </t>
    </r>
    <r>
      <rPr>
        <sz val="12"/>
        <rFont val="Times New Roman"/>
        <family val="1"/>
      </rPr>
      <t xml:space="preserve"> </t>
    </r>
    <r>
      <rPr>
        <sz val="12"/>
        <rFont val="Arial"/>
        <family val="2"/>
      </rPr>
      <t xml:space="preserve">resultado </t>
    </r>
    <r>
      <rPr>
        <sz val="12"/>
        <rFont val="Times New Roman"/>
        <family val="1"/>
      </rPr>
      <t xml:space="preserve"> </t>
    </r>
    <r>
      <rPr>
        <sz val="12"/>
        <rFont val="Arial"/>
        <family val="2"/>
      </rPr>
      <t xml:space="preserve">de </t>
    </r>
    <r>
      <rPr>
        <sz val="12"/>
        <rFont val="Times New Roman"/>
        <family val="1"/>
      </rPr>
      <t xml:space="preserve"> </t>
    </r>
    <r>
      <rPr>
        <sz val="12"/>
        <rFont val="Arial"/>
        <family val="2"/>
      </rPr>
      <t xml:space="preserve">deficiencias </t>
    </r>
    <r>
      <rPr>
        <sz val="12"/>
        <rFont val="Times New Roman"/>
        <family val="1"/>
      </rPr>
      <t xml:space="preserve"> </t>
    </r>
    <r>
      <rPr>
        <sz val="12"/>
        <rFont val="Arial"/>
        <family val="2"/>
      </rPr>
      <t xml:space="preserve">en </t>
    </r>
    <r>
      <rPr>
        <sz val="12"/>
        <rFont val="Times New Roman"/>
        <family val="1"/>
      </rPr>
      <t xml:space="preserve"> </t>
    </r>
    <r>
      <rPr>
        <sz val="12"/>
        <rFont val="Arial"/>
        <family val="2"/>
      </rPr>
      <t xml:space="preserve">los </t>
    </r>
    <r>
      <rPr>
        <sz val="12"/>
        <rFont val="Times New Roman"/>
        <family val="1"/>
      </rPr>
      <t xml:space="preserve"> </t>
    </r>
    <r>
      <rPr>
        <sz val="12"/>
        <rFont val="Arial"/>
        <family val="2"/>
      </rPr>
      <t xml:space="preserve">procesos </t>
    </r>
    <r>
      <rPr>
        <sz val="12"/>
        <rFont val="Times New Roman"/>
        <family val="1"/>
      </rPr>
      <t xml:space="preserve"> </t>
    </r>
    <r>
      <rPr>
        <sz val="12"/>
        <rFont val="Arial"/>
        <family val="2"/>
      </rPr>
      <t xml:space="preserve">de  reconocimiento y revelación de los registros contables, y que tiene un significativo  impacto en el resultado del ejercicio económico de la vigencia 2020, que presentó  un déficit por $25.494,6 millones, frente un excedente de $253.812,3 millones en  el 2019.  </t>
    </r>
  </si>
  <si>
    <r>
      <rPr>
        <b/>
        <sz val="11"/>
        <rFont val="Arial"/>
        <family val="2"/>
      </rPr>
      <t>H2AD 2019. Depuración de cartera año 2019 .</t>
    </r>
    <r>
      <rPr>
        <sz val="11"/>
        <rFont val="Arial"/>
        <family val="2"/>
      </rPr>
      <t xml:space="preserve">
A 31 de diciembre de 2019, el Fondo Único de TIC depuró o castigó cartera de acuerdo con las cifras presentadas por el Grupo Interno de Trabajo de Cobro Coactivo al Comité de Cartera el 19 de diciembre de 2019, como consta en el Acta N°.01. La cartera depurada corresponde a 214 obligaciones por $949.2 millones en virtud de la prescripción de la acción de cobro, decretada mediante Resolución N° 240 del 13 de diciembre de 2019 .
La depuración de cartera generó una disminución en la cuenta (1311) Cuentas por Cobrar – Contribuciones, tasas e Ingresos no Tributarios por $949.2 millones y una disminución en el resultado del ejercicio por el aumento en el Gasto; como control fue registrada en la cuenta (8315.35) Cuentas de Orden Deudoras – Cuentas por Cobrar. Lo anterior debido a que el Fondo perdió la competencia para exigir coactivamente los derechos generados por dichas obligaciones; de acuerdo con lo revelado en la Nota N° 7 se obtuvo evidencia que a través de la información del Acta del Comité de Cartera N° 1 del 19 de diciembre de 2019, que el Grupo Interno de Trabajo - GIT de Cobro Coactivo revisó 254 expedientes físicos de los procesos de cobro coactivo iniciados en los años 2013 y 2014, así mismo, de las acciones de cobro de 218 obligaciones, 169 de estos mismos procedimientos administrativos, habían prescrito desde 2015, 2016, 2017, 2018 y en 2019 .
Así mismo, la coordinación del Grupo Interno de Trabajo -GIT de Cobro Coactivo expuso en el citado Comité que la prescripción de la acción de cobro se configuró debido a que, en algunos casos, no hubo notificaciones del mandamiento de pago dentro del término de tres (3) años, establecido en la Ley 1369 de 2009, contado a partir de la ejecutoria del Acto Administrativo impositivo de las multas, en materia postal. En otros casos, no hubo notificación del mandamiento de pago dentro del término de cinco (5) años establecidos en el artículo 817 del Estatuto Tributario, habiéndose notificado debidamente el mandamiento de pago, no se adelantaron en cada caso, los trámites pertinentes para surtir el proceso de cobro coactivo dentro del término de la acción.
Este hecho ha sido reiterativo en los años 2013 a 2018 y la Contraloría ha comunicado el hallazgo respectivo, el cual se encuentra en el Plan de mejoramiento. Por los hechos descritos esta observación tiene presunta connotación disciplinaria debido a que el Fondo perdió la competencia para exigir coactivamente los derechos generados por dichas obligaciones. Adicionalmente, la CGR considera procedente adelantar una Actuación Especial con el fin de determinar las posibles incidencias fiscales inherentes a la situación expuesta.</t>
    </r>
  </si>
  <si>
    <r>
      <rPr>
        <b/>
        <sz val="11"/>
        <rFont val="Arial"/>
        <family val="2"/>
      </rPr>
      <t xml:space="preserve">H4A 2019. Revelación de cartera </t>
    </r>
    <r>
      <rPr>
        <sz val="11"/>
        <rFont val="Arial"/>
        <family val="2"/>
      </rPr>
      <t xml:space="preserve">
A 31 de diciembre de 2019 la Cuenta (1311) Cuentas por Cobrar–Contribuciones, Tasas e Ingresos no Tributarios  Licencias con un saldo de $232.409 millones y la cuenta (1385) Cuentas por cobrar de Difícil recaudo (licencias) por $20.047  millones, para un total de $252.456 millones; presenta inconsistencias en la revelación de la información, toda vez que de acuerdo con lo informado en la Nota 7 a los Estados Financieros al cierre de la vigencia, de la cartera por licencias, únicamente se revela la clasificación por edades de cartera por $73.537.4 millones; es decir, parte de la cartera por servicios de televisión recibida de la ANTV que asciende a $208.656 millones , no se revela con claridad su clasificación por edades, no obstante haber recibido $1.933 millones de cartera vencida; porque de acuerdo con lo revelado , “corresponde a obligaciones cuya fecha de exigibilidad es posterior al cierre de la vigencia 2019”.
De acuerdo con la respuesta dada por el Fondo, la cartera por Licencias y Sanciones, no es claro el criterio de la clasificación con relación. Lo anterior, evidencia riesgo en la revelación de hechos materiales que no permite conocer en tiempo real el estado, manejo y control de los bienes, derechos y obligaciones que pueden afectar la situación financiera del Fondo</t>
    </r>
  </si>
  <si>
    <r>
      <rPr>
        <b/>
        <sz val="11"/>
        <rFont val="Arial"/>
        <family val="2"/>
      </rPr>
      <t xml:space="preserve">H5A 2019. Riesgo en la recuperación de cartera. </t>
    </r>
    <r>
      <rPr>
        <sz val="11"/>
        <rFont val="Arial"/>
        <family val="2"/>
      </rPr>
      <t xml:space="preserve">
La Cuenta (1311) Cuentas por Cobrar - Contribuciones, Tasas e Ingresos no Tributarios con saldo de $244.818 millones  y la Cuenta (1385) Cuentas por Cobrar de Difícil Recaudo a 31 de diciembre de 2019 con saldo de $36.792 millones; presentan riesgo en la recuperación, toda vez que al cierre contable existen cuentas por Cobrar con fechas de vencimiento superiores a tres (3) años. No obstante, haber realizado gestión de cobro y depuración de cartera durante el año 2019, el siguiente es el estado al cierre de la vigencia:</t>
    </r>
  </si>
  <si>
    <r>
      <rPr>
        <b/>
        <sz val="11"/>
        <rFont val="Arial"/>
        <family val="2"/>
      </rPr>
      <t xml:space="preserve">H8AD 2019. Reconocimiento de Recursos entregados en Administración. </t>
    </r>
    <r>
      <rPr>
        <sz val="11"/>
        <rFont val="Arial"/>
        <family val="2"/>
      </rPr>
      <t xml:space="preserve">
A 31 de diciembre de 2019, la cuenta (1908) Otros activos – Recursos entregados en Administración por $726.327 millones , representada: En recursos entregados en Administración por $191.807 millones, Recursos trasladados al Ministerio de Hacienda y Crédito Público - Dirección General del Tesoro Público Nacional como parte del Sistema de Cuenta Única Nacional-CUN por $533.586 millones y Encargos Fiduciarios por $935 millones .
De estos recursos a 31 de diciembre de 2019 la Cuenta (1908.01.001) Recursos entregados en Administración por $191.806 millones para ser ejecutados a través de cuarenta (40) Convenios , algunos suscritos desde el año 2010, presenta incertidumbre debido a que existen derechos que no fueron reconocidos de conformidad con el principio de causación , por no haber sido legalizados la totalidad de los recursos entregados en administración, que corresponden a Convenios, algunos con vencimiento para la ejecución desde el año 2017  y a 31 de diciembre de 2018 . Este hecho incide además en la razonabilidad de la cuenta (5423) Gasto - Otras Transferencias para proyectos de inversión.
Esta situación genera riesgo al mantener recursos de la Entidad en poder de terceros por un tiempo hasta de diez (10) años, tal como se observa en el siguiente cuadro y permite ver que existe riesgo inherente y de control al no contar con un mecanismo efectivo que garantice la oportunidad en la legalización del recurso en cumplimiento del objeto de los Convenios firmados:</t>
    </r>
  </si>
  <si>
    <r>
      <rPr>
        <b/>
        <sz val="11"/>
        <rFont val="Arial"/>
        <family val="2"/>
      </rPr>
      <t xml:space="preserve">H10A 2019. Revelación de Estados Financieros. </t>
    </r>
    <r>
      <rPr>
        <sz val="11"/>
        <rFont val="Arial"/>
        <family val="2"/>
      </rPr>
      <t xml:space="preserve">
Las Notas a los Estados Financieros no contienen toda la información básica y adicional necesaria de carácter específico que permita al usuario de los mismos, conocer con claridad las características cualitativas de la información financiera de importancia relativa y los hechos económicos de relevancia material del FU TIC, tales como: las políticas aplicables o metodología utilizada para reconocer y medir la totalidad de la  información de los derechos y las obligaciones; clasificación de toda la cartera por edades, método utilizado para reconocer y medir la información de los derechos de la entidad, Cuentas por de difícil recaudo, entre otros.
Igualmente, no se informa con claridad los hechos materiales y de importancia relativa, relacionados con el impacto en las metas del Plan de Acción, Ingresos presupuestados, recaudados y causados y aspectos que presentan dificultad para su medición monetaria, entre otras.
Lo anterior, evidencia riesgo en la revelación de hechos materiales que no permite conocer en tiempo real el estado, manejo y control de los bienes, derechos y obligaciones que pueden afectar la situación financiera del Fondo.
El hecho descrito en esta observación tiene presunta connotación disciplinaria debido a que las notas a los Estados Financieros no contienen toda la información básica y adicional necesaria de carácter específico que permita al usuario de los mismos, conocer con claridad las características cualitativas de la información financiera de importancia relativa y los hechos económicos de relevancia material del FU TIC.</t>
    </r>
  </si>
  <si>
    <r>
      <rPr>
        <b/>
        <sz val="11"/>
        <rFont val="Arial"/>
        <family val="2"/>
      </rPr>
      <t xml:space="preserve">H11A 2019. Reserva Presupuestal de 2018 no ejecutadas en el 2019. </t>
    </r>
    <r>
      <rPr>
        <sz val="11"/>
        <rFont val="Arial"/>
        <family val="2"/>
      </rPr>
      <t xml:space="preserve">
De acuerdo al informe de ejecución de reservas presupuestales constituidas a 31/12/2018 por $21.268.millones, para cancelar en la vigencia 2019, de las cuales la entidad dejó un “saldo por utilizar” de $13.584 millones que equivalen a un 63.87% del total de reservas constituidas que corresponden a los Proyecto Ampliación Programa de Telecomunicaciones Sociales y Aprovechamiento y Asistencia al Sector de las Tic Nacionales; por tanto, estas fenecieron de conformidad con lo establecido en el artículo 2.8.1.7.3.3 del Decreto 1068 de 2015. 
Al respecto, se solicitó a la entidad explicación sobre las razones por las cuales no se pagaron esos compromisos que dieron origen a las reservas presupuestales.  Para el caso del Proyecto Ampliación Programa de Telecomunicaciones Sociales cuyo porcentaje de ejecución fue cero (0), a 31/12/2018 el Fondo constituyó Reserva  Presupuestal  por $13.584 millones; monto  que, según la entidad se ha dado conforme con los requisitos de pago establecidos en el contrato de Aporte No. 875 de 2013 y sus posteriores modificaciones; sin embargo, no ha sido posible desembolsar recursos asociados a la vigencia 2018, de conformidad con lo establecido en la cláusula  Decima cuarta modificada en el  Otrosí  No. 4  del contrato de Aporte No. 875 de 2013 . 
En el marco del Contrato de Aporte No. 875 de 2013 , se instaló ante el Tribunal de Arbitramento el 2 de enero de 2019, siendo parte convocante el contratista y parte convocada el FONDO ÚNICO DE TIC. Como consecuencia de lo anterior, sólo hasta que se profiera la decisión del Tribunal de Arbitramento, se podrá definir si el pago de las sumas en controversia se debe realizar por el monto de los recursos asociados a la reserva presupuestal de la vigencia 2018, cuyo plazo de utilización venció el 31 de diciembre de 2019.
Esta situación evidencia debilidad de control en la implementación del Plan Estratégico Ampliación Programa de Telecomunicaciones Sociales, iniciativas a las que el Fondo Único de Tecnologías de la Información y las Comunicaciones, ha destinado significativos recursos en las diferentes vigencias, lo que conlleva a la no ejecución de los recursos asignados, y por ende a la totalidad de la satisfacción del servicio a la población destino.
Lo expuesto es ratificado por la entidad al indicar que en su respuesta  que “...el uso de Internet ha contribuido a mejorar la calidad de vida de las comunidades en los diferentes aspectos de la vida, se acentúan los aspectos educativos y sociales como los de mayor impacto y en los que los usuarios consideran que se ha mejorado de manera relevante su calidad de vida… “.</t>
    </r>
  </si>
  <si>
    <r>
      <rPr>
        <b/>
        <sz val="11"/>
        <rFont val="Arial"/>
        <family val="2"/>
      </rPr>
      <t xml:space="preserve">H12A 2019. Vigencias Futuras Autorizadas en 2018 Ejecutadas en 2019.  </t>
    </r>
    <r>
      <rPr>
        <sz val="11"/>
        <rFont val="Arial"/>
        <family val="2"/>
      </rPr>
      <t xml:space="preserve">
En el 2018 el Fondo Único de Tecnologías de la Información y las Comunicaciones obtuvo autorizaciones de vigencias futuras  dando cumplimiento artículo 10 de la Ley 819 de 2003 ,  por $232.252 millones para ejecutar en la vigencia 2019, de las cuales comprometió $185.112 millones y quedó por comprometer $ 47.139 millones que equivalen  al  20.30% del total  autorizado del cupo autorizado , tal como se muestra en el siguiente cuadro:
De los recursos autorizados y no comprometidos se destacan los siguientes proyectos:
•Fortalecimiento de las tecnologías de la información en la gestión del estado y la información pública: $2.468 millones que equivalen a 50% de recurso autorizado al proyecto.
•Implementación y desarrollo de la estrategia de gobierno en línea a nivel nacional $11.234 millones no comprometido el 100% de los recursos autorizados.
•Ampliación Programa Telecomunicaciones Sociales: $29.728 millones que equivalen al 18,2% del total de recursos asignados al proyecto.
•Aprovechamiento, promoción, acceso y apropiación de las Tic en las regiones de Colombia: $2.895 millones que corresponde al 24,9% del total de recurso autorizado.
En los proyectos antes mencionados, que abarcan más de una vigencia, se estableció que el seguimiento y control que efectúa la entidad denotan debilidades en el proceso de planeación debido a la cuantificación de las necesidades de los mismos.
De acuerdo con la situación observada, conllevan a la asignación de recursos en proyectos que no se ejecutan total o parcialmente, lo cual implicó necesariamente que el Fondo Único de Tecnologías de la Información y las Comunicaciones, no hubiese atendiendo adecuadamente las necesidades previamente identificadas, o en su defecto, haber dispuesto de estos recursos para la atención de necesidades en otro proyecto y en cambio, permanecieron sin inversión efectiva durante la vigencia.
Situación que posiblemente se debe a que existen debilidades en la planeación, ejecución y seguimiento a los proyectos.</t>
    </r>
  </si>
  <si>
    <r>
      <rPr>
        <b/>
        <sz val="11"/>
        <rFont val="Arial"/>
        <family val="2"/>
      </rPr>
      <t>H15A 2019. Contrato de Aporte 875 de 2013.</t>
    </r>
    <r>
      <rPr>
        <sz val="11"/>
        <rFont val="Arial"/>
        <family val="2"/>
      </rPr>
      <t xml:space="preserve"> 
El Fondo Único suscribió el contrato 875  del 27 de Diciembre de 2013 con el Objeto: Prestación a terceros, de los servicios de telecomunicaciones y transporte de conectividad en los municipios, corregimientos  departamentales, áreas no municipalizadas (ANM) y regiones por donde  se despliegue la Red de Conectividad de alta velocidad, incluyendo las soluciones de masificación de internet (según anexos técnicos), en las comunidades e instituciones públicas y Puntos Vive Digital en las zonas urbanas, así como las soluciones de acceso a internet a la comunidad en centros poblados (según anexo técnico), cumpliendo con los estándares de calidad, niveles de servicio y demás  requisitos establecidos en el anexo técnico.  Valor: $373.993 millones y Plazo: 26/12/2023.
Para el 2019 el supervisor del Fondo Tic mediante 19 radicados, informó a la Secretaria General sobre los presuntos incumplimientos por parte del contratista a saber: “indicadores de calidad y niveles del servicio, informe de gestión de servicios y operación y el no recibo de la actualización estudio de Desarrollo, Impacto y Apropiación a la comunidad para 47 municipios de la Vigencia 2019”. Por esta situación el contratista no podía acceder a los recursos del contrato lo cual conllevó a que este instaurara demanda el 2 de enero de 2019, ante el Tribunal de Arbitramento.
Es pertinente indicar que los Incumplimientos se estaban dando desde la vigencia 2018, lo cual motivó a constituir reservas presupuestales para las vigencias 2018 y 2019 . De otra parte, el Fondo Único de TIC contrató una firma  para que asistiera en la parte legal en el Tribunal de Arbitramento, el cual fue notificado el 6/09/2019 y está asignado con el No. 15949 y que a la fecha se encuentra vigente. A 31 de diciembre de 2019 el contrato tiene una provisión de $70.255 millones siendo el proceso judicial con mayor valor de pretensión económica contra el Fondo  .
Tal como lo informa la entidad en su respuesta  , “…el Fondo Único TIC no ha considerado procedente la “terminación del Contrato y hacer efectiva la Póliza de Cumplimiento por el total asegurado, descontados los montos ya imputados por cualquier concepto a dicha garantía”, teniendo en cuenta que actualmente el beneficio de las poblaciones más vulnerables y apartadas de Colombia está por encima de una restitución económica que pueda obtenerse de la aplicación de las garantías en el marco del Contrato de Aporte No. 875 de 2013…” 
Aspectos que este ente de Control tiene en cuenta, así como el resultado del Tribunal de Arbitramento para que sea analizado en las posteriores auditorias.</t>
    </r>
  </si>
  <si>
    <r>
      <rPr>
        <b/>
        <sz val="11"/>
        <rFont val="Arial"/>
        <family val="2"/>
      </rPr>
      <t>H17A. Recursos Pendientes por Legalizar.</t>
    </r>
    <r>
      <rPr>
        <sz val="11"/>
        <rFont val="Arial"/>
        <family val="2"/>
      </rPr>
      <t xml:space="preserve">
Analizados los convenios seleccionados con plazo de ejecución hasta el 31 de diciembre de la vigencia 2019, se pudo evidenciar que los contratistas tienen recursos sin la debida legalización ante el FUTIC, correspondientes a los contratos y convenios suscritos, como se indica en el siguiente cuadro: 
Lo anterior, de acuerdo con los informes de supervisión y los compromisos contractuales, situación que puede afectar la información financiera y contable al no cumplir con la características cuantitativas de la información, por cuanto no se allega en tiempo oportuno, de tal modo que estos insumos sean canalizados y procesados adecuadamente, como son los documentos que permitan la legalización de los recursos entregados como aporte del FUTIC y que son el verdadero soporte de los recursos públicos invertidos. Al respecto, es pertinente indicar que los saldos por legalizar obtenidos a partir de los informes de supervisión, difieren de los valores registrados en las notas a los estados financieros, en las cuales se tienen $16.745 millones y $109 millones para los contratos 741-2019 y 746-2019, respectivamente.
Lo anterior genera incertidumbre sobre las cifras registradas por concepto de ejecución de recursos, afectando la razonabilidad de los registros contables de la cuenta 1926 – Derechos en Fideicomiso
</t>
    </r>
  </si>
  <si>
    <r>
      <rPr>
        <b/>
        <sz val="11"/>
        <rFont val="Arial"/>
        <family val="2"/>
      </rPr>
      <t>H3A. Recuperación cartera de difícil cobro.  H1A 2017. Recuperación cartera de difícil cobro</t>
    </r>
    <r>
      <rPr>
        <sz val="11"/>
        <rFont val="Arial"/>
        <family val="2"/>
      </rPr>
      <t xml:space="preserve">
La Cuenta (1311) Cuentas por Cobrar - Contribuciones, Tasas e Ingresos no Tributarios con saldo de $37.169.5 millones y la Cuenta (1385) Cuentas por Cobrar de Difícil Recaudo a 31 de diciembre de 2018 con saldo de $30.543 millones, presenta riesgo inherente y de control e incertidumbre en la posibilidad de cobro de Contribuciones e ingresos no Tributarios, debido a que al cierre contable existen cuentas por Cobrar con fechas de vencimiento superiores a tres (3) años.
...Esta situación genera riesgo inherente en el recaudo de los ingresos fiscales del Fondo Tic.</t>
    </r>
  </si>
  <si>
    <r>
      <rPr>
        <b/>
        <sz val="11"/>
        <rFont val="Arial"/>
        <family val="2"/>
      </rPr>
      <t xml:space="preserve">H4A. Reconocimiento de los Recursos entregados a Terceros. H3A 2017. Registro Avances y Anticipos entregados a terceros. </t>
    </r>
    <r>
      <rPr>
        <sz val="11"/>
        <rFont val="Arial"/>
        <family val="2"/>
      </rPr>
      <t xml:space="preserve">
A 31 de diciembre de 2018, la cuenta (1906) Otros activos - Avances y Anticipos Entregados - Anticipo para adquisiciones de bienes y servicios, presenta un saldo por $2.358 millones, que corresponde a los recursos girados en calidad de anticipo para la ejecución del Contrato 539 de 2008, es decir, al cierre de la vigencia tiene un vencimiento superior de 3.600 días. Este hecho genera riesgo, al mantener recursos de la Entidad en poder de terceros por un tiempo superior a 10 años...
Lo anterior permite ver que existe riesgo inherente y de control al no contar con un mecanismo de recuperación efectivo que garantice la oportunidad en la legalización del recurso entregado como anticipo y la obtención del bien o servicio contratado, de acuerdo con la información que soporta los derechos de la Entidad; así como la oportunidad en la recuperación de los recursos en poder de Terceros.</t>
    </r>
  </si>
  <si>
    <r>
      <rPr>
        <b/>
        <sz val="11"/>
        <rFont val="Arial"/>
        <family val="2"/>
      </rPr>
      <t xml:space="preserve">H8AD. Reportes a SIRECI.  </t>
    </r>
    <r>
      <rPr>
        <sz val="11"/>
        <rFont val="Arial"/>
        <family val="2"/>
      </rPr>
      <t xml:space="preserve">
En la Cuenta Rendida- SIRECI  con corte 31 de diciembre del 2018, se evidencian omisiones y errores en las cifras presentadas por el Fondo de Tecnologías de la Información y las Comunicaciones, como se detalla a continuación:
En el Formato No. 9 Procesos judiciales (F9) con “fecha de recepción: 4 de marzo de 2019”, reporta 31 procesos judiciales (a favor y en contra) y monto de la provisión contable de $128.500 millones, con lo cual el reporte es inexacto y no coincide con la que muestra la contabilidad del Fondo Tic.
...En el Formato No. 5.1 Contratos se presentan las siguientes situaciones: se observa que el Fondo Tic no incluyó en el SIRECI contratos por $181.1 millones.
Lo anterior denota deficiencias del control por parte del Fondo Tic en el diligenciamiento de la información a reportar al ente de control en SIRECI.
</t>
    </r>
  </si>
  <si>
    <r>
      <rPr>
        <b/>
        <sz val="11"/>
        <rFont val="Arial"/>
        <family val="2"/>
      </rPr>
      <t>H13A. Liquidación de convenios vigencias anteriores.</t>
    </r>
    <r>
      <rPr>
        <sz val="11"/>
        <rFont val="Arial"/>
        <family val="2"/>
      </rPr>
      <t xml:space="preserve">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r>
  </si>
  <si>
    <r>
      <rPr>
        <b/>
        <sz val="11"/>
        <rFont val="Arial"/>
        <family val="2"/>
      </rPr>
      <t>H14A. Planeación y Programación del Presupuesto de Gasto</t>
    </r>
    <r>
      <rPr>
        <sz val="11"/>
        <rFont val="Arial"/>
        <family val="2"/>
      </rPr>
      <t>.  
El Anteproyecto de Presupuesto para la vigencia de 2018 de $1.468.540 millones de los cuales para funcionamiento fue de $102.418,6 millones y para Inversión de $1.366.121,3 millones. De la carpeta contentiva del archivo , se muestran los compromisos para funcionamiento mientras que para Inversión no se especifica los proyectos desagregados que se van a ejecutar, solo se indica la cuantía global concerniente a la Inversión que corresponde con la misión de la Entidad, además tampoco detalla la gestión adelantada por la oficina de Planeación que “…es la que se ocupa de asesorar y consolidar el anteproyecto de gastos de inversión conformado por todos los proyectos a cargo de las áreas misionales del Ministerio TIC, la cual una vez recibe el cupo suministrado por la Subdirección Financiera culminan la formulación y cuantificación de cada proyecto de acuerdo con las necesidades del sector y de conformidad con lo dispuesto en el Plan Nacional de Desarrollo” tal como lo indica el Fondo Tic en su respuesta . Situación que no facilita la programación y control de los gastos.</t>
    </r>
  </si>
  <si>
    <r>
      <rPr>
        <b/>
        <sz val="11"/>
        <rFont val="Arial"/>
        <family val="2"/>
      </rPr>
      <t>H18A. Ejecución Presupuestal</t>
    </r>
    <r>
      <rPr>
        <sz val="11"/>
        <rFont val="Arial"/>
        <family val="2"/>
      </rPr>
      <t xml:space="preserve">
El Fondo Tic no ejecutó la cantidad de $112.122.2 millones equivalente al 11.84%, situación que se debe a una deficiente planeación y gestión por parte del Fondo Tic.
En la respuesta dada con oficio 192033570 del 2 de mayo de 2019 el Fondo Tic discrimina los recursos que no se ejecutaron entre algunas razones se debe causas que corresponden a litigios con contratistas, recursos a transferir a la nación, procesos judiciales y Ley de Garantías entre otros. Las anteriores situaciones afectaron la ejecución presupuestal del Fondo Tic.</t>
    </r>
  </si>
  <si>
    <r>
      <rPr>
        <b/>
        <sz val="11"/>
        <rFont val="Arial"/>
        <family val="2"/>
      </rPr>
      <t xml:space="preserve">Hallazgo 2. Saneamiento de cartera. </t>
    </r>
    <r>
      <rPr>
        <sz val="11"/>
        <rFont val="Arial"/>
        <family val="2"/>
      </rPr>
      <t xml:space="preserve">
A 31 de diciembre de 2017, el Fondo Tic, declaró la prescripción de 326 obligaciones por $3.334 millones, y la pérdida de fuerza ejecutoria a 54 obligaciones por $233 millones, las cuales fueron presentadas al Comité de Sostenibilidad Contable en diciembre de 2017 para surtir el trámite de saneamiento o castigo, debido a que el Fondo Tic perdió la competencia para exigir coactivamente los derechos generados por dichas obligaciones por haber transcurrido más de cinco (5) años, en términos del Manual de Cobro Persuasivo y Coactivo , numeral 3.14, adoptado por la Resolución 135 del 23 de enero de 2014, para las prescritas y el no haber realizado la gestión oportuna para ejecutar los actos administrativos en cinco (5) años de estar en firme el acto, según numeral tercero, artículo 91 de la Ley 1437 de 2011 Código de Procedimiento Administrativo y de lo Contencioso Administrativo, para la pérdida de fuerza ejecutoria, respectivamente. Hecho que generó sobrestimación de la cuenta (1401) - Deudores- Ingresos no Tributarios y la cuenta (3225) Patrimonio - Resultado de Ejercicios Anteriores.
El Fondo Tic con oficio 1171225 radicado en la Contraloría el 25 de abril de 2018, manifestó que la situación observada, está siendo investigada por la Coordinación de Control Interno Disciplinario, instancia que por normativa recibió de la Coordinación de Cobro Coactivo, todas y cada una de las prescripciones decretadas y las declaratorias de pérdida de fuerza ejecutoria, remitidas mediante registro 1127331 del 10 de enero de 2018.
</t>
    </r>
  </si>
  <si>
    <t xml:space="preserve">Mesas de trabajo entre FUTIC e ICETEX con el fin de continuar con la conciliación financiera de los convenios suscritos entre las dos entidades y el seguimiento a las legalizaciones de acuerdo con la ejecución de los convenios.(534/2011, 1047/2012,  665/2015, 930/2017, 432/2014, 426/2015, 577/2014).  
</t>
  </si>
  <si>
    <r>
      <rPr>
        <b/>
        <sz val="11"/>
        <rFont val="Arial"/>
        <family val="2"/>
      </rPr>
      <t xml:space="preserve">H4AD. Supervisión del convenio. </t>
    </r>
    <r>
      <rPr>
        <sz val="11"/>
        <rFont val="Arial"/>
        <family val="2"/>
      </rPr>
      <t xml:space="preserve">
La función de supervisión e interventoría tiene por objeto garantizar la debida ejecución contractual y el cabal cumplimiento de las obligaciones del contrato, para lo cual debe analizar todos los documentos que forman parte del expediente contractual, así como las normas aplicables a la función de supervisión e interventoría.
Se observan deficiencias en la supervisión para que el cumplimiento de todas las actividades establecidas en el Convenio sea totalmente coordinado y se puedan realizar los ajustes oportunamente.
En el Formato de seguimiento a los contratos del FONTIC denominado “Informe Mensual de Ejecución del Contrato o Convenio” se relacionaron todos los compromisos asignados en el Convenio al ICETEX (Cláusula Segunda), pero ninguno de los asignados por el MINTIC/FONTIC a través del Manual de Contratación, para detectar las fallas y que no se hubieran presentado los anteriores hallazgos.
Por el cumplimiento parcial de las obligaciones establecidas en el Manual de Contratación de la Entidad para la supervisión de contratos y convenios, se encuentra segregado el control necesario de las obligaciones establecidas en el Convenio y de todos los involucrados, porque con el solo seguimiento al ICETEX se pierde el contacto con los demás integrantes. Lo expuesto se constituye en un presunto incumplimiento de lo establecido en los artículos 83 y 84 de la Ley 1474 de 2011.
</t>
    </r>
  </si>
  <si>
    <r>
      <rPr>
        <b/>
        <sz val="11"/>
        <rFont val="Arial"/>
        <family val="2"/>
      </rPr>
      <t xml:space="preserve">H37A. Pérdidas de apropiación. </t>
    </r>
    <r>
      <rPr>
        <sz val="11"/>
        <rFont val="Arial"/>
        <family val="2"/>
      </rPr>
      <t xml:space="preserve">
Durante la vigencia 2016, el FONTIC registró $14.712 millones como pérdidas de apropiación que representa el 1.57% de la apropiación definitiva, de las cuales $7.718 millones correspondieron a gastos de funcionamiento y $6.994 millones a gastos de inversión. En el presupuesto de funcionamiento se debió a menores valores durante el proceso de ejecución de algunos contratos. En el presupuesto de inversión obedeció a valores no cancelados porque la mayoría de los contratos están sujetos a una cláusula de proporcionalidad cuyo primer pago se realiza a partir del cumplimiento de los requisitos de ejecución y legalización de los mismos. 
Esta situación implica la no ejecución oportuna de recursos disponibles en las necesidades previstas por el FONTIC y estas apropiaciones pudieron haber sido objeto de modificaciones presupuestales para reducir la apropiación definitiva y no generar pérdidas de apropiación.
H14A. Pérdidas de Apropiación. 
Durante la vigencia no se apropiaron $57.061 millones, que representa el 4% del total del presupuesto vigente ($1.295.394 millones), del cual el 63% corresponde a presupuesto de inversión. La clasificación de este valor se obtiene de apropiaciones disponibles no utilizadas $46.391 millones, por compromisos sin utilizar $3.379 millones, y por CDP no comprometidos $7.290 millones. Las justificaciones entregadas por la administración evidencian, en un porcentaje aproximado al 62%, falta de oportunidad y programación de la contratación, en un 8% por saldos liberados de contratos y de gravamen por movimiento financiero, en 1% por menores costos y/o eficiencia en la contratación; sin embargo no se recibió argumento sobre el 25% de los recursos no utilizados. 
Lo anterior implica la no ejecución oportuna de recursos disponibles en las necesidades previstas en el plan estratégico del Ministerio, porque pese a que la entidad manifiesta haber cumplido con lo planeado para el año 2015 los recursos pudieron ser reasignados en proyectos que se afectaron con los recortes; esta situación generó pérdida de apropiación, que en últimas significa desplazar en el tiempo los gastos y lo inversiones no efectuados oportunamente y por ende, continuar afectando presupuestos futuros. </t>
    </r>
  </si>
  <si>
    <r>
      <rPr>
        <b/>
        <sz val="11"/>
        <rFont val="Arial"/>
        <family val="2"/>
      </rPr>
      <t xml:space="preserve">H15A. Obligaciones Extemporáneas. </t>
    </r>
    <r>
      <rPr>
        <sz val="11"/>
        <rFont val="Arial"/>
        <family val="2"/>
      </rPr>
      <t xml:space="preserve">
A 31 de diciembre de 2015 se cancelaron vigencias expiradas por $2.669 millones, de los cuales $1.780 millones corresponden a pagos con cargo a gastos de funcionamiento por servicios de franquicia postal prestados en los meses de enero a septiembre de 2014 a Servicios Postales Nacionales ; y con cargo a gastos de 
inversión $888 millones por concepto de la cancelación proporcional del séptimo desembolso del contrato de aporte 437/1145; aprobadas por la Dirección General de Presupuesto-DGP mediante los radicados Nos. Rad.2.2015-008010 del 9/03/15 y Rad.2-2015-035940 del 16/09/15 para los primeros y Rad.2-2015-025220 del 02/07/15 y por el Departamento Nacional de Planeación-DNP con Rad.No.20154340002976 del 9/06/15 para los de inversión. 
Las anteriores modificaciones presupuestales afectaron la disponibilidad de recursos que se apropiaron en la vigencia 2015 para las Transferencias de los Servicios de Franquicia Postal y Telegráfica y para el proyecto Ampliación Programa de Telecomunicaciones Sociales; así mismo, generó desgaste 
administrativo y mayores trámites en la cancelación de dichos compromisos. 
Pese a que el servicio de franquicia postal es una obligación originada en la Ley 1369 de 2009 y 1737 de 201446; así como la prestación del servicio de conectividad se generó en compromisos legalmente adquirido con cargo al contrato 437/11, la administración no efectuó las apropiaciones presupuestales que garantizaran que las obligaciones exigibles quedaran debidamente registradas en el año 2014. Esta situación podría estar contraviniendo presuntamente lo preceptuado en el artículo 4347 y 65 de la Ley 1737 del 2 de Diciembre de 2014; así como lo establecido en los artículos 71 y 89 del Decreto Ley 111 de 1996. Lo anterior configura un presunto hallazgo con incidencia disciplinaria. </t>
    </r>
  </si>
  <si>
    <r>
      <rPr>
        <b/>
        <sz val="11"/>
        <rFont val="Arial"/>
        <family val="2"/>
      </rPr>
      <t xml:space="preserve">H16A. Programación y Utilización de Vigencias Futuras. </t>
    </r>
    <r>
      <rPr>
        <sz val="11"/>
        <rFont val="Arial"/>
        <family val="2"/>
      </rPr>
      <t xml:space="preserve">
El presupuesto comprometido en las vigencias futuras 2013 y 2014 con cargo a los recursos del 2015 ascendió a $274.584 millones, valor que representan el 29% con respecto al presupuesto de inversión y el 21% del total de presupuesto vigente; de los cuales no se ejecutó $38.669 millones que corresponden al 14% del total comprometido como vigencias futuras y al 4% de la apropiación vigente para presupuesto de inversión del 2015. Lo anterior refleja debilidades en la planeación, retarda la ejecución de recursos comprometidos dos vigencias atrás, y afecta el desarrollo oportuno algunas actividades misionales de la Entidad (ver Tabla). 
La Entidad continua disminuyendo su capacidad presupuestal para asumir compromisos propios de una vigencia, ya que su participación se ha ido incrementando sobre el presupuesto definitivo año tras año; el cual fue del 21% en 2012, del 35% en 2013, del 49% en 2014 y del 52% para 201548. 
Adicionalmente, hay deficiente programación49 en la ejecución de algunos proyectos, como el amparado bajo el rubro 230-600-213-400-22 Adquisición, Producción y Mantenimiento de la Dotación Propia del Sector, sobre el cual el Ministerio emite concepto favorable para comprometer vigencias futuras desde el (...)</t>
    </r>
  </si>
  <si>
    <r>
      <rPr>
        <b/>
        <sz val="11"/>
        <rFont val="Arial"/>
        <family val="2"/>
      </rPr>
      <t xml:space="preserve">H45A. Estado de los Convenios interadministrativos. </t>
    </r>
    <r>
      <rPr>
        <sz val="11"/>
        <rFont val="Arial"/>
        <family val="2"/>
      </rPr>
      <t xml:space="preserve">
La forma de ejecución de los convenios, no ha sido eficiente dado que en todos los proyectos el avance logrado está por debajo del 40%, como se deduce del informe número 10 de interventoría, con corte a diciembre de 2014, presentado por la Universidad Nacional que muestra los semáforos del avance de los proyectos VDR, ViveLabs y Gobierno en Línea - GEL los cuales se resumen de la siguiente manera: 
Adicionalmente, en el informe de la Fundación DIS, de evaluación institucional que se realizó al Programa Vive Digital Regional con corte a diciembre de 2014, se indican algunas conclusiones que evidencian debilidades, tales como: 
• Los trámites del proyecto se prolongaban por la duplicidad de procesos entre el comité regional y el comité en Bogotá. 
• No había unidad de criterio para aprobar entre el Ministerio y Colciencias 
• El cambio de supervisor de MINTIC generó reprocesos en la ejecución de los convenios y dificultó los procesos de liquidación. 
• Se consideran las demoras de los desembolsos por parte de Mintic como uno de los principales obstáculos en el proceso de ejecución. 
• Los aliados del proyecto, en la práctica, eran los beneficiarios del proyecto. 
• Los beneficiarios no perciben, ni reconocen el papel del MINTIC en el proyecto. 
• En la mayoría de los proyectos, las estrategias de sostenibilidad formuladas no fueron efectivas, por lo que muchos tienen serias dificultades de continuar 
una vez termine el apoyo del MINTIC. 
• Las alcaldías de los municipios beneficiarios del proyecto VDR no disponen de recursos para darle continuidad a los activos instalados en sus territorios. 
• El MINTIC en algunos casos no conoce los resultados finales de componentes de los proyectos (VDR Quindío). 
• Algunos proyectos se formular sin verificación en campo, luego en la ejecución se presentaron problemas de adecuación a las condiciones reales. (Valle, San Andrés, Meta y Tolima). 
• En otros proyectos, se formularon componentes sin tener en cuenta las condiciones administrativas o jurídicas para su ejecución. (Huila, Córdoba y Tunja). 
Lo descrito en los párrafos precedentes, refleja deficiencias en la capacidad del FONTIC para supervisar estos convenios y genera un impacto negativo en el logro de los objetivos estratégicos del MINTIC, como son el de promover el desarrollo y uso eficiente de la infraestructura, promover la apropiación de las TIC por parte de los usuarios y apoyar iniciativas gubernamentales que requieran el uso de las TIC para su desarrollo. </t>
    </r>
  </si>
  <si>
    <r>
      <rPr>
        <b/>
        <sz val="11"/>
        <rFont val="Arial"/>
        <family val="2"/>
      </rPr>
      <t xml:space="preserve">H46A. Seguimiento gestión convenio 435 de 2014 - H47A. Supervisión Convenio 435 de 2014 </t>
    </r>
    <r>
      <rPr>
        <sz val="11"/>
        <rFont val="Arial"/>
        <family val="2"/>
      </rPr>
      <t xml:space="preserve">
En el estudio previo para la celebración del convenio interadministrativo, se indica que la Dirección de Promoción de TIC tiene la necesidad de desarrollar acciones que permitan generar estudios que se materialicen en proyectos identificados como estratégicos para implementar las tecnologías de la información y las comunicaciones en las necesidades de las "Ciudades sostenibles y competitivas", 
Diamante del Caribe y Santander es", "Ciudades Emblemáticas", y por tanto se selecciona a FINDETER como aliado estratégico en el tema. 
Este Ente de Control, consideró el material incluido en el expediente y demás información asociada al convenio y observa que las gestiones desarrolladas por FINDETER, han sido inoportunas e ineficaces, toda vez que no se materializan los requerimientos del MINTIC en proyectos en desarrollo, sino que los recursos que se han ejecutado han sido dedicados al pago de estudios que no reflejan el tiempo dispuesto para cumplir con la misión institucional. 
El cronograma general del Plan Operativo no ha sido cumplido en los términos planteados y al analizar la concordancia con el avance del convenio, el atraso es significativo. Para el paquete de proyectos 1 en su Fase 1 Análisis y concertación de proyectos, tenía como una de sus tareas esenciales contar con la formalización de convenios a 29 de agosto de 2014, estudios previos y de necesidad a 9 de 
marzo de 2014 y selección y aprobación de iniciativas a 9 de mayo de 2014, hitos 
que a la fecha no tienen avance significativo. 
De igual manera, se tenía previsto para septiembre de 2014, haber cumplido la 
evaluación de propuestas y la respectiva contratación, hechos que no se han 
evidenciado. Es de resaltar que a 19 de diciembre de 2014, once (11) meses 
después de firmado el convenio, se decide aprobar un ajuste al plan operativo, soportando la decisión en las "...diversas incidencias generadas durante el proceso de ejecución del convenio", que indica las deficiencias en planeación y ejecución del mismo. Se han desembolsado $5.850 millones, solo por la entrega de un plan operativo y elaboración de términos de referencia de los procesos de selección objetiva, lo cual desde la óptica de la proporcionalidad no concuerda el 
valor pagado con lo recibido, a pesar de que exista esa condición en el contrato. 
Lo anterior, debido a que han existido debilidades en el equipo designado por 
FINDETER para el desarrollo del convenio, tal y como lo manifiesta la entidad en las actas de seguimiento, la complejidad de los proyectos, la dificultad en la estructuración y estandarización y lo innovador de los mismos, que desbordaron la capacidad de FINDETER para llevar a cabo la ejecución del convenio, en el 
tiempo establecido en el cronograma aprobado, lo cual genera inoportunidad en las acciones, retraso en las actividades planteadas y desgaste institucional del MINTIC-FONTIC al tener que destinar esfuerzos para reorientar la ejecución del convenio. 
H47A. Supervisión Convenio 435 de 2014 
Los informes de supervisión carecen de los elementos objetivos necesarios para establecer de manera detallada el cumplimiento de las obligaciones incluidas en el convenio con FINDETER. Los mismos relacionan una serie de actividades y 
descripciones que no permiten llegar a conclusiones concretas frente al porcentaje de avance incluido en el mismo formato de supervisión. Por ejemplo se observa que el supervisor expresa frente a la obligación "...Coordinar la participación de los 
entes territoriales del Diamante Caribe y Santander es, las Ciudades Sostenibles y Competitivas, las ciudades Emblemáticas y las demás que sean de interés de las partes en el proyecto de masificación y divulgación de las TIC", que hay un avance 
del 86,67%, y concluye que "...Se han visitado diferentes alcaldías en diferentes instancias del avance en la estructuración de proyectos", frente a lo cual queda la duda de cuáles fueron las alcaldías que se visitaron y el estado o resultado de las 
mismas, lo cual deja un indicador de seguimiento superficial y no contundente. 
Lo anterior, debido a que el formato aprobado por la entidad para rendir los informes de supervisión, no cumple con el objetivo para el cual fue diseñado y a las debilidades de control interno, que no han detectado el riesgo de no contar con elementos de seguimiento y supervisión suficientes, que hagan posible a cualquier Organismo de Control o Vigilancia, llegar a conclusiones objetivas con los elementos aprobados para verificar la documentación y reportes de las tareas de 
supervisión realizadas por la entidad. Esto no permite evidenciar de manera clara y precisa el seguimiento a las actividades desarrolladas en el convenio. 
En los estudios previos, la entidad justifica la relación contractual basándose en "...En este propósito se requiere un convenio con FINDETER, que permita a partir de sus iniciativas "Ciudades sostenibles", "Diamante del Caribe y Santander es", 
"Ciudades emblemáticas " proyectos como resultado de un estudio que permiten identificar las necesidades de las entidades territoriales frente al cumplimiento de la Estrategia para determinar oportunidades y la implementación de las 
Tecnologías de la Información y las Comunicaciones. Finalmente, para el desarrollo de las actividades que componen las líneas de apropiación en el Estado, se requiere el soporte de gestión del proyecto que incluye el control y ejecución de los recursos del convenio, un acompañamiento en la definición de 
proyectos estratégicos y el desarrollo e implementación de los mismos", lo cual, frente al avance del convenio, indica debilidades en la gestión y seguimiento del Ministerio TIC frente a la consecución de los resultados esperados con el mismo. 
Lo expuesto, se corrobora con la revisión de los resultados, frente al Diagrama de Procesos y Responsables, incluido en el Plan Operativo del Convenio 435, donde claramente los avances llegan a la actividad 4 Proyectos planteados por la ciudad 
(ente territorial), aun en la fase I. Cabe aclarar que dicho Diagrama contempla 3 fases y 14 actividades en total, para desarrollar en 2 años, y es evidente el retraso en el cumplimiento del cronograma aprobado. 
Lo anterior con base en la entrevista con los directores del programa de Promoción TIC y Gobierno en Línea, a la complejidad de los proyectos viabilizados para la ejecución del convenio, la voluntad de los entes territoriales para aportar 
recursos de contrapartida y la oportunidad en el giro de los mismos, la sostenibilidad en el tiempo de los proyectos y la administración a través de sponsors, la concertación con otras entidades que podrán participar en la estructuración de mejoras y aportes como en el caso del proyecto de trazabilidad 
animal y ventanilla del constructor, entre otros. </t>
    </r>
  </si>
  <si>
    <r>
      <rPr>
        <b/>
        <sz val="11"/>
        <rFont val="Arial"/>
        <family val="2"/>
      </rPr>
      <t>H9AD. Ejecución convenio de cooperación 567/2013</t>
    </r>
    <r>
      <rPr>
        <sz val="11"/>
        <rFont val="Arial"/>
        <family val="2"/>
      </rPr>
      <t xml:space="preserve">
Para la vigencia 2013  se suscribió el convenio de cooperación 567/2013 bajo el marco de la iniciativa Vive Digital  Regional  para el cual el  FONDO TIC a 31  de Diciembre desembolsó $64.189 millones  equivalentes al  83% del presupuesto asignado para la  ejecución del  mismo. Con cargo al convenio en  mención se suscribieron  22 convenios regionales  de las cuales el 64% inició  actividades entre los meses de Septiembre y Diciembre,  32%  a inicios de la Vigencia 2014  y el 4% restante aún no se  ha suscrito acta de inicio;   lo que indica  que al  momento de Inicio  de actividades  se habían  girado la  mayoría  de las recursos por parte  de FONTIC,  situación causada por debilidades en la planeación del convenio, lo que genera  un desequilibrio   entre la  ejecución  presupuestal  y  la ejecución real del mismo,  situación que dilata la satisfacción de necesidades asociadas a la reducción de la brecha digital  conllevando  un presunto incumplimiento  de Ley 152 de 1994 Artículo 3.literal  j, como también el decreto 111 de 1996 articulo 13.
</t>
    </r>
  </si>
  <si>
    <t xml:space="preserve"> Informes</t>
  </si>
  <si>
    <t xml:space="preserve"> resolución</t>
  </si>
  <si>
    <t>Oficina de TI
Participan: Dirección de Industria de Comunicaciones
Subdirección Financiera</t>
  </si>
  <si>
    <r>
      <rPr>
        <b/>
        <sz val="11"/>
        <rFont val="Arial"/>
        <family val="2"/>
      </rPr>
      <t xml:space="preserve">H1AD. Principio de Planeación. Convenio Interadministrativo 863 de 2020. </t>
    </r>
    <r>
      <rPr>
        <sz val="11"/>
        <rFont val="Arial"/>
        <family val="2"/>
      </rPr>
      <t xml:space="preserve">
El artículo 2.2.1.1.2.1.1 de la sección 2 “Estructura y documentos del proceso de contratación”, subsección 1, Planeación” del decreto 1082 de 2015 establece lo siguiente: “(…) Artículo 2.2.1.1.2.1.1. Estudios y documentos previos. Los estudios y documentos previos son el soporte para elaborar el proyecto de pliegos, los pliegos de condiciones, y el contrato. Éstos, deben permanecer a disposición del público durante el desarrollo del Proceso de Contratación y contener los siguientes elementos, además de los indicados para cada modalidad de selección:  
1. La descripción de la necesidad que la Entidad Estatal pretende satisfacer con el Proceso de Contratación (…)”  Los estudios y documentos previos son el soporte para elaborar el proyecto de los pliegos de condiciones. La planeación de un contrato o convenio tiene como fin asegurar que todo proyecto esté precedido de los estudios técnicos, financieros y jurídicos, con el objetivo de establecer la conveniencia, o no, del objeto a contratar, conforme a las necesidades y prioridades que el bien o servicio deba satisfacer y así asegurar el uso eficiente de los recursos públicos.  
Del análisis al Convenio Interadministrativo 863, suscrito el 4 agosto de 2020 y la documentación allegada por el FUTIC, se evidenció debilidad en la aplicación del principio de planeación en la solicitud de la Adición No.1 del 02 de octubre de 2020 al Convenio, aprobada por el Comité de Contratación en sesión extraordinaria del 
21 de septiembre de 2020 por $9.448 millones, se indica que se deben “(…) priorizar como mínimo 13.172 computadores (…)”; sin que se haga referencia a los criterios de conveniencia y/o selección de las sedes beneficiadas con los equipos priorizados.  
En su respuesta, FUTIC expresa que su obligación es entregar los recursos para la adquisición de los equipos; Sin embargo, quien suscribe la Orden de Compra es CPE y existe el compromiso de FUTIC en la cláusulas novena y cuarta, numeral 3 de Supervisión técnica, administrativa y financiera al desarrollo de las actividades 
del Convenio, de acompañar el proceso.  
Además, FUTIC responde que el objeto del Convenio es la adquisición de equipos de cómputo y el alcance de este no contempla la distribución por región o poblaciones específicas, atendiendo a que estas últimas son funciones propias de Computadores para Educar enmarcadas en su objeto social. Sin embargo, la focalización si se contempla en el cuerpo del Convenio en el numeral 15, página 4. Lo evidenciado, determina deficiencia en la planeación del Convenio Interadministrativo y su adicional No.1, con presunta vulneración a lo establecido en el artículo 2.2.1.1.2.1.1, sección 2, “Estructura y documentos del proceso de contratación”, subsección 1, “Planeación” del decreto 1082 de 2015.  </t>
    </r>
  </si>
  <si>
    <r>
      <rPr>
        <b/>
        <sz val="11"/>
        <rFont val="Arial"/>
        <family val="2"/>
      </rPr>
      <t xml:space="preserve">H4AD. Supervisión. Orden de Compra No. 54375. </t>
    </r>
    <r>
      <rPr>
        <sz val="11"/>
        <rFont val="Arial"/>
        <family val="2"/>
      </rPr>
      <t xml:space="preserve">
La ley 1474 de 2011, en su artículo 83 establece: “Supervisión e interventoría contractual”: “(…)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A su vez, el artículo 84 se refiere a las “Facultades y deberes de los supervisores y los interventores” e indica que: “La supervisión e interventoría contractual implica el seguimiento al ejercicio del cumplimiento obligacional por la entidad contratante sobre las obligaciones a cargo del contratista. 
Los interventores y supervisores están facultados para solicitar informes, aclaraciones y explicaciones sobre el desarrollo de la ejecución contractual, y serán responsables por mantener informada a la entidad contratante de los hechos o circunstancias que puedan constituir actos de corrupción tipificados como conductas punibles, o que puedan poner o pongan en riesgo el cumplimiento del contrato, o cuando tal incumplimiento se presente (…)” La Orden de Compra es el contrato entre el Proveedor y la Entidad Compradora5 y el Instrumento de Agregación de Demanda hace parte de esta; de acuerdo con el parágrafo 5 del artículo 2 de la Ley 1150 de 2007, la ejecución de la Orden de Compra es responsabilidad de la Entidad Compradora, quien realiza seguimiento al cumplimiento de las obligaciones del Proveedor contenidas en el contrato. 
Se suscribió la Orden de Compra No. 54375 el 31 de agosto de 2020, entre Computadores para Educar y SELCOMP Ingeniería S.A.S a través del Acuerdo Marco CC-925-AMP-2019, de Colombia Compra Eficiente, con la cual se adquirieron 83.184 equipos con cargo a los recursos del Convenio Interadministrativo 863 de 2020. La fecha de inicio de entregas pactada fue el 2 de noviembre de 2020 y la de finalización el 7 de diciembre de 2020. 
Sin que mediara la entrega efectiva de los 83.184 equipos adquiridos conforme al Cronograma establecido originalmente para tal fin, las partes deciden adicionarla para adquirir 13.172 equipos adicionales mediante Otrosí No. 1 del 21 de septiembre de 2020. Esta situación en principio no fue avalada por el Comité de Contratación, tal como se establece en el Informe de Supervisión del mes de septiembre “(…) el 18 septiembre de 2020, se presenta al comité de contratación del Ministerio TIC la solicitud de adición de recursos. El Comité expresa que no emitirá recomendación hasta que se supere el incumplimiento por parte del proveedor informado por CPE en Comité Técnico (…)”.
El FUTIC manifiesta que “(…) las partes del negocio jurídico contenido en la Orden de Compra No. 54375 de 2020 son Computadores Para Educar como comprador y SELCOMP SAS como proveedor, por lo tanto, el Fondo Único de TIC no ejerce funciones de supervisión sobre la Orden de Compra No. 54375 de 2020; la supervisión ejercida por el Fondo Único de TIC recae sobre el convenio interadministrativo No. 863 de 2020.(…)” 
Sin embargo, en el Convenio 863 de 2020 se establecen los compromisos del FUTIC: Dentro de sus labores está la supervisión, seguimiento técnico, administrativo y financiero al desarrollo de las actividades del Convenio y las contenidas en la cláusula novena de Supervisión. En consecuencia el FUTIC tiene incidencia de control frente a la suscripción de la Orden de Compra, por cuanto es una actividad para el desarrollo del contrato y hace parte del seguimiento que debe realizar a través de la Supervisión. 
La deficiencia en el seguimiento y control efectivo al cumplimiento de las obligaciones contractuales, que denotan debilidades de Supervisión de FUTIC frente al cumplimiento a las obligaciones del Convenio suscrito con CPE, tuvo como consecuencia que la ejecución se viera afectada por demora en las entregas de los 96.352 equipos. De conformidad con el oficio de respuesta de FUTIC No. Mintic 211022708 a 25 de marzo de 2021, el contratista ha entregado 59.850 computadores que equivalen al 62.11% del total. Lo evidenciado, pone de manifiesto deficiencias en el control y seguimiento al cumplimiento de las obligaciones del contrato, conforme a lo establecido en el artículo 83 y 84 de la Ley 1474 de 2011, arriba citados. </t>
    </r>
  </si>
  <si>
    <r>
      <rPr>
        <b/>
        <sz val="11"/>
        <rFont val="Arial"/>
        <family val="2"/>
      </rPr>
      <t xml:space="preserve">H5AD. Supervisión. Contrato 621 de 2020.  </t>
    </r>
    <r>
      <rPr>
        <sz val="11"/>
        <rFont val="Arial"/>
        <family val="2"/>
      </rPr>
      <t xml:space="preserve">
La ley 1474 de 2011 en su artículo 83 “SUPERVISIÓN E INTERVENTORÍA CONTRACTUAL” indica que: 
“(…)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A su vez el artículo 84, se refiere a las “FACULTADES Y DEBERES DE LOS SUPERVISORES Y LOS INTERVENTORES”,  el cual expresa que:  “(…) La supervisión e interventoría contractual implica el seguimiento al ejercicio del cumplimiento obligacional por la entidad contratante sobre las obligaciones a cargo del contratista. 
Los interventores y supervisores están facultados para solicitar informes, aclaraciones y explicaciones sobre el desarrollo de la ejecución contractual, y serán responsables por mantener informada a la entidad contratante de los hechos o circunstancias que puedan constituir actos de corrupción tipificados como conductas punibles, o que puedan poner o pongan en riesgo el cumplimiento del contrato, o cuando tal incumplimiento se presente (…)” 
Las entidades públicas tienen el deber de vigilar, de manera permanente, la correcta ejecución del contrato a través de un Supervisor quien realiza seguimiento técnico, administrativo, financiero, contable y jurídico sobre el cumplimiento del Objeto del contrato y las obligaciones en él contenidas. 
En la cláusula segunda, literal B “Obligaciones específicas del contratista” numeral 19 se estableció que este debía “(…) elaborar y presentar el Plan de Trabajo y presupuesto de conformidad con el objeto del contrato para aprobación del supervisor en el primer mes de ejecución (…)”. El contrato fue suscrito el 18 de febrero de 2020; sin embargo, en el Acta No 1 del Comité Operativo fue presentado un proyecto de Plan de Trabajo y no específicamente el Plan de Trabajo; el cual fue aprobado de manera extemporánea, pues transcurrió más de un mes desde el momento en que debía aprobarse, el 1 de abril de 20206.  Además, el cumplimiento de esta obligación en oportunidad estaba ligado a la cláusula quinta, denominada “Forma de pago e imputación presupuestal”, que supeditaba el primer desembolso a la presentación del Plan de Trabajo por parte del Contratista.  
La situación descrita está contenida en el Informe Final de Auditoría8 realizado por la Oficina de Control Interno al proceso de Fortalecimiento de la Industria Tic, Hallazgo No. 2.4. “Incumplimiento en la aprobación del Plan de Trabajo del convenio 621 de 2020”, que plantearon en los siguientes términos:
“(…) no se evidencio la aprobación del supervisor del Plan de Trabajo presentado por la Fundación Tecnalia, solamente la recomendación de aprobación del Comité Operativo, lo cual constituye un incumplimiento a la cláusula decimotercera “Supervisión y/o Control de Ejecución”, numeral 4 “suscribir los documentos y Actas a que haya lugar durante la ejecución del contrato (…)” 
En su respuesta el Fondo indica que “ (…) la presentación surtida de los planes de trabajo en el marco de la sesión No. 4 del Comité Operativo, se dio para presentar los Planes específicos y desagregados para cada una de las líneas estratégicas del proyecto, las cuales se desprenden del Plan de Trabajo General, el cual como ya 
se mencionó, fue recomendado oportunamente el 21 de febrero de 2020 en la sesión No. 1 del Comité Operativo (…) Adicionalmente, nos permitimos indicar que para subsanar el Hallazgo No. 2.4 contenido en el Informe Final de Auditoría realizado por la Oficina de Control Interno en la vigencia 2020, la Dirección de Economía Digital presentó Plan de Mejoramiento que fue aprobado por el equipo auditor de la OCI, al cual se le dio estricto cumplimiento, cerrándose en consecuencia el mencionado hallazgo el 29 de enero de 2021.” 
Realizado el análisis de respuesta se observa que el Fondo, en su argumentación y soportes remitidos, no desvirtúa la observación por cuanto en el Informe de la Oficina de Control Interno, el Acta No. 1 del 21 de febrero de 2020 lo que recomiendan aprobar es un proyecto de Plan de Trabajo y la versión definitiva del mismo fue aprobada el 1 de abril de 2020 en el Comité Operativo, según consta en el Acta número 04.  
Lo evidenciado, pone de manifiesto deficiencias en el control y seguimiento al cumplimiento de las obligaciones del contrato, conforme a lo establecido en el artículo 83 y 84 de la Ley 1474 de 2011, arriba citados.  </t>
    </r>
  </si>
  <si>
    <r>
      <rPr>
        <b/>
        <sz val="11"/>
        <rFont val="Arial"/>
        <family val="2"/>
      </rPr>
      <t xml:space="preserve">H6AD. Ejecución del Convenio 863 de 2020. </t>
    </r>
    <r>
      <rPr>
        <sz val="11"/>
        <rFont val="Arial"/>
        <family val="2"/>
      </rPr>
      <t xml:space="preserve">
El artículo 2.8.1.7.6 del decreto No. 1068 de 2015, establece:  “Ejecución compromisos presupuestales. Los compromisos presupuestales legalmente adquiridos, se cumplen o ejecutan, tratándose de contratos o 
convenios, con la recepción de los bienes y servicios, y en los demás eventos, con el cumplimiento de los requisitos que hagan exigible su pago (…)” 
Se evidenció que se presenta una baja ejecución del Convenio 863 de 2020, suscrito entre FUTIC y Computadores para Educar, con un avance físico del (66,7%) y de gestión del (55,6%) en comparación con su avance financiero (100%). La siguiente Tabla muestra el reporte al cierre de la vigencia fiscal de 2020: Tabla 1. 
En cuanto al avance de ejecución física, el objetivo era entregar, a título de compraventa, 96.356 computadores portátiles para el mes de diciembre de 2020. La modificación al Convenio Interadministrativo 863 de 2020, amplió el plazo de recepción de los equipos hasta el 30 de abril de 2021, previo a la debida justificación y argumentación presentados por el ejecutor. Según el oficio de respuesta de FUTIC No. Mintic 211022708, respuesta a CGR 2021EE0042500, “(…) a 25 de marzo de 2021 (…), el contratista ha entregado 59.850 computadores que equivalen al 62.11% del total”. 
La entidad en su respuesta, radicado MinTIC 211032506, informa que “(…) se dio cumplimiento con lo establecido en artículo 2.2.6.6.1 y 2.2.6.6.2 del decreto 1082 de 2015 y se realizó de forma oportuna el reporte en el Sistema de Seguimiento de Proyectos de Inversión- SPI correspondiente a los periodos comprendidos entre julio y diciembre de 2020”. Lo cual es aceptado; sin embargo, no fue desvirtuada frente a lo preceptuado por el artículo 2.8.1.7.6 del decreto No. 1068 de 2015  
Lo anterior evidencia modificaciones al Cronograma de entrega original, afectando de esta manera en forma negativa a las sedes educativas públicas del país y a los estudiantes, debido a que no han contado con esta herramienta básica para los procesos de aprendizaje desde las fechas originales, sobre todo atendiendo a las 
condiciones de la pandemia.</t>
    </r>
  </si>
  <si>
    <r>
      <rPr>
        <b/>
        <sz val="11"/>
        <rFont val="Arial"/>
        <family val="2"/>
      </rPr>
      <t xml:space="preserve">H7A. Apropiaciones, proyecto de inversión Fortalecimiento de la Industria de TI Nacional. 
</t>
    </r>
    <r>
      <rPr>
        <sz val="11"/>
        <rFont val="Arial"/>
        <family val="2"/>
      </rPr>
      <t xml:space="preserve">El artículo 89 del decreto 111 de 1996, expresa que las apropiaciones incluidas en el Presupuesto General de la Nación son autorizaciones máximas de gastos, que el Congreso aprueba para ser ejecutadas o comprometidas durante la vigencia fiscal respectiva. Después del 31 de diciembre de cada año, estas autorizaciones expiran y, en consecuencia, no podrán comprometerse, adicionarse, transferirse, ni contra acreditarse.
Con cargo a los recursos del Proyecto de Inversión, con código BPIN No. 2018011000589, se financia la totalidad de los recursos comprometidos en el Contrato 621 de 2020, suscrito con la Fundación Tecnalia Colombia y, parcialmente, los recursos comprometidos en el Convenio Interadministrativo No. 863 de 2020, suscrito con Computadores para Educar. Al respecto, se confirman recursos presupuestales sin comprometer, por $13.6 millones de pesos al cierre de la vigencia fiscal 2020, con cargo al proyecto de inversión mencionado. Situación que denota deficiencias de control por no comprometer parte de los recursos presupuestales en cumplimiento de sus objetivos. 
La entidad responde que “De acuerdo con el SIIF Nación, el valor de los recursos disponibles con corte al 31 de diciembre de 2020 para el proyecto de Fortalecimiento de la Industria de TI Nacional era de $13.459.018. En ninguna circunstancia estos saldos estaban amparados bajo un registro presupuestal, razón por la cual no les es aplicable lo establecido en el artículo 2.8.1.7.6 del Decreto 1068 de 2015.”. La respuesta de la entidad no desvirtuó lo observado. </t>
    </r>
  </si>
  <si>
    <r>
      <rPr>
        <b/>
        <sz val="11"/>
        <rFont val="Arial"/>
        <family val="2"/>
      </rPr>
      <t>H2A. Análisis de Riesgos. Convenio Interadministrativo 863 de 2020.</t>
    </r>
    <r>
      <rPr>
        <sz val="11"/>
        <rFont val="Arial"/>
        <family val="2"/>
      </rPr>
      <t xml:space="preserve">
El riesgo es un evento que puede generar efectos adversos y de distinta magnitud en el logro de los objetivos del proceso de contratación o en la ejecución de un contrato2.   
Considerando que el contrato se firmó durante la pandemia, la CGR evidenció que la entidad no incluyó un riesgo3, por posible desabastecimiento de insumos asociado a la pandemia del Covid-19 y el suministro de componentes provenientes del extranjero, que pudieran agotarse e incidir en la fabricación y la consecuente demora en la entrega de los portátiles por parte del proveedor, a pesar de ser esta situación de público conocimiento al momento de la celebración del acuerdo jurídico en comento.  
Tampoco se evidencia la previsión y garantía, por parte del contratista, de un adecuado nivel de abastecimiento de sus proveedores externos, de tal forma que las obligaciones contractuales no se vieran alteradas y/o incumplidas. Así mismo, en relación a la entidad contratante, se identifican debilidades en los mecanismos que esta tenía para garantizar el cumplimiento por parte del contratista y en su aplicación. 
El riesgo se materializó y tuvo como consecuencia la demora en la entrega de los computadores portátiles por parte del proveedor, quien argumentó escases de componentes para la fabricación, provenientes del extranjero, motivado por la situación de pandemia, (específicamente pantallas LCD), y, en consecuencia, solicitó la modificación en el Cronograma de entrega de los equipos. Si bien la entidad incluyó el riesgo de manera posterior a su materialización, (mediante Otro Si No. 2), el mismo fue aprobado de manera extraordinaria el 29 de diciembre de 2020, dos días antes de la terminación del plazo inicial que vencía el 31 de diciembre de 2020. Este hecho fue posterior a la ocurrencia del riesgo no contemplado. Esta misma imprevisión, generó la ampliación del plazo en 120 días más y aún sigue afectando la ejecución del Convenio Interadministrativo; así 
mismo, en el seguimiento del Supervisor de enero de 2021, este informa que “(…) durante el mes de enero el contratista y proveedor no cumplieron con el cronograma de entregas (…). 
La entidad en su respuesta expresa que “(…) la Orden de Compra se suscribió cuando ya se había declarado la pandemia por el COVID-19, en agosto de 2020, el evento de cotización del acuerdo marco de precios No. CCE-925- AMP -2019 nació a la vida jurídica en el año 2019, por consiguiente, Computadores Para Educar se 
acogió a las condiciones dadas por Colombia Compra Eficiente respecto al análisis de riesgos establecido en el Acuerdo Marco de Precios (…)” 
Si bien no se trata de un riesgo denominado previsible, si se estaba ante un riesgo enmarcado en la situación actual económica mundial por la pandemia, dentro del instructivo de manejo de riesgos en la contratación de Colombia Compra Eficiente se contempla como “14. Valoración de Riesgos Clasificación de riesgos” A continuación, se presenta de manera enunciativa la clasificación que sobre los riesgos se señala en el CONPES 3714: “Riesgos Económicos Alteraciones y  fluctuaciones en el Tipo de cambio, Tasa de interés, Curva de Inflación, variaciones en el comercio, medidas y trámites de Importaciones y exportaciones, Oferta o demanda, desabastecimiento y especulación de materias, insumos o servicios necesarios o requeridos por el contratista, disponibilidad y costo de mano de obra, Cambios en los precios en general y derivados de variaciones en la oferta o demanda de bienes y servicios, Escasez de mano de obra” </t>
    </r>
  </si>
  <si>
    <r>
      <rPr>
        <b/>
        <sz val="11"/>
        <rFont val="Arial"/>
        <family val="2"/>
      </rPr>
      <t xml:space="preserve">H8A. Ejecución del Contrato 621 de 2020. Administrativa con presunta incidencia disciplinaria y fiscal. (D) (F) (I.P.). </t>
    </r>
    <r>
      <rPr>
        <sz val="11"/>
        <rFont val="Arial"/>
        <family val="2"/>
      </rPr>
      <t xml:space="preserve">
 El artículo 83 de la ley 1474, establece que las entidades públicas tienen el deber de vigilar, de manera permanente, la correcta ejecución del contrato a través de un Supervisor, quien realiza seguimiento técnico, administrativo, financiero, contable y jurídico, sobre el cumplimiento del Objeto del contrato y las obligaciones en él contenidas. 
La entidad estableció con el contratista, las actividades a ejecutar y las metas a cumplir, entre otras, las siguientes: 
• Personas beneficiadas con apoyos financieros. 
• Empresas beneficiadas con incentivos de especialización inteligente. 
• Emprendimientos y empresas del sector de contenido y aplicaciones digitales acompañados. 
Como medida de verificación se tomó, de las bases de datos suministradas por FUTIC, una muestra selectiva y se realizó una encuesta aleatoria para verificar el cumplimiento de las actividades establecidas con su respectiva meta y relacionadas como cumplidas por la entidad. Sin embargo, en respuesta a los correos enviados a los ciudadanos encuestados, varios informaron no tener conocimiento de estos beneficios; así mismo, que no han recibido ninguno de los beneficios (capacitaciones) relacionados por MINTIC en su respuesta. Específicamente en las metas denominadas: Certificados SENA, Misión TIC, Especialización 4RI y Ciencia de datos nueva, correspondiente a las bases de datos suministradas por la entidad9 (Ver siguiente Tabla
Lo anterior configura un posible detrimento al patrimonio público al no tener certeza sobre quienes recibieron realmente los beneficios establecidos y de cómo fue la utilización de los recursos asignados para este convenio. FUTIC a su vez reportó un mayor número de beneficiarios en el programa denominado “Certificados SENA 2020”, lo cual muestra una deficiencia, en cuanto al manejo de la información que reposa en sus bases de datos. La entidad en su respuesta manifiesta lo siguiente: “(…) sin limitarlo al dato de personas efectivamente certificadas ya que lograr los objetivos de evaluación son responsabilidad de cada beneficiario y no del Ministerio. Por esta razón, la base de datos de los 1050 entregada denominada “Certificados SENA 2020” cuenta con la información de personas que se inscribieron, seleccionaron la norma de competencia a evaluar, fueron convocados, pero por razones ajenas a la voluntad de este Ministerio no culminaron con satisfacción el proceso de certificación, siendo el número de personas efectivamente certificadas el de 518 para lo cual se adjunta la base de datos respectiva (…)”. Adicionalmente, la entidad presentó las respectivas inscripciones de los ciudadanos antes relacionados, respecto de las personas relacionadas en la observación como no beneficiarias, evidenciándose que sí se inscribieron a las capacitaciones; sin embargo, en la respuesta no se demostró que estas personas dieran su consentimiento para que sus datos fueran manipulados, suministrados y/o presentados a este ente de control. Conforme con lo expresado por los ciudadanos su nombre posiblemente se utilizó sin su consentimiento. Del resultado del análisis de los datos obtenidos en la aplicación de la encuesta, se configura una observación con presunta incidencia fiscal por $6.1 millones de pesos tomando como base el universo de las personas presentadas en las bases de datos como beneficiadas, frente a los recursos utilizados en la línea estratégica “Fortalecimiento de las Industrias TI Digitales10”. Lo anterior genera incertidumbre sobre los resultados presentados respecto a estos programas ejecutados en virtud del convenio auditado. Considerando los factores que determinaron la situación antes mencionada y teniendo en cuenta la respuesta entregada por la entidad, en la cual se indica que de un total de 1.050 inscritos al final del proceso se certificaron a 518 personas, se realizará una Indagación Preliminar con el fin de establecer daño al patrimonio público para los casos restantes, ampliando el universo de las personas receptoras 10 Balance Informe Financiero Final Carrera 69 No. 44-35 Piso 6 Bogotá – Colombia. Código Postal 111071 PBX 5187000 cgr@contraloria.gov.co www.contraloria.gov.co 23/29 de los beneficios en cada una de las líneas estratégicas establecidas en el Plan Estratégico de la entidad auditada. Lo anterior determina presunta vulneración a lo preceptuado en el artículo 83 de la ley 1474 de 2011 (Supervisión) y el artículo 26 de la ley 80 de 1993 (Principio de responsabilidad). Este hallazgo tiene presunta incidencia disciplinaria y fiscal, por valor de seis millones noventa mil trescientos setenta y un pesos ($6.090.371 de pesos). Así mismo, será trasladado lo pertinente para Indagación Preliminar.</t>
    </r>
  </si>
  <si>
    <r>
      <rPr>
        <b/>
        <sz val="11"/>
        <rFont val="Arial"/>
        <family val="2"/>
      </rPr>
      <t>H1AD. Calidad de la prestación del servicio zonas WIFI-instaladas en el Departamento del Chocó</t>
    </r>
    <r>
      <rPr>
        <sz val="11"/>
        <rFont val="Arial"/>
        <family val="2"/>
      </rPr>
      <t xml:space="preserve">
Ley 1474 de 2011-Artículo 83-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no hay evidencia de que este se realice de manera eficiente, oportuna con calidad, toda vez que, generalmente lo hace de forma remota y en pocos casos, acude a los centros poblados para reparar los daños. En ocasiones, se comunica telefónicamente con el dueño de la vivienda, donde están instalados los equipos, y le da instrucciones para mejorar la conexión, pero no siempre se logra. …</t>
    </r>
  </si>
  <si>
    <r>
      <rPr>
        <b/>
        <sz val="11"/>
        <rFont val="Arial"/>
        <family val="2"/>
      </rPr>
      <t xml:space="preserve">H9AD. Principio de responsabilidad. Convenio 863 de 2020.
</t>
    </r>
    <r>
      <rPr>
        <sz val="11"/>
        <rFont val="Arial"/>
        <family val="2"/>
      </rPr>
      <t>La Ley 80 DE 1993, establece: “Artículo 26. DEL PRINCIPIO DE RESPONSABILIDAD. En virtud de este principio: Los servidores públicos están obligados a buscar el cumplimiento de los fines de la contratación, a vigilar la correcta ejecución del objeto contratado y a proteger los derechos de la entidad, del contratista y de los terceros que puedan verse afectados por la ejecución del contrato. Los servidores públicos responderán por sus actuaciones y omisiones antijurídicas y deberán indemnizar los daños que se causen por razón de ellas. (…)” Por su parte, la Ley 1474 DE 2011, “Por la cual se dictan normas orientadas a fortalecer los mecanismos de prevención, investigación y sanción de actos de corrupción y la efectividad del control de la gestión pública” establece: “Artículo 83. SUPERVISIÓN E INTERVENTORÍA CONTRACTUAL.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Carrera 69 No. 44-35 Piso 6 Bogotá – Colombia. Código Postal 111071 PBX 5187000 cgr@contraloria.gov.co www.contraloria.gov.co 24/29 El cuatro (04) de agosto de 2020 se celebró el Convenio 863 de 2020, suscrito entre el Fondo Único de Tecnologías de la Información y las Comunicaciones – FUTIC y Computadores Para Educar – CPE. Se identificó que el FUTIC presentó debilidades en el seguimiento y control ejercido en el marco del desarrollo del convenio 863 de 2020, con referencia a la ejecución de sus actividades derivada. Así pues, Computadores Para Educar, (Suscribiente del convenio 863 de 2020), a través de la Tienda Virtual del Estado Colombiano, efectuó la Orden de Compra No. 54375 del 31 de agosto del 2020, con SELCOMP Ingeniería S.A.S., bajo las condiciones del Acuerdo Marco de Precios Número CCE-925-AMP-2019, para dar cumplimiento a las necesidades que dieron fundamento al convenio y en sus respectivas adiciones y/o modificaciones. Se aplicó una prueba selectiva, mediante el mecanismo de encuestas, tomando 1.213 instituciones educativas que habían sido reportadas como beneficiadas tanto por el FUTIC como por Computadores para Educar. De éstas, mediante el mecanismo de encuestas circularizadas vía correo electrónico a 688 Instituciones (56,7% de la muestra), se recibió respuesta efectiva por parte 234 beneficiarios, las cuales fueron tabuladas, estableciéndose la relación que se muestra en la siguiente Tabla.
De la evaluación de los datos de la encuesta realizada, se establecieron deficiencias de seguimiento y control a la gestión del Convenio por parte del FUTIC, frente al cumplimiento de las obligaciones de Computadores para Educar – CPE, quien tiene la obligación frente a los recursos entregados, de adquirir los equipos de cómputo y de ejecutar la logística de entrega a los beneficiarios del programa. Estas deficiencias en el control y seguimiento a la ejecución del Convenio recaen en el hecho de que, según la información reportada por el FUTIC, Carrera 69 No. 44-35 Piso 6 Bogotá – Colombia. Código Postal 111071 PBX 5187000 cgr@contraloria.gov.co www.contraloria.gov.co 25/29 se tenían como entregados, sin estarlo, 1345 equipos que beneficiarían a 31 instituciones educativas. Ver Tabla siguiente:
En consecuencia, se había determinado bajo el carácter de observación (Oficio 2021EE0059889 de fecha 20/04/2021, en la Observación No. 9) un presunto detrimento patrimonial, en la suma de novecientos sesenta y cuatro millones ochocientos dieciocho mil doscientos sesenta y cinco pesos ($964.818.265 pesos), que corresponde al valor de los 1.345 equipos, que a la fecha de comunicación de la misma, no habían sido entregados a las entidades educativas beneficiarias a pesar de que la misma, habría sido reportada como una situación para ese entonces consolidada ; presentándose además un presunto incumplimiento a lo preceptuado en los artículos 23 y 26 de la Ley 80 de 1993 y el artículo 83 de la ley 1474 de 2011. En su respuesta, la entidad manifestó lo siguiente: “(…) Ahora bien, se reitera al equipo auditor de la CGR que el objeto del Convenio es la adquisición de equipos de cómputo, y el alcance del mismo no contempla la distribución por región o poblaciones específicas, atendiendo a que estas últimas son funciones propias de Computadores para Educar enmarcadas en su objeto social, no obstante respecto a la entrega de los equipos con destino a las 31 sedes educativas cuestionados en esta observación, Computadores Para Educar informó mediante radicado de CPE No. 20211000003581 que (…) para veintitrés (23) de las treinta y un (31) sedes educativas de la muestra tomada por el ente de control, los equipos se entregaron por CPE a las Entidades Territoriales, teniendo en cuenta la solicitud realizada por cada Entidad Territorial a Computadores Para Educar, con el compromiso de realizar la distribución y entrega a las instituciones educativas, sin posibilidad de realizar ningún cambio sobre las sedes priorizadas por Computadores Para Educar. Asimismo, se adjuntan como soporte las legalizaciones de entrega especial adelantadas por Computadores para Educar, así como las respectivas órdenes de transporte con las firmas de recibido por parte de dichos entes territoriales. Las Entidades Territoriales tienen la responsabilidad de custodia, así como de realizar las entregas a cada una de las sedes beneficiadas (…)”. De la respuesta de la Entidad se concluye que, en principio interpretan, que la supervisión frente al Convenio se circunscribe con la entrega de los equipos a CPE; pero frente a esto, de conformidad a la cláusula cuarta, numeral 3 del Convenio, se considera que se desprende una obligación para el FUTIC, de realizar el seguimiento técnico, administrativo y financiero al desarrollo de las actividades del mismo, así como acompañar el proceso y efectuar gestiones para alcanzar el éxito de su objeto (en ese sentido se encuentra establecido en la cláusula novena, numeral 1 y en especial en el numeral 9 del convenio). De otra parte, si bien en su respuesta, tanto FUTIC como CPE, allegan certificación del despacho de los equipos, esta muestra que la responsabilidad del despacho de cerca de 675 terminales (por un valor de $484.202.475 pesos) a los beneficiarios finales del programa, se traslada a un tercero como lo son los entes territoriales (en denominados “casos especiales”); generando además eventuales gastos adicionales y demoras en la distribución de los equipos de cómputo que, a la fecha de la elaboración del presente Informe, persistían para 23 instituciones educativas11 (según se detalla en la siguiente tabla), ocasionando con ello, un impacto social.</t>
    </r>
  </si>
  <si>
    <r>
      <rPr>
        <b/>
        <sz val="11"/>
        <rFont val="Arial"/>
        <family val="2"/>
      </rPr>
      <t xml:space="preserve">H2AD. Contrato de interventoría No. 00973 de 2020 </t>
    </r>
    <r>
      <rPr>
        <sz val="11"/>
        <rFont val="Arial"/>
        <family val="2"/>
      </rPr>
      <t xml:space="preserve">
El Artículo 83 de la Ley 1474 de 2011, establece que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t>
    </r>
  </si>
  <si>
    <r>
      <rPr>
        <b/>
        <sz val="11"/>
        <rFont val="Arial"/>
        <family val="2"/>
      </rPr>
      <t>H3AD. Distribución de Zonas Digitales en el Departamento del Chocó</t>
    </r>
    <r>
      <rPr>
        <sz val="11"/>
        <rFont val="Arial"/>
        <family val="2"/>
      </rPr>
      <t xml:space="preserve">
En atención a los artículos 16, 20 y 67 de la Constitución Política Nacional , el Estado deberá proporcionar a todos colombiano el derecho al acceso a las tecnologías de la información y las comunicaciones básicas, que permitan el ejercicio pleno de derechos como La libertad de expresión y difusión de pensamiento y opiniones, el libre desarrollo de la personalidad, la de informar y recibir información veraz e imparcial, la educación y el acceso al conocimiento, a la ciencia, a la técnica, y a los demás bienes y valores de la cultura". De otra parte, el artículo 209 señala.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t>
    </r>
  </si>
  <si>
    <r>
      <rPr>
        <b/>
        <sz val="11"/>
        <rFont val="Arial"/>
        <family val="2"/>
      </rPr>
      <t>H1AD Prestación del Servicio Zonas Digitales Tolima.</t>
    </r>
    <r>
      <rPr>
        <sz val="11"/>
        <rFont val="Arial"/>
        <family val="2"/>
      </rPr>
      <t xml:space="preserve">
Con relación a lo anterior, el FUTIC implementó el “Proyecto de Acceso Universal Sostenible” para lo cual suscribió el contrato de aporte No. 618 del 18 de junio 2019, y programó para el Departamento del Tolima la instalación de zonas digitales wifi en 136 centros poblados inicialmente, más 14 adicionados mediante “otro si No. 2”, estableciéndose a través de circularización realizada que 13 municipios expresan problemas de conectividad por intermitencia, lentitud, caída del servicio, inactividad del 
servicio y algunos no están en funcionamiento; 1 municipio indica que los puntos digitales no han sido entregados por el operador por ende no están en funcionamiento; 1 municipio expone que no hubo instalación a pesar de estar en el universo de elegibles y 9 municipios 
Lo anterior, debido a deficiencias en la ejecución por parte del Contratista y a falta de control y seguimiento por parte de la  interventoría y supervisión a las obligaciones contractuales en lo correspondiente a las verificaciones remotas y a los mantenimientos preventivos y correctivos, lo que pone en riesgo la inversión de los recursos y por ende el acceso a la tecnología en términos de igualdad, economía y eficacia a la comunidad de 
las zonas rurales.  </t>
    </r>
  </si>
  <si>
    <r>
      <rPr>
        <b/>
        <sz val="11"/>
        <rFont val="Arial"/>
        <family val="2"/>
      </rPr>
      <t>H2A. Recibo de Instalaciones Zonas Digitales Tolima</t>
    </r>
    <r>
      <rPr>
        <sz val="11"/>
        <rFont val="Arial"/>
        <family val="2"/>
      </rPr>
      <t xml:space="preserve">.
Como resultado de la Actuación Especial de Fiscalización, se observó que el FUTIC suscribió el contrato de aporte contrato No. 618 del 18 de junio 2019, cuyo objeto consiste: “Ejecutar el proyecto ACCESO UNIVERSAL SOSTENIBLE en zonas rurales 
del país, con el fin de planear, instalar, poner en servicio, operar y mantener soluciones de acceso comunitario sostenibles a Internet a través de zonas Wifi en los centros poblados adjudicados del listado de elegibles, de acuerdo con las condiciones y requisitos establecidos en el Anexo Técnico (Anexo No. 8)”, evidenciándose que en la ejecución del 
contrato en lo relacionado con las instalaciones de las zonas digitales en los Centros Poblados elegidos para el Departamento del Tolima, si bien no está contemplado como obligación, no se contó con personal del FUTIC, del ente territorial (municipio) y/o de los líderes de la comunidad, de tal forma que se garantizara el recibo a satisfacción y correcto funcionamiento de cada una de ellas, como se constata en las “actas de aprobación de 
instalación y recibo a satisfacción de la zona digital” en las cuales aparece la firma únicamente del representante del contratista y del representante del interventor. 
Lo anterior, debido a deficiencias en la supervisión y en la planeación contractual por parte del FUTIC al no incluir a las autoridades administrativas en el proceso de recibo de los servicios prestados de la inversión tecnológica en virtud del principio de coordinación y  colaboración establecidos en los artículos 3 y 6 de la Ley 489 de 1998, lo que genera que los recursos invertidos no tengan un control permanente que conlleve al logro de los fines y cometido estatal y redunde en el beneficio de la comunidad rural. </t>
    </r>
  </si>
  <si>
    <r>
      <rPr>
        <b/>
        <sz val="11"/>
        <rFont val="Arial"/>
        <family val="2"/>
      </rPr>
      <t>H3AD. Distribución de Zonas Digitales Tolima.</t>
    </r>
    <r>
      <rPr>
        <sz val="11"/>
        <rFont val="Arial"/>
        <family val="2"/>
      </rPr>
      <t xml:space="preserve">
Como resultado de la Actuación Especial de Fiscalización, se determina que el FUTIC implementó el “Proyecto de Acceso Universal Sostenible” con el desarrollo de un esquema para fortalecer la sostenibilidad de las soluciones de acceso 
comunitario a Internet, focalizando su operación a 136 centros poblados inicialmente más 14 adicionados mediante “otro si No. 2” en 31 municipios para el Departamento del Tolima, observándose que no hay evidencia documental de los estudios previos que se realizaron para la determinación y distribución de las Zonas Digitales en los diferentes Centros Poblados de tal forma que se atendieran los criterios orientadores de la nueva oferta de acceso universal, máxime cuando se analiza que 
el universo de elegibles fue modificado durante las instalaciones realizadas, incluyendo o excluyendo municipios y centros poblados, desconociéndose los fundamentos para ello, tal es el caso de los centros poblados de los municipios de Carmen de Apicalá, Saldaña, Ataco, Alvarado, Chaparral, Valle de San Juan, Natagaima, entre otros. 
Lo anterior, debido a incorrecta decisión de la administración, a deficiencias en la Supervisión e Interventoría y a falta de diligencia por parte de las áreas responsables de la etapa previa en el control y seguimiento del proceso contractual para focalizar la población beneficiaria, afectándose la eficiente distribución de los recursos asignados y la cobertura en el acceso a la tecnología en términos de igualdad, economía y eficacia a la comunidad de las zonas rurales del Departamento del Tolima.  </t>
    </r>
  </si>
  <si>
    <r>
      <t xml:space="preserve">H4AD. Contrato de interventoría 686 de 2019 
</t>
    </r>
    <r>
      <rPr>
        <sz val="11"/>
        <rFont val="Arial"/>
        <family val="2"/>
      </rPr>
      <t xml:space="preserve">Adelantada la Actuación Especial de Fiscalización, se establece que el Consorcio Zonas Wifi suscribió contrato con el FUTIC para ejercer la interventoría integral al Proyecto de Acceso Universal Sostenible en el contrato 618 de 2019, observándose que de acuerdo a lo expresado por las administraciones municipales de los centros poblados donde fueron instalados las zonas digitales wifi, se presentan deficiencias en la prestación del servicio y en la mayoría se desconoce la realización de las verificaciones remotas de la correcta instalación y protocolos para validar las condiciones de las zonas digitales wifi (pruebas de conectividad, acceso a páginas web, verificación de la cobertura en la zona wifi, funcionalidad de los equipos) a realizase por parte del Contratista; además, no se encuentran documentadas en el 
informe de interventoría a corte diciembre de 2020. 
Lo anterior, debido a falta de control y seguimiento en el monitoreo de las 
obligaciones contractuales derivadas del contrato de interventoría No. 686 del 2019, 
lo que genera ineficiencia en la prestación del servicio de internet y conectividad en 
las zonas wifi de los Centro Poblados rurales instalados en el Departamento del 
Tolima.   </t>
    </r>
  </si>
  <si>
    <r>
      <t xml:space="preserve">H5AD. Actas de Instalación Departamento del Tolima 
</t>
    </r>
    <r>
      <rPr>
        <sz val="11"/>
        <rFont val="Arial"/>
        <family val="2"/>
      </rPr>
      <t xml:space="preserve">Conforme a lo anterior y como resultado de la Actuación Especial de Fiscalización se observó que el FUTIC suscribió el contrato de aporte No. 618 del 18 de junio 2019, cuyo objeto consiste: “Ejecutar el proyecto de ACCESO UNIVERSAL 
SOSTENIBLE en zonas rurales del país, con el fin de planear, instalar, poner en servicio, operar y mantener soluciones de acceso comunitario sostenibles a Internet a través de zonas Wifi en los centros poblados adjudicados del listado de elegibles, de acuerdo con las condiciones y requisitos establecidos en el Anexo Técnico (Anexo No. 8)”, y programó para el departamento del Tolima la instalación de zonas digitales wifi en 136 centros poblados inicialmente, más 14 adicionados mediante “otro si No. 2”, evidenciándose las siguientes deficiencias: 
• Se incluyeron 16 Centros Poblados para la instalación de las zonas digitales los cuáles no se encontraban en el universo de elegibles, y éstos cuentan con la respectiva acta de instalación. 
 • Se verificaron veintitrés (23) actas de instalación de zonas digitales en diferentes Centros Poblados firmadas por el contratista e interventor, las cuales no fueron reportadas como instaladas por parte de los Municipios donde se encuentran 
ubicadas las zonas digitales.  
Lo anterior se presenta por deficiencias en el proceso de interventoría, la cual fue adjudicada mediante Contrato Estatal No. 686 del 9 de agosto de 2019, y la supervisión por parte del FUTIC en la ejecución del Contrato de aporte, lo que genera riesgo en la correcta inversión y distribución de los recursos e incumplimiento de las obligaciones contractuales en la instalación efectiva de las zonas digitales en el Departamento del Tolima. </t>
    </r>
  </si>
  <si>
    <r>
      <rPr>
        <b/>
        <sz val="11"/>
        <rFont val="Arial"/>
        <family val="2"/>
      </rPr>
      <t xml:space="preserve">H3A. Recuperación de cartera. 
</t>
    </r>
    <r>
      <rPr>
        <sz val="11"/>
        <rFont val="Arial"/>
        <family val="2"/>
      </rPr>
      <t xml:space="preserve">La Ley 1066 del 2006 establece en su artículo 1°. Gestión del recaudo de cartera pública. Conforme a los principios que regulan la Administración Pública contenidos en el artículo 209 de la Constitución Política, los servidores públicos que tengan a su cargo el recaudo de obligaciones a favor del Tesoro Público “deberán realizar su gestión de manera ágil, eficaz, eficiente y oportuna, con el fin de obtener liquidez para el Tesoro Público” (subrayado fuera de texto). 
Al respecto, se observa que FUTIC en la vigencia 2020, continúa presentando en su información financiera cuentas por cobrar de difícil cobro en cuantía de $44.205,7 millones, la cual presentó un incremento de 20,15% respecto a la vigencia 2019. Se precisa que en el Plan de Mejoramiento se planteó como acción correctiva “Entregar un Informe del plan de revisión e inventario que especifique mandamientos notificados, procedimientos impulsados, número y tipo de actos administrativos expedidos, con fecha de cumplimiento, el 31 de diciembre de 2020”; sin embargo, es evidente el aumento de la cartera de difícil cobro, dado que las acciones propuestas no subsanan ni mitigan el riesgo de pérdida de recursos.
Lo anterior, refleja inefectividad de la acción de mejora, deficiencias en la oportuna gestión de cobro, con el respectivo efecto en el recaudo del recurso público, lo que contraviene lo establecido en la Ley 1066 del 2006, en su artículo 1º. </t>
    </r>
    <r>
      <rPr>
        <b/>
        <sz val="11"/>
        <rFont val="Arial"/>
        <family val="2"/>
      </rPr>
      <t xml:space="preserve"> </t>
    </r>
  </si>
  <si>
    <r>
      <rPr>
        <b/>
        <sz val="11"/>
        <rFont val="Arial"/>
        <family val="2"/>
      </rPr>
      <t xml:space="preserve">H4A. Cartera con edades superiores a cinco años. </t>
    </r>
    <r>
      <rPr>
        <sz val="11"/>
        <rFont val="Arial"/>
        <family val="2"/>
      </rPr>
      <t xml:space="preserve">
De acuerdo a lo establecido en la Ley 1066 de 2006, los servidores públicos que tengan a su cargo el recaudo de obligaciones a favor del Tesoro Público “deberán realizar su gestión de manera ágil, eficaz, eficiente y oportuna, con el fin de obtener liquidez para el Tesoro Público” (subrayado fuera de texto) y adicionalmente, el Estatuto Tributario Nacional, establece en su artículo 817, que la acción de cobro de las obligaciones fiscales prescribe en el término de cinco (5) años.   
Lo anterior, para contextualizar que, realizado el análisis de la cartera por edades,  y como se observa en la Tabla 5, del total de la cartera por $86.931 millones, el 40%, es decir, $35.062,2 millones, refleja una antigüedad mayor a cinco (5) años, se encuentra en cobro coactivo y representa un alto riesgo de prescripción; el 19%, correspondiente a $16.473,4 millones, tiene antigüedad entre tres (3) y cinco (5) años, y que, los dos rangos, corresponden al 59,2% de la cartera total 	
De igual forma, en relación con la antigüedad de la cartera en cobro coactivo, la misma entidad indica que “se están estructurando los mecanismos que permitan reflejar en el aplicativo de gestión de cobro la información real sobre el estado actual de los procedimientos de cobro coactivo y por tanto de las obligaciones, específicamente en torno a aquellas situaciones que afectan o modifican la fecha inicial de exigibilidad de las obligaciones, tales como:… 
Por lo antes mencionado, se evidencian deficiencias en la gestión de cobro y en la información reportada, así como un alto riesgo de pérdida de recursos, que superan los $35.062 millones.  </t>
    </r>
  </si>
  <si>
    <r>
      <t xml:space="preserve">H5A. Reconocimiento de Inventario en poder de terceros. H7A 2019. Reconocimiento de Inventario en poder de terceros. 
</t>
    </r>
    <r>
      <rPr>
        <sz val="11"/>
        <rFont val="Arial"/>
        <family val="2"/>
      </rPr>
      <t>A 31 de diciembre de 2020 la cuenta (1530) Inventario en poder de terceros por 1499 millones, continúa sobrestimada, debido a que los bienes entregados en el último trimestre de 2018 al Consejo Regional Indígena del Cauca –C.R.I.C, se reconocieron como un activo corriente, siendo el Consejo Regional la entidad que tiene posesión, controla el bien y espera obtener un potencial servicio de este. 
En el seguimiento a la acción de mejora, la oficina de control interno comunica que “la meta esta vencida con soporte de avance y que, con radicado No. 212005627 el GIT de Consenso Social, que continúan con el trámite para realizar el contrato de comodato con el CRIC, requisito previo para poder realizar la depuración de la cuenta; de igual manera, informan que solicitaron la relación de los bienes y su estado para dar continuidad al proceso, así como las situaciones presentadas para el levantamiento de la información. Por las situaciones manifestadas en el documento, queda pendiente realizar la depuración de la cuenta (1530) - inventarios en poder de terceros. Con registro No. 202074207 del 02/09/2020, la Coordinadora del GIT para el Consenso Social remite informe con sus respectivos anexos de las acciones adelantadas para la ejecución de la acción, comunican que el GIT está realizando la suscripción del contrato de comodato con el CRIC, requisito previo para poder realizar la depuración de la cuenta (1530).” 
Así las cosas, con la manifestación respecto a que quedó pendiente realizar la depuración de la cuenta (1530) Inventarios en poder de terceros y teniendo en cuenta que la acción de mejora propuesta no ha sido efectiva, el hallazgo se mantiene, dado que persiste la sobrestimación en la respectiva cuenta, por valor de $149 millones.</t>
    </r>
  </si>
  <si>
    <t xml:space="preserve">A 31 de diciembre de 2020 la cuenta (1530) Inventario en poder de terceros por $1499 millones, continúa sobrestimada, debido a que los bienes entregados en el último trimestre de 2018 al Consejo Regional Indígena del Cauca –C.R.I.C, se reconocieron como un activo corriente, siendo el Consejo Regional la entidad que  tiene posesión, controla el bien y espera obtener un potencial servicio de este. </t>
  </si>
  <si>
    <r>
      <rPr>
        <b/>
        <sz val="11"/>
        <rFont val="Arial"/>
        <family val="2"/>
      </rPr>
      <t xml:space="preserve">H6AD. Revelación Anticipo para adquisición de bienes y servicios. </t>
    </r>
    <r>
      <rPr>
        <sz val="11"/>
        <rFont val="Arial"/>
        <family val="2"/>
      </rPr>
      <t xml:space="preserve">
La Resolución 193 de 2016- establece: Procedimiento para la Evaluación del Control Interno Contable, de la CGN, que contempla la Revelación como el procedimiento interno que garantiza el cumplimiento de las características cualitativas de la información financiera y en el cual, la entidad sintetiza y representa la situación financiera, los resultados de la actividad y la capacidad de prestación de servicios o generación de flujos de recursos, en los estados financieros.” 
Igualmente, la Contaduría General de la Nación emitió el 4 de diciembre de 2020, el instructivo No.001, en el que se imparten las Instrucciones relacionadas con el cambio del período contable 2020-2021, que entre varios aspectos contempla que  “[…] También se garantizará el reconocimiento o revelación de procesos judiciales, laudos arbitrales, conciliaciones extrajudiciales y embargos decretados y ejecutados sobre cuentas bancarias, a partir de la información suministrada por el área jurídica y/o por la dependencia encargada de valorar los riesgos en la respectiva entidad, aplicando para el efecto, el marco normativo de contabilidad correspondiente”. 
A 31 de diciembre de 2020, en la cuenta 190604, Anticipo para Adquisición de Bienes y Servicios existe un saldo, a nivel de tercero, por $2.358,1 millones, correspondiente al anticipo con cargo a la Unión Temporal Inter Factory, en virtud del contrato 539 de 2008, sin embargo, se precisa que el FUTIC interpuso demanda contractual por el incumplimiento en la ejecución de obligación prevista en la cláusula vigésima séptima del contrato en mención. 
Si bien, el FUTIC en la vigencia 2019, reveló adecuadamente la situación y el estado de la demanda al cierre de esta, para el 2020 se omitió lo pertinente al estado del proceso y el pronunciamiento de la CGN, respecto al manejo contable que se debe dar al activo acorde con la sentencia definitiva, con lo cual no se garantiza la revelación total de los hechos económicos, en particular los relacionados con los procesos judiciales, en contravención de la Resolución 193 de 2016. Esta circunstancia refleja deficiencias en el sistema de control interno contable y puede tener incidencia de tipo disciplinario por incumplimiento de la norma mencionada…
Lo anterior genera un hallazgo con presunta incidencia disciplinaria, dado el incumplimiento de lo establecido en la Resolución 193 de 2016</t>
    </r>
  </si>
  <si>
    <r>
      <rPr>
        <b/>
        <sz val="11"/>
        <rFont val="Arial"/>
        <family val="2"/>
      </rPr>
      <t>H7A. Reconocimiento Recursos Entregados en Administración -FONADE-ENTERRITORIO.</t>
    </r>
    <r>
      <rPr>
        <sz val="11"/>
        <rFont val="Arial"/>
        <family val="2"/>
      </rPr>
      <t xml:space="preserve"> 
La Resolución 193 de 2016- Procedimiento para la Evaluación del Control Interno Contable, de la CGN, que entre otros aspectos, contempla los relacionados con la depuración contable Permanente y sostenible, según los cuales, “las entidades cuya información financiera no refleje su realidad económica deberán adelantar las gestiones administrativas para depurar las cifras y demás datos contenidos en los estados financieros, (subrayado fuera del texto) de forma que cumplan las características fundamentales de relevancia y representación fiel. Asimismo, las entidades adelantarán las acciones pertinentes para depurar la información financiera e implementar los controles que sean necesarios a fin de mejorar la calidad de la información.” 
A 31 de diciembre de 2020, en su Estado de Situación Financiera, FUTIC reporta un saldo de $55.471,5 millones, correspondientes a los convenios 504/2011, 989/2012, 879/2013 y 667/2015, los cuales, como se observa en la tabla 6, presentan una antigüedad superior a 5 años, y la justificación de la permanencia del saldo por legalizar, según notas a los Estados Financieros, corresponde a controversias en procesos judiciales y en las actas de liquidación
No obstante, lo anterior, requerida la información pertinente a FONADE, hoy Enterritorio, esta entidad indica: "nos permitimos informar que, los contratos interadministrativos Nos. 211040(504), 212039(989), 213063(879) y 215085(667) no presentan recursos sin legalizar”. Ante lo referido, existe incertidumbre respecto a la razonabilidad del saldo presentado en la cuenta e incide a su vez en el correspondiente saldo del Gasto Público Social y en el resultado del ejercicio.
… Adicional al efecto contable, el ente de control señala que esta circunstancia conlleva riesgos que pueden materializarse en la pérdida de recursos, si FUTIC no adelanta de manera oportuna y eficiente los procesos de conciliación con las entidades y/o fiduciarias que manejan los recursos para la ejecución de los diferentes proyectos de inversión. </t>
    </r>
  </si>
  <si>
    <r>
      <rPr>
        <b/>
        <sz val="11"/>
        <rFont val="Arial"/>
        <family val="2"/>
      </rPr>
      <t>H11AD. Reconocimiento de Provisión Proceso Judicial.</t>
    </r>
    <r>
      <rPr>
        <sz val="11"/>
        <rFont val="Arial"/>
        <family val="2"/>
      </rPr>
      <t xml:space="preserve">
La Resolución 193 de 2016- Procedimiento para la Evaluación del Control Interno Contable, de la CGN indica, “entre los elementos y actividades de control interno para gestionar el riesgo contable, que debe existir coordinación entre las diferentes dependencias, con exigencias de responsabilidad por parte de quienes ejecutan procesos diferentes al contable y también hace referencia a que las entidades deberán realizar el cálculo y reconocimiento adecuado de las amortizaciones, agotamiento, depreciaciones, deterioro y provisiones, asociados a los activos y pasivos, según el caso”. 
En las vigencias 2019 y 2020, FUTIC registró en sus estados financieros provisión contable, por proceso en contra11 en cuantía de $70.255 millones y $345.200 millones, afectando el resultado de cada ejercicio en la cuantía correspondiente, de tal forma que a la fecha de corte de la vigencia auditada se presenta un pasivo por valor de $415.455 millones, sin la respectiva revelación en la información financiera.
Al respecto, es importante mencionar que, si bien FUTIC plantea que la estimación del pasivo se realizó aplicando la metodología de reconocido valor técnico para el cálculo de la provisión contable de los procesos judiciales, conciliaciones extrajudiciales y tramites arbitrales en contra de la entidad, establecida en la Resolución 353 del 1 de noviembre de 2016 de la Agencia Nacional de Defensa Jurídica del Estado, de acuerdo con los documentos que soportan la gestión adelantada en el proceso judicial, no existe claridad, si a 31 de diciembre de 2020, cuando el proceso se encontraba suspendido y pendiente de una audiencia de conciliación para el siguiente año, existía una posibilidad de pérdida del proceso, superior al 50%, para que se haya solicitado la provisión en esta cuantía. 
Este registro contable, que significa una incertidumbre respecto a la razonabilidad del gasto por provisiones y del saldo del pasivo en cuantía de $415.455 millones, sin los debidos soportes, es el resultado de deficiencias en los procesos de reconocimiento y revelación de los registros contables, y que tiene un significativo impacto en el resultado del ejercicio económico de la vigencia 2020, que presentó un déficit por $25.494,6 millones, frente un excedente de $253.812,3 millones en el 2019. </t>
    </r>
  </si>
  <si>
    <r>
      <rPr>
        <b/>
        <sz val="11"/>
        <rFont val="Arial"/>
        <family val="2"/>
      </rPr>
      <t xml:space="preserve">H12AD. Revelación de Procesos Judiciales. </t>
    </r>
    <r>
      <rPr>
        <sz val="11"/>
        <rFont val="Arial"/>
        <family val="2"/>
      </rPr>
      <t xml:space="preserve">
La Contaduría General de la Nación emitió, el 4 de diciembre de 2020, el instructivo No.001, en el que se imparten las Instrucciones relacionadas con el cambio del período contable 2020-2021, que entre varios aspectos contempla que  “[…] También se garantizará el reconocimiento o revelación de procesos judiciales, laudos arbitrales, conciliaciones extrajudiciales y embargos decretados y ejecutados sobre cuentas bancarias, a partir de la información suministrada por el área jurídica y/o por la dependencia encargada de valorar los riesgos en la respectiva entidad, aplicando para el efecto, el marco normativo de contabilidad correspondiente”. 
Sin embargo, a 31 de diciembre de 2020, FUTIC presenta un saldo en la cuenta 2701-Pasivo- Provisiones por $440.463.3 millones, los cuales, no obstante, su cuantía y el impacto en el resultado del ejercicio 202012, no se revela adecuadamente en las Notas a los Estados Financieros, lo que impide contar con información que, por su materialidad, requiere explicación que aporte valor  agregado a los estados financieros y ponga de manifiesto el impacto económico de este pasivo para FUTIC. 
Los saldos que se destacan corresponden a las demandas instauradas por la Unión Temporal ANDIRED y la Unión Temporal Conexiones Digitales, las cuales constituyen el 97% del total, sin revelación del estado de los procesos y/o de la gestión en la defensa procesal que FUTIC ha adelantado al respecto.
… Por lo antes mencionado, este hallazgo se presenta con presunta incidencia disciplinaria, toda vez que contraviene lo establecido en el instructivo No.001 de 2020, y la Resolución 193 de 2016- Procedimiento para la Evaluación del Control Interno Contable, de la CGN, que contempla la Revelación como el procedimiento interno que garantiza el cumplimiento de las características cualitativas de la información financiera y en el cual la entidad sintetiza y representa la situación 
financiera, los resultados de la actividad y la capacidad de prestación de servicios o generación de flujos de recursos, en los estados financieros.  </t>
    </r>
  </si>
  <si>
    <r>
      <rPr>
        <b/>
        <sz val="11"/>
        <rFont val="Arial"/>
        <family val="2"/>
      </rPr>
      <t>H13A. Conciliaciones Operaciones</t>
    </r>
    <r>
      <rPr>
        <sz val="11"/>
        <rFont val="Arial"/>
        <family val="2"/>
      </rPr>
      <t xml:space="preserve"> </t>
    </r>
    <r>
      <rPr>
        <b/>
        <sz val="11"/>
        <rFont val="Arial"/>
        <family val="2"/>
      </rPr>
      <t xml:space="preserve">Recíprocas. </t>
    </r>
    <r>
      <rPr>
        <sz val="11"/>
        <rFont val="Arial"/>
        <family val="2"/>
      </rPr>
      <t xml:space="preserve">
De acuerdo con la carta circular No. 002 del 9 de diciembre de 2020 “con el reporte de operaciones recíprocas se garantiza que el proceso de consolidación adelantado por la CGN elimine estos saldos recíprocos y evite así las duplicidades de la información contable y presente los estados financieros consolidados como si se tratara de una sola entidad.  El ideal del proceso de consolidación es que las operaciones recíprocas reportadas coincidan en su valor y en la utilización de las cuentas, de acuerdo con las reglas de eliminación construidas. Si ello no es así, se generan diferencias que el proceso las revela en los denominados saldos por conciliar, que se gestionan con las entidades que participan de ellos”. 
Se reconocen las importantes gestiones adelantadas por el área financiera, en la permanente conciliación de saldos con diferentes entidades, sin embargo, persisten diferencias del orden de $55.894,3 millones13, que inciden en la confiabilidad de los saldos en sus estados financieros y en especial los correspondientes a gastos por subvenciones, relacionados con los operadores 
públicos de televisión.  
 Las diferencias presentadas con los operadores públicos de televisión, se presentan, toda vez que estos últimos, no están realizando reconocimiento contable, de acuerdo con lo reglado por la CGN, particularmente en la Resolución No. 169 del 14 de octubre de 2020 de la CGN que incorporó, en el Marco Normativo para Entidades de Gobierno, el Procedimiento contable para el registro de los hechos económicos relacionados con los recursos que el FUTIC  transfiere a los operadores públicos del servicio de televisión, y estableció  que las entidades  que participan en la asignación y transferencia de los recursos, implementarán procedimientos que garanticen un adecuado flujo de información para que los activos, pasivos, ingresos y gastos sean debida y oportunamente reconocidos y para que haya una correcta conciliación y eliminación de los saldos de operaciones recíprocas 
Atendiendo lo mencionado en la norma, no se evidencian mecanismos o procedimientos que garanticen el adecuado manejo de la información, en particular con los operadores públicos de televisión, dado el permanente flujo de recursos, legalización y reintegro de estos.  
Sin desconocer las gestiones adelantadas por FUTIC, para la permanente conciliación de saldos, el hecho de continuar con partidas pendientes de conciliar, además del desgaste administrativo, puede tener incidencia en la confiabilidad de los saldos en sus estados financieros.</t>
    </r>
  </si>
  <si>
    <r>
      <rPr>
        <b/>
        <sz val="11"/>
        <rFont val="Arial"/>
        <family val="2"/>
      </rPr>
      <t>H14A.  Entrega de bienes y servicios.</t>
    </r>
    <r>
      <rPr>
        <sz val="11"/>
        <rFont val="Arial"/>
        <family val="2"/>
      </rPr>
      <t xml:space="preserve"> 
El artículo 38 de la Ley 1955 de 2019, establece que “la programación presupuestal debe orientarse a resultados, promover el uso eficiente y transparente de los recursos públicos y establecer una relación directa entre el ingreso, el gasto y los bienes y servicios entregados a la ciudadanía “(negrita fuera de texto). En tal sentido, la aprobación y ejecución anual del presupuesto, debe realizarse de modo que al cierre presupuestal de cada vigencia, ésta refleje la prestación de los bienes y servicios en los planes y programas para los cuales fueron programados. (Negrita fuera de texto). 
La Contraloría encontró represamiento de compromisos y obligaciones al final de la vigencia 2020, que conllevaron a la constitución de un rezago presupuestal del 22% del presupuesto apropiado, esto es $289.557,5 millones, correspondientes a $27.369,4 millones por reservas y $ 262.188,3 millones, como cuentas por pagar.  
Llama la atención a la CGR que, tanto en el rezago presupuestal citado, como en los compromisos efectivamente obligados y pagados, no es posible evidenciar la recepción de los bienes y servicios contratados, pues responden mayoritariamente a anticipos no sujetos a avance físico, contratos interadministrativos y de aporte que suponen el pago total al iniciar su ejecución y transferencias de recursos a terceros, quienes inician el proceso de contratación después de la recepción de 
los mismos.  
En su respuesta, la entidad ratifica lo observado por la CGR, al señalar que “las entidades públicas ejecutan sus presupuestos a través de las diferentes modalidades contractuales que nos permite la ley; es así que el presupuesto del Fondo Único TIC reflejó un nivel de ejecución del 97.25% (obligaciones), frente a su presupuesto definitivo; para lo cual utilizó entre otras, diferentes formas de comprometer el presupuesto como convenios, contratos de aportes, administrativos, transferencias de recursos a terceros y tal como lo anota el auditor inician el proceso de contratación o ejecución real después de la recepción de los mismos. De igual manera pactó anticipos en desarrollo de los contratos”. (Negrita fuera de texto) 
Al respecto, la CGR manifiesta que la situación evidencia deficiencias en la ejecución presupuestal de la entidad, afectando el indicador de eficiencia en términos de oportunidad, limitando el goce por parte de la ciudadanía de los bienes y servicios requeridos durante la vigencia, impidiendo así encontrar una relación directa entre el gasto y los bienes y servicios entregados, tal como lo preceptúa la Ley 1955 de 2019.</t>
    </r>
  </si>
  <si>
    <r>
      <rPr>
        <b/>
        <sz val="11"/>
        <rFont val="Arial"/>
        <family val="2"/>
      </rPr>
      <t>H15A. Saldos pendientes por legalizar - Operadores públicos de Televisión.</t>
    </r>
    <r>
      <rPr>
        <sz val="11"/>
        <rFont val="Arial"/>
        <family val="2"/>
      </rPr>
      <t xml:space="preserve"> 
El Articulo 339 de la Constitución Política de Colombia establece, que el Plan Nacional de Desarrollo se compone de dos partes: de una parte general, en la que se señalan los propósitos y objetivos nacionales de largo plazo, las metas y prioridades de la acción estatal a mediano plazo y las estrategias y orientaciones generales de la política económica, social y ambiental que serán adoptadas por el Gobierno; y de una parte especial, conformada por el Plan de Inversiones públicas que contiene los Presupuestos Plurianuales de los principales programas y proyecciones de inversión pública nacional y la especificación de los recursos financieros requeridos para su ejecución. 
Por otra parte, el artículo 5º de la Ley 179 de 1994, define el principio de la planificación de la siguiente manera: “El presupuesto general de la nación deberá guardar concordancia con los contenidos del plan nacional de desarrollo, del plan nacional de inversiones, del plan financiero y del plan operativo anual de inversiones”. 
Se observan entonces, deficiencias en la programación y ejecución de los recursos por parte de los operadores públicos de Televisión, recursos asignados por el Fondo Único de Tic para financiar los planes, programas y proyectos para facilitar prioritariamente el acceso universal y el servicio universal de todos los habitantes del territorio nacional a las Tecnologías de la Información y las Comunicaciones y garantizar el fortalecimiento de la televisión pública, así: 
1. De un total de $381.688,2 millones, de desembolsos realizados por el Fondo Único de Tic, correspondientes a desembolsos y legalizaciones de los actos administrativos para apoyar el Fortalecimiento de los Operadores públicos del servicio de televisión, se observa que a 31 de diciembre del 2020, quedó un saldo por legalizar por $119.544,4 millones, es decir el 31% de los recursos desembolsados, los cuales corresponden a: $106.881.244 millones, por concepto de transferencias condicionadas y desembolsos para legalizaciones de los actos administrativos por $12.663,2 millones, así:…
Lo anterior, por falta de programación y cumplimiento de los cronogramas que permitieran desarrollar las actividades dentro de la vigencia, tal y como estaba establecido en el plan de acción de cada uno de los operadores y por ende el plan de inversiones presentado inicialmente por los mismos. 
 La no utilización de todos los recursos solicitados a diciembre 31 de 2020, trae como consecuencia que no se hayan entregado todos los servicios de televisión pública programados, afectando las metas del plan de acción y como consecuencia el posible reintegro de recursos al presupuesto, por la no utilización, generando acumulación de excedentes y perdidas de apropiación. 
2. De otra parte, se observan deficiencias en la programación y ejecución oportuna de los recursos transferidos por el Fondo, toda vez, que se realizaron reintegros presupuestales por $1.619,8 millones correspondientes a recursos transferidos en cumplimiento de obligaciones contractuales a RTVC, así:..
La entidad manifiesta en respuesta a la observación, que la operación y gestión de los recursos es responsabilidad de cada operador, al igual que la liquidación y posterior reintegro, que depende “en todo caso, del término en que el operador lleve a cabo la liquidación de sus procesos contractuales y demás trámites administrativos (…)” y que lo que corresponde al GIT es “hacer seguimiento a la ejecución de los recursos y garantizar los reintegros de los mismos que no sean ejecutados durante cada vigencia”. 
Al respecto la CGR señala, que no se presentó por parte de la entidad evidencia de gestión tendiente a garantizar la oportuna ejecución y legalización de recursos, más allá del diligenciamiento de un formato de seguimiento general.</t>
    </r>
  </si>
  <si>
    <r>
      <rPr>
        <b/>
        <sz val="11"/>
        <rFont val="Arial"/>
        <family val="2"/>
      </rPr>
      <t>H16AD. Pasivos exigibles vigencias expiradas</t>
    </r>
    <r>
      <rPr>
        <sz val="11"/>
        <rFont val="Arial"/>
        <family val="2"/>
      </rPr>
      <t>. 
La normatividad presupuestal prevé el mecanismo de la constitución de reservas presupuestales para asegurar la cancelación de compromisos que tienen registro presupuestal, pero cuyo objeto no fue cumplido dentro del año fiscal que termina y, por lo mismo, se pagarán dentro de la vigencia siguiente con cargo al presupuesto que las originó. 
Tal como lo indican el artículo 2.8.1.7.3.3 del Decreto 1068 de 2015 y el artículo 38 del Decreto 568 de 1996, “las reservas presupuestales y cuentas por pagar constituidas por los órganos que conforman el Presupuesto General de la Nación, que no se ejecuten durante el año de su vigencia fenecerán; por tanto, su pago deberá tramitarse en vigencias fiscales posteriores bajo el concepto de Pago de pasivos exigibles (…)”, en los términos señalados en el artículo 51 de la Ley 2008 de 2019. 
En el mismo sentido, el artículo 89 del Decreto 111 de 1996 establece que: “Sin perjuicio de la responsabilidad fiscal y disciplinaria a que haya lugar, cuando en vigencias anteriores no se haya realizado el pago de obligaciones    adquiridas con las formalidades previstas en el Estatuto Orgánico del Presupuesto y demás normas que regulan la materia, y sobre los mismos no se haya constituido la reserva presupuestal o la cuenta por pagar correspondiente, se podrá hacer el pago bajo el concepto de “Pago de Pasivos Exigibles - Vigencias Expiradas”.
También procederá la operación prevista en el inciso anterior, cuando el pago no se hubiere realizado pese a haberse constituido oportunamente la reserva presupuestal o la cuenta por pagar en los términos del artículo 89 del Estatuto Orgánico del Presupuesto (…)”. (Negrita fuera de texto). 
A 31 de diciembre de 2020, el Fondo Único de TIC, pagó $8.832,2 millones bajo el concepto de vigencias expiradas - pasivos exigibles, “Si bien la entidad implementó acciones correctivas de mejora, como mecanismos de control para evitar la figura de vigencias expiradas, estas no fueron efectivas, por cuanto en la vigencia 2020 continúa dicha situación, como se presenta en la siguiente tabla:
Esta situación es reiterativa, dado que fue evidenciada en auditorías anteriores, lo cual evidencia deficiencias en la efectividad del Plan de mejoramiento institucional, y en el control y seguimiento a la ejecución presupuestal, al mantener recursos ociosos durante las vigencias 2019 y 2020, impidiendo que pudieran ser destinados al cubrimiento de otras necesidades presupuestales de la entidad…</t>
    </r>
  </si>
  <si>
    <r>
      <rPr>
        <b/>
        <sz val="11"/>
        <rFont val="Arial"/>
        <family val="2"/>
      </rPr>
      <t xml:space="preserve">H17A. Ejecución de Vigencias Futuras. </t>
    </r>
    <r>
      <rPr>
        <sz val="11"/>
        <rFont val="Arial"/>
        <family val="2"/>
      </rPr>
      <t xml:space="preserve">
El artículo 89 del Estatuto Orgánico del Presupuesto, preceptúa que “las apropiaciones incluidas en el Presupuesto General de la Nación son autorizaciones máximas de gasto que el Congreso aprueba para ser ejecutadas o comprometidas durante la vigencia fiscal respectiva”. (Negrita fuera de texto). 
Por su parte, el artículo 33 del Decreto 2411 de diciembre de 2019, establece que “los cupos anuales autorizados para asumir compromisos de vigencias futuras no utilizados a 31 de diciembre del año en que se concede la autorización caducan, salvo en los casos previstos en el inciso 2° del artículo 8° de la Ley 819 de 2003” (Negrita fuera de texto) Durante la vigencia auditada, el FUTIC dejó de ejecutar recursos por concepto de vigencias futuras autorizadas por $93.541.6 millones, correspondiente en cuantía de $11.406,4 millones, en 2018 y $82.135,1 millones, respectivamente, tal como se muestra en la tabla 12
La misma situación fue observada por la Contraloría General en auditorías anteriores, razón por la cual se incluyó en el Plan de mejoramiento institucional, con el fin de establecer acciones que permitieran prevenir su repetición, sin que estas resultaran efectivas. Al respecto, el FUTIC manifiesta que no es posible evitar la repetición de este hecho, “toda vez, que esos cupos no utilizados obedecen a circunstancias inherentes al desarrollo de los procesos contractuales por el cual deben atravesar todas las entidades públicas”. Frente a lo cual, la CGR señala, que al presentarse tales dificultades en la ejecución de las vigencias futuras, la normatividad presupuestal prevé el instrumento de reprogramación (reducción) de las vigencias futuras, de acuerdo a lo establecido en el artículo 31 de la Ley 2008 de 201914 
Lo anterior, denota deficiencias en la efectividad del Plan de mejoramiento institucional, generando posibles afectaciones en la prestación de los bienes y servicios, en los términos y condiciones inicialmente pactados y al incumplimiento de los cronogramas, metas físicas y financieras de los proyectos, la ejecución del plan anual de inversiones y el plan de acción de la entidad. No obstante, es de aclarar que las demás vigencias futuras no fueron obligadas y se dejaron expirar.</t>
    </r>
  </si>
  <si>
    <r>
      <rPr>
        <b/>
        <sz val="11"/>
        <rFont val="Arial"/>
        <family val="2"/>
      </rPr>
      <t xml:space="preserve">H18AD. Información sobre reservas presupuestales. </t>
    </r>
    <r>
      <rPr>
        <sz val="11"/>
        <rFont val="Arial"/>
        <family val="2"/>
      </rPr>
      <t xml:space="preserve">
La Ley 2008 de 2019, por la cual se decreta el presupuesto de rentas y recursos de capital y Ley de apropiaciones para la vigencia fiscal del 1° de enero al 31 de diciembre de 2020, en su artículo 28, establece que: “A través del Sistema Integrado de Información Financiera (SIIF) - Nación se constituirán con corte a 31 de diciembre de 2019 las reservas presupuestales y cuentas por pagar de cada una de las secciones del Presupuesto General de la Nación, a las que se refiere el artículo 89 del Estatuto Orgánico del Presupuesto. Como máximo, las reservas presupuestales corresponderán a la diferencia entre los compromisos y las obligaciones, y las cuentas por pagar por la diferencia entre las obligaciones y los pagos (…) como quiera que el SIIF Nación refleja el detalle, la secuencia y el resultado de la información financiera pública registrada por las entidades y órganos que conforman el Presupuesto General de la Nación, no se requiere el envío de ningún soporte físico a la Dirección General del Presupuesto Público Nacional, ni a la Dirección General de Crédito Público y Tesoro Nacional del Ministerio de Hacienda y Crédito Público, salvo que las mismas lo requieran (negrita fuera de texto)”. 
De acuerdo con la información reportada en el SIIF, las reservas presupuestales del Fondo de las Tecnologías de la Información y las Comunicaciones, para la vigencia 2020, ascendió a $33.172,1 millones, como resultado de la diferencia entre los compromisos y las obligaciones. Sin embargo, en la información entregada a la comisión de auditoría en respuesta al oficio AF-FUTIC-001(numeral 20), se relaciona una reserva oficial por $27.369,1 millones, lo cual representa una discrepancia de $5.802,9 millones, con la información registrada en el SIIF. Dicha diferencia no se encuentra relacionada en la ejecución presupuestal de la entidad a 31 de diciembre de 2020. 
Es sano aclarar, que de lo que se trata es de diferencias en los registros del SIIF y de la información entregada oficialmente como reserva presupuestal por parte de la entidad al equipo auditor. Lo anterior evidencia deficiencias en el manejo y seguimiento de la información presupuestal de la entidad, generando incertidumbre y falta de confiabilidad en la misma. 
La entidad en su respuesta manifiesta que “(…) la diferencia, tasada en $5.802 millones, son partidas que no se respaldaron en actos administrativos para liberar los compromisos, que en nada afectaron las relaciones contractuales debidamente perfeccionadas”, argumento que no desvirtúa las discrepancias observadas por la Contraloría. 
Así mismo, añade la entidad en su respuesta que,  “según la fuente de información oficial SIIF Nación II que es allegada a la CGR por parte del Ministerio de Hacienda y Crédito Público que corresponde a los registros realizados por las unidades Ejecutoras al cierre de la vigencia y los ajustes realizados durante el periodo de transición (del 1 al 20 de enero de 2019) aparece registrada una Reserva Total por $33.172.1 millones”, ante lo cual la Contraloría indica, que  la información financiera y presupuestal de la entidad, debe guardar fidelidad y coherencia, con independencia de la fuente de consulta, en este caso la remitida a un órgano de control en ejercicio de su función Constitucional de vigilancia fiscal.
Por lo anterior, este hallazgo se presenta con presunta incidencia disciplinaria, ante el incumplimiento del artículo 28 de la Ley 2008 de 2019 y en consecuencia de los artículos 34 y 35 de la Ley 734 de 2002, así como la Ley 2008 de 2019.  </t>
    </r>
  </si>
  <si>
    <r>
      <rPr>
        <b/>
        <sz val="11"/>
        <rFont val="Arial"/>
        <family val="2"/>
      </rPr>
      <t>H19A. Reservas Presupuestales constituidas en 2020.</t>
    </r>
    <r>
      <rPr>
        <sz val="11"/>
        <rFont val="Arial"/>
        <family val="2"/>
      </rPr>
      <t xml:space="preserve">
La Contraloría General de la República - CGR - llama la atención sobre las reservas constituidas con corte a 31 de diciembre de 2020, por el Fondo Único de Tecnologías de la Información y las Comunicaciones por valor de $10.473,8 millones, tal como se aprecia a en la tabla 13: 
Lo anterior, pese a lo reglado en el artículo 89 del Decreto 111 que menciona: “al cierre de la vigencia fiscal cada órgano constituirá las reservas presupuestales con los compromisos que al 31 de diciembre no se hayan cumplido, siempre y cuando estén legalmente contraídos y desarrollen el objeto de la apropiación y, que cada órgano constituirá al 31 de diciembre de año cuentas por pagar con las obligaciones correspondientes a los anticipos pactados en los contratos y a la entrega de bienes y servicios”, basándose en el artículo 27 de la Ley 2063 de 2020 que estableció que “Para las cuentas por pagar que se constituyan a 31 de diciembre de 2020 se debe contar con el correspondiente programa anual mensualizado de caja de la vigencia, de lo contrario deberán hacerse los ajustes en los registros y constituir las correspondientes reservas presupuestales. Igual procedimiento se deberá cumplir en la vigencia 2021”. 
De acuerdo con información proporcionada por la entidad, “producto del ejercicio de cierre presupuestal de la vigencia 2020 se presentó la imposibilidad de obligar la totalidad de los trámites recibidos en el GIT de Presupuesto, debido al cumplimiento de la meta global de pagos asignada para la vigencia 2020. En este sentido, aquellas cuentas que no pudieron ser obligadas a diciembre 31 de 2020 fueron constituidas como reservas presupuestales para la vigencia 2021”, siguiendo los establecido en el artículo 27 de la Ley 2063 de 2020. 
Nótese que, no obstante, lo establecido en la mencionada Ley, el artículo 89 del Estatuto Orgánico del Presupuesto se encuentra vigente, lo cual crea una dificultad para la presentación de la realidad económica por parte de las entidades, por lo cual se constituyeron $10.473,8 millones en reserva, que correspondían a cuentas por pagar.  </t>
    </r>
  </si>
  <si>
    <r>
      <rPr>
        <b/>
        <sz val="11"/>
        <rFont val="Arial"/>
        <family val="2"/>
      </rPr>
      <t xml:space="preserve">H20AD. Reservas no ejecutadas. 
H14A-2019.  Entrega de bienes y servicios. 
</t>
    </r>
    <r>
      <rPr>
        <sz val="11"/>
        <rFont val="Arial"/>
        <family val="2"/>
      </rPr>
      <t xml:space="preserve">El Decreto 111 de 1996 en el artículo 14 del Estatuto Orgánico del Presupuesto Nacional indica que “El año fiscal comienza el 1° de enero y termina el 31 de diciembre de cada año. Después del 31 de diciembre no podrán asumirse compromisos con cargo a las apropiaciones del año fiscal que se cierra en esa fecha y los saldos de apropiación no afectados por compromisos caducarán sin excepción.” Así mismo, el Decreto 111 de 1996 en el artículo 8915, prevé las reservas y cuentas por pagar de manera restrictiva, enfatizando que las mismas deben estar comprometidas a diciembre 31 del año posterior a su constitución, so pena de que expiren. En el mismo sentido, el Decreto 1068 de 2015 establece en el artículo 2.8.1.7.3.3. Fenecimiento de Reservas Presupuestales y Cuentas por 
pagar. “Las reservas presupuestales y cuentas por pagar constituidas por los órganos que conforman el Presupuesto General de la Nación, que no se ejecuten durante el año   de su vigencia fenecerán”. 
 Por su parte, el artículo 51 de la Ley 2008 de 2019, establece: “Sin perjuicio de la responsabilidad fiscal y disciplinaria a que haya lugar, cuando en vigencias anteriores no se haya realizado el pago de obligaciones adquiridas con las formalidades previstas en el Estatuto Orgánico del Presupuesto y demás normas que regulan la materia, y sobre los mismos no se haya constituido la reserva presupuestal o la cuenta por pagar correspondiente, se podrá hacer el pago bajo el concepto de “Pago de Pasivos Exigibles - Vigencias Expiradas”. También procederá la operación prevista en el inciso anterior, cuando el pago no se hubiere realizado pese a haberse constituido oportunamente la reserva presupuestal o la cuenta por pagar en los términos del artículo 89 del Estatuto Orgánico del Presupuesto, así mismo como lo establece la Ley 2411 de 2019” (subrayado fuera de texto).” 
De las reservas constituidas en 2019 por $23.791 millones, $17.800,7 millones fenecieron, toda vez que no fueron ejecutadas a 31 de diciembre de 2020. (Ver tabla 14) 
Dentro de las reservas no ejecutadas, se afectaron los siguientes proyectos de inversión: “transferencia para financiamiento del servicio postal universal por $475,2 millones”; ampliación programa de telecomunicaciones sociales nacional por $16.718,6 millones y fortalecimiento y apropiación del modelo de gestión institucional del ministerio TIC Bogotá por $606,9.  Dichas reservas no ejecutadas, afectaron la disponibilidad de recursos que se apropiaron en la vigencia 2019 y que debieron ejecutarse en 2020  
Lo anterior, evidencia deficiente planeación y constitución de compromisos sin la debida certeza para su ejecución y genera mayores trámites para la cancelación de dichos compromisos.   </t>
    </r>
  </si>
  <si>
    <r>
      <rPr>
        <b/>
        <sz val="11"/>
        <rFont val="Arial"/>
        <family val="2"/>
      </rPr>
      <t>H21A. Pérdidas de Apropiación</t>
    </r>
    <r>
      <rPr>
        <sz val="11"/>
        <rFont val="Arial"/>
        <family val="2"/>
      </rPr>
      <t>. 
Tal como lo señala el artículo 89 del Decreto 111 de 1996, “las apropiaciones incluidas en el Presupuesto General de la Nación son autorizaciones máximas de gasto que el Congreso aprueba para ser ejecutadas o comprometidas durante la vigencia fiscal respectiva. Después del 31 de diciembre de cada año estas a autorizaciones expiran y, en consecuencia, no podrán comprometerse, adicionarse, transferirse ni contracreditarse” (negrita fuera de texto). 
Durante la vigencia 2020, el Fondo Único de Tecnologías de la Información y las Comunicaciones, dejó de comprometer y ejecutar $3.589,4 millones del presupuesto apropiado, de los cuales, $2.177,1 millones, corresponden a recursos de funcionamiento (61%) y $1.412,2 millones, a presupuesto de inversión (39%). 
Lo anterior, se evidencia en saldos liberados en contratos de adquisición de  La entidad manifiesta en su respuesta, que se trata de una cifra marginal que se presenta “por circunstancias inherentes a los procesos/modalidades contractuales y actividades propias del cierre presupuestal” 
La situación antes planteada, fue observada por la Contraloría General en la auditoría adelantada al Fondo en vigencias anteriores, razón por la cual se incluyó en el Plan de mejoramiento institucional, con el fin de establecer acciones que permitieran prevenir su repetición. 
Los hechos descritos denotan deficiencias en la programación y ejecución presupuestal de la entidad, en la efectividad del Plan de mejoramiento institucional y por ende la afectación de presupuestos futuros, así como la no ejecución oportuna de actividades previstas en los Planes estratégicos y de acción de la entidad, de acuerdo con la programación estimada y los recursos asignados para dicho propósito.</t>
    </r>
  </si>
  <si>
    <r>
      <rPr>
        <b/>
        <sz val="11"/>
        <rFont val="Arial"/>
        <family val="2"/>
      </rPr>
      <t xml:space="preserve">H22A. Ejecución física del proyecto Apoyo Financiero para el Suministro de Terminales a Nivel Nacional.  </t>
    </r>
    <r>
      <rPr>
        <sz val="11"/>
        <rFont val="Arial"/>
        <family val="2"/>
      </rPr>
      <t xml:space="preserve">
En cumplimiento de los artículos 209 y 267 de la Constitución Nacional y de acuerdo con el principio de responsabilidad que rige la contratación estatal bajo el artículo 26 de la Ley 80 de 1993, las entidades estatales están obligadas a vigilar la correcta ejecución del objeto contratado y a proteger los derechos de la propia entidad. Específicamente la supervisión está reglada en los artículos 83 y 84 de la Ley 1474 de 2011.  
En el mismo sentido, el numeral 3 del Manual de contratación del FUTIC establece que la supervisión consiste en el seguimiento técnico, administrativo, financiero, contable y jurídico ejercido sobre el cumplimiento del objeto del contrato, y que: “Los supervisores e interventores responderán disciplinaria, fiscal, civil o penalmente por el incumplimiento de sus funciones, así como por los hechos u omisiones que le fueren imputables y que generen daño antijurídico a la entidad. 
Así mismo, será responsabilidad del supervisor e interventor informar oportunamente a la entidad sobre la existencia de un posible incumplimiento por parte del contratista, so pena de ser solidariamente responsable con éste de los perjuicios que se ocasionen con el incumplimiento”.  
El análisis de la ejecución del proyecto Apoyo Financiero para el Suministro de Terminales a Nivel Nacional, cuyo presupuesto asignado para 2020 fue de $54.340,1 millones, revela inconsistencias entre el avance físico y el presupuestal, toda vez que mientras la ejecución física reporta el 68,7%, la ejecución financiera alcanza el 100%.  
Esta situación se replica para el convenio 863 de 2020 (suscrito con recursos del proyecto en mención), que al cierre de la vigencia presentó una ejecución física del 66,7%, mientras que el avance financiero fue del 100%. “El único desembolso estará sujeto a los siguientes requisitos: 1) Según disponibilidad de PAC y liquidez de parte de Tesorería del Fondo único de TIC. 2) No obstante, el 100% de los recursos deberán ser ejecutados financieramente y legalizados a 31 de diciembre de 2020, una vez cumplidas las metas establecidas en su totalidad”.   
“PLAZO DE EJECUCIÓN. - El plazo de ejecución del convenio será hasta el 31 de diciembre de 2020, contados a partir de la suscripción del acta de inicio, previo cumplimiento de los requisitos de perfeccionamiento y ejecución”.  Cláusulas que mediante otro sí fueron modificadas quedando como fecha final de ejecución del proyecto para el 30 de junio de 2021. 
No obstante, a pesar de efectuarse las prórrogas al convenio, se evidencia deficiencias en la ejecución y seguimiento del proyecto de inversión, excediéndose seis meses del plazo final estipulado en el inicio y presentándose una sub ejecución física a pesar de ejecutarse el 100% de la financiación del mismo.</t>
    </r>
  </si>
  <si>
    <r>
      <rPr>
        <b/>
        <sz val="11"/>
        <rFont val="Arial"/>
        <family val="2"/>
      </rPr>
      <t xml:space="preserve">H23A. Contratos 1042 y 1043 de 2020. </t>
    </r>
    <r>
      <rPr>
        <sz val="11"/>
        <rFont val="Arial"/>
        <family val="2"/>
      </rPr>
      <t xml:space="preserve">
El parágrafo 2 de la cláusula 5 de los contratos de aporte 1042 y 1043 de 2020 indica que “La utilización del anticipo se encuentra condicionada al perfeccionamiento del contrato de aporte y a la aprobación del plan de inversión del anticipo, en todo caso, la aprobación de este último se encuentra sujeto a la verificación por parte de la Interventoría, o quien haga sus veces, quien corroborará entre otros que: 1. El plan de anticipo incluya únicamente gastos asociados al CAPEX para la región contratada. 2. Entre los gastos permitidos para la destinación del anticipo se permite: compra de equipos y suministros, gastos destinados a transporte y nacionalización. 3. En general se permite cualquier gasto asociado a la financiación de las necesidades de aprovisionamiento que comprende el CAPEX del proyecto, en todo caso, la aprobación de cada ítem del Plan de Inversión estará sujeto a la verificación del Interventor. 4. El anticipo en ningún caso podrá ser usado en los pagos de legalización del contrato de aporte.”  En el Informe mensual de supervisión del mes de diciembre de 2020, firmado el 02 de febrero de 2021, se indica por parte del supervisor del contrato 1042 que “el plan de inversión del anticipo fue entregado por (el contratista) el pasado 29 de diciembre de 2020 mediante radicado 201078666, actualmente se encuentra en revisión por la Supervisión e interventoría”. 
No obstante, el 31 de diciembre de 2020, se emitió concepto de aprobación para el primer desembolso (anticipo) por valor de $68.852,3 millones por parte del interventor del contrato, así: “una vez verificados el perfeccionamiento del contrato estatal de aporte 1042 de 202017y la entrega del Plan de Inversión del anticipo radicado por el Contratista. (…)”18; lo anterior sin que haya registro alguno del cumplimiento de la verificación y aprobación del plan de acuerdo a lo requerido en las obligaciones de la cláusula 5 del contrato en comento. (Negrita fuera de texto).
La entidad manifiesta en su respuesta a la comunicación de observaciones, que contractualmente el desembolso del anticipo estaba sujeto a la entrega del plan y solo su utilización se encuentra sujeta a su aprobación, por cuanto no habría un incumplimiento de las cláusulas pactadas en las minutas de los citados contratos, no obstante, la Contraloría llama la atención del ente auditado, en relación con la pertinencia de desembolsar recursos con la mera presentación de un documento 
sin ejercer ningún tipo de revisión o aprobación del mismo, particularmente porque la CGR determinó que los planes de inversión del anticipo presentados por los contratistas, no se tratan de documentos detallados que den cuenta de las acciones, plazos, ni uso específico de los $68.852,3 millones y $70.243,2 millones que fueron desembolsados, respectivamente, a las fiducias de los contratos de aporte 1042 y 1043; lo cual dificulta la adecuada supervisión e interventoría de los 
recursos, poniendo en riesgo su adecuada utilización. 
Vale la pena señalar que los contratos de aporte 1042 y 1043 de 2020, se firmaron con un horizonte de ejecución de 10 años, por valor de $ 2.138.117,2 millones y se encuentran en sus primeros meses de ejecución, por cuanto las deficiencias relatadas podrían poner en riesgo un alto volumen de recursos públicos y comprometería el logro de importantes metas sectoriales a corto y mediano plazo.</t>
    </r>
  </si>
  <si>
    <r>
      <rPr>
        <b/>
        <sz val="11"/>
        <rFont val="Arial"/>
        <family val="2"/>
      </rPr>
      <t xml:space="preserve">H24A. Zonas digitales rurales – contrato 808 de 2020. </t>
    </r>
    <r>
      <rPr>
        <sz val="11"/>
        <rFont val="Arial"/>
        <family val="2"/>
      </rPr>
      <t xml:space="preserve">
El artículo 22 de la ley 1978 de 2019 que modifica el artículo 35 de la ley 1341 de 2009, establece entre las funciones del FUTIC, la de “Financiar planes, programas y proyectos para promover prioritariamente el acceso universal a servicios TIC comunitarios en zonas rurales y urbanas, que priorice la población pobre y vulnerable.” 
El proyecto Implementación soluciones de acceso comunitario a las tecnologías de la información y las comunicaciones nacional, tiene como objetivo el de “Disminuir la brecha existente de acceso universal a los servicios de Tecnologías de la Información y las Comunicaciones que afectan a las comunidades en zonas rurales o apartadas, y zonas urbanas deprimidas.” 
El capítulo III del Manual de contratación del Fondo Único de TIC en concordancia con los artículos 83 y 84 de la ley 1474 de 2011 define y establece las funciones y responsabilidades de los supervisores e interventores de los contratos suscritos por la entidad. 
La cláusula décima segunda del contrato 808 de 2020 define las funciones de la supervisión y la interventoría del contrato. 
En el marco del proyecto Implementación soluciones de acceso comunitario a las tecnologías de la información y las comunicaciones nacional, FUTIC suscribió el contrato interadministrativo número 808 de 202019, con objeto Prestar el servicio de conectividad de las soluciones de acceso comunitario a Internet a través de Zonas Wifi, en los centros poblados rurales y bajo las condiciones descritas en el anexo técnico. 
Con base en la verificación documental y las pruebas de auditoría realizadas, se observan las siguientes situaciones para la vigencia 2020, en el desarrollo del contrato 808 de 2020, actualmente en ejecución:   …</t>
    </r>
  </si>
  <si>
    <r>
      <rPr>
        <b/>
        <sz val="11"/>
        <rFont val="Arial"/>
        <family val="2"/>
      </rPr>
      <t>H25A. Tercer pago operación de 250 zonas rurales.</t>
    </r>
    <r>
      <rPr>
        <sz val="11"/>
        <rFont val="Arial"/>
        <family val="2"/>
      </rPr>
      <t xml:space="preserve">
Conforme a la cláusula quinta del contrato 808 de 2020, para el tercer pago se estableció como concepto la “Aprobación por parte de la Supervisión, previo concepto de interventoría, del mes de diciembre de 2020 de operación de las 250 soluciones de acceso”, por un valor de $1.384,6 millones. Adicionalmente, se determina en el anexo técnico del contrato que los informes mensuales de operación corresponden al mes calendario.  
El 24 de diciembre de 202022, la interventoría aprobó el citado pago por la totalidad del valor establecido en el contrato, indicando que posteriormente el contratista debería presentar para su revisión, la totalidad de información con corte a 31 de diciembre de 2020, lo cual podría tener inferencia en el tercer pago en caso de determinarse descuentos asociados con la fecha de operación o el cumplimiento de indicadores. 
A su vez, la supervisión comunica al operador la aprobación del informe del mes de diciembre y remite a la Subdirección Financiera los soportes para el trámite del pago23, el cual se constituye en cuenta por pagar. El 15/01/2021 la interventoría emite el concepto de aprobación final del informe de operación de diciembre de 2020 e indica que efectivamente se deben aplicar descuentos al valor autorizado en diciembre. 
Por lo anterior, fue necesario generar una nota crédito por valor de $168,6 millones a la factura previamente autorizada, correspondiente al descuento calculado por la interventoría y dar alcance a la solicitud de trámite del tercer pago24, haciéndose efectivo el desembolso en febrero de 2021.
Adicionalmente, llama la atención que en la solicitud de trámite del mencionado pago, se remitió entre los soportes el formato de informe de supervisión del mes de noviembre, aunque el pago corresponde a la operación de las zonas digitales durante el mes de diciembre.
En respuesta a la observación comunicada, FUTIC manifiesta que “los pagos fueron adelantados en debida forma, en cumplimiento de los requisitos contractualmente establecidos, y en cumplimiento de la normativa vigente se constituyeron las cuentas por pagar el 29 de diciembre de 2020, sin que para atender este trámite presupuestal se haya dejado de hacer la correcta verificación sobre la prestación del servicio y los descuentos a aplicar.” 
A pesar de la respuesta emitida por la entidad, las situaciones descritas denotan debilidades en la ejecución de las funciones de supervisión, por cuanto se tramita el pago sin solicitar a la interventoría la verificación del servicio realmente prestado por el ejecutor durante el mes objeto del tercer pago, generando un posible riesgo a los recursos autorizados y ocasionando la realización de trámites administrativos adicionales.</t>
    </r>
  </si>
  <si>
    <t>Se aplicó al operador descuentos por valor de $945.2 millones, calculados por la interventoría a partir de la validación de los niveles de servicio e indicadores, no obstante son los habitantes de los centros poblados beneficiarios de esta iniciativa, quienes se ven afectados por cuanto no reciben de manera permanente y efectiva el servicio de conectividad.</t>
  </si>
  <si>
    <r>
      <rPr>
        <b/>
        <sz val="11"/>
        <rFont val="Arial"/>
        <family val="2"/>
      </rPr>
      <t xml:space="preserve">H26AD. Interventoría al Proyecto Acceso Universal Sostenible. </t>
    </r>
    <r>
      <rPr>
        <sz val="11"/>
        <rFont val="Arial"/>
        <family val="2"/>
      </rPr>
      <t xml:space="preserve">
El artículo 22 de la ley 1978 de 2019 que modifica el artículo 35 de la ley 1341 de 2009, establece entre las funciones del FUTIC, la de “Financiar planes, programas y proyectos para promover prioritariamente el acceso universal a servicios TIC comunitarios en zonas rurales y urbanas, que priorice la población pobre y vulnerable.” 
El proyecto Implementación soluciones de acceso comunitario a las tecnologías de la información y las comunicaciones nacional, tiene como objetivo el de “Disminuir la brecha existente de acceso universal a los servicios de Tecnologías de la Información y las Comunicaciones que afectan a las comunidades en zonas rurales o apartadas, y zonas urbanas deprimidas.” 
El capítulo III del Manual de contratación del Fondo Único de TIC, en concordancia con los artículos 83 y 84 de la ley 1474 de 2011, define y establece las funciones y responsabilidades de los supervisores e interventores de los contratos suscritos por el FUTIC. 
La cláusula décima tercera del contrato 686 de 2019 define las funciones de la supervisión…</t>
    </r>
  </si>
  <si>
    <r>
      <rPr>
        <b/>
        <sz val="11"/>
        <rFont val="Arial"/>
        <family val="2"/>
      </rPr>
      <t>H28A. Seguimiento y control a los recursos apoyo a operadores públicos del Servicio de Televisión Nacional.</t>
    </r>
    <r>
      <rPr>
        <sz val="11"/>
        <rFont val="Arial"/>
        <family val="2"/>
      </rPr>
      <t xml:space="preserve">
En el marco de lo previsto en el artículo 21 de la Resolución 922 de 2020, para el seguimiento de la ejecución de los recursos y de acuerdo con el principio de responsabilidad que rige la contratación estatal bajo el artículo 26 de la ley 80 de 1993, las Entidades Estatales están obligadas a vigilar la correcta ejecución del objeto contratado y a proteger tanto los derechos de la propia Entidad, como los del contratista y terceros que puedan verse afectados por la ejecución del contrato. 
La supervisión de un contrato estatal consiste en “el seguimiento técnico, administrativo, financiero, contable y jurídico, sobre el cumplimiento del objeto del contrato38. Así mismo lo establece el capítulo III del Manual de Contratación del Fondo Único de TIC. 
En cumplimiento del artículo 22 de la Ley 1978 de 2019, el Fondo Único de Tecnologías de la   Información y las Comunicaciones, realizó aporte a través de las Resoluciones 088 y 089 del 31 de enero de 2020 a Telecafé y TeleAntioquia, con el fin de apoyar el fortalecimiento de los operadores públicos del servicio de televisión, así: 
1. Resolución 0088 de 2020: … 
Se observa entonces que existe una diferencia por valor de $397,9 millones, ya que según información reportada con oficio radicado N°212022834 de marzo 16 del 2020, presenta un saldo por legalizar por valor de $1.509,8 millones, en tanto que la información en las notas a los estados financieros a 31 de diciembre de 2020, presenta un saldo por legalizar por $1.111.9 millones, lo cual refleja inconsistencia en la información reportada y falta de confiabilidad en la misma. </t>
    </r>
  </si>
  <si>
    <r>
      <rPr>
        <b/>
        <sz val="11"/>
        <rFont val="Arial"/>
        <family val="2"/>
      </rPr>
      <t xml:space="preserve">H29ADF. Convenio interadministrativo 951 de 2020- Códigos CIIU.  </t>
    </r>
    <r>
      <rPr>
        <sz val="11"/>
        <rFont val="Arial"/>
        <family val="2"/>
      </rPr>
      <t xml:space="preserve">
En cumplimiento de los artículos 209 y 267 de la Constitución Nacional y de acuerdo con el principio de responsabilidad que rige la contratación estatal, bajo el artículo 26 de la ley 80 de 1993, las entidades estatales están obligadas a vigilar la correcta ejecución del objeto contratado y a proteger los derechos de la propia entidad. Específicamente la supervisión está reglada en los artículos 83 y 84 de la Ley 1474 de 2011. 
En el mismo sentido, el numeral 3 del Manual de contratación del Fondo Único de TIC establece, que la supervisión consiste en el seguimiento técnico, administrativo, financiero, contable y jurídico ejercido sobre el cumplimiento del objeto del contrato, y que: 
 “los supervisores e interventores responderán disciplinaria, fiscal, civil o penalmente por el incumplimiento de sus funciones, así como por los hechos u omisiones que le fueren imputables y que generen daño antijurídico a la entidad. Así mismo, será responsabilidad del supervisor e interventor informar oportunamente a la entidad sobre la existencia de un posible incumplimiento por parte del contratista, so pena de ser solidariamente responsable con éste de los perjuicios que se ocasionen con el incumplimiento”. 
El Fondo Único de TIC, celebró el Convenio Interadministrativo 951 de 2020, con el objeto de “Aunar esfuerzos técnicos, administrativos y financieros entre el Fondo Único de Tecnologías de la Información y las Comunicaciones y el Fondo Nacional de Garantías, para el fortalecimiento de las Mipymes con código CIIUs 5820, 6201, 6202, 6311 y 6312, a través de la generación de un proyecto especial de garantías, en el programa “Unidos por Colombia” impulsado por el Fondo Nacional de Garantías.”, con un aporte del FUTIC de $2.500 millones. 
De acuerdo con los estudios previos de este convenio, la selección específica de estas actividades económicas (Códigos CIIUs), como única población beneficiaria, se sustenta en el Informe de caracterización del sector teleinformática, software y TI en Colombia 201539, que las vincula con acciones que definen y condicionan a los subsectores TI de la economía digital más relevantes.
Sin embargo, la CGR encontró que, a 31 de diciembre de 2020, con cargo a los recursos del convenio interadministrativo 951, se habían ejecutado $189.249.795 de pesos, para la cobertura de garantías crediticias a Mipymes con código CIIUs diferentes a los establecidos en el Convenio, así:…</t>
    </r>
  </si>
  <si>
    <r>
      <rPr>
        <b/>
        <sz val="11"/>
        <rFont val="Arial"/>
        <family val="2"/>
      </rPr>
      <t xml:space="preserve">H30A. Diagnóstico situacional. </t>
    </r>
    <r>
      <rPr>
        <sz val="11"/>
        <rFont val="Arial"/>
        <family val="2"/>
      </rPr>
      <t xml:space="preserve">
La entidad programó en El Plan Estratégico institucional 2019-2022 actualizado en la vigencia 2020 y el Plan de Acción Institucional de la misma vigencia, la ejecución de la iniciativa denominada “diagnostico situacional de las necesidades de acceso y uso de las TIC en territorios indígenas priorizadas de manera concertada en la CONCIP -MPC” correspondiente al compromiso H25 señalado en el Tomo II, Pacto XII, Capítulo B, Eje ‘INTEGRIDAD CULTURAL”, del documento Base del Plan Nacional de Desarrollo 2018-2022.    
Analizada la información 2020 suministrada por la entidad, se evidenció que el FUTIC no cumplió con el compromiso de Diagnostico Situacional programado para ser ejecutado en el año 2020, en virtud de:  …
De acuerdo a lo anterior, es claro que el FUTIC ha retrasado el reconocimiento de las necesidades reales de las comunidades étnicas respecto a las TIC. Pese al tiempo que aún tiene para dar cumplimiento a los compromisos trazados en el Plan Nacional de Desarrollo 2018-2022. 
 En su respuesta41 la entidad remite un recuento general y evidencia de las causas por las cuales durante la vigencia 2020 se dejó de ejecutar el compromiso H25 del Plan Nacional de Desarrollo 2018-2022 y hacen mención que para la vigencia 2021 las partes (Ministerio TIC y organizaciones indígenas) acordaron una inversión total de $450 millones para el levantamiento del diagnóstico situacional. 
Sin embargo, la entidad no presenta evidencias que demuestren que en la vigencia 2021 se esté adelantando acciones concretas conducentes a la materialización de la inversión aplazada. Por lo anterior, se ratifica el hallazgo.  </t>
    </r>
  </si>
  <si>
    <r>
      <rPr>
        <b/>
        <sz val="11"/>
        <rFont val="Arial"/>
        <family val="2"/>
      </rPr>
      <t xml:space="preserve">H31A. Contratos con duplicidad de obligación contractual. </t>
    </r>
    <r>
      <rPr>
        <sz val="11"/>
        <rFont val="Arial"/>
        <family val="2"/>
      </rPr>
      <t xml:space="preserve">
El Manual de Contratación del FUTIC establece en el numeral 2.1.3.4, literal e), la modalidad de contratación directa para la prestación de servicios profesionales y de apoyo a la gestión, Señalando textualmente que “No se podrán celebrar estos contratos cuando existan relaciones contractuales vigentes con objeto igual al del contrato que se pretende suscribir, salvo autorización expresa del ordenador del gasto o a quien este delegue. Esta autorización estará precedida de la sustentación sobre las necesidades técnicas de las contrataciones a realizar.”  
En la vigencia 2020, la entidad suscribió cuatro (4) contratos de prestación de servicios con idénticas obligaciones (ver tabla 18), cuyo objeto en común fue “Prestar servicios profesionales apoyando la implementación de estrategias de empoderamiento ciudadano, comunicación, posicionamiento y sensibilización de políticas públicas y proyectos relacionados con la promoción de la participación 
ciudadana, a través del diagnóstico y análisis de la información en canales digitales, desde la administración, parametrización y uso de las herramientas de escucha activa, para la generación de informes de evaluación y desempeño en cuanto a la interacción con los ciudadanos, en el marco de la Política de Gobierno en Digital”.
Revisados los documentos de soporte precontractual, no se halla evidencia de la “autorización expresa del ordenador del gasto y la sustentación sobre las necesidades técnicas de las contrataciones a realizar” de idéntico objeto contractual, como lo señala el Manual de Contratación de la entidad para la suscripción excepcional de este tipo de contratos con igual objeto.   
La entidad manifiesta que no se incumplió con los requisitos precontractuales señalados por la CGR toda vez que estos se encuentran implícitos en el certificado de disponibilidad presupuestal- CDP solicitado en la etapa contractual. 
Analizada la respuesta de la entidad no es posible validar lo manifestado, toda vez que el documento CDP tiene otro propósito o función a la luz del artículo 19 del Decreto 568 de 199643, y no se aportó autorización expresa, con las justificaciones requeridas, de acuerdo con lo establecido en el Manual de Contratación de la Entidad.</t>
    </r>
  </si>
  <si>
    <r>
      <rPr>
        <b/>
        <sz val="11"/>
        <rFont val="Arial"/>
        <family val="2"/>
      </rPr>
      <t xml:space="preserve">H32A. Principio en la calidad de la información pública. </t>
    </r>
    <r>
      <rPr>
        <sz val="11"/>
        <rFont val="Arial"/>
        <family val="2"/>
      </rPr>
      <t xml:space="preserve">
La Ley 1712 de 2014 en su artículo 3°, estipula el “(…) Principio de la calidad de la información. Toda la información de interés público que sea producida, gestionada y difundida por el sujeto obligado, deberá ser oportuna, objetiva, veraz, completa, reutilizable, procesable y estar disponible en formatos accesibles para los solicitantes e interesados en ella, teniendo en cuenta los procedimientos de gestión documental de la respectiva entidad”.  
A su vez el Decreto 3286 de 2004 en su Artículo 5, Parágrafo 2, indica con relación al Sistema de Información de seguimiento a los proyectos de inversión pública que “la veracidad de los datos que se suministren al Sistema de Información, será responsabilidad de las personas naturales o jurídicas, públicas o privadas, que cumplan labores de interventoría en los contratos estatales y del funcionario designado para el efecto” y en el artículo 6° “la forma y periodicidad de la actualización de la información. La actualización de la información en el Sistema de Información de Seguimiento a los Proyectos de Inversión Pública, deberá llevarse a cabo, a través del diligenciamiento de los formatos publicados para tal fin por la Dirección de Inversiones y Finanzas Públicas del Departamento Nacional de Planeación, en la página www.dnp.gov.co dentro de los primeros quince días de los meses de enero, abril, julio y octubre, respectivamente”.  
El proyecto de inversión Apoyo Financiero para el Suministro de Terminales a Nivel Nacional44, que para el 2020 registró un presupuesto de $54.340,1 millones, reporta en el Sistema de Seguimiento a Proyectos de Inversión un avance físico del 52%. No obstante, el FUTIC señala45 que la ejecución física no corresponde al 52% sino al 69,7%  ya que “el porcentaje relacionado con el avance físico en el sistema Seguimiento de Proyectos de Inversión -SPI, se encuentra reportado a julio de 2020, toda vez que, por la transición de esta ficha del proyecto de la extinta Dirección de Promoción a la Dirección de Infraestructura de conformidad con el decreto número 1064 de 23 julio de 2020, no se reportó oportunamente  el  cargue  de  la  información  de  estos componentes a 31 de diciembre de 2020” (Negrita fuera de texto).  
Lo descrito genera incertidumbre sobre la calidad, veracidad y oportunidad de la información reportada por la entidad en los aplicativos dispuestos para tal efecto, y revela deficiencias en la gestión de seguimiento presupuestal, que contravienen lo establecido en la normatividad señalada previamente.</t>
    </r>
  </si>
  <si>
    <r>
      <rPr>
        <b/>
        <sz val="11"/>
        <rFont val="Arial"/>
        <family val="2"/>
      </rPr>
      <t>H33A. Contratación.</t>
    </r>
    <r>
      <rPr>
        <sz val="11"/>
        <rFont val="Arial"/>
        <family val="2"/>
      </rPr>
      <t xml:space="preserve">
El artículo 125 de la Constitución Política de Colombia establece en su primer párrafo: “Los empleos en los órganos y entidades del Estado son de carrera. Se exceptúan los de elección popular, los de libre nombramiento y remoción, los de trabajadores oficiales y los demás que determine la ley. Los funcionarios, cuyo sistema de nombramiento no haya sido determinado por la Constitución o la ley, serán nombrados por concurso público. El ingreso a los cargos de carrera y el ascenso en los mismos, se harán previo cumplimiento de los requisitos y condiciones que fije la ley para determinar los méritos y calidades de los aspirantes”. 
De otra parte, la modalidad de contratación directa, regulada en el numeral 4 del artículo 2° de la Ley 1150 de 2007, procede única y exclusivamente frente a las causales previstas en la Ley, y por lo tanto su aplicación es de carácter restrictivo46 para: …
El análisis de la ejecución contractual del Fondo permite señalar que el 95,5% de los contratos firmados durante la vigencia 2020, se hicieron a través de selección directa.  Esta modalidad de contratación se empleó para comprometer $423.657,6 millones, que corresponden al 42% de la contratación de la entidad en el periodo auditado:
De los 1.045 procesos adelantados por selección directa (ver tabla 19), 945 corresponden a contratos con personas naturales para la prestación de servicios profesionales y/o de apoyo a la gestión administrativa del Fondo y/o del Ministerio de TIC, que representan el 18% del valor de los contratos por esta modalidad. 
Si bien, una de las funciones del FUTIC, en el marco de la Ley 1978 de 2019, consiste en apoyar económicamente las actividades del Ministerio de Tecnologías de la Información y las Comunicaciones, en el mejoramiento de su capacidad administrativa, técnica y operativa para el cumplimiento de sus funciones, llama la atención de la CGR que, la planta del Ministerio consta de 494 empleados, es decir un poco más de la mitad de las personas que han sido contratadas a través de modalidad directa por el FUTIC. Así mismo, que un importante número de objetos contractuales sugieren actividades de trámite ordinario de los dos organismos. 
 La CGR no pudo evidenciar, las necesidades que sustentan la contratación directa, ni la razón por la cual, de conformidad por lo dispuesto por la norma constitucional arriba transcrita, no se ha dispuesto por parte de la entidad, el adelantamiento de las acciones necesarias, para que se cumpla lo allí preceptuado. Al respecto la entidad manifiesta que “se ha visto en la necesidad de seguir contratando personal a través de contratos de prestación de servicios profesionales y de apoyo a la gestión, por necesidades del servicio, para que apalanquen la gestión y cumplimiento de metas institucionales, mientras se agota en la presente vigencia el proceso de reclutamiento y provisión del talento humano con el lleno de los requisitos y calidades para ocupar los cargos de la planta de personal del Ministerio TIC”. 
Tampoco son claras para la CGR, la periodicidad de los contratos de servicios en estudio, sus renovaciones, antigüedades, sobre todo en lo que tiene que ver con la no disposición de personal de planta suficiente para el desarrollo de las actividades del giro ordinario de la entidad. 
Al respecto es sano resaltar lo dispuesto en el Concepto 160931 de 2015, del Departamento Administrativo de la Función Pública, que a la letra reza en dos de sus importantes apartes: "De conformidad con lo expuesto, es viable concluir que la suscripción de órdenes de prestación de servicios en las entidades públicas que requieran desarrollar actividades relacionadas con el quehacer de las mismas, procede siempre que se cumplan las condiciones que se han plasmado en el presente concepto a saber, cuando es concebida como un instrumento para atender funciones ocasionales, que son aquellas que no hacen parte del “giro ordinario” de las labores encomendadas a la entidad, o que, siendo parte de ellas, no pueden ejecutarse con empleados de planta o requieren de conocimientos especializados; se celebrarán por el término estrictamente indispensable y que la persona a contratar demuestre idoneidad y experiencia directamente relacionada con el área o tema de que se trate.  
En consecuencia, la viabilidad de la celebración de un contrato de prestación de servicios con una persona natural depende del estudio de necesidad que realice la entidad, con el fin de determinar el ejercicio de actividades transitorias o temporales porque de acuerdo con el manual de funciones específico no existe personal que pueda desarrollar la actividad para la cual se Requiere contratar el servicio, o cuando el desarrollo de la actividad requiere un grado de especialización que implica la contratación del servicio, o cuando aun existiendo personal en la planta, éste no sea suficiente." 
Lo anterior genera riesgo de incumplimiento de la normatividad vigente sobre los empleos de los órganos y entidades del Estado, que deben ser proveídos por excelencia por cargos de carrera administrativa, y los principios de la contratación pública.</t>
    </r>
  </si>
  <si>
    <r>
      <rPr>
        <b/>
        <sz val="11"/>
        <rFont val="Arial"/>
        <family val="2"/>
      </rPr>
      <t xml:space="preserve">H35A. Gestión electrónica de expedientes contractuales. H18A-2019. Calidad, suficiencia e integridad de la información registrada en el sistema de información Zaffiro. </t>
    </r>
    <r>
      <rPr>
        <sz val="11"/>
        <rFont val="Arial"/>
        <family val="2"/>
      </rPr>
      <t xml:space="preserve">
Mediante el Decreto 415 de 201647 se establece como objetivo de fortalecimiento institucional en materia de tecnologías de la información y las comunicaciones, el de “Desarrollar estrategias de gestión de información para garantizar la pertinencia, calidad, oportunidad, seguridad e intercambio con el fin de lograr un flujo eficiente de información disponible para el uso en la gestión y la toma de decisiones en la entidad y/o sector.” 
El Ministerio de Tecnologías de la Información y las comunicaciones, en atención a lo dispuesto en el artículo 5, Decreto 464 de 202048, expidió durante la vigencia 2020, las resoluciones 595 del 27 de marzo, 972 del 12 de junio y 2879 del 29 de diciembre, con el propósito de establecer los cronogramas y plazos de pago de ”las contraprestaciones que efectúan los proveedores de redes y servicios de comunicaciones, los concesionarios, los operadores postales y los titulares de 
permisos para el uso de recursos escasos“ al Fondo Único de Tecnologías de la Información y las Comunicaciones.  
Por su parte, el Manual de Lineamientos para la recepción o desarrollo de servicios tecnológicos y sistemas49 del proceso Gestión de Tecnologías de la Información50, tiene como objetivo “Establecer los lineamientos que se deben tener en cuenta para la adquisición, desarrollo y puesta en producción de soluciones tecnológicas, sistemas de información y Aplicaciones”.  En ese orden de ideas, el proceso de recaudo de los recursos del FUTIC, es soportado principalmente por los aplicativos BDUPlus, Sistema Electrónico de Recaudo -SER y Seven, para los cuales el mantenimiento y soporte es financiado con recursos del FUTIC51.   
De la revisión de los requerimientos de soporte de usuario final relacionados con el proceso de recaudo, atendidos en la mesa de servicios durante la vigencia auditada52, se evidencian casos de inconsistencias de información, inadecuada parametrización y fallas en estos sistemas de información, como se detalla a continuación:…</t>
    </r>
  </si>
  <si>
    <r>
      <rPr>
        <b/>
        <sz val="11"/>
        <rFont val="Arial"/>
        <family val="2"/>
      </rPr>
      <t xml:space="preserve">H36ADF. Cumplimiento de componentes del contrato 876 de 2020. </t>
    </r>
    <r>
      <rPr>
        <sz val="11"/>
        <rFont val="Arial"/>
        <family val="2"/>
      </rPr>
      <t xml:space="preserve"> 
El Artículo 267 de nuestra Constitución Nacional, establece los principios de la vigilancia de gestión fiscal eficiencia, economía y equidad. Así mismo, el artículo 209 trae los principios de la función administrativa: moralidad, eficacia, economía y celeridad (…). 
De otra parte, La Ley 1474 de 2011 en sus artículos 83 y 84, señalan lo relacionado con la obligatoriedad de las entidades públicas de vigilar permanentemente la correcta ejecución del objeto contratado, los deberes de los supervisores y los interventores, así mismo el Capítulo III del Manual de contratación y el Manual de Supervisión e Interventoría del FUTIC, define y adopta las obligaciones de los Supervisores en el seguimiento al cumplimiento contractual encomendado.    
 En agosto de 2020, la entidad suscribió con el Ministerio de Educación Nacional y La Universidad Tecnológica De Pereira-UTP, el Convenio Interadministrativo N°876, con plazo de ejecución del 31 de diciembre de 2020, con el objeto de “Aunar esfuerzos para realizar el diseño e implementación de una estrategia pedagógica en talento digital e industrias creativas para educación media, para 
ampliar las oportunidades de los jóvenes en la construcción de trayectorias ocupacionales”,  mediante el cual se desarrolló la segunda fase de la estrategia 
pedagógica para Educación Media57 en Talento Digital.    
En virtud de la necesidad58 a satisfacer, el Convenio 876 de 2020 fue estructurado en cinco (5) Componentes, para los que a su vez definieron Actividades y a estas una serie de entregables que, de manera articulada e integral, permitieran alcanzar el propósito de los Componentes. De acuerdo a la cláusula sexta, el valor total del contrato fue de $1.930.000.000 millones, conformado de la siguiente manera: el FUTIC $1.000 millones, El Ministerio de Educación Nacional aportó (equipo humano y uso de infraestructura tecnológica, base de datos y plataformas) valorada en $410 millones y por último la Universidad Tecnológica De Pereira-UTP, (Recurso humano, infraestructura y contrapartida de $20 millones), para un aporte total de $520 millones.   
El FUTIC hizo pago de los $1.000 millones a la UTP, en tres desembolsos de los dineros, como a continuación se detallan:  …
  </t>
    </r>
  </si>
  <si>
    <r>
      <rPr>
        <b/>
        <sz val="11"/>
        <rFont val="Arial"/>
        <family val="2"/>
      </rPr>
      <t xml:space="preserve">H37A. Política de Equidad de Género. </t>
    </r>
    <r>
      <rPr>
        <sz val="11"/>
        <rFont val="Arial"/>
        <family val="2"/>
      </rPr>
      <t xml:space="preserve">
La Directiva Presidencial N°11 de octubre 13 de 2020, señala las medidas para atender el grave impacto económico del COVID-19 sobre las mujeres, entre las que se encuentra, Promover la participación de las mujeres en el programa "Misión TIC 2022" procurando que ellas tengan acceso al 50% de los cupos en el programa de formación de cien mil (100.000) programadores”.  
A 31 de diciembre de 2020, en el marco del desarrollo del programa “Misión TIC 2022”, no se evidencia que el FUTIC en cumplimiento de las políticas establecidas por el MINTIC, haya diseñado criterios con enfoque diferencial que favorezcan exclusivamente e incentiven la vinculación de las mujeres en el programa. Lo anterior, de acuerdo a lo señalado por la entidad, respecto al proceso de selección de beneficiarios:  
 “[…] se hace a través de criterios objetivos, que garanticen condiciones de igualdad y transparencia para todos los colombianos, por eso se ha estructurado así:  
a. Convocatoria pública y abierta para que todos los interesados se inscriban en atención a una serie de requisitos que cumplen la mayoría de los y las colombianas.  b. Presentación de una prueba de conocimiento, con el objetivo de diagnosticar el desarrollo de competencias básicas en matemáticas, lenguaje e inglés, que permitirá establecer el éxito que tendrán los posibles beneficiarios en el proceso de formación.  c. La selección de la cantidad de beneficiarios se establece a partir de la organización del resultado de la prueba en orden descendente y hasta agotar los cupos. En caso de empate se tienen en cuenta criterios como la fecha y hora de inscripción.  d. Las personas seleccionadas tienen la oportunidad de elegir la Institución de Educación Superior […]”  
De acuerdo con lo anterior, la CGR considera que no se están generando oportunidades diferenciales para la participación de las mujeres en la formación de temáticas TIC.   
A pesar de la respuesta dada por el FUTIC, no se evidencian criterios que permitan desvirtuar lo observado, por consiguiente y pese a la intención expresada por la entidad, se ratifica que esta no ha dado cumplimiento a lo señalado en la Directiva Presidencial No. 11 de 2020, respecto a procurar que las mujeres tengan acceso al 50% de los cupos en el programa de formación de cien mil (100.000) programadores en el marco del programa Misión TIC 2022.   </t>
    </r>
  </si>
  <si>
    <r>
      <rPr>
        <b/>
        <sz val="11"/>
        <rFont val="Arial"/>
        <family val="2"/>
      </rPr>
      <t xml:space="preserve">H38A. Plan de Participación Ciudadana. </t>
    </r>
    <r>
      <rPr>
        <sz val="11"/>
        <rFont val="Arial"/>
        <family val="2"/>
      </rPr>
      <t xml:space="preserve">
De acuerdo con los lineamientos del Departamento Administrativo de la Función Pública – DAFP, para el cumplimiento del artículo 2° de la Ley 1757 de 2015 “las entidades deberán diseñar, mantener y mejorar espacios que garanticen la participación ciudadana en todo el ciclo de la gestión pública (diagnóstico, formulación, implementación, evaluación y seguimiento); lo cual exige que, desde la dimensión de Direccionamiento Estratégico y Planeación, se incluya de manera 
explícita la forma de facilitar y promover la participación ciudadana“. 
 En el proceso de revisión del documento Informe de Ejecución del Plan de Participación Ciudadana del FUTIC 2020, se observan debilidades respecto a la garantía de la incidencia de la pluralidad de ciudadanos en las diferentes etapas de la gestión de la entidad y el control social participativo de acuerdo a las características socio demográficas y barreras del territorio colombiano y los temas de interés; así como de articulación con otros componentes de la planeación institucional; debido a:  
• El Plan de Participación Ciudadana 2020 solo utilizó para la divulgación, convocatoria y realización de los eventos los canales virtuales de redes sociales, correo electrónico - mailing y Web; quedando en evidencia la ausencia de otros mecanismos y espacios para la cobertura suficiente de las comunidades rurales y urbanas apartadas del total de regiones del país, 
garantizando la oportunidad de promoción, participación y control en las etapas de desarrollo de los proyectos misionales e inversión social.  
• El Plan no refleja actividades de participación ciudadana que abarquen la totalidad de las etapas de gestión institucional (diagnóstico, formulación, implementación, evaluación y seguimiento). 
• Los recursos asociados a la ejecución del Plan de Participación 2020, no guardan coherencia con la ejecución presupuestal y el Plan de Acción de la misma vigencia, respecto a la inversión utilizada para atender esta estrategia. Estos dos últimos señalan una inversión ejecutada por $3.280 
millones a través de rubro C-2302-040019-2302041-3, mientras que el Plan de Participación Ciudadana reporta uso de recursos asociados por $11,7 millones, más la capacidad instalada.  
En virtud de lo expuesto se concluyen que el Plan de Participación ciudadana 2020 no refleja dos elementos; primero, garantía del derecho de igualdad de participación a los ciudadanos de las comunidades apartadas del territorio para la  manifestación democrática en las decisiones de control en los programas y  proyectos ejecutados por el FUTIC. Y segundo, no refleja la totalidad de los 
esfuerzos administrativos y financieros de la entidad en el cumplimiento de esta política, lo que puede afectar los resultados de eficiencia administrativa.  
Del análisis de la respuesta68 de la entidad se observa que el conjunto de las acciones administrativas y financieras ejecutadas por el FUTIC, en cumplimiento de la Política consagrada en la Ley 1757 de 2015, no se encuentran registradas en el Plan de Participación Ciudadana, tal como lo señala la CGR. </t>
    </r>
  </si>
  <si>
    <r>
      <rPr>
        <b/>
        <sz val="11"/>
        <rFont val="Arial"/>
        <family val="2"/>
      </rPr>
      <t>H39AD. Plan de mejoramiento.</t>
    </r>
    <r>
      <rPr>
        <sz val="11"/>
        <rFont val="Arial"/>
        <family val="2"/>
      </rPr>
      <t xml:space="preserve">
Tal como lo señala el artículo 38 de la Resolución Orgánica 042 de 2020 de la CGR, el Plan de mejoramiento “es el instrumento que contiene la información del conjunto de las acciones correctivas y/o preventivas que debe adelantar un sujeto de vigilancia y control fiscal o entidad territorial, en un período determinado, para dar cumplimiento a la obligación de subsanar y corregir las causas administrativas que dieron origen a los hallazgos identificados por la Contraloría General de la República, como resultado del ejercicio de una actuación fiscal”. 
En virtud del artículo 43 de la citada resolución, la Contraloría realizó seguimiento a las acciones propuestas para los hallazgos contables y presupuestales del Plan de Mejoramiento del FUTIC, cuyo término de vencimiento corresponde a 31 de diciembre de 2020.   
A partir de lo anterior, se estableció una baja efectividad (32,5%) del plan de mejoramiento, en razón a que se han reiterado situaciones presentadas en hallazgos de vigencias anteriores, frente a las cuales FUTIC deberá formular nuevas acciones, toda vez que las vigentes, no han sido efectivas.   
Tal es el caso de las acciones propuestas para corregir hallazgos en materia de:   
1. Clasificación de activos. (Hallazgo N° 1) 2. Gestión cobro y castigo de cartera. (Hallazgos N°. 3 y 4) 
3. Debida y oportuna legalización de recursos entregados a terceros. (Hallazgos N° 7, 8, 9 y 10)  
4. Reconocimiento de inventarios en poder de terceros. (Hallazgo N° 5) 5. Revelación de anticipos para adquisición de bienes y servicios. (Hallazgo N° 6)  6. Revelación de información relevante. (Hallazgo N° 12) 7. Programación y ejecución presupuestal. (Hallazgo N° 17) 8. Ejecución del rezago presupuestal. (Hallazgo N° 20) 9. Calidad y suficiencia de la información registrada en el sistema de 
información Zafiro, entre otras. (Hallazgo N° 35) 
Llama la atención de la CGR el caso del hallazgo H15A 2019. Contrato de Aporte 875 de 2013, para el cual se evidencia del seguimiento realizado, la no efectividad de las acciones de mejora adelantadas, que no subsanan las causas del hallazgo, y la provisión constituida a 31 de diciembre de 2020, que tiene importante impacto en la situación financiera de la entidad.   
A lo cual la entidad en su respuesta manifiesta que “[…] hasta tanto el contratista dé cumplimiento a las condiciones establecidas contractualmente para acceder a los desembolsos, o se profiera pronunciamiento por parte del Tribunal de Arbitramento respecto al acuerdo conciliatorio presentado por las partes que modifique las condiciones contractuales para acceder a los desembolsos, el FONDO ÚNICO DE TIC no podrá adelantar la aprobación y desembolso de los 
recursos contemplados en el marco del Contrato de Aporte No.875 de 2013”. … </t>
    </r>
  </si>
  <si>
    <t>6/07/2021 AEF - 12/07/2021 FRA</t>
  </si>
  <si>
    <r>
      <rPr>
        <b/>
        <sz val="11"/>
        <color rgb="FF000000"/>
        <rFont val="Arial"/>
        <family val="2"/>
      </rPr>
      <t xml:space="preserve">H8AD. Reportes a SIRECI.  </t>
    </r>
    <r>
      <rPr>
        <sz val="11"/>
        <color rgb="FF000000"/>
        <rFont val="Arial"/>
        <family val="2"/>
      </rPr>
      <t xml:space="preserve">
En la Cuenta Rendida- SIRECI  con corte 31 de diciembre del 2018, se evidencian omisiones y errores en las cifras presentadas por el Fondo de Tecnologías de la Información y las Comunicaciones, como se detalla a continuación:
En el Formato No. 9 Procesos judiciales (F9) con “fecha de recepción: 4 de marzo de 2019”, reporta 31 procesos judiciales (a favor y en contra) y monto de la provisión contable de $128.500 millones, con lo cual el reporte es inexacto y no coincide con la que muestra la contabilidad del Fondo Tic.
...En el Formato No. 5.1 Contratos se presentan las siguientes situaciones: se observa que el Fondo Tic no incluyó en el SIRECI contratos por $181.1 millones.
Lo anterior denota deficiencias del control por parte del Fondo Tic en el diligenciamiento de la información a reportar al ente de control en SIRECI.
</t>
    </r>
  </si>
  <si>
    <t xml:space="preserve">Según la CGR fue declarado no efectivo porque se siguen presentando debilidades en el ingreso de la información en SIRECI.
Presunta ausencia de correspondencia entre el reporte realizado a través del formato No. 9 y lo consignado en la provisión contable.
</t>
  </si>
  <si>
    <t>Generar la información registrada en el formulario F9 en congruencia con lo reportado  en la provisión contable</t>
  </si>
  <si>
    <t>Para el 31 de enero de 2021, la información registrada en el formulario F9, deberá revelar el valor congruente con la provisión contable</t>
  </si>
  <si>
    <t>Reporte de provisión en el Formato F9  y Reporte de provisión contable en la  cuenta 2701 Provisiones - Litigios y Demandas congruentes</t>
  </si>
  <si>
    <t>GIT de Procesos Judiciales
Dirección Jurídica</t>
  </si>
  <si>
    <t>H9AD 2018</t>
  </si>
  <si>
    <r>
      <rPr>
        <b/>
        <sz val="11"/>
        <color rgb="FF000000"/>
        <rFont val="Arial"/>
        <family val="2"/>
      </rPr>
      <t xml:space="preserve">H9AD.  Planeación del Contrato 653-2018 </t>
    </r>
    <r>
      <rPr>
        <sz val="11"/>
        <color rgb="FF000000"/>
        <rFont val="Arial"/>
        <family val="2"/>
      </rPr>
      <t xml:space="preserve"> 
Se evidencian deficiencias en el proceso de planeación del modificatorio del contrato 653-2018, puesto que se suscribe adición en noviembre de 2018 y por otra parte se devuelven recursos no utilizados por renuncias de los profesionales y los tiquetes y gastos de viaje de los mismos y al revisar las fechas de renuncias (23 Profesionales), éstas se presentaron entre marzo a agosto de 2018, es decir, que antes de la firma del modificatorio ya se habían liberado recursos del contrato inicial.
...Conforme a lo antes mencionado, se evidencia incumplimiento del artículo 20 del Decreto 1510 de 2013 en concordancia con el artículo 2.2.1.1.2.1.1 del Decreto 1082 de 2015, en cuanto a la debida estimación y justificación del valor del contrato y por ende de sus adicciones. Por lo anterior se considera el hallazgo con una posible connotación Disciplinaria.</t>
    </r>
  </si>
  <si>
    <t>Según la CGR fue declarada como no efectiva en razón a que el acta solo está firmada por el supervisor y no tiene fecha de suscripción. Evidencian presuntas deficiencias en el proceso de planeación del modificatorio del contrato 653-2018: fue adicionado en $539,5 y en 2019 no se ejecutó la totalidad de los recursos.</t>
  </si>
  <si>
    <t>Presentar el acta de liquidación del contrato 653 de 2018 donde se evidencia la ejecución y desembolsos efectuados.</t>
  </si>
  <si>
    <t xml:space="preserve">Gestionar el acta de liquidación del contrato 653 de 2018 </t>
  </si>
  <si>
    <t>H10A 2018</t>
  </si>
  <si>
    <r>
      <rPr>
        <b/>
        <sz val="11"/>
        <color rgb="FF000000"/>
        <rFont val="Arial"/>
        <family val="2"/>
      </rPr>
      <t xml:space="preserve">H10A. Impuestos reconocidos en el valor del contrato 653-2018.  </t>
    </r>
    <r>
      <rPr>
        <sz val="11"/>
        <color rgb="FF000000"/>
        <rFont val="Arial"/>
        <family val="2"/>
      </rPr>
      <t xml:space="preserve">
En la revisión al estudio de conveniencia y oportunidad del contrato 653-18  señala que “los costos aproximados del proyecto han sido definidos teniendo en cuenta entre otros…los impuestos”. En la propuesta económica presentada por el contratista del mencionado contrato y aprobada por el Fondo Tic, se pactó además del IVA el concepto de 4X1000 (Gravamen al Movimiento Financiero).
Al no estar detallado desde el estudio de conveniencia los costos asociados al valor de los contratos, y como en el caso observado, señalar de manera general “impuestos”, puede prestarse para equívocos y que el Fondo Tic eventualmente reconozca pagos no debidos.
</t>
    </r>
  </si>
  <si>
    <t xml:space="preserve">Reconocimiento de pagos no debidos. En la revisión al estudio de conveniencia y oportunidad del contrato 653-18, en la propuesta económica presentada por el contratista del mencionado contrato y aprobada por el Fondo Tic, se pactó además del IVA el concepto de 4X1000 (Gravamen al Movimiento Financiero).
</t>
  </si>
  <si>
    <t>Gestionar el acta de liquidación del contrato 653 de 2018.</t>
  </si>
  <si>
    <r>
      <rPr>
        <b/>
        <sz val="11"/>
        <color rgb="FF000000"/>
        <rFont val="Arial"/>
        <family val="2"/>
      </rPr>
      <t>H11AD. Cumplimiento en disponibilidad mínima de Servicios de KVD  - contrato 872-2013</t>
    </r>
    <r>
      <rPr>
        <sz val="11"/>
        <color rgb="FF000000"/>
        <rFont val="Arial"/>
        <family val="2"/>
      </rPr>
      <t xml:space="preserve">
Contrato 872 de 2013… En los informes de interventoría de C&amp;M Consultores (Contrato de interventoría 972 de 2017) del mencionado contrato, con corte: 1 al 30 de noviembre de 2018 y 1 al 31 de diciembre de 2018, “anexo 1 KVD instalados por parte del contratista”, se evidencia que en 15 Kioscos Vive Digital NO se cumplió con el mínimo de horas disponibles de los kioscos... Con lo anterior, no se está cumpliendo el objetivo de los Kioscos,.
se hacen evidentes deficiencias en las labores de supervisión e interventoría, puesto que validan informes de tres (3) meses consecutivos que al parecer presentan errores repetitivos, sin que las partes hayan puesto en conocimiento la situación señalada, y/o que hayan requerido al contratista por el posible incumplimiento presentando, contraviniendo lo establecido en el artículo 84 de la Ley 1474 de 2011. Por lo anterior se considera el hallazgo con una posible connotación Disciplinaria.</t>
    </r>
  </si>
  <si>
    <t xml:space="preserve">Presunta debilidad en la verificación de las bases de datos debido a que la CGR identificó 15 KVD en los que por error se señalaba que no habían cumplido el mínimo de las 20 horas semanales establecidas según anexo técnico.
El contrato 872 de 2013 se liquidó el 30 de abril de 2020, por ende no es posible, tomar acciones orientadas a subsanar la situación identificada por la CGR, sin embargo, como acción de mejora durante el año 2019, se reportó mensualmente a la Oficina de Control Interno lo siguiente:
1) Base de datos, en primer lugar del proyecto KVD fase 2 hasta que finalizó su operación y luego se continuó con el proyecto KVD fase 3. 
2) Check list construido y firmado por el equipo de supervisión que garantizaba la revisión de todos los ítems y anexos del informe mensual de interventoría, tanto de la fase 2 como de la fase 3.
</t>
  </si>
  <si>
    <t>Realizar la entrega del Acta de liquidación del contrato 872 de 2013.</t>
  </si>
  <si>
    <t>Acta de liquidación del contrato 872 de 2013.</t>
  </si>
  <si>
    <t>H12A 2018</t>
  </si>
  <si>
    <r>
      <rPr>
        <b/>
        <sz val="11"/>
        <color rgb="FF000000"/>
        <rFont val="Arial"/>
        <family val="2"/>
      </rPr>
      <t>H12A. Continuidad en la operación de KVD - Contrato 872 de 2013</t>
    </r>
    <r>
      <rPr>
        <sz val="11"/>
        <color rgb="FF000000"/>
        <rFont val="Arial"/>
        <family val="2"/>
      </rPr>
      <t xml:space="preserve">
El Fondo Tic suscribió el contrato de aportes 872 de 2013...Al verificar el Plan Estratégico y Plan de Acción del Fondo Tic no se evidencia documento que asigne recursos y permita la continuidad de la operación de los KVD después del 31 de julio de 2019, con lo cual es incierto el futuro de la operación de los Kioscos, más aún, teniendo en cuenta la insuficiencia de recursos de las Entidades Territoriales para asumir la operación y mantenimiento de los mismos en las zonas rurales donde en su mayoría se encuentran ubicados.</t>
    </r>
  </si>
  <si>
    <t>Según la CGR fue no efectivo porque no se evidencia documento que asigne recursos y permita la continuidad de la operación de los KVD. 
La ejecución del contrato 872 de 2013, responde a una parte del cumplimiento del plan vive digital 2014-2018, el cual ya finalizó, con el nuevo plan el "Futuro Digital es de Todos" 2018-2022 "Pacto por Colombia" se formulan nuevas iniciativas que van orientadas a sustituir la oferta de las soluciones de acceso comunitario a internet en zonas rurales.</t>
  </si>
  <si>
    <t xml:space="preserve">Realizar informe en el que se indique el resultado del proceso licitatorio para la ejecución del Proyecto Acceso Universal para zonas rurales </t>
  </si>
  <si>
    <t xml:space="preserve">Informe en el que se indique el resultado del proceso licitatorio para la ejecución del Proyecto Acceso Universal para zonas rurales </t>
  </si>
  <si>
    <t>H13A 2018
H4A 2017
H9A-2016</t>
  </si>
  <si>
    <r>
      <rPr>
        <b/>
        <sz val="11"/>
        <color rgb="FF000000"/>
        <rFont val="Arial"/>
        <family val="2"/>
      </rPr>
      <t>H13A. Liquidación de convenios vigencias anteriores.</t>
    </r>
    <r>
      <rPr>
        <sz val="11"/>
        <color rgb="FF000000"/>
        <rFont val="Arial"/>
        <family val="2"/>
      </rPr>
      <t xml:space="preserve">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r>
  </si>
  <si>
    <t>Quedan recursos pendientes por legalizar de los contratos interadministrativos, como se señala a continuación:
504-2011 (Liquidación bilateral con proceso judicial). 
En oct-19 la Entidad adelantó proceso de conciliación parcial ante Procuraduría, conciliación negada por el juez en may-2020.
667/2015 Avance del Proceso Judicial
989-2012 (Proceso de liquidación con controversia contractual),
En jun-19 se adelantó consulta al Consejo de Estado. Se reportaron los presuntos incumplimientos en la Oficina Asesora Jurídica en Abr-19 y Sept-19, ante lo cual la OAJ recomendó iniciar proceso de liquidación bilateral con salvedades.
879-2013  (Proceso de liquidación con controversia contractual),
Se reportaron los presuntos incumplimientos en la Oficina Asesora Jurídica en Abr-19 y Sept-19, ante lo cual la OAJ recomendó iniciar proceso de liquidación bilateral con salvedades.
Se aclara que la legalización de los recursos se dará una vez se resuelvan la controversia contractual.</t>
  </si>
  <si>
    <t>Elaborar informe en el cual se indique el estado de los contratos que se mencionan a continuación:  
504-2011  - Avance del proceso judicial,
989-2012 - Avance de liquidación bilateral,
879-2013  Avance de liquidación bilateral,
667/2015 Avance del Proceso Judicial</t>
  </si>
  <si>
    <t>Entregar informe en el cual se indique el estado de los contratos que se mencionan a continuación:  
504-2011  - Avance del proceso judicial,
989-2012 - Avance de liquidación bilateral,
879-2013  Avance de liquidación bilateral,
667/2015 Avance del Proceso Judicial</t>
  </si>
  <si>
    <t>Según la CGR fue declarado no efectivo porque no hay actas de liquidación de los contratos 871  y 872 de 2013.</t>
  </si>
  <si>
    <t>Realizar la entrega del Acta de liquidación de los contratos 871  y 872 de 2013.</t>
  </si>
  <si>
    <t>Acta de liquidación de los contratos 871  y 872 de 2013.</t>
  </si>
  <si>
    <t>Según la CGR fue declarado no efectivo porque no hay actas de liquidación de los contratos 870  y 873 de 2013.</t>
  </si>
  <si>
    <t>Realizar la entrega del Acta de liquidación de los contratos 870  y 873 de 2013.</t>
  </si>
  <si>
    <t>Acta de liquidación de los contratos 870 y 873 de 2013.</t>
  </si>
  <si>
    <t>No se ha liquidado la contratación derivada y se encuentran pendientes saldos por legalizar en el Convenio No. 488-2010</t>
  </si>
  <si>
    <t>Evidenciar el avance  de las acciones legales del contrato derivado No. 118-2013  y de la liquidación que se está adelantando para el cierre del Convenio No. 488-2010.</t>
  </si>
  <si>
    <t>Realizar un informe trimestral del avance de las acciones legales del contrato derivado No. 118-2013  y de la liquidación que se está adelantando para el cierre del Convenio No. 488-2010</t>
  </si>
  <si>
    <t xml:space="preserve">No se ha liquidado la contratación derivada y se encuentran pendientes saldos por legalizar en el Convenio No.768 de 2013 </t>
  </si>
  <si>
    <t>Evidenciar el avance de los procesos de liquidación que está adelantando el Ministerio de Ciencia y Tecnología con la Fiduprevisora para el cierre de la contratación derivada.</t>
  </si>
  <si>
    <t>Realizar un informe trimestral del avance de los procesos de liquidación que se está adelantando  para el cierre del Convenio No.768 de 2013.</t>
  </si>
  <si>
    <t>H13A 2018
H4A 2017</t>
  </si>
  <si>
    <r>
      <rPr>
        <b/>
        <sz val="11"/>
        <color rgb="FF000000"/>
        <rFont val="Arial"/>
        <family val="2"/>
      </rPr>
      <t xml:space="preserve">H13A. Liquidación convenios vigencias anteriores. </t>
    </r>
    <r>
      <rPr>
        <sz val="11"/>
        <color rgb="FF000000"/>
        <rFont val="Arial"/>
        <family val="2"/>
      </rPr>
      <t xml:space="preserve">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r>
  </si>
  <si>
    <t>Según la CGR fue no efectivo porque persiste la causa que generó el hallazgo.
Convenio en términos para su liquidación con saldos por legalizar convenio 813 de 2017.</t>
  </si>
  <si>
    <t xml:space="preserve">Revisión del expediente del  convenio por parte de la Oficina Jurídica para ver si es procedente iniciar una acción judicial y definir la estrategia jurídica a seguir para lograr la liquidación del Convenio 813 de 2017. </t>
  </si>
  <si>
    <t xml:space="preserve">En primera instancia, enviar toda la documentación y soportes del convenio requeridos por parte de la Oficina Jurídica para su respectiva revisión.
De acuerdo con el resultado de la revisión, definir las acciones jurídicas a seguir  para la liquidación del convenio.
Realizar cuatro informes de seguimiento:
Primer informe 30/06/2020. Segundo Informe 31/07/2020. Tercer informe: 30/09/2020. Cuarto informe:31/12/2020 </t>
  </si>
  <si>
    <t>Según la CGR, fue declarado no efectivo porque  no hay acta de liquidación del convenio 717 de 2017.
Demoras en la suscripción del acta de liquidación del convenio 717 de 2017</t>
  </si>
  <si>
    <t xml:space="preserve">Gestionar la recolección de firmas faltantes  de los responsables de las entidades  participantes en el  convenio 717 de 2017  en el Acta de Liquidación. </t>
  </si>
  <si>
    <t>Acta de Liquidación del Convenio No.717 de 2017</t>
  </si>
  <si>
    <t>Acta de liquidación firmada</t>
  </si>
  <si>
    <t>Dirección de Apropiación</t>
  </si>
  <si>
    <t xml:space="preserve">Según la CGR fue declarado no efectivo porque no hay actas de liquidación del convenio 707 de 2018. Los recursos ya fueron legalizados.
</t>
  </si>
  <si>
    <t>Gestionar el Acta de liquidación del convenio 707 de 2018.</t>
  </si>
  <si>
    <t>Radicar ante la oficina de contratación el proceso de liquidación del convenio 707 de 2018</t>
  </si>
  <si>
    <t>Dirección de Economía Diigital Subdirección de Transformación Sectorial</t>
  </si>
  <si>
    <t>H16A-2016</t>
  </si>
  <si>
    <r>
      <rPr>
        <b/>
        <sz val="11"/>
        <color rgb="FF000000"/>
        <rFont val="Arial"/>
        <family val="2"/>
      </rPr>
      <t xml:space="preserve">H16A. Medición de indicadores e impacto de las iniciativas En TIC Confío y Teletrabajo. </t>
    </r>
    <r>
      <rPr>
        <sz val="11"/>
        <color rgb="FF000000"/>
        <rFont val="Arial"/>
        <family val="2"/>
      </rPr>
      <t xml:space="preserve">
La clara definición del procedimiento para la medición de los indicadores, permite el control y seguimiento al real avance de un proyecto.
En el marco del convenio interadministrativo 436/16, la promoción de las iniciativas Teletrabajo y En TIC Confío se realizó principalmente de dos maneras, la presencial, mediante la realización de capacitaciones y eventos masivos y la virtual, a través de la publicación de contenidos y cursos en los portales web de cada iniciativa  y el uso las redes sociales; además de los mensajes difundidos en el canal regional de televisión. 
En la revisión selectiva de la información del mencionado Convenio, se observa que no se establece con claridad la metodología y soportes para la medición y control del cumplimiento de las metas para las dos iniciativas previamente mencionadas, en particular para el número de personas sensibilizadas de manera virtual y/o presencial .
Para la iniciativa En TIC Confío, el archivo de personas que participaron en las capacitaciones presenciales en 2016, publicado en el Aplicativo de Seguimiento al Plan de Acción –ASPA, como soporte del cumplimiento de las metas anuales, contiene 18623 registros , con los campos nombre, edad, sexo y correo electrónico,  con lo cual no se logra establecer la identidad del capacitado, sitio, municipio, departamento así como la fecha, el nombre del conferencista, entre otros; datos fundamentales en la verificación de la cobertura de la iniciativa . 
Así mismo, no se encontró un procedimiento para el seguimiento a las personas ya sensibilizadas, que permita evaluar el impacto real de las actividades adelantadas para incentivar el uso responsable y productivo de las TIC y la manera como han contribuido a la reducción de la pobreza y el desarrollo de la comunidad.
De otra parte, en el diagnóstico del sector TIC realizado por la CGR en 2016, se cuestiona el diseño de indicadores para medir el avance de las metas en la iniciativa Teletrabajo .
Situaciones que dificultan soportar claramente el cumplimiento de los objetivos y la gestión de los recursos asignados al Convenio celebrado por FONTIC, para la promoción de las estrategias Teletrabajo y En TIC Confío, a cargo de la Dirección de Apropiación, debido a debilidades o ausencia de controles para este propósito.
</t>
    </r>
  </si>
  <si>
    <t xml:space="preserve">Según la CGR, fue declarado no efectivo porque no se encontró la metodología, ni procedimiento, que permita evaluar el impacto real de las iniciativas. Medición de indicadores e impacto de las iniciativas En TIC confío y Teletrabajo. </t>
  </si>
  <si>
    <t xml:space="preserve">1. Presentar documento que contiene la “Evaluación y análisis de la charla lúdica y los contenidos digitales del Programa En TIC Confío” con  la metodología respectiva y resultados cuantitativos y cualitativos.  2. Presentar una evaluación de resultados de la implementación de la iniciativa, siguiendo la metodología establecida por el Departamento Nacional de Planeación.
</t>
  </si>
  <si>
    <t xml:space="preserve">Documentos de evaluación  presentados
</t>
  </si>
  <si>
    <t>Presentar evidencias de medición y control  de las metas  de los proyectos En TIC Confío y Teletrabajo.</t>
  </si>
  <si>
    <t xml:space="preserve">Enviar carpeta digital con las evidencias de medición de metas e indicadores desde los meses de agosto a Diciembre de 2020 </t>
  </si>
  <si>
    <t xml:space="preserve">Carpeta de evidencias entregada </t>
  </si>
  <si>
    <t>H41A-2014</t>
  </si>
  <si>
    <r>
      <rPr>
        <b/>
        <sz val="11"/>
        <color rgb="FF000000"/>
        <rFont val="Arial"/>
        <family val="2"/>
      </rPr>
      <t xml:space="preserve">H41A. Proyecto Nacional de Fibra Óptica - Contrato 437 de 2011 Prestación del servicio. </t>
    </r>
    <r>
      <rPr>
        <sz val="11"/>
        <color rgb="FF000000"/>
        <rFont val="Arial"/>
        <family val="2"/>
      </rPr>
      <t xml:space="preserve">
De acuerdo con las necesidades de evaluar la calidad y disponibilidad del servicio prestado, se tomó como base las 2000 instituciones beneficiarias de este contrato, para este fin se realizó una encuesta vía correo electrónico que evidenció las siguientes situaciones: 
1. La Entidad beneficiaria cuenta con el servicio, pero no está funcionando. 
2. La Entidad beneficiaria se ve abocada a contratar un servicio adicional debido al mal servicio prestado. 
3. El operador le indica al beneficiario, que para mejorar el servicio debe empezar a realizar pagos. 
4. La Entidad beneficiaria informa que el servicio está en proceso de instalación o que no está instalado. 
5. El tiempo de solución del reporte de una avería, puede superar los 3 días cuando el daño es físico y algunos beneficiarios reportan hasta una semana 
para resolver los inconvenientes. 
6. Indican que el servicio es ineficiente ya que se presentan cortes constantes, lentitud, entre otras observaciones por mala calidad del servicio. 
7. La solución a los reportes de problemas con el servicio no se resuelven adecuadamente, toda vez que en algunos casos, corrigen el inconveniente reportado y a las dos horas se vuelve a presentar. 
8. El beneficiario indica que el ancho de banda es compartido y por lo tanto no es igual al ofrecido. 
9. La calidad del servicio, para los beneficiarios que se encuentran pagando, es ineficiente. 
10.Se presentan entidades beneficiarias que solicitan ampliación del ancho de banda, ya que le es insuficiente. 
11. La entidad beneficiaria tuvo el servicio de forma intermitente y luego de múltiples solicitudes al operador, le indica "la institución no se encuentra entregada a Azteca, está en estado rechazado" y por tal motivo no le podían arreglar los inconvenientes. 
12. Aparecen dos municipios diferentes en departamentos diferentes con el mismo contacto. 
13. Dentro de las obligaciones del contratista se encuentra la de ofrecer y prestar servicios como parte de su obligación de administración, operación y mantenimiento de la red, sin embargo encontramos que no se está prestando este servicio a todas las personas que lo requieren y que inicialmente se inscribieron para tal fin y que al momento de instalar el servicio el contratista por limitaciones técnicas decide no instalarlo. 
Lo anterior evidencia posibles deficiencias durante la ejecución del contrato 437 de 2011, así como las actividades ejecutadas por la interventoría, lo que ha permitido 
posibles incumplimientos en las obligaciones del contratista. 
Esta situación impacta negativamente objetivos como la promoción de una cultura de las tecnologías de la información y las comunicaciones, promover la apropiación de las TIC por parte de los usuarios y promover el desarrollo y uso eficiente de la infraestructura, minando la percepción que tiene la comunidad de los servicios de conectividad que presta el Estado. </t>
    </r>
  </si>
  <si>
    <t>Según la CGR, fue declarado no efectivo porque presenta un saldo por legalizar de $9.339 millones desde el 31 de diciembre de 2018 (cuenta 1926)".se argumenta que no se han legalizado puesto que, el contratista no ha cumplido los requisitos contractuales para acceder a las utilización es 11 y 12 de los recursos de aporte, debido a la ocurrencia de eventos excusables ajenos a la voluntad del contratista.</t>
  </si>
  <si>
    <t xml:space="preserve">Realizar informe explicativo respecto a la imposibilidad que existe actualmente para poder legalizar la totalidad de los recursos del contrato 437 de 2011, debido a que no se han dado las condiciones exigidas contractualmente para que la UTFO acceda a los recursos que se encuentran en la Fiducia y en consecuencia, no existe concepto favorable por parte de la Interventoría para su utilización.
</t>
  </si>
  <si>
    <t xml:space="preserve">Informe explicativo respecto a la imposibilidad que existe actualmente para poder legalizar la totalidad de los recursos del contrato 437 de 2011, debido a que no se han dado las condiciones exigidas contractualmente para que la UTFO acceda a los recursos que se encuentran en la Fiducia y en consecuencia, no existe concepto favorable por parte de la Interventoría para su utilización.
</t>
  </si>
  <si>
    <t>Informes</t>
  </si>
  <si>
    <t>Elaborar un informe con las actividades implementadas con relación al presunto incumplimiento del contratista.</t>
  </si>
  <si>
    <t>Informe con las actividades implementadas con relación al presunto incumplimiento del contratista</t>
  </si>
  <si>
    <t>Dirección de Infraestructura
GIT de  Procesos Judiciales y Extrajudiciales - Dirección Jurídica</t>
  </si>
  <si>
    <t>Socializar un memorando circular a todas las dependencias del Ministerio, reiterando los lineamientos a tener en cuenta cuando se requiera la contratación  de prestación de servicios profesionales y de apoyo a la gestión, principalmente en lo relacionado con: i) estudio o análisis minucioso de necesidades que sustenten la contratación. ii) verificación de los requisitos generales que debe cumplir el futuro contratista. iii) análisis de las condiciones de que se trata de actividades ocasionales, o que siendo parte de las labores encomendadas a la Entidad, es decir hacen parte del "giro ordinario" no pueden ejecutarse con empleados de planta o requieren de conocimientos especializados.  (se realizara seguimiento al cumplimineto de la actividad por parte de la SG)</t>
  </si>
  <si>
    <t xml:space="preserve">se realizarán actividades que permitan la apropiacion de cargue de documentos en el aplicativo a través de capacitaciones, designacion de gestores documentales, mesas de trabajo y se dará infome explicativo de las acciones realizadas  </t>
  </si>
  <si>
    <t xml:space="preserve">Mesa de trabajo trimestral con los apoderados de cada proceso judicial en la cual se deja constancia en el acta de las variables vigentes  a considerar en el reporte de la provisión contable.
</t>
  </si>
  <si>
    <t>Informe final con los resultados obtenidos del seguimiento y ejecucion de las acciones de mejora de cada uno de los hallazgos</t>
  </si>
  <si>
    <t xml:space="preserve">Depuración de cartera por acaecimiento de prescripción  en vigencias anteriores a 2020, identificando la ocurrencia de dicho fenómeno jurídico y adelantando las acciones de impulso pertinentes en las actuaciones administrativas vigentes.  </t>
  </si>
  <si>
    <t xml:space="preserve">Durante la vigencia auditada, el FUTIC dejó de ejecutar recursos por concepto de vigencias futuras autorizadas. Debido a que los procesos contractuales de selección objetiva, toman un tiempo promedio entre 3 o 4 meses mínimo, hacer solicitud de vigencias futuras al final del año para este tipo de procesos, genera un riesgo de la no ejecución de los recursos, al no suscribir el contrato de acuerdo con los cronogramas establecidos. </t>
  </si>
  <si>
    <t>Incertidumbre sobre la calidad, veracidad y oportunidad de la información reportada por la entidad en los aplicativos dispuestos para tal efecto, y revela deficiencias en la gestión de seguimiento presupuestal, que contravienen lo establecido en la normatividad señalada previamente.</t>
  </si>
  <si>
    <t>Falta de oportunidad en la legalización de recursos en cumplimiento del objeto de los convenios firmados.
Convenio 781-2019</t>
  </si>
  <si>
    <t xml:space="preserve">Informes mensuales de seguimiento de las legalizaciones </t>
  </si>
  <si>
    <t xml:space="preserve">Realizar seguimiento a las acciones adelantadas para lograr la liquidación del Convenio 813 de 2017
</t>
  </si>
  <si>
    <t>Presentar el acta de liquidación del convenio 435 de 2014</t>
  </si>
  <si>
    <t>Entregar acta de comité operativo y oficio que de cuenta de la revisión y aprobación del plan de trabajo por parte de o los supervisores del Administrador de Proyectos de Ciencia, Tecnología e Innovación suscrito en la vigencia 2021</t>
  </si>
  <si>
    <t>Acta de comité operativo donde consta que se solicitó al administrador de proyectos de ciencia tecnología e innovación, unas variables especificas en las bases de datos a realizar, con el fin de tener unas bases de datos que den más claridad de los beneficiarios y datos del proceso</t>
  </si>
  <si>
    <t>Acción No. 3</t>
  </si>
  <si>
    <t xml:space="preserve">Acción No. 1 </t>
  </si>
  <si>
    <t>Acción No. 2</t>
  </si>
  <si>
    <t>Acción No. 4</t>
  </si>
  <si>
    <t>Acción No. 5</t>
  </si>
  <si>
    <t>Acción No. 6</t>
  </si>
  <si>
    <t>Acción No. 7</t>
  </si>
  <si>
    <t>Acción No. 8</t>
  </si>
  <si>
    <t>Acción No. 9</t>
  </si>
  <si>
    <t>Acción No. 10</t>
  </si>
  <si>
    <t>Acción No. 11</t>
  </si>
  <si>
    <t>Acción No. 12</t>
  </si>
  <si>
    <t>Acción No. 13</t>
  </si>
  <si>
    <t>Acción No. 14</t>
  </si>
  <si>
    <t>Acción No. 15</t>
  </si>
  <si>
    <t>Acción No. 16</t>
  </si>
  <si>
    <t>Acción No. 17</t>
  </si>
  <si>
    <t>Acción No. 18</t>
  </si>
  <si>
    <t xml:space="preserve">Acción No. 2 </t>
  </si>
  <si>
    <t xml:space="preserve">Acción No. 3 </t>
  </si>
  <si>
    <t xml:space="preserve">Según la CGR fue no efectivo porque persiste la causa que generó el hallazgo.
</t>
  </si>
  <si>
    <t>Entregar el acta de  liquidación del convenio 002 de 2015 ESDEGUE</t>
  </si>
  <si>
    <t>Subdirección Financiera
GIT de Presupuesto y Tesorería 
Participan: Áreas responsables del proceso de ejecución presupuestal</t>
  </si>
  <si>
    <t>Contar con concepto por parte de la DGPPN del Ministerio de Hacienda y Crédito Público, con el fin de aclarar el alcance de la norma al establecer que ante la inexistencia de PAC no es posible constituir cuenta por pagar y por defecto se deben constituir como reserva presupuestal y fortalecer el argumento presentado por el Mintic soportado en el Estatuto Orgánico del Presupuesto las reservas presupuestales.</t>
  </si>
  <si>
    <t xml:space="preserve">2. Creación de Comité de Legalizaciones </t>
  </si>
  <si>
    <t>1.1.Impartir, desde la Secretaria General, la Subdirección Financiera y la OAPES, direccionamiento a las áreas para que la solicitud de cupos de vigencias futuras que se tramiten ante DNP y Min-Hacienda, se realicen real y objetivamente basados en estudios de mercados actualizados y cronogramas de los procesos de contrtatción y ejecución ajustados a la relidad, con observación de los principios legales de contrtación y presupuesto.
1.2.Desde la Secretaria General y la Subdirección Financiera lineamientos a las áreas para que tengan en cuenta la modalidad contractual a utilizar cuando estructuren las proyecciones de requerimientos de recursos para solicitar los cupos de vigencias futuras ante DNP y Min-Hacienda
1.3.  Seguimiento permanente la ejecución presupuestal por parte de la Subdirección Financiera, la OGIF y OAPES, de todos los compromisos celebrados y amparados con vigencias futuras para evitar la no ejecución de recursos comprometidos con vigencias futuras.                                           1.4 Solicitar a las áreas gestionar la reprogramación de cupo de vigencias futuras ante el DNP y Min-Hacienda, para evitar que al cierre de la vigencia se reflejen saldos no utilizados.</t>
  </si>
  <si>
    <t>Informe mensual de Ejecución presupuestal, 
                                                                Documento explicativo del comportamiento de la ejecución presupuestal</t>
  </si>
  <si>
    <t>Evidenciar las gestiones realizadas desde la supervisión para garantizar el debido reporte de los saldos en  los estados financieros de FUTIC (convenio 741-2019)</t>
  </si>
  <si>
    <t xml:space="preserve">Monitorear cada dos meses el cumplimiento al Plan de pagos para soportar las necesidades de PAC y poder obligar la totalidad de los compromisos presupuestales. </t>
  </si>
  <si>
    <t xml:space="preserve">Informes de cumplimiento al Plan de pagos comunicados a las áreas. 
Documento explicativo del comportamiento de los trámites de pago vs PAC   </t>
  </si>
  <si>
    <t>Fortalecer los lineamientos desde la Secretaria General, Subdirección Financiera y la Oficina Asesora de Planeación y Estudios Sectoriales, para que las áreas programen con mayor precisión los compromisos que requieren autorización de vigencias futuras de tal forma que se logre comprometer el total de los recursos autorizados por el Min-Hacienda por dicho concepto.</t>
  </si>
  <si>
    <r>
      <rPr>
        <b/>
        <sz val="11"/>
        <rFont val="Arial"/>
        <family val="2"/>
      </rPr>
      <t xml:space="preserve">H3AD. Convenio Interadministrativo 863 de 2020. Orden de Compra No. 54375. </t>
    </r>
    <r>
      <rPr>
        <sz val="11"/>
        <rFont val="Arial"/>
        <family val="2"/>
      </rPr>
      <t xml:space="preserve">
El artículo 2.2.1.1.2.1.1, “Estudios y documentos previos”, indica que los estudios y documentos previos son el soporte para elaborar el proyecto de pliegos, los pliegos de condiciones, y el contrato. El artículo 2.2.1.2.5.2. del decreto 1082 de 2015, a su vez contiene: “Estándares y documentos tipo Colombia Compra Eficiente”, lo que preceptúan frente a los Manuales para el uso de los Acuerdos Marco. Por su parte, El Artículo 2.2.1.2.5.2, “Estándares y documentos tipo” indica que:  
“(…) sin perjuicio de la función permanente que el Decreto-Ley 4170 de 2011 le asigna, Colombia Compra Eficiente debe diseñar e implementar los siguientes instrumentos estandarizados y especializados por tipo de obra, bien o servicio a contratar, así como cualquier otro manual o guía que se estime necesario o sea solicitado por los partícipes de la contratación pública: 
1.Manuales para el uso de los Acuerdos Marco de Precios (…)”.  La Entidad Compradora debe seleccionar al Proveedor que ofrece las condiciones más favorables para ella, según lo indique el Instrumento de Agregación de Demanda. En los estudios y documentos previos, la Entidad debe justificar los motivos por los cuales selecciona uno u otro Proveedor, como los más favorables. La selección del Proveedor es una responsabilidad exclusiva de la Entidad Compradora y la hace con la colocación de la Orden de Compra a favor de uno de los Proveedores del Instrumento de Agregación de Demanda. 
Los criterios de verificación constituyen los requisitos mínimos de capacidad que deben cumplir los proponentes, frente a la necesidad que pretende satisfacer la entidad (Selección del contratista para la Orden de Compra). 
Colombia Compra Eficiente, agrega la demanda de compradores mediante la estandarización de las condiciones de adquisición; dicho proceso a su vez tiene dos componentes que son la Operación Principal y la Operación Secundaria; lo que es  responsabilidad de la entidad compradora, quien debe dejar constancia de los criterios de verificación y requisitos mínimos de capacidad que debe cumplir el proveedor frente a la necesidad que se pretende satisfacer y el fundamento para considerar que las condiciones del Proveedor seleccionado, con quien suscribe la Orden de Compra, son las más favorables. En consecuencia, es la Entidad quien tiene a su cargo la selección del Proveedor. 
En este orden de ideas, dentro de la documentación aportada a la CGR, no se define la justificación de selección del proveedor con quien CPE suscribió la Orden de Compra No. 54375, de los equipos portátiles, el 31 agosto de 2020 y su adición del 2 de octubre.  
Esta situación tuvo como consecuencias que, al no verificarse la capacidad del contratista para proveer los equipos de cómputo, éstos hayan sido entregados por fuera de los tiempos inicialmente contemplados; generando como consecuencia, la modificación del Cronograma de entregas de los equipos y demoras persistentes en las mismas. Lo anterior, se constata en el Informe de Supervisión de enero de 2021, donde se expresa que “(…) durante el mes de enero el contratista y proveedor no cumplieron con el cronograma de entregas  (…)” 
La entidad en su respuesta informa que:  “(…) Por lo anterior, la selección del Proveedor no es una responsabilidad exclusiva de la entidad compradora que coloca la Orden de Compra, pues se reitera, los proveedores fueron seleccionados previo proceso que adelantó Colombia Compra Eficiente, entidad idónea para determinar las condiciones del Acuerdo Marco de Precios y los requisitos que deben cumplir sus proveedores, particularmente, la capacidad con que deben contar para que hagan parte del Acuerdo Marco de Precios, aunado a que es esta entidad la que fija los factores de selección que deben regir dentro del proceso de contratación que nos ocupa (…) Así las cosas, se reitera que el Fondo Único de TIC no hace parte del negocio jurídico suscrito entre Computadores para Educar y SELCOMP SAS (Orden de Compra No. 54375), a través del acuerdo marco de precios liderado por Colombia Compra Eficiente- CCE. 
Si bien quien suscribe la Orden de Compra es CPE, existe el compromiso de FUTIC, en la cláusula cuarta, numeral 3 “supervisión técnica, administrativa y financiera al desarrollo de las actividades del Convenio” de acompañar el proceso. Clausula novena, “Supervisión y control de ejecución, Supervisor del Fondo Único TIC”, páginas 11 y 12 del Convenio 863 de 2020. 
Lo evidenciado, pone de manifiesto debilidades en los Estudios Previos del Objeto a contratar para la Orden de Compra y deficiencias en la aplicación del Manual de Operación Secundaria de CCE. En consecuencia, existe presunta vulneración a lo preceptuado en los artículos 2.2.1.1.2.1.1 y 2.2.1.2.5.2, del decreto 1082 de 2015.  
</t>
    </r>
  </si>
  <si>
    <r>
      <rPr>
        <b/>
        <sz val="11"/>
        <rFont val="Arial"/>
        <family val="2"/>
      </rPr>
      <t>H1AD. Calidad de la prestación del servicio zonas WIFI-instaladas en el Departamento del Chocó</t>
    </r>
    <r>
      <rPr>
        <sz val="11"/>
        <rFont val="Arial"/>
        <family val="2"/>
      </rPr>
      <t xml:space="preserve">
Ley 1474 de 2011-Artículo 83-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no hay evidencia de que este se realice de manera eficiente, oportuna con calidad, toda vez que, generalmente lo hace de forma remota y en pocos casos, acude a los centros poblados para reparar los daños. En ocasiones, se comunica telefónicamente con el dueño de la vivienda, donde están instalados los equipos, y le da instrucciones para mejorar la conexión, pero no siempre se logra. …</t>
    </r>
  </si>
  <si>
    <t>El análisis de la ejecución del proyecto Apoyo Financiero para el Suministro de Terminales a Nivel Nacional, cuyo presupuesto asignado para 2020 fue de $54.340,1 millones, revela inconsistencias entre el avance físico y el presupuestal, toda vez que mientras la ejecución física reporta el 68,7%, la ejecución financiera alcanza el 100%</t>
  </si>
  <si>
    <t>Informe detallado elaborado desde la supervisión del MinTIC que contenga las actividades realizadas en el marco del convenio 863 de 2020</t>
  </si>
  <si>
    <t>H3A-2020
AEF_ZWF_CHOCO</t>
  </si>
  <si>
    <t>H3A-2020
AEF_ZWF_TOLIMA</t>
  </si>
  <si>
    <t>H5A-2020
AEF_ZWF_TOLIMA</t>
  </si>
  <si>
    <t>H39A-2020</t>
  </si>
  <si>
    <t>Acción No. 1</t>
  </si>
  <si>
    <t xml:space="preserve">Se identificó que el FUTIC presentó debilidades en el seguimiento y control ejercido en el marco del desarrollo del convenio 863 de 2020, con referencia a la ejecución de sus actividades derivadas.
La situación identificada por el ente de control se debe a una excepción que se realizó frente a tres (03) Entes Territoriales, para sus respectiva distribución.
 </t>
  </si>
  <si>
    <t>El servicio provisto por FUTIC a las comunidades de los centros poblados beneficiarios en las condiciones contractualmente establecidas, sería menor a los 18 meses, según la fecha de inicio de operación aprobada para cada solución de acceso instalada en el marco del presente contrato</t>
  </si>
  <si>
    <t>Realizar mesa de trabajo con la Subdirección financiera en la que se defina una estructura de pago para los próximos proyectos que permita minimizar las situaciones presentadas por el ente de control.</t>
  </si>
  <si>
    <t xml:space="preserve">Chocó -Actuación Especial de Fiscalización: Implementación soluciones de acceso comunitario a las TIC las comunicaciones- nacional en el departamento del Chocó-contrato interadministrativo 808 de 2020 e interventoría 973 de 2020. </t>
  </si>
  <si>
    <t xml:space="preserve">Tolima_Actuación Especial de Fiscalización: Soluciones de acceso comunitario a las TIC - nacional en el departamento del Tolima según contrato de aporte 618 de 2019 e interventoría 686 de 2019. </t>
  </si>
  <si>
    <t>Remitir Acta de operativo donde se dio la directriz al administrador de proyectos  de Ciencia, Tecnología e Innovación sobre las variables que deben contener las bases de datos elaboradas por ellos.</t>
  </si>
  <si>
    <t>Entregar los soportes respectivos de la depuración de la cuenta (1530) - Inventarios en poder de  terceros.</t>
  </si>
  <si>
    <t>Remitir comunicado a los supervisores de la Dirección de Infraestructura indicando que los trámites de pago deben ir acompañados de los "informes mensuales de supervisión de contrato y convenio" del mes objeto de pago.</t>
  </si>
  <si>
    <t>Resolución de creación de Comité de Legalizaciones.</t>
  </si>
  <si>
    <t>Área responsable</t>
  </si>
  <si>
    <t xml:space="preserve">Dirección de Infraestructura
Dirección de Economía Digital
</t>
  </si>
  <si>
    <t>Mediante un informe gerencial se reflejarán las variaciones trimestrales  más significativas en los Estados Financieros de Junio y Septiembre de 2021, acompañadas de las solicitudes a través de correos electrónico a las Áreas Fuente que se considere necesario que deban revelar en las notas contables estas variaciones; serán reportados a la OCI en septiembre y diciembre de 2021,  respectivamente.</t>
  </si>
  <si>
    <t>Fortalecer los  lineamientos desde la Secretaria General y la Subdirección Financiera que permitan la ejecución total de los recursos apropiados dentro de la vigencia fiscal y así haya eficiencia en términos de oportunidad, recibiendo los bienes y servicios dentro de la vigencia.</t>
  </si>
  <si>
    <t xml:space="preserve">Proyectar una directriz dirigida a todas las dependencias del Ministerio, reiterando los lineamientos a tener en cuenta cuando se requiera la contratación  de prestación de servicios profesionales y de apoyo a la gestión </t>
  </si>
  <si>
    <t>Se presentó una diferencia en el saldo reportado por ICETEX en el proceso de confirmación de terceros que realizó el ente auditor, y el saldo presentado por FUTIC en la cuenta Recursos Entregados en Administración, correspondientes a diez (10 convenios) suscritos con ICETEX. La diferencia está representada en mayor parte en el saldo del convenio 665 de 2015 el cual no fue reportado por ICETEX.
DED: 534-2011, 1047-2012, 665-2015,  866-2017, 930-2017
DGD: 825-2017
DED Y DGD: 432-2014, 577-2014, 426-2015, 822-2019.</t>
  </si>
  <si>
    <t xml:space="preserve">Realizar mesas de trabajo con Miciencias con el fin de efectuar seguimiento a la conciliación de los saldos y la consecuente legalización de recursos
</t>
  </si>
  <si>
    <t>Mesas de trabajo con Minciencias con el fin de efectuar seguimiento a la conciliación de los saldos y la consecuente legalización de recursos para los convenios:
DED: 592-2014, 498-2010, 408-2014, 488-2010, 1239-2016, 854-2018.
OFR: 581-2014, 489-2015
DED, GD Y OFR: 567-2013, 772-2012
DED Y GD: 768-2013
DED Y OFR: 228-2011</t>
  </si>
  <si>
    <t xml:space="preserve">GIT de Procesos Judiciales Informará al GIT de Gobierno Digital trimestralmente el estado del proceso judicial del convenio 539-2008 enerado por la aplicación de la Rama
Judicial respecto al proceso No. 25000233600020130094501
</t>
  </si>
  <si>
    <t>Elaboración del  estudio o análisis de riesgos, teniendo en cuenta los siguientes aspectos:
1. En el paso de establecimiento del contexto, de la administración de riesgos de los nuevos procesos de contratación describir situaciones de gran impacto (asociados a pandemias, factores macroeconómicos, sociales, políticos y actos de la naturaleza, entre otros que se puedan identificar)
2. En el paso de identificación de riesgos, revisar la pertinencia de incluir eventos que tengan como origen, fuente o causa asociadas a las situaciones de gran impacto, considerando la escases, agotamiento o demoras en materiales, componentes o materias primas necesarias para la provisión de bienes o servicios de tecnología.</t>
  </si>
  <si>
    <t>Se realizarán actividades que permitan la apropiación de cargue de documentos en el aplicativo a través de capacitaciones, designacion de gestores documentales, mesas de trabajo y se dará infome explicativo de las acciones realizadas</t>
  </si>
  <si>
    <t>Solicitar a ICETEX aclarar como se lleva a cabo el manejo de la ejecución de los recursos de los convenios destinados a crear fondos en administración y alianzas
Convenios:
DED: 534-2011, 1047-2012, 665-2015,  866-2017, 930-2017. DGD: 825-2017. DED Y DGD: 432-2014, 577-2014, 426-2015, 822-2019.</t>
  </si>
  <si>
    <t>Realizar la corrección la clausula 6ta del otrosí No. 1 del contrato Interadministrativo No. 808-2020, aclarado que el contrato al que se hace referencia es el  contrato interadministrativo No. 808 de 2020.</t>
  </si>
  <si>
    <t>Actualizar la documentación del proceso de Direccionamiento Estratégico en el Manual de proyectos de inversión especificamente en el apartado de ejecución, donde se establezca el plazo máximo de solicitud de vigencias futuras y el reporte de los valores utilizados una vez se comprometan los recursos de la Vigencia Futura.</t>
  </si>
  <si>
    <t>No se define la justificación de selección del proveedor con quien CPE suscribió la Orden de Compra No. 54375, de los equipos portátiles, el 31 agosto de 2020 y su adición del 2 de octubre.  
Esta situación tuvo como consecuencias que, al no verificarse la capacidad del contratista para proveer los equipos de cómputo, éstos hayan sido entregados por fuera de los tiempos inicialmente contemplados.</t>
  </si>
  <si>
    <t>Elaborar informe detallado con  las gestiones realizadas desde la supervisión para garantizar el debido reporte de los saldos en  los estados financieros de FUTIC (convenio 741-2019)</t>
  </si>
  <si>
    <t>Impartir desde la Secretaria General y la Subdirección Financiera lineamientos para direccionar a las áreas responsables del pago de reservas presupuestales que deben gestionar el pago o la reducción del compromiso, para evitar saldos por pagar al cierre de la vigencia en que se contituyen y evitar un potencial pasivo exigible de vigencias expiradas.</t>
  </si>
  <si>
    <t xml:space="preserve">Dar a conocer a los funcionarios y servidores la Guia de trabajo para el cargue de  documentos electrónicos de expedientes contractuales a todas áreas de la entidad.
</t>
  </si>
  <si>
    <t>H1AD</t>
  </si>
  <si>
    <r>
      <rPr>
        <b/>
        <sz val="11"/>
        <color rgb="FF000000"/>
        <rFont val="Arial"/>
        <family val="2"/>
      </rPr>
      <t xml:space="preserve">Hallazgo No 1- Publicación en SECOP. Administrativa - presunta incidencia Disciplinaria.  
</t>
    </r>
    <r>
      <rPr>
        <sz val="11"/>
        <color rgb="FF000000"/>
        <rFont val="Arial"/>
        <family val="2"/>
      </rPr>
      <t xml:space="preserve">El artículo 2.2.1.1.1.7.1 del Decreto 1082 de 2015 establece que la entidad estatal está obligada a publicar en el SECOP los documentos del proceso y los actos administrativos del proceso de contratación, dentro de los tres (3) días siguientes a su expedición, así mismo en su artículo 2.2.1.1.1.3.1. establece definiciones: 
 “Documentos del Proceso son: (a) los estudios y documentos previos; (b) el aviso de convocatoria; (c) los pliegos de condiciones o la invitación; (d) las Adendas; (e) la oferta; (f) el informe de evaluación; (g) el contrato; y cualquier otro documento expedido por la Entidad Estatal durante el Proceso de Contratación.” Igualmente, precisa: “Proceso de Contratación: Conjunto de actos y actividades, y su secuencia, adelantadas por la Entidad Estatal desde la planeación hasta el vencimiento de las garantías de calidad, estabilidad y mantenimiento, o las condiciones de disposición final o recuperación ambiental de las obras o bienes o el vencimiento del plazo, lo que ocurra más tarde.” 
Se evidenció que el cargue de la mayoría de los documentos e informes del contrato interadministrativo No.1248 de 2016, fue realizada el 07 de mayo de 2021 con posterioridad a los reiterativos requerimientos que efectuó la Contraloría General de la Republica en adelante – CGR-, excediendo el término normativamente establecido y sin que aportaran una explicación o soporte que desvirtuara lo observado.  
Lo anterior, determina deficiencias en el control y seguimiento por parte del Fondo de Tecnologías de la Información y las Comunicaciones (FONTIC) hoy Fondo Único de Tecnologías de la Información y las Comunicaciones en adelante FUTIC, en lo relacionado al cumplimiento de la obligación de publicación en el SECOP. </t>
    </r>
  </si>
  <si>
    <t>Ausencia de un control al interior de la Oficina de TI, para validar que la documentación de los contratos este cargada en SECOP II  en oportunidad</t>
  </si>
  <si>
    <t xml:space="preserve">Incluir una matriz de control de cargue de documentación de contratos de la Oficina de TI en SECOP, detallando contrato y fecha de radicación de información fecha de cargue en SECOP y mes de informe como evidencia adicional en los controles CGTI26 y CGTI28 del mapa de riesgos del proceso de Gestión de TI de  la Oficina de TI </t>
  </si>
  <si>
    <t xml:space="preserve">Documento matriz de control de cargue de documentos de los contratos de la Oficina de TI </t>
  </si>
  <si>
    <t>H2AD-1</t>
  </si>
  <si>
    <t>Hallazgo No. 2- Subcontratación del contrato interadministrativo. Administrativo (presunta incidencia Disciplinaria).
La Ley 14741 de 2011. Estatuto Anticorrupción, en sus artículos 83. Supervisión e interventoría contractual “(…)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 y 84. Facultades y deberes de los supervisores y los interventores “(…) La supervisión e interventoría contractual implica el seguimiento al ejercicio del cumplimiento obligacional por la entidad contratante sobre las obligaciones a cargo del contratista. (...)”. en concordancia con el artículo 26 de la Ley 80 de 1993. 
Se evidencio deficiencias en el seguimiento y control al contrato interadministrativo No.1248 de 2016 por parte del Supervisor tal como está establecido en las cláusulas décima séptima y décima novena. 
El FONTIC/FUTIC en su respuesta del 30/06/2021, punto 12, no allego el documento de autorización previa, expresa y escrita de cesión y/o subcontratación por parte de FUTIC, exigida en el contrato Interadministrativo No.1248 de 2016, solamente relacionó documentos precontractuales y contractuales que fueron conocidos y evaluados por el equipo de la CGR y argumenta que: “(..) en caso de cesión de contrato esta no hubiera podido ocurrir sin la previa autorización escrita de la entidad contratante, expresa que no hubo un tercero diferente a EMTEL S.A E.S.P a cargo de la presentación de informes ni de la facturación de los servicios prestados (…) que en dicho contrato no se materializaron las circunstancias que contractualmente fueron pactadas, para que hubiera tenido que surtirse la previa y expresa autorización del Fondo, pues no hubo cesión de la posición contractual (…)”. 
Se considera que, existió un tercero que ejecuto la totalidad de las obligaciones estipuladas como se puede observar al comparar contrato No.111 de 2017 suscrito ente EMTEL y la UT BLUE ONE INDEPRO y el contrato Interadministrativo No.1248 de 2016 suscrito entre FONTIC/FUTIC y EMTEL. Si bien es cierto, las Cláusulas décimo séptima y décimo novena permiten tanto la cesión como la subcontratación, también obliga a que estas deben constar en un documento de autorización previa, expresa y escrita, la cual no fue aportada por el FUTIC. 
La situación descrita denota debilidades en el seguimiento y control al cumplimiento de las obligaciones contenidas en el contrato, por quien ejerció la supervisión. En consecuencia, se presenta presunta vulneración de los artículos 83 y 84 de la Ley 1474 de 2011. (Presunta incidencia disciplinaria). 
La observación no fue desvirtuada y se configura en hallazgo con presunta incidencia disciplinaria.</t>
  </si>
  <si>
    <t xml:space="preserve">Causa : Falta de control en la supervisión y seguimiento a la ejecución del contrato y clausulas contractuales e informe mensual del proveedor en oportunidad
</t>
  </si>
  <si>
    <t xml:space="preserve">Documento GCC-TIC-FM-051 informe de ejecución contrato prestacion de servicios y/o GCC-TIC-FM-051 informe mensual de ejecución de contrato o convenio 
</t>
  </si>
  <si>
    <t>H2AD-2</t>
  </si>
  <si>
    <t>Causa; Falta de conocimiento al seguimiento del contrato por parte del supervisor</t>
  </si>
  <si>
    <t>Acta de asistencia a talleres internos de apoyo y transferencia de conocimiento en supervisión de contratos</t>
  </si>
  <si>
    <t>H3AD-1</t>
  </si>
  <si>
    <r>
      <rPr>
        <b/>
        <sz val="11"/>
        <color rgb="FF000000"/>
        <rFont val="Arial"/>
        <family val="2"/>
      </rPr>
      <t xml:space="preserve">Hallazgo No 3-. Personal especializado contrato interadministrativo No. 1248 de 2016. Administrativo (Presunta incidencia disciplinaria). </t>
    </r>
    <r>
      <rPr>
        <sz val="11"/>
        <color rgb="FF000000"/>
        <rFont val="Arial"/>
        <family val="2"/>
      </rPr>
      <t xml:space="preserve">
La Ley 14742 de 2011. Estatuto Anticorrupción, en sus artículos 83. Supervisión e interventoría contractual “(…)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 y 84. Facultades y deberes de los supervisores y los interventores “(…) La supervisión e interventoría contractual implica el seguimiento al ejercicio del cumplimiento obligacional por la entidad contratante sobre las obligaciones a cargo del contratista. (...)”. 
El FONTIC/FUTIC suscribió el contrato interadministrativo No. 1248 de 2016, con la condición de que EMTEL suministrara el grupo de talento humano profesional y certificado por la casa matriz de AuraPortal de España para ejecutar el objeto contractual. Al cruzar la información contenida en las hojas de vida aportadas por la entidad, frente al contenido del acta No. 001 del 30/12/2016, es decir, al inicio del contrato, se evidenció que el personal que participó en la reunión y la calidad profesional del mismo no correspondía a los requisitos exigidos en la cláusula 5 del contrato interadministrativo 1248 de 2016 y el anexo técnico que estableció las especificaciones mínimas referidas al personal requerido para la correspondiente ejecución del contrato.
Tablas…
En los anteriores cuadros se evidencia las debilidades en el seguimiento y control a las obligaciones contractuales frente al cumplimiento de los requisitos exigidos del personal para realizar el objeto contractual. 
FUTIC en su respuesta argumenta que dio cumplimiento a la CLÁUSULA VIGECIMA SEGUNDA del Contrato Interadministrativo No. 1248 de 2016, cumpliendo con los requisitos de suscripción, perfeccionamiento, ejecución y legalización toda vez que se suscribió por las partes y se contaba con la disponibilidad presupuestal, se aprobaron las garantías y se expidió el correspondiente registro presupuestal, lo que no desvirtúa la observación de la CGR frente a las cualidades exigidas para la vinculación de profesionales a EMTEL. 
Evidenciamos que los profesionales pertenecen a la empresa INDEPRO, que hace parte de la UT BLUE ONE INDEPRO y con la cual EMTEL suscribió contrato No.111 con fecha 30/01/2017, para la ejecución de las obligaciones del contrato Interadministrativo No.1248 de 2016. 
EMTEL mediante oficio con radicado No.9965613, allega al FUTIC las certificaciones detalladas de cada uno de los miembros del equipo de trabajo que fueron certificados por Auraportal -España, donde certifica como suyos unos profesionales con los cuales no tienen ningún tipo de vinculación laboral. 
Del análisis a la respuesta del FUTIC, se concluye que a 30/12/2016, estos profesionales no se encontraban vinculados a EMTEL tal y como fueron presentados en el Radicado 996561 de fecha 30/12/2016. 
 La situación descrita denota debilidades en el seguimiento y control al cumplimiento de las obligaciones contenidas en el contrato, por quien ejerció la supervisión. En consecuencia, se presenta presunta vulneración de los artículos 83 y 84 de la Ley 1474 de 2011. (Presunta incidencia disciplinaria). </t>
    </r>
  </si>
  <si>
    <t>Ausencia de verificación de perfiles y hojas de vida de los miembros del equipo de trabajo del proveedor, para el cumplimiento del objeto contractual</t>
  </si>
  <si>
    <t xml:space="preserve">Documento acta de inicio con evaluación de obligaciones contractuales
</t>
  </si>
  <si>
    <t>H3AD-2</t>
  </si>
  <si>
    <t>H4AD-1</t>
  </si>
  <si>
    <r>
      <rPr>
        <b/>
        <sz val="11"/>
        <color rgb="FF000000"/>
        <rFont val="Arial"/>
        <family val="2"/>
      </rPr>
      <t xml:space="preserve">Hallazgo No 4- Adición contractual. Administrativo (Presunta incidencia Disciplinaria).  </t>
    </r>
    <r>
      <rPr>
        <sz val="11"/>
        <color rgb="FF000000"/>
        <rFont val="Arial"/>
        <family val="2"/>
      </rPr>
      <t xml:space="preserve">
La Ley 489 de 1998 prevé en su artículo 3° que la función administrativa se desarrollará conforme a los principios constitucionales, la eficacia, economía y celeridad:4. Así mismo el artículo 26 de la Ley 80 de 1993, principio de responsabilidad establece que: “(…) En virtud de este principio: 1o. Los servidores públicos están obligados a buscar el cumplimiento de los fines de la contratación, a vigilar la correcta ejecución del objeto contratado y a proteger los derechos de la entidad, del contratista y de los terceros que puedan verse afectados por la ejecución del contrato(...).”  
Se evidenciaron deficiencias en el seguimiento a la ejecución del contrato por cuanto aprobaron una prórroga, sin que a la fecha de solicitud se hubiera verificado la entrega y puesta en funcionamiento de la solución tecnológica objeto del contrato. 
En los argumentos expuesto por el FUTIC en su respuesta, se concreta en transcribir documentos analizados en el trámite de evaluación de los soportes aportados por la entidad y hace énfasis en la justificación realizada por el supervisor del contrato, resaltando que se trata de "garantizar la continuidad de su funcionamiento y puesta en marcha" de las plataformas AURAPORTAL BPMS y SII/SIUST COLOMBIA TIC; las cuales al momento de solicitud de la adición y prórroga no se encontraban en funcionamiento y no habían sido puestas en marcha. 
Para solucionar lo anterior, se citó una conciliación el ocho (8) de septiembre de 2021 ante la Procuraduría General de la Nación, conciliación que fue declarada fallida al no existir animo conciliatorio por parte de EMTEL, en la que se expresó: “(…) 1. Se declare el Incumplimiento por parte de la EMPRESA DE TELECOMUNICACIONES DE POPAYÀN S.A EMTEL E.S.P, del Contrato interadministrativo No 1248 de 2016 junto a la adicción No 01 de 31 de mayo de 2018; 2. Que como consecuencia de la anterior declaración se ordene la liquidación del contrato interadministrativo No 1248 de 2016 junto a la adición No 01 de 31 de mayo de 2018, suscrito con la empresa EMPRESA DE TELECOMUNICACIONES DE POPAYÀN S.A EMTEL E.S.P.; 3. Se ordene el pago de perjuicios derivados del incumplimiento por parte de la EMPRESA DE TELECOMUNICACIONES DE POPAYÀN S.A EMTEL E.S.P., consignados en la cláusula Décimo segunda del contrato interadministrativo No 1248 de 2016 y su adición No 01 de 31 de mayo de 2018; 4. Se condene en costas y agencias en derecho a la parte demandada”. 
La situación descrita denota debilidades en el seguimiento y control al cumplimiento de las obligaciones contenidas en el contrato, por quien ejerció la supervisión. En consecuencia, se determina presunta vulneración de los artículos 83 y 84 de la Ley 1474 de 2011, así mismo del artículo 26 de la Ley 80 de 1993. (Presunta incidencia disciplinaria).</t>
    </r>
  </si>
  <si>
    <t>Falta de verificación de entrega y puesta en funcionamiento de la solución tecnológica objeto del contrato.</t>
  </si>
  <si>
    <t>H4AD-2</t>
  </si>
  <si>
    <t xml:space="preserve">Elaboración de documento matriz de control de cargue de documentación de los contratos de la Oficina de TI en SECOP,  detallando contrato y fecha de cargue  y adjuntarlo como evidencia adicional a los controles CGTI26 y CGTI28
</t>
  </si>
  <si>
    <t xml:space="preserve">Inclusión en la reunión mensual de seguimiento con los proveedores,   el resultado de la revisión del alcance de las clausulas contractuales identificadas al inicio del contrato  (El avance y seguimiento las obligaciones contractuales se seguirán relacionando en los informes mensuales de seguimiento formatos 055 y 051)
</t>
  </si>
  <si>
    <t xml:space="preserve">Incluir en el formato de seguimiento mensual de actividades 055 o 051 en el campo observaciones,  el resultado de la revisión del alcance a las clausulas contractuales y acciones formales realizadas por el supervisión (memorandos) cuando apliquen.
</t>
  </si>
  <si>
    <t xml:space="preserve">Realizar semestralmente talleres internos de apoyo y  transferencia de conocimiento entre los apoyos a la supervisión de la Oficina de TI sobre temas contractuales para determinar que procesos o actividades que se deben realizar para optimizar la supervisión y tratamiento ante presuntos incumplimientos a las obligaciones contractuales, con base a lo descrito en el Manual de contratación y con el apoyo de la Oficina de contratación
</t>
  </si>
  <si>
    <t xml:space="preserve">Realizar validación de las obligaciones contractuales e incluir el resultado obtenido en el acta de inicio, donde se indique las obligaciones, entregables y/o actividades particulares que se requieran para asegurar se inicie adecuadamente la ejecución del contrato. (El avance y seguimiento las obligaciones contractuales se seguirán relacionando en los informes mensuales de seguimiento formatos 055 y 051)
</t>
  </si>
  <si>
    <t xml:space="preserve">Realizar semestralmente  talleres internos de apoyo y  transferencia de conocimiento entre los apoyos a la supervisión de la Oficina de TI sobre temas contractuales para determinar que procesos o actividades que se deben realizar para optimizar la supervisión y tratamiento ante presuntos incumplimientos a las obligaciones contractuales, con base a lo descrito en el Manual de contratación y con el apoyo de la Oficina de contratación
</t>
  </si>
  <si>
    <t xml:space="preserve">Realizar validación de las obligaciones contractuales e incluir el resultado obtenido en el acta de inicio, donde se indique las obligaciones, entregables y/o actividades particulares que se requieran para asegurar se inicie adecuadamente la ejecución del contrato. (El avance y seguimiento las obligaciones contractuales se seguirán relacionando en los informes mensuales de seguimiento formatos 055 y 051)
</t>
  </si>
  <si>
    <t>Realizar talleres internos de apoyo y transferencia de conocimiento de tips de supervisión  encargados de apoyar las supervisiones de los contratos con el apoyo de la oficina de contratación y con base al manual de contratación</t>
  </si>
  <si>
    <t xml:space="preserve">Incluir en al acta de inicio el resultado de la validación de las obligaciones contractuales, indicando obligaciones, entregables y/o actividades particulares que se requieran para asegurar se inicie adecuadamente la ejecución de los contrato. 
</t>
  </si>
  <si>
    <t>Lideran: Oficina de planeación para Inversión y SubFinanciera para Funcionamiento
Responsables: Ejecutores áreas misionales y de apoyo</t>
  </si>
  <si>
    <t>Crear mecanismos para la optminización de la legalización de los recursos en cumplimiento del objeto de los convenios firmados. Convenio 781-2019</t>
  </si>
  <si>
    <t xml:space="preserve">Formular un cronograma de legalizaciones del convenio con el FONDANE. Convenio 781-2019
Realizar seguimiento al cronograma de legalizaciones formulado 
</t>
  </si>
  <si>
    <r>
      <rPr>
        <b/>
        <sz val="11"/>
        <rFont val="Arial"/>
        <family val="2"/>
      </rPr>
      <t xml:space="preserve">H27AD. Valor del contrato 906 de 2020. </t>
    </r>
    <r>
      <rPr>
        <sz val="11"/>
        <rFont val="Arial"/>
        <family val="2"/>
      </rPr>
      <t xml:space="preserve">
El artículo 2.2.1.1.2.1.1. del Decreto 1082 de 2015, que compila, entre otros, el Decreto 1510 de 2013, señala con relación a los estudios previos que “son el soporte para elaborar el proyecto de pliegos, los pliegos de condiciones, y el contrato. Deben permanecer a disposición del público durante el desarrollo del Proceso de Contratación y contener los siguientes elementos, además de los indicados para cada modalidad de selección: […] 4. El valor estimado del contrato y la justificación del mismo. Cuando el valor del contrato esté determinado por precios unitarios, la Entidad Estatal debe incluir la forma como los calculó y soportar sus cálculos de presupuesto en la estimación de aquellos” 
El FUTIC adelantó durante 2020, el proceso de licitación pública No. FTIC-LP-025-2020 para “Implementar la estrategia Ciudadanía Digital en las vigencias 2020, 2021 y hasta el 31 de julio de 2022 del Ministerio de Tecnologías de la Información y las Comunicaciones, que consiste en la formación y certificación de habilidades y competencias digitales en modalidades presencial y virtual” de acuerdo con los siguientes tres componentes: 1. Componente de formación y certificación virtual por competencias. 2. Componente de formación presencial. 3. Componente de oportunidades digitales 
Cada uno de ellos, con requerimientos especiales en materia de población beneficiaria, entregables y cobertura geográfica.   
De acuerdo con los estudios previos proporcionados por la entidad, se publicó invitación a cotizar a través del SECOP, y a partir de las tres (3)37 cotizaciones obtenidas, se calculó el valor estimado del contrato, así:…
Los hechos descritos, permiten señalar deficiencias en la información sobre la determinación de la  estimación  del valor  del  proceso contenida en los estudios previos,  toda  vez  que  se  realizó  con  base  en  valores  cotizados  para  la prestación de los bienes y servicios en las condiciones inicialmente establecidas por  la  entidad;  sobre  estos  valores -que  no  aparecen  reflejados  en  los  estudios previos, se realizaron cálculos que  no arrojan resultados  visibles en el documento, y sobre ellos, una vez realizados ajustes significativos sobre los bienes  y servicios requeridos, se calcula un presupuesto oficial como promedio aritmético simple de cifras  desconocidas,  lo  cual  genera  incertidumbre  sobre  el  valor  definitivo  del proceso   y   pone   en   riesgo   los   recursos   públicos   por   cuenta   de   posibles sobrestimaciones en el monto del contrato. El hallazgo tiene presunta incidencia disciplinaria.</t>
    </r>
  </si>
  <si>
    <t>Realizar estudio de Mercado y Estudio del Sector. Consignar de forma clara y expresa en el estudio previo,  los resultados de estudio de mercado identificando las variables y formulas que se emplean para calcular el presupuesto oficial del proceso.</t>
  </si>
  <si>
    <t>Adelantar un informe donde se establezcan la actividades adelantadas  tendientes a lograr la liquidación de los convenios marco.Convenios 435 de 2014, 228 de 2011, 772 de 2012, 567 de 2013, 581 de 2014 y 489 de 2015.</t>
  </si>
  <si>
    <t>La entidad no presenta evidencias que demuestren que en la vigencia 2021 se esté adelantando acciones concretas conducentes a la materialización de la inversión aplazada de la iniciativa denominada “diagnostico situacional de las necesidades de acceso y uso de las TIC en territorios indígenas priorizadas de manera concertada en la CONCIP-MPC” . Por lo anterior, se ratifica el hallazgo</t>
  </si>
  <si>
    <t>Entregar documento sobre el negocio jurídico a través del cual se compometeran los recursos que permitar ejecutar  las accciones necesarias para realizar un diagnóstico situacional que de cumplimiento al compromiso H25 del Plan Nacional de Desarrollo 2018-2022.</t>
  </si>
  <si>
    <t xml:space="preserve">Subdirección Administrativa
GIT Grupos de interés y Gestión Documental </t>
  </si>
  <si>
    <t>Elaborar y remitir comunicado suscrito por la supervisión dirigido a Minciencias y a la Fiduprevisora solicitando la información pertinente para revisar en mesas de trabajo conjuntas la conciliación de los saldos y la consecuente legalización de recursos.</t>
  </si>
  <si>
    <t>1. Circular sobre la solicitud de vigencias futuras (1)
2.  Informe mensual de seguimiento al valor comprometido con cargo a los cupos aprobados por el Ministerio de Hacienda para dar las alarmas oportunas. (6)
3.Solicitud de reprogramación o liberación por parte de las áreas ante el DNP y Min-hacienda de los cupos no utilizados o comprometidos (1)       
4.Informe de ejecución presupuestal (6)</t>
  </si>
  <si>
    <t>1. Circular de ejecución del gasto 
2. Actas de mesa de trabajo</t>
  </si>
  <si>
    <t xml:space="preserve">Circular  sobre los lineamientos de ejecución en lo que resta de la vigencia fiscal y Socialización 
Acta Comité Programación Presupuestal </t>
  </si>
  <si>
    <t>Realizar la inversión asociada al cumplimiento del compromiso H25 del PND</t>
  </si>
  <si>
    <t xml:space="preserve">3. Depuración de cartera por acaecimiento de prescripción  en vigencias anteriores a 2020, identificando la ocurrencia de dicho fenómeno jurídico y adelantando las acciones de impulso pertinentes en las actuaciones administrativas vigentes.  </t>
  </si>
  <si>
    <t>Informe de gestión del GIT Coacivo donde se identifique cantidad de actos administrativos expedidos  que determinen prescripción y aquellos que reflejen impulso de procedimientos</t>
  </si>
  <si>
    <t>H13A 2018</t>
  </si>
  <si>
    <t>H8AD 2018</t>
  </si>
  <si>
    <t xml:space="preserve">Oficina de TI </t>
  </si>
  <si>
    <t xml:space="preserve">Comunicación de Hallazgos - Denuncia rad. No.  
2021ER0030830 del 15/03/2021 </t>
  </si>
  <si>
    <t>Acción No.1</t>
  </si>
  <si>
    <t>Acción No.2</t>
  </si>
  <si>
    <t>Acción No.3</t>
  </si>
  <si>
    <t>Acción No.4</t>
  </si>
  <si>
    <t>Acción No.5</t>
  </si>
  <si>
    <t>Acción No.6</t>
  </si>
  <si>
    <t>Acción No.8</t>
  </si>
  <si>
    <t>Acción No.9</t>
  </si>
  <si>
    <t xml:space="preserve">Vigencia </t>
  </si>
  <si>
    <t xml:space="preserve">Auditoría Financiera </t>
  </si>
  <si>
    <t>Auditoría Financiera</t>
  </si>
  <si>
    <t>H11AD 2018</t>
  </si>
  <si>
    <t xml:space="preserve">No. Acción por hallazgo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</si>
</sst>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_(* #,##0.00_);_(* \(#,##0.00\);_(* &quot;-&quot;??_);_(@_)"/>
  </numFmts>
  <fonts count="29">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b/>
      <sz val="8.25"/>
      <color indexed="8"/>
      <name val="Arial"/>
      <family val="2"/>
    </font>
    <font>
      <sz val="10"/>
      <color indexed="8"/>
      <name val="MS Sans Serif"/>
    </font>
    <font>
      <u/>
      <sz val="11"/>
      <name val="Arial"/>
      <family val="2"/>
    </font>
    <font>
      <i/>
      <sz val="11"/>
      <name val="Arial"/>
      <family val="2"/>
    </font>
    <font>
      <sz val="11"/>
      <name val="Calibri"/>
      <family val="2"/>
      <scheme val="minor"/>
    </font>
    <font>
      <i/>
      <sz val="12"/>
      <name val="Arial"/>
      <family val="2"/>
    </font>
    <font>
      <sz val="12"/>
      <name val="Times New Roman"/>
      <family val="1"/>
    </font>
    <font>
      <i/>
      <sz val="12"/>
      <name val="Arial-ItalicMT"/>
    </font>
    <font>
      <sz val="12"/>
      <name val="Arial"/>
      <family val="2"/>
    </font>
    <font>
      <sz val="12"/>
      <name val="ArialMT"/>
    </font>
    <font>
      <b/>
      <sz val="11"/>
      <color theme="0" tint="-4.9989318521683403E-2"/>
      <name val="Calibri"/>
      <family val="2"/>
      <scheme val="minor"/>
    </font>
    <font>
      <b/>
      <sz val="11"/>
      <color theme="0" tint="-4.9989318521683403E-2"/>
      <name val="Calibri"/>
      <family val="2"/>
    </font>
    <font>
      <sz val="11"/>
      <color theme="0" tint="-4.9989318521683403E-2"/>
      <name val="Arial"/>
      <family val="2"/>
    </font>
    <font>
      <b/>
      <sz val="11"/>
      <color theme="0" tint="-4.9989318521683403E-2"/>
      <name val="Arial"/>
      <family val="2"/>
    </font>
    <font>
      <b/>
      <sz val="10"/>
      <color theme="0" tint="-4.9989318521683403E-2"/>
      <name val="Arial"/>
      <family val="2"/>
    </font>
    <font>
      <b/>
      <sz val="9"/>
      <color theme="0" tint="-4.9989318521683403E-2"/>
      <name val="Arial"/>
      <family val="2"/>
    </font>
    <font>
      <sz val="11"/>
      <color theme="0" tint="-4.9989318521683403E-2"/>
      <name val="Calibri"/>
      <family val="2"/>
      <scheme val="minor"/>
    </font>
    <font>
      <sz val="11"/>
      <color theme="1"/>
      <name val="Arial"/>
      <family val="2"/>
    </font>
    <font>
      <sz val="11"/>
      <color rgb="FF000000"/>
      <name val="Arial"/>
      <family val="2"/>
    </font>
    <font>
      <b/>
      <sz val="11"/>
      <color rgb="FF000000"/>
      <name val="Arial"/>
      <family val="2"/>
    </font>
    <font>
      <b/>
      <sz val="10"/>
      <color indexed="9"/>
      <name val="Arial"/>
      <family val="2"/>
    </font>
    <font>
      <sz val="11"/>
      <color theme="0"/>
      <name val="Calibri"/>
      <family val="2"/>
      <scheme val="minor"/>
    </font>
    <font>
      <b/>
      <sz val="11"/>
      <color theme="0"/>
      <name val="Arial"/>
      <family val="2"/>
    </font>
    <font>
      <sz val="11"/>
      <color theme="0"/>
      <name val="Arial"/>
      <family val="2"/>
    </font>
  </fonts>
  <fills count="6">
    <fill>
      <patternFill patternType="none"/>
    </fill>
    <fill>
      <patternFill patternType="gray125"/>
    </fill>
    <fill>
      <patternFill patternType="solid">
        <fgColor theme="4" tint="-0.499984740745262"/>
        <bgColor indexed="64"/>
      </patternFill>
    </fill>
    <fill>
      <patternFill patternType="solid">
        <fgColor indexed="54"/>
      </patternFill>
    </fill>
    <fill>
      <patternFill patternType="solid">
        <fgColor rgb="FFFF7C80"/>
        <bgColor indexed="64"/>
      </patternFill>
    </fill>
    <fill>
      <patternFill patternType="solid">
        <fgColor rgb="FF00B050"/>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15">
    <xf numFmtId="0" fontId="0" fillId="0" borderId="0"/>
    <xf numFmtId="0" fontId="2" fillId="0" borderId="0"/>
    <xf numFmtId="0" fontId="1" fillId="0" borderId="0"/>
    <xf numFmtId="43" fontId="5" fillId="0" borderId="0" applyFont="0" applyFill="0" applyBorder="0" applyAlignment="0" applyProtection="0"/>
    <xf numFmtId="0" fontId="6" fillId="0" borderId="0"/>
    <xf numFmtId="0" fontId="1" fillId="0" borderId="0"/>
    <xf numFmtId="0" fontId="1" fillId="0" borderId="0"/>
    <xf numFmtId="43" fontId="1"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cellStyleXfs>
  <cellXfs count="70">
    <xf numFmtId="0" fontId="0" fillId="0" borderId="0" xfId="0"/>
    <xf numFmtId="0" fontId="4" fillId="0" borderId="2" xfId="0" applyFont="1" applyFill="1" applyBorder="1" applyAlignment="1">
      <alignment horizontal="center" vertical="center" wrapText="1"/>
    </xf>
    <xf numFmtId="0" fontId="4" fillId="0" borderId="2" xfId="1" applyFont="1" applyFill="1" applyBorder="1" applyAlignment="1" applyProtection="1">
      <alignment horizontal="justify" vertical="center" wrapText="1"/>
      <protection locked="0"/>
    </xf>
    <xf numFmtId="0" fontId="4" fillId="0" borderId="2" xfId="1" applyFont="1" applyFill="1" applyBorder="1" applyAlignment="1" applyProtection="1">
      <alignment horizontal="center" vertical="center" wrapText="1"/>
      <protection locked="0"/>
    </xf>
    <xf numFmtId="0" fontId="4" fillId="0" borderId="2" xfId="1" applyFont="1" applyFill="1" applyBorder="1" applyAlignment="1" applyProtection="1">
      <alignment horizontal="justify" vertical="top" wrapText="1"/>
      <protection locked="0"/>
    </xf>
    <xf numFmtId="0" fontId="4" fillId="0" borderId="2" xfId="1" applyNumberFormat="1" applyFont="1" applyFill="1" applyBorder="1" applyAlignment="1" applyProtection="1">
      <alignment horizontal="center" vertical="center" wrapText="1"/>
      <protection locked="0"/>
    </xf>
    <xf numFmtId="9" fontId="4" fillId="0" borderId="2" xfId="1" applyNumberFormat="1" applyFont="1" applyFill="1" applyBorder="1" applyAlignment="1" applyProtection="1">
      <alignment horizontal="center" vertical="center" wrapText="1"/>
    </xf>
    <xf numFmtId="1" fontId="4" fillId="0" borderId="2" xfId="1" applyNumberFormat="1" applyFont="1" applyFill="1" applyBorder="1" applyAlignment="1" applyProtection="1">
      <alignment horizontal="center" vertical="center" wrapText="1"/>
    </xf>
    <xf numFmtId="1" fontId="4"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0" applyFont="1" applyFill="1" applyBorder="1" applyAlignment="1">
      <alignment horizontal="justify" vertical="top" wrapText="1"/>
    </xf>
    <xf numFmtId="0" fontId="4" fillId="0" borderId="2" xfId="1" applyFont="1" applyFill="1" applyBorder="1" applyAlignment="1" applyProtection="1">
      <alignment horizontal="left" vertical="top" wrapText="1"/>
      <protection locked="0"/>
    </xf>
    <xf numFmtId="0" fontId="3" fillId="0" borderId="0" xfId="0" applyFont="1" applyAlignment="1">
      <alignment horizontal="center" vertical="center"/>
    </xf>
    <xf numFmtId="0" fontId="4" fillId="0" borderId="0" xfId="0" applyFont="1"/>
    <xf numFmtId="0" fontId="3" fillId="0" borderId="0" xfId="0" applyFont="1" applyAlignment="1"/>
    <xf numFmtId="0" fontId="4" fillId="0" borderId="0" xfId="0" applyFont="1" applyFill="1"/>
    <xf numFmtId="0" fontId="3" fillId="0" borderId="2" xfId="0" applyFont="1" applyFill="1" applyBorder="1" applyAlignment="1">
      <alignment horizontal="justify" vertical="top" wrapText="1"/>
    </xf>
    <xf numFmtId="0" fontId="4"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5" fillId="0" borderId="0" xfId="0" applyFont="1"/>
    <xf numFmtId="0" fontId="17" fillId="0" borderId="0" xfId="0" applyFont="1"/>
    <xf numFmtId="0" fontId="18" fillId="0" borderId="0" xfId="0" applyFont="1"/>
    <xf numFmtId="0" fontId="16" fillId="3" borderId="1" xfId="0" applyFont="1" applyFill="1" applyBorder="1" applyAlignment="1">
      <alignment horizontal="center" vertical="center"/>
    </xf>
    <xf numFmtId="0" fontId="21" fillId="0" borderId="0" xfId="0" applyFont="1"/>
    <xf numFmtId="164" fontId="16" fillId="3" borderId="1" xfId="0" applyNumberFormat="1" applyFont="1" applyFill="1" applyBorder="1" applyAlignment="1">
      <alignment horizontal="center" vertical="center"/>
    </xf>
    <xf numFmtId="0" fontId="18" fillId="0" borderId="0" xfId="0" applyFont="1" applyAlignment="1"/>
    <xf numFmtId="164" fontId="16" fillId="4" borderId="4" xfId="0" applyNumberFormat="1" applyFont="1" applyFill="1" applyBorder="1" applyAlignment="1">
      <alignment horizontal="center" vertical="center"/>
    </xf>
    <xf numFmtId="0" fontId="22" fillId="0" borderId="0" xfId="0" applyFont="1"/>
    <xf numFmtId="0" fontId="22" fillId="0" borderId="2" xfId="0" applyFont="1" applyFill="1" applyBorder="1" applyAlignment="1">
      <alignment horizontal="center" vertical="center" wrapText="1"/>
    </xf>
    <xf numFmtId="0" fontId="3" fillId="0" borderId="2" xfId="1"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14" fontId="4" fillId="5" borderId="2" xfId="0" applyNumberFormat="1" applyFont="1" applyFill="1" applyBorder="1" applyAlignment="1">
      <alignment horizontal="center" vertical="center" wrapText="1"/>
    </xf>
    <xf numFmtId="0" fontId="4" fillId="0" borderId="0" xfId="0" applyFont="1" applyAlignment="1">
      <alignment horizontal="center" vertical="center"/>
    </xf>
    <xf numFmtId="0" fontId="18" fillId="2" borderId="2" xfId="0" applyFont="1" applyFill="1" applyBorder="1" applyAlignment="1">
      <alignment horizontal="center" vertical="center" wrapText="1"/>
    </xf>
    <xf numFmtId="14" fontId="4" fillId="5" borderId="2" xfId="0" applyNumberFormat="1" applyFont="1" applyFill="1" applyBorder="1" applyAlignment="1">
      <alignment horizontal="center" vertical="center"/>
    </xf>
    <xf numFmtId="0" fontId="23" fillId="0" borderId="2" xfId="0" applyFont="1" applyBorder="1" applyAlignment="1">
      <alignment horizontal="justify" vertical="top" wrapText="1"/>
    </xf>
    <xf numFmtId="0" fontId="23" fillId="0" borderId="2" xfId="0" applyFont="1" applyFill="1" applyBorder="1" applyAlignment="1">
      <alignment horizontal="justify" vertical="top" wrapText="1"/>
    </xf>
    <xf numFmtId="0" fontId="4" fillId="0" borderId="2" xfId="1" applyFont="1" applyFill="1" applyBorder="1" applyAlignment="1" applyProtection="1">
      <alignment vertical="top" wrapText="1"/>
      <protection locked="0"/>
    </xf>
    <xf numFmtId="0" fontId="0" fillId="0" borderId="2" xfId="0" applyFill="1" applyBorder="1" applyAlignment="1">
      <alignment horizontal="center" vertical="center" wrapText="1"/>
    </xf>
    <xf numFmtId="164" fontId="0" fillId="0" borderId="2" xfId="0" applyNumberFormat="1" applyFill="1" applyBorder="1" applyAlignment="1">
      <alignment horizontal="center" vertical="center" wrapText="1"/>
    </xf>
    <xf numFmtId="14" fontId="9" fillId="5" borderId="2" xfId="0" applyNumberFormat="1" applyFont="1" applyFill="1" applyBorder="1" applyAlignment="1">
      <alignment horizontal="center" vertical="center" wrapText="1"/>
    </xf>
    <xf numFmtId="14" fontId="0" fillId="0" borderId="2" xfId="0" applyNumberFormat="1" applyBorder="1" applyAlignment="1">
      <alignment horizontal="center" vertical="center"/>
    </xf>
    <xf numFmtId="14" fontId="0" fillId="0" borderId="2" xfId="0" applyNumberFormat="1" applyFill="1" applyBorder="1" applyAlignment="1">
      <alignment horizontal="center" vertical="center"/>
    </xf>
    <xf numFmtId="0" fontId="19"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4" fillId="0" borderId="0" xfId="0" applyFont="1" applyAlignment="1">
      <alignment horizontal="center" vertical="center" wrapText="1"/>
    </xf>
    <xf numFmtId="0" fontId="16" fillId="3"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3" fillId="0" borderId="0" xfId="0" applyFont="1" applyAlignment="1">
      <alignment horizontal="center" vertical="center" wrapText="1"/>
    </xf>
    <xf numFmtId="0" fontId="16" fillId="2"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20" fillId="2" borderId="2" xfId="0" applyFont="1" applyFill="1" applyBorder="1" applyAlignment="1">
      <alignment horizontal="center" vertical="center" wrapText="1"/>
    </xf>
    <xf numFmtId="0" fontId="13" fillId="0" borderId="2" xfId="0" applyFont="1" applyBorder="1" applyAlignment="1">
      <alignment horizontal="justify" vertical="top"/>
    </xf>
    <xf numFmtId="0" fontId="22" fillId="0" borderId="2" xfId="0" applyFont="1" applyFill="1" applyBorder="1" applyAlignment="1">
      <alignment horizontal="left" vertical="top" wrapText="1"/>
    </xf>
    <xf numFmtId="0" fontId="4" fillId="0" borderId="2" xfId="1" applyFont="1" applyFill="1" applyBorder="1" applyAlignment="1" applyProtection="1">
      <alignment vertical="center" wrapText="1"/>
      <protection locked="0"/>
    </xf>
    <xf numFmtId="0" fontId="22" fillId="0" borderId="2" xfId="0" applyFont="1" applyFill="1" applyBorder="1" applyAlignment="1">
      <alignment horizontal="justify" vertical="top" wrapText="1"/>
    </xf>
    <xf numFmtId="1" fontId="4" fillId="0" borderId="0" xfId="0" applyNumberFormat="1" applyFont="1"/>
    <xf numFmtId="0" fontId="27" fillId="2" borderId="0" xfId="0" applyFont="1" applyFill="1" applyBorder="1" applyAlignment="1">
      <alignment horizontal="center" vertical="center"/>
    </xf>
    <xf numFmtId="0" fontId="27" fillId="2" borderId="0" xfId="1" applyFont="1" applyFill="1" applyBorder="1" applyAlignment="1" applyProtection="1">
      <alignment horizontal="center" vertical="center" wrapText="1"/>
      <protection locked="0"/>
    </xf>
    <xf numFmtId="0" fontId="28" fillId="2" borderId="0" xfId="0" applyFont="1" applyFill="1" applyBorder="1" applyAlignment="1">
      <alignment horizontal="justify" vertical="top" wrapText="1"/>
    </xf>
    <xf numFmtId="0" fontId="28" fillId="2" borderId="0" xfId="1" applyFont="1" applyFill="1" applyBorder="1" applyAlignment="1" applyProtection="1">
      <alignment horizontal="justify" vertical="top" wrapText="1"/>
      <protection locked="0"/>
    </xf>
    <xf numFmtId="0" fontId="26" fillId="2" borderId="0" xfId="0" applyFont="1" applyFill="1" applyBorder="1" applyAlignment="1">
      <alignment horizontal="center" vertical="center" wrapText="1"/>
    </xf>
    <xf numFmtId="164" fontId="26" fillId="2" borderId="0" xfId="0" applyNumberFormat="1" applyFont="1" applyFill="1" applyBorder="1" applyAlignment="1">
      <alignment horizontal="center" vertical="center" wrapText="1"/>
    </xf>
    <xf numFmtId="14" fontId="26" fillId="2" borderId="0" xfId="0" applyNumberFormat="1" applyFont="1" applyFill="1" applyBorder="1" applyAlignment="1">
      <alignment horizontal="center" vertical="center"/>
    </xf>
    <xf numFmtId="1" fontId="28" fillId="2" borderId="0" xfId="0" applyNumberFormat="1" applyFont="1" applyFill="1" applyBorder="1" applyAlignment="1">
      <alignment horizontal="center" vertical="center" wrapText="1"/>
    </xf>
    <xf numFmtId="0" fontId="28" fillId="2" borderId="0" xfId="1" applyNumberFormat="1" applyFont="1" applyFill="1" applyBorder="1" applyAlignment="1" applyProtection="1">
      <alignment horizontal="center" vertical="center" wrapText="1"/>
      <protection locked="0"/>
    </xf>
    <xf numFmtId="9" fontId="28" fillId="2" borderId="0" xfId="1" applyNumberFormat="1" applyFont="1" applyFill="1" applyBorder="1" applyAlignment="1" applyProtection="1">
      <alignment horizontal="center" vertical="center" wrapText="1"/>
    </xf>
    <xf numFmtId="1" fontId="28" fillId="2" borderId="0" xfId="1" applyNumberFormat="1" applyFont="1" applyFill="1" applyBorder="1" applyAlignment="1" applyProtection="1">
      <alignment horizontal="center" vertical="center" wrapText="1"/>
    </xf>
    <xf numFmtId="0" fontId="28" fillId="2" borderId="0" xfId="0" applyFont="1" applyFill="1" applyBorder="1" applyAlignment="1">
      <alignment horizontal="center" vertical="center" wrapText="1"/>
    </xf>
    <xf numFmtId="0" fontId="28" fillId="2" borderId="0" xfId="0" applyFont="1" applyFill="1" applyBorder="1" applyAlignment="1">
      <alignment horizontal="center" vertical="center"/>
    </xf>
  </cellXfs>
  <cellStyles count="15">
    <cellStyle name="Millares 2" xfId="3" xr:uid="{00000000-0005-0000-0000-000001000000}"/>
    <cellStyle name="Millares 2 2" xfId="7" xr:uid="{00000000-0005-0000-0000-000002000000}"/>
    <cellStyle name="Millares 2 2 2" xfId="9" xr:uid="{00000000-0005-0000-0000-000003000000}"/>
    <cellStyle name="Millares 2 2 2 2" xfId="14" xr:uid="{00000000-0005-0000-0000-000004000000}"/>
    <cellStyle name="Millares 2 3" xfId="8" xr:uid="{00000000-0005-0000-0000-000005000000}"/>
    <cellStyle name="Millares 2 3 2" xfId="13" xr:uid="{00000000-0005-0000-0000-000006000000}"/>
    <cellStyle name="Millares 3" xfId="10" xr:uid="{00000000-0005-0000-0000-000007000000}"/>
    <cellStyle name="Millares 3 2" xfId="12" xr:uid="{00000000-0005-0000-0000-000008000000}"/>
    <cellStyle name="Millares 4" xfId="11" xr:uid="{00000000-0005-0000-0000-000009000000}"/>
    <cellStyle name="Normal" xfId="0" builtinId="0"/>
    <cellStyle name="Normal 2" xfId="1" xr:uid="{00000000-0005-0000-0000-00000C000000}"/>
    <cellStyle name="Normal 2 2 2" xfId="6" xr:uid="{00000000-0005-0000-0000-00000D000000}"/>
    <cellStyle name="Normal 2 4" xfId="2" xr:uid="{00000000-0005-0000-0000-00000E000000}"/>
    <cellStyle name="Normal 4" xfId="4" xr:uid="{00000000-0005-0000-0000-00000F000000}"/>
    <cellStyle name="Normal 4 2" xfId="5" xr:uid="{00000000-0005-0000-0000-000010000000}"/>
  </cellStyles>
  <dxfs count="0"/>
  <tableStyles count="0" defaultTableStyle="TableStyleMedium2" defaultPivotStyle="PivotStyleLight16"/>
  <colors>
    <mruColors>
      <color rgb="FFFF7C80"/>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210</xdr:row>
      <xdr:rowOff>0</xdr:rowOff>
    </xdr:from>
    <xdr:to>
      <xdr:col>5</xdr:col>
      <xdr:colOff>91440</xdr:colOff>
      <xdr:row>210</xdr:row>
      <xdr:rowOff>144780</xdr:rowOff>
    </xdr:to>
    <xdr:sp macro="" textlink="">
      <xdr:nvSpPr>
        <xdr:cNvPr id="2" name="Text Box 1">
          <a:extLst>
            <a:ext uri="{FF2B5EF4-FFF2-40B4-BE49-F238E27FC236}">
              <a16:creationId xmlns:a16="http://schemas.microsoft.com/office/drawing/2014/main" id="{6874DF28-90E2-42E2-8E8B-9D2E221E642D}"/>
            </a:ext>
          </a:extLst>
        </xdr:cNvPr>
        <xdr:cNvSpPr txBox="1">
          <a:spLocks noChangeArrowheads="1"/>
        </xdr:cNvSpPr>
      </xdr:nvSpPr>
      <xdr:spPr bwMode="auto">
        <a:xfrm>
          <a:off x="1035367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91440</xdr:colOff>
      <xdr:row>210</xdr:row>
      <xdr:rowOff>144780</xdr:rowOff>
    </xdr:to>
    <xdr:sp macro="" textlink="">
      <xdr:nvSpPr>
        <xdr:cNvPr id="3" name="Text Box 1">
          <a:extLst>
            <a:ext uri="{FF2B5EF4-FFF2-40B4-BE49-F238E27FC236}">
              <a16:creationId xmlns:a16="http://schemas.microsoft.com/office/drawing/2014/main" id="{0D78CF20-B0F1-4C37-AA65-BD4171B57F9E}"/>
            </a:ext>
          </a:extLst>
        </xdr:cNvPr>
        <xdr:cNvSpPr txBox="1">
          <a:spLocks noChangeArrowheads="1"/>
        </xdr:cNvSpPr>
      </xdr:nvSpPr>
      <xdr:spPr bwMode="auto">
        <a:xfrm>
          <a:off x="1035367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210</xdr:row>
      <xdr:rowOff>0</xdr:rowOff>
    </xdr:from>
    <xdr:to>
      <xdr:col>6</xdr:col>
      <xdr:colOff>91440</xdr:colOff>
      <xdr:row>210</xdr:row>
      <xdr:rowOff>144780</xdr:rowOff>
    </xdr:to>
    <xdr:sp macro="" textlink="">
      <xdr:nvSpPr>
        <xdr:cNvPr id="4" name="Text Box 1">
          <a:extLst>
            <a:ext uri="{FF2B5EF4-FFF2-40B4-BE49-F238E27FC236}">
              <a16:creationId xmlns:a16="http://schemas.microsoft.com/office/drawing/2014/main" id="{DBEA58D2-E059-4EE8-9962-F59FEF403110}"/>
            </a:ext>
          </a:extLst>
        </xdr:cNvPr>
        <xdr:cNvSpPr txBox="1">
          <a:spLocks noChangeArrowheads="1"/>
        </xdr:cNvSpPr>
      </xdr:nvSpPr>
      <xdr:spPr bwMode="auto">
        <a:xfrm>
          <a:off x="1353502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210</xdr:row>
      <xdr:rowOff>0</xdr:rowOff>
    </xdr:from>
    <xdr:to>
      <xdr:col>6</xdr:col>
      <xdr:colOff>91440</xdr:colOff>
      <xdr:row>210</xdr:row>
      <xdr:rowOff>144780</xdr:rowOff>
    </xdr:to>
    <xdr:sp macro="" textlink="">
      <xdr:nvSpPr>
        <xdr:cNvPr id="5" name="Text Box 1">
          <a:extLst>
            <a:ext uri="{FF2B5EF4-FFF2-40B4-BE49-F238E27FC236}">
              <a16:creationId xmlns:a16="http://schemas.microsoft.com/office/drawing/2014/main" id="{B0703BFE-5820-4FBC-BD1F-83981805400E}"/>
            </a:ext>
          </a:extLst>
        </xdr:cNvPr>
        <xdr:cNvSpPr txBox="1">
          <a:spLocks noChangeArrowheads="1"/>
        </xdr:cNvSpPr>
      </xdr:nvSpPr>
      <xdr:spPr bwMode="auto">
        <a:xfrm>
          <a:off x="1353502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210</xdr:row>
      <xdr:rowOff>0</xdr:rowOff>
    </xdr:from>
    <xdr:ext cx="91440" cy="144780"/>
    <xdr:sp macro="" textlink="">
      <xdr:nvSpPr>
        <xdr:cNvPr id="6" name="Text Box 1">
          <a:extLst>
            <a:ext uri="{FF2B5EF4-FFF2-40B4-BE49-F238E27FC236}">
              <a16:creationId xmlns:a16="http://schemas.microsoft.com/office/drawing/2014/main" id="{45E21D3E-DBEF-4923-98B0-1449E531B3D9}"/>
            </a:ext>
          </a:extLst>
        </xdr:cNvPr>
        <xdr:cNvSpPr txBox="1">
          <a:spLocks noChangeArrowheads="1"/>
        </xdr:cNvSpPr>
      </xdr:nvSpPr>
      <xdr:spPr bwMode="auto">
        <a:xfrm>
          <a:off x="1035367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210</xdr:row>
      <xdr:rowOff>0</xdr:rowOff>
    </xdr:from>
    <xdr:ext cx="91440" cy="144780"/>
    <xdr:sp macro="" textlink="">
      <xdr:nvSpPr>
        <xdr:cNvPr id="7" name="Text Box 1">
          <a:extLst>
            <a:ext uri="{FF2B5EF4-FFF2-40B4-BE49-F238E27FC236}">
              <a16:creationId xmlns:a16="http://schemas.microsoft.com/office/drawing/2014/main" id="{C6F9986C-B548-4DB3-9382-5CB54B654D5C}"/>
            </a:ext>
          </a:extLst>
        </xdr:cNvPr>
        <xdr:cNvSpPr txBox="1">
          <a:spLocks noChangeArrowheads="1"/>
        </xdr:cNvSpPr>
      </xdr:nvSpPr>
      <xdr:spPr bwMode="auto">
        <a:xfrm>
          <a:off x="1035367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210</xdr:row>
      <xdr:rowOff>0</xdr:rowOff>
    </xdr:from>
    <xdr:to>
      <xdr:col>5</xdr:col>
      <xdr:colOff>66675</xdr:colOff>
      <xdr:row>210</xdr:row>
      <xdr:rowOff>161925</xdr:rowOff>
    </xdr:to>
    <xdr:sp macro="" textlink="">
      <xdr:nvSpPr>
        <xdr:cNvPr id="8" name="Text Box 1">
          <a:extLst>
            <a:ext uri="{FF2B5EF4-FFF2-40B4-BE49-F238E27FC236}">
              <a16:creationId xmlns:a16="http://schemas.microsoft.com/office/drawing/2014/main" id="{B063F1C0-385A-4BE8-B473-24A83B3FD152}"/>
            </a:ext>
          </a:extLst>
        </xdr:cNvPr>
        <xdr:cNvSpPr txBox="1">
          <a:spLocks noChangeArrowheads="1"/>
        </xdr:cNvSpPr>
      </xdr:nvSpPr>
      <xdr:spPr bwMode="auto">
        <a:xfrm>
          <a:off x="10353675" y="15563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76200</xdr:colOff>
      <xdr:row>210</xdr:row>
      <xdr:rowOff>161925</xdr:rowOff>
    </xdr:to>
    <xdr:sp macro="" textlink="">
      <xdr:nvSpPr>
        <xdr:cNvPr id="9" name="Text Box 1">
          <a:extLst>
            <a:ext uri="{FF2B5EF4-FFF2-40B4-BE49-F238E27FC236}">
              <a16:creationId xmlns:a16="http://schemas.microsoft.com/office/drawing/2014/main" id="{AB5701CC-1ED8-4C7A-851D-79A46A2BFE03}"/>
            </a:ext>
          </a:extLst>
        </xdr:cNvPr>
        <xdr:cNvSpPr txBox="1">
          <a:spLocks noChangeArrowheads="1"/>
        </xdr:cNvSpPr>
      </xdr:nvSpPr>
      <xdr:spPr bwMode="auto">
        <a:xfrm>
          <a:off x="10353675" y="15563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85725</xdr:colOff>
      <xdr:row>210</xdr:row>
      <xdr:rowOff>161925</xdr:rowOff>
    </xdr:to>
    <xdr:sp macro="" textlink="">
      <xdr:nvSpPr>
        <xdr:cNvPr id="10" name="Text Box 1">
          <a:extLst>
            <a:ext uri="{FF2B5EF4-FFF2-40B4-BE49-F238E27FC236}">
              <a16:creationId xmlns:a16="http://schemas.microsoft.com/office/drawing/2014/main" id="{5B8A0699-26D1-4A1F-BAB5-B4FF25527467}"/>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85725</xdr:colOff>
      <xdr:row>210</xdr:row>
      <xdr:rowOff>161925</xdr:rowOff>
    </xdr:to>
    <xdr:sp macro="" textlink="">
      <xdr:nvSpPr>
        <xdr:cNvPr id="11" name="Text Box 24">
          <a:extLst>
            <a:ext uri="{FF2B5EF4-FFF2-40B4-BE49-F238E27FC236}">
              <a16:creationId xmlns:a16="http://schemas.microsoft.com/office/drawing/2014/main" id="{DC8209F0-9E6D-4820-A21C-49C1C1E97E9D}"/>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85725</xdr:colOff>
      <xdr:row>210</xdr:row>
      <xdr:rowOff>161925</xdr:rowOff>
    </xdr:to>
    <xdr:sp macro="" textlink="">
      <xdr:nvSpPr>
        <xdr:cNvPr id="12" name="Text Box 1">
          <a:extLst>
            <a:ext uri="{FF2B5EF4-FFF2-40B4-BE49-F238E27FC236}">
              <a16:creationId xmlns:a16="http://schemas.microsoft.com/office/drawing/2014/main" id="{65FB28D0-C9CC-4B19-B2B7-405D813E2B66}"/>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66675</xdr:colOff>
      <xdr:row>210</xdr:row>
      <xdr:rowOff>161925</xdr:rowOff>
    </xdr:to>
    <xdr:sp macro="" textlink="">
      <xdr:nvSpPr>
        <xdr:cNvPr id="13" name="Text Box 1">
          <a:extLst>
            <a:ext uri="{FF2B5EF4-FFF2-40B4-BE49-F238E27FC236}">
              <a16:creationId xmlns:a16="http://schemas.microsoft.com/office/drawing/2014/main" id="{BC188E8E-980C-4BE7-8722-A8EBC8BC95E3}"/>
            </a:ext>
          </a:extLst>
        </xdr:cNvPr>
        <xdr:cNvSpPr txBox="1">
          <a:spLocks noChangeArrowheads="1"/>
        </xdr:cNvSpPr>
      </xdr:nvSpPr>
      <xdr:spPr bwMode="auto">
        <a:xfrm>
          <a:off x="10353675" y="15563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76200</xdr:colOff>
      <xdr:row>210</xdr:row>
      <xdr:rowOff>161925</xdr:rowOff>
    </xdr:to>
    <xdr:sp macro="" textlink="">
      <xdr:nvSpPr>
        <xdr:cNvPr id="14" name="Text Box 1">
          <a:extLst>
            <a:ext uri="{FF2B5EF4-FFF2-40B4-BE49-F238E27FC236}">
              <a16:creationId xmlns:a16="http://schemas.microsoft.com/office/drawing/2014/main" id="{0C63F306-B4AF-48AA-B8E0-39F47352CCAE}"/>
            </a:ext>
          </a:extLst>
        </xdr:cNvPr>
        <xdr:cNvSpPr txBox="1">
          <a:spLocks noChangeArrowheads="1"/>
        </xdr:cNvSpPr>
      </xdr:nvSpPr>
      <xdr:spPr bwMode="auto">
        <a:xfrm>
          <a:off x="10353675" y="15563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85725</xdr:colOff>
      <xdr:row>210</xdr:row>
      <xdr:rowOff>161925</xdr:rowOff>
    </xdr:to>
    <xdr:sp macro="" textlink="">
      <xdr:nvSpPr>
        <xdr:cNvPr id="15" name="Text Box 1">
          <a:extLst>
            <a:ext uri="{FF2B5EF4-FFF2-40B4-BE49-F238E27FC236}">
              <a16:creationId xmlns:a16="http://schemas.microsoft.com/office/drawing/2014/main" id="{BC729148-1B36-44D7-9E0A-822AE2B0501B}"/>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85725</xdr:colOff>
      <xdr:row>210</xdr:row>
      <xdr:rowOff>161925</xdr:rowOff>
    </xdr:to>
    <xdr:sp macro="" textlink="">
      <xdr:nvSpPr>
        <xdr:cNvPr id="16" name="Text Box 24">
          <a:extLst>
            <a:ext uri="{FF2B5EF4-FFF2-40B4-BE49-F238E27FC236}">
              <a16:creationId xmlns:a16="http://schemas.microsoft.com/office/drawing/2014/main" id="{C90D20BD-9BC5-48FB-AF7E-389E09FBF382}"/>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85725</xdr:colOff>
      <xdr:row>210</xdr:row>
      <xdr:rowOff>161925</xdr:rowOff>
    </xdr:to>
    <xdr:sp macro="" textlink="">
      <xdr:nvSpPr>
        <xdr:cNvPr id="17" name="Text Box 1">
          <a:extLst>
            <a:ext uri="{FF2B5EF4-FFF2-40B4-BE49-F238E27FC236}">
              <a16:creationId xmlns:a16="http://schemas.microsoft.com/office/drawing/2014/main" id="{25F90E00-58B3-4F52-9E31-715A86ECC9DB}"/>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91440</xdr:colOff>
      <xdr:row>210</xdr:row>
      <xdr:rowOff>144780</xdr:rowOff>
    </xdr:to>
    <xdr:sp macro="" textlink="">
      <xdr:nvSpPr>
        <xdr:cNvPr id="18" name="Text Box 1">
          <a:extLst>
            <a:ext uri="{FF2B5EF4-FFF2-40B4-BE49-F238E27FC236}">
              <a16:creationId xmlns:a16="http://schemas.microsoft.com/office/drawing/2014/main" id="{25D8555D-79C4-4A6A-BF8D-9A04B3C97B9C}"/>
            </a:ext>
          </a:extLst>
        </xdr:cNvPr>
        <xdr:cNvSpPr txBox="1">
          <a:spLocks noChangeArrowheads="1"/>
        </xdr:cNvSpPr>
      </xdr:nvSpPr>
      <xdr:spPr bwMode="auto">
        <a:xfrm>
          <a:off x="1035367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91440</xdr:colOff>
      <xdr:row>210</xdr:row>
      <xdr:rowOff>144780</xdr:rowOff>
    </xdr:to>
    <xdr:sp macro="" textlink="">
      <xdr:nvSpPr>
        <xdr:cNvPr id="19" name="Text Box 1">
          <a:extLst>
            <a:ext uri="{FF2B5EF4-FFF2-40B4-BE49-F238E27FC236}">
              <a16:creationId xmlns:a16="http://schemas.microsoft.com/office/drawing/2014/main" id="{E1E63607-B775-4F75-991C-E99DAEDE2E40}"/>
            </a:ext>
          </a:extLst>
        </xdr:cNvPr>
        <xdr:cNvSpPr txBox="1">
          <a:spLocks noChangeArrowheads="1"/>
        </xdr:cNvSpPr>
      </xdr:nvSpPr>
      <xdr:spPr bwMode="auto">
        <a:xfrm>
          <a:off x="1035367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210</xdr:row>
      <xdr:rowOff>0</xdr:rowOff>
    </xdr:from>
    <xdr:to>
      <xdr:col>6</xdr:col>
      <xdr:colOff>91440</xdr:colOff>
      <xdr:row>210</xdr:row>
      <xdr:rowOff>144780</xdr:rowOff>
    </xdr:to>
    <xdr:sp macro="" textlink="">
      <xdr:nvSpPr>
        <xdr:cNvPr id="20" name="Text Box 1">
          <a:extLst>
            <a:ext uri="{FF2B5EF4-FFF2-40B4-BE49-F238E27FC236}">
              <a16:creationId xmlns:a16="http://schemas.microsoft.com/office/drawing/2014/main" id="{AD355AB7-9D7A-41DA-88E8-13199F58CB29}"/>
            </a:ext>
          </a:extLst>
        </xdr:cNvPr>
        <xdr:cNvSpPr txBox="1">
          <a:spLocks noChangeArrowheads="1"/>
        </xdr:cNvSpPr>
      </xdr:nvSpPr>
      <xdr:spPr bwMode="auto">
        <a:xfrm>
          <a:off x="1353502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210</xdr:row>
      <xdr:rowOff>0</xdr:rowOff>
    </xdr:from>
    <xdr:to>
      <xdr:col>6</xdr:col>
      <xdr:colOff>91440</xdr:colOff>
      <xdr:row>210</xdr:row>
      <xdr:rowOff>144780</xdr:rowOff>
    </xdr:to>
    <xdr:sp macro="" textlink="">
      <xdr:nvSpPr>
        <xdr:cNvPr id="21" name="Text Box 1">
          <a:extLst>
            <a:ext uri="{FF2B5EF4-FFF2-40B4-BE49-F238E27FC236}">
              <a16:creationId xmlns:a16="http://schemas.microsoft.com/office/drawing/2014/main" id="{52312C50-0AB1-405E-AED0-0A08CEE5A16C}"/>
            </a:ext>
          </a:extLst>
        </xdr:cNvPr>
        <xdr:cNvSpPr txBox="1">
          <a:spLocks noChangeArrowheads="1"/>
        </xdr:cNvSpPr>
      </xdr:nvSpPr>
      <xdr:spPr bwMode="auto">
        <a:xfrm>
          <a:off x="1353502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210</xdr:row>
      <xdr:rowOff>0</xdr:rowOff>
    </xdr:from>
    <xdr:ext cx="91440" cy="144780"/>
    <xdr:sp macro="" textlink="">
      <xdr:nvSpPr>
        <xdr:cNvPr id="22" name="Text Box 1">
          <a:extLst>
            <a:ext uri="{FF2B5EF4-FFF2-40B4-BE49-F238E27FC236}">
              <a16:creationId xmlns:a16="http://schemas.microsoft.com/office/drawing/2014/main" id="{F4082669-0FF0-472A-9729-3F1D1973884D}"/>
            </a:ext>
          </a:extLst>
        </xdr:cNvPr>
        <xdr:cNvSpPr txBox="1">
          <a:spLocks noChangeArrowheads="1"/>
        </xdr:cNvSpPr>
      </xdr:nvSpPr>
      <xdr:spPr bwMode="auto">
        <a:xfrm>
          <a:off x="1035367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210</xdr:row>
      <xdr:rowOff>0</xdr:rowOff>
    </xdr:from>
    <xdr:ext cx="91440" cy="144780"/>
    <xdr:sp macro="" textlink="">
      <xdr:nvSpPr>
        <xdr:cNvPr id="23" name="Text Box 1">
          <a:extLst>
            <a:ext uri="{FF2B5EF4-FFF2-40B4-BE49-F238E27FC236}">
              <a16:creationId xmlns:a16="http://schemas.microsoft.com/office/drawing/2014/main" id="{D2069BE1-C5D3-4932-9178-81697306B881}"/>
            </a:ext>
          </a:extLst>
        </xdr:cNvPr>
        <xdr:cNvSpPr txBox="1">
          <a:spLocks noChangeArrowheads="1"/>
        </xdr:cNvSpPr>
      </xdr:nvSpPr>
      <xdr:spPr bwMode="auto">
        <a:xfrm>
          <a:off x="10353675" y="15563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210</xdr:row>
      <xdr:rowOff>0</xdr:rowOff>
    </xdr:from>
    <xdr:to>
      <xdr:col>5</xdr:col>
      <xdr:colOff>66675</xdr:colOff>
      <xdr:row>210</xdr:row>
      <xdr:rowOff>161925</xdr:rowOff>
    </xdr:to>
    <xdr:sp macro="" textlink="">
      <xdr:nvSpPr>
        <xdr:cNvPr id="24" name="Text Box 1">
          <a:extLst>
            <a:ext uri="{FF2B5EF4-FFF2-40B4-BE49-F238E27FC236}">
              <a16:creationId xmlns:a16="http://schemas.microsoft.com/office/drawing/2014/main" id="{E9F59461-BF19-4881-889F-1999352F0EB5}"/>
            </a:ext>
          </a:extLst>
        </xdr:cNvPr>
        <xdr:cNvSpPr txBox="1">
          <a:spLocks noChangeArrowheads="1"/>
        </xdr:cNvSpPr>
      </xdr:nvSpPr>
      <xdr:spPr bwMode="auto">
        <a:xfrm>
          <a:off x="10353675" y="15563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76200</xdr:colOff>
      <xdr:row>210</xdr:row>
      <xdr:rowOff>161925</xdr:rowOff>
    </xdr:to>
    <xdr:sp macro="" textlink="">
      <xdr:nvSpPr>
        <xdr:cNvPr id="25" name="Text Box 1">
          <a:extLst>
            <a:ext uri="{FF2B5EF4-FFF2-40B4-BE49-F238E27FC236}">
              <a16:creationId xmlns:a16="http://schemas.microsoft.com/office/drawing/2014/main" id="{B1C6A227-99E1-4FB7-B36D-2A6A7A4A52C0}"/>
            </a:ext>
          </a:extLst>
        </xdr:cNvPr>
        <xdr:cNvSpPr txBox="1">
          <a:spLocks noChangeArrowheads="1"/>
        </xdr:cNvSpPr>
      </xdr:nvSpPr>
      <xdr:spPr bwMode="auto">
        <a:xfrm>
          <a:off x="10353675" y="15563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85725</xdr:colOff>
      <xdr:row>210</xdr:row>
      <xdr:rowOff>161925</xdr:rowOff>
    </xdr:to>
    <xdr:sp macro="" textlink="">
      <xdr:nvSpPr>
        <xdr:cNvPr id="26" name="Text Box 1">
          <a:extLst>
            <a:ext uri="{FF2B5EF4-FFF2-40B4-BE49-F238E27FC236}">
              <a16:creationId xmlns:a16="http://schemas.microsoft.com/office/drawing/2014/main" id="{C16F64B2-C05D-4079-82B1-8E069EB392E8}"/>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85725</xdr:colOff>
      <xdr:row>210</xdr:row>
      <xdr:rowOff>161925</xdr:rowOff>
    </xdr:to>
    <xdr:sp macro="" textlink="">
      <xdr:nvSpPr>
        <xdr:cNvPr id="27" name="Text Box 24">
          <a:extLst>
            <a:ext uri="{FF2B5EF4-FFF2-40B4-BE49-F238E27FC236}">
              <a16:creationId xmlns:a16="http://schemas.microsoft.com/office/drawing/2014/main" id="{2BF6F9C9-790E-4B99-AD5C-AAD46CD5BBCB}"/>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85725</xdr:colOff>
      <xdr:row>210</xdr:row>
      <xdr:rowOff>161925</xdr:rowOff>
    </xdr:to>
    <xdr:sp macro="" textlink="">
      <xdr:nvSpPr>
        <xdr:cNvPr id="28" name="Text Box 1">
          <a:extLst>
            <a:ext uri="{FF2B5EF4-FFF2-40B4-BE49-F238E27FC236}">
              <a16:creationId xmlns:a16="http://schemas.microsoft.com/office/drawing/2014/main" id="{ABD190C7-CB8D-45A1-9D3E-9B7E4FB46F2C}"/>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66675</xdr:colOff>
      <xdr:row>210</xdr:row>
      <xdr:rowOff>161925</xdr:rowOff>
    </xdr:to>
    <xdr:sp macro="" textlink="">
      <xdr:nvSpPr>
        <xdr:cNvPr id="29" name="Text Box 1">
          <a:extLst>
            <a:ext uri="{FF2B5EF4-FFF2-40B4-BE49-F238E27FC236}">
              <a16:creationId xmlns:a16="http://schemas.microsoft.com/office/drawing/2014/main" id="{4B544B28-582D-4992-9C7D-C11221B07D0C}"/>
            </a:ext>
          </a:extLst>
        </xdr:cNvPr>
        <xdr:cNvSpPr txBox="1">
          <a:spLocks noChangeArrowheads="1"/>
        </xdr:cNvSpPr>
      </xdr:nvSpPr>
      <xdr:spPr bwMode="auto">
        <a:xfrm>
          <a:off x="10353675" y="15563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76200</xdr:colOff>
      <xdr:row>210</xdr:row>
      <xdr:rowOff>161925</xdr:rowOff>
    </xdr:to>
    <xdr:sp macro="" textlink="">
      <xdr:nvSpPr>
        <xdr:cNvPr id="30" name="Text Box 1">
          <a:extLst>
            <a:ext uri="{FF2B5EF4-FFF2-40B4-BE49-F238E27FC236}">
              <a16:creationId xmlns:a16="http://schemas.microsoft.com/office/drawing/2014/main" id="{39BD5FE1-3E2A-4738-B359-B441BB0B6652}"/>
            </a:ext>
          </a:extLst>
        </xdr:cNvPr>
        <xdr:cNvSpPr txBox="1">
          <a:spLocks noChangeArrowheads="1"/>
        </xdr:cNvSpPr>
      </xdr:nvSpPr>
      <xdr:spPr bwMode="auto">
        <a:xfrm>
          <a:off x="10353675" y="15563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85725</xdr:colOff>
      <xdr:row>210</xdr:row>
      <xdr:rowOff>161925</xdr:rowOff>
    </xdr:to>
    <xdr:sp macro="" textlink="">
      <xdr:nvSpPr>
        <xdr:cNvPr id="31" name="Text Box 1">
          <a:extLst>
            <a:ext uri="{FF2B5EF4-FFF2-40B4-BE49-F238E27FC236}">
              <a16:creationId xmlns:a16="http://schemas.microsoft.com/office/drawing/2014/main" id="{E3C4F139-5A08-480C-BB4E-1CF485EBE83A}"/>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85725</xdr:colOff>
      <xdr:row>210</xdr:row>
      <xdr:rowOff>161925</xdr:rowOff>
    </xdr:to>
    <xdr:sp macro="" textlink="">
      <xdr:nvSpPr>
        <xdr:cNvPr id="32" name="Text Box 24">
          <a:extLst>
            <a:ext uri="{FF2B5EF4-FFF2-40B4-BE49-F238E27FC236}">
              <a16:creationId xmlns:a16="http://schemas.microsoft.com/office/drawing/2014/main" id="{BFB8B893-BD69-4872-AD0F-F2E136EA555B}"/>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210</xdr:row>
      <xdr:rowOff>0</xdr:rowOff>
    </xdr:from>
    <xdr:to>
      <xdr:col>5</xdr:col>
      <xdr:colOff>85725</xdr:colOff>
      <xdr:row>210</xdr:row>
      <xdr:rowOff>161925</xdr:rowOff>
    </xdr:to>
    <xdr:sp macro="" textlink="">
      <xdr:nvSpPr>
        <xdr:cNvPr id="33" name="Text Box 1">
          <a:extLst>
            <a:ext uri="{FF2B5EF4-FFF2-40B4-BE49-F238E27FC236}">
              <a16:creationId xmlns:a16="http://schemas.microsoft.com/office/drawing/2014/main" id="{D8A227E5-7519-4312-856D-76BB71BF896B}"/>
            </a:ext>
          </a:extLst>
        </xdr:cNvPr>
        <xdr:cNvSpPr txBox="1">
          <a:spLocks noChangeArrowheads="1"/>
        </xdr:cNvSpPr>
      </xdr:nvSpPr>
      <xdr:spPr bwMode="auto">
        <a:xfrm>
          <a:off x="10353675" y="15563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156</xdr:row>
      <xdr:rowOff>0</xdr:rowOff>
    </xdr:from>
    <xdr:ext cx="91440" cy="144780"/>
    <xdr:sp macro="" textlink="">
      <xdr:nvSpPr>
        <xdr:cNvPr id="34" name="Text Box 1">
          <a:extLst>
            <a:ext uri="{FF2B5EF4-FFF2-40B4-BE49-F238E27FC236}">
              <a16:creationId xmlns:a16="http://schemas.microsoft.com/office/drawing/2014/main" id="{0FBB1294-A239-45CF-8283-3BC6AA630361}"/>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35" name="Text Box 1">
          <a:extLst>
            <a:ext uri="{FF2B5EF4-FFF2-40B4-BE49-F238E27FC236}">
              <a16:creationId xmlns:a16="http://schemas.microsoft.com/office/drawing/2014/main" id="{2A7D7699-5382-40DA-88E9-AA5AB980B5CC}"/>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156</xdr:row>
      <xdr:rowOff>0</xdr:rowOff>
    </xdr:from>
    <xdr:ext cx="91440" cy="144780"/>
    <xdr:sp macro="" textlink="">
      <xdr:nvSpPr>
        <xdr:cNvPr id="36" name="Text Box 1">
          <a:extLst>
            <a:ext uri="{FF2B5EF4-FFF2-40B4-BE49-F238E27FC236}">
              <a16:creationId xmlns:a16="http://schemas.microsoft.com/office/drawing/2014/main" id="{624835E4-F809-4239-995F-2ECAAA1DC89B}"/>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156</xdr:row>
      <xdr:rowOff>0</xdr:rowOff>
    </xdr:from>
    <xdr:ext cx="91440" cy="144780"/>
    <xdr:sp macro="" textlink="">
      <xdr:nvSpPr>
        <xdr:cNvPr id="37" name="Text Box 1">
          <a:extLst>
            <a:ext uri="{FF2B5EF4-FFF2-40B4-BE49-F238E27FC236}">
              <a16:creationId xmlns:a16="http://schemas.microsoft.com/office/drawing/2014/main" id="{6FEAB289-13FC-4FD7-92E5-76E8151CE420}"/>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38" name="Text Box 1">
          <a:extLst>
            <a:ext uri="{FF2B5EF4-FFF2-40B4-BE49-F238E27FC236}">
              <a16:creationId xmlns:a16="http://schemas.microsoft.com/office/drawing/2014/main" id="{5BC2F2DC-7063-4C38-BE73-C035D3D76526}"/>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39" name="Text Box 1">
          <a:extLst>
            <a:ext uri="{FF2B5EF4-FFF2-40B4-BE49-F238E27FC236}">
              <a16:creationId xmlns:a16="http://schemas.microsoft.com/office/drawing/2014/main" id="{DA585482-7622-4CC1-B28E-CA91FBA3C907}"/>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66675" cy="161925"/>
    <xdr:sp macro="" textlink="">
      <xdr:nvSpPr>
        <xdr:cNvPr id="40" name="Text Box 1">
          <a:extLst>
            <a:ext uri="{FF2B5EF4-FFF2-40B4-BE49-F238E27FC236}">
              <a16:creationId xmlns:a16="http://schemas.microsoft.com/office/drawing/2014/main" id="{4AA0BE9E-08AB-433E-9B36-295FE29D4E10}"/>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76200" cy="161925"/>
    <xdr:sp macro="" textlink="">
      <xdr:nvSpPr>
        <xdr:cNvPr id="41" name="Text Box 1">
          <a:extLst>
            <a:ext uri="{FF2B5EF4-FFF2-40B4-BE49-F238E27FC236}">
              <a16:creationId xmlns:a16="http://schemas.microsoft.com/office/drawing/2014/main" id="{DE238519-5BC1-460A-AE34-81DC1FF9FDAC}"/>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42" name="Text Box 1">
          <a:extLst>
            <a:ext uri="{FF2B5EF4-FFF2-40B4-BE49-F238E27FC236}">
              <a16:creationId xmlns:a16="http://schemas.microsoft.com/office/drawing/2014/main" id="{96053693-10CB-4D0B-92DA-B28D580CF333}"/>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43" name="Text Box 24">
          <a:extLst>
            <a:ext uri="{FF2B5EF4-FFF2-40B4-BE49-F238E27FC236}">
              <a16:creationId xmlns:a16="http://schemas.microsoft.com/office/drawing/2014/main" id="{5D7E72F8-BA92-47C0-B1F2-9EADF93E7ECB}"/>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44" name="Text Box 1">
          <a:extLst>
            <a:ext uri="{FF2B5EF4-FFF2-40B4-BE49-F238E27FC236}">
              <a16:creationId xmlns:a16="http://schemas.microsoft.com/office/drawing/2014/main" id="{DAC4E795-8C8B-44CA-8714-94B1C3EEE8F7}"/>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66675" cy="161925"/>
    <xdr:sp macro="" textlink="">
      <xdr:nvSpPr>
        <xdr:cNvPr id="45" name="Text Box 1">
          <a:extLst>
            <a:ext uri="{FF2B5EF4-FFF2-40B4-BE49-F238E27FC236}">
              <a16:creationId xmlns:a16="http://schemas.microsoft.com/office/drawing/2014/main" id="{97C139DE-88EA-4D95-953C-49473074A194}"/>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76200" cy="161925"/>
    <xdr:sp macro="" textlink="">
      <xdr:nvSpPr>
        <xdr:cNvPr id="46" name="Text Box 1">
          <a:extLst>
            <a:ext uri="{FF2B5EF4-FFF2-40B4-BE49-F238E27FC236}">
              <a16:creationId xmlns:a16="http://schemas.microsoft.com/office/drawing/2014/main" id="{46BDD1DA-79DA-4707-B5A8-C4B89E8525EF}"/>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47" name="Text Box 1">
          <a:extLst>
            <a:ext uri="{FF2B5EF4-FFF2-40B4-BE49-F238E27FC236}">
              <a16:creationId xmlns:a16="http://schemas.microsoft.com/office/drawing/2014/main" id="{741B2C91-DE1F-43D1-A9A2-A483A1B766FE}"/>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48" name="Text Box 24">
          <a:extLst>
            <a:ext uri="{FF2B5EF4-FFF2-40B4-BE49-F238E27FC236}">
              <a16:creationId xmlns:a16="http://schemas.microsoft.com/office/drawing/2014/main" id="{48D7D04A-CAA4-4047-8653-5A8F5A3B66CF}"/>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49" name="Text Box 1">
          <a:extLst>
            <a:ext uri="{FF2B5EF4-FFF2-40B4-BE49-F238E27FC236}">
              <a16:creationId xmlns:a16="http://schemas.microsoft.com/office/drawing/2014/main" id="{558F15F1-6AB9-4EB6-8B5F-4A1E6C5B73A3}"/>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50" name="Text Box 1">
          <a:extLst>
            <a:ext uri="{FF2B5EF4-FFF2-40B4-BE49-F238E27FC236}">
              <a16:creationId xmlns:a16="http://schemas.microsoft.com/office/drawing/2014/main" id="{B3F35800-F220-4F69-8FB4-B136AEFFFB96}"/>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51" name="Text Box 1">
          <a:extLst>
            <a:ext uri="{FF2B5EF4-FFF2-40B4-BE49-F238E27FC236}">
              <a16:creationId xmlns:a16="http://schemas.microsoft.com/office/drawing/2014/main" id="{19B74569-4BCE-43EC-84A9-458669614C46}"/>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156</xdr:row>
      <xdr:rowOff>0</xdr:rowOff>
    </xdr:from>
    <xdr:ext cx="91440" cy="144780"/>
    <xdr:sp macro="" textlink="">
      <xdr:nvSpPr>
        <xdr:cNvPr id="52" name="Text Box 1">
          <a:extLst>
            <a:ext uri="{FF2B5EF4-FFF2-40B4-BE49-F238E27FC236}">
              <a16:creationId xmlns:a16="http://schemas.microsoft.com/office/drawing/2014/main" id="{F376E329-8078-48DF-9DEE-66978EADA90C}"/>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156</xdr:row>
      <xdr:rowOff>0</xdr:rowOff>
    </xdr:from>
    <xdr:ext cx="91440" cy="144780"/>
    <xdr:sp macro="" textlink="">
      <xdr:nvSpPr>
        <xdr:cNvPr id="53" name="Text Box 1">
          <a:extLst>
            <a:ext uri="{FF2B5EF4-FFF2-40B4-BE49-F238E27FC236}">
              <a16:creationId xmlns:a16="http://schemas.microsoft.com/office/drawing/2014/main" id="{1403FE92-E614-4085-B747-C3DCD0E54D20}"/>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54" name="Text Box 1">
          <a:extLst>
            <a:ext uri="{FF2B5EF4-FFF2-40B4-BE49-F238E27FC236}">
              <a16:creationId xmlns:a16="http://schemas.microsoft.com/office/drawing/2014/main" id="{5F4DF2B5-3394-4B3D-AB60-B43F73C5304A}"/>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55" name="Text Box 1">
          <a:extLst>
            <a:ext uri="{FF2B5EF4-FFF2-40B4-BE49-F238E27FC236}">
              <a16:creationId xmlns:a16="http://schemas.microsoft.com/office/drawing/2014/main" id="{D0588697-21AD-47BB-A173-A034DF11AE7D}"/>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66675" cy="161925"/>
    <xdr:sp macro="" textlink="">
      <xdr:nvSpPr>
        <xdr:cNvPr id="56" name="Text Box 1">
          <a:extLst>
            <a:ext uri="{FF2B5EF4-FFF2-40B4-BE49-F238E27FC236}">
              <a16:creationId xmlns:a16="http://schemas.microsoft.com/office/drawing/2014/main" id="{A022C0C5-A8F9-44D5-9200-E97904D097AF}"/>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76200" cy="161925"/>
    <xdr:sp macro="" textlink="">
      <xdr:nvSpPr>
        <xdr:cNvPr id="57" name="Text Box 1">
          <a:extLst>
            <a:ext uri="{FF2B5EF4-FFF2-40B4-BE49-F238E27FC236}">
              <a16:creationId xmlns:a16="http://schemas.microsoft.com/office/drawing/2014/main" id="{955FD56A-88E6-4CE8-A0C3-EEF79D7CBD10}"/>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58" name="Text Box 1">
          <a:extLst>
            <a:ext uri="{FF2B5EF4-FFF2-40B4-BE49-F238E27FC236}">
              <a16:creationId xmlns:a16="http://schemas.microsoft.com/office/drawing/2014/main" id="{A867C3CD-B68E-48C5-87DE-F86628C5D697}"/>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59" name="Text Box 24">
          <a:extLst>
            <a:ext uri="{FF2B5EF4-FFF2-40B4-BE49-F238E27FC236}">
              <a16:creationId xmlns:a16="http://schemas.microsoft.com/office/drawing/2014/main" id="{D8364E0C-BC90-481F-AAF2-83C4805B4AD6}"/>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60" name="Text Box 1">
          <a:extLst>
            <a:ext uri="{FF2B5EF4-FFF2-40B4-BE49-F238E27FC236}">
              <a16:creationId xmlns:a16="http://schemas.microsoft.com/office/drawing/2014/main" id="{4D5C25D5-B0F1-4089-B786-1A886FAFC302}"/>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66675" cy="161925"/>
    <xdr:sp macro="" textlink="">
      <xdr:nvSpPr>
        <xdr:cNvPr id="61" name="Text Box 1">
          <a:extLst>
            <a:ext uri="{FF2B5EF4-FFF2-40B4-BE49-F238E27FC236}">
              <a16:creationId xmlns:a16="http://schemas.microsoft.com/office/drawing/2014/main" id="{5801FA9C-986C-47B9-A4A2-A5A487622E86}"/>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76200" cy="161925"/>
    <xdr:sp macro="" textlink="">
      <xdr:nvSpPr>
        <xdr:cNvPr id="62" name="Text Box 1">
          <a:extLst>
            <a:ext uri="{FF2B5EF4-FFF2-40B4-BE49-F238E27FC236}">
              <a16:creationId xmlns:a16="http://schemas.microsoft.com/office/drawing/2014/main" id="{0E153A74-8349-4580-BF3C-F856AC036E97}"/>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63" name="Text Box 1">
          <a:extLst>
            <a:ext uri="{FF2B5EF4-FFF2-40B4-BE49-F238E27FC236}">
              <a16:creationId xmlns:a16="http://schemas.microsoft.com/office/drawing/2014/main" id="{A7FC005B-EDC6-4D4C-9760-2F1BC70D7A55}"/>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64" name="Text Box 24">
          <a:extLst>
            <a:ext uri="{FF2B5EF4-FFF2-40B4-BE49-F238E27FC236}">
              <a16:creationId xmlns:a16="http://schemas.microsoft.com/office/drawing/2014/main" id="{8DD9E098-0099-42BF-98A2-1387D975603F}"/>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65" name="Text Box 1">
          <a:extLst>
            <a:ext uri="{FF2B5EF4-FFF2-40B4-BE49-F238E27FC236}">
              <a16:creationId xmlns:a16="http://schemas.microsoft.com/office/drawing/2014/main" id="{A0215CE0-BE53-4504-AD36-230C556666FB}"/>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156</xdr:row>
      <xdr:rowOff>0</xdr:rowOff>
    </xdr:from>
    <xdr:ext cx="91440" cy="144780"/>
    <xdr:sp macro="" textlink="">
      <xdr:nvSpPr>
        <xdr:cNvPr id="66" name="Text Box 1">
          <a:extLst>
            <a:ext uri="{FF2B5EF4-FFF2-40B4-BE49-F238E27FC236}">
              <a16:creationId xmlns:a16="http://schemas.microsoft.com/office/drawing/2014/main" id="{D37E6258-F0DF-4EF2-A37E-361BE395D013}"/>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156</xdr:row>
      <xdr:rowOff>0</xdr:rowOff>
    </xdr:from>
    <xdr:ext cx="91440" cy="144780"/>
    <xdr:sp macro="" textlink="">
      <xdr:nvSpPr>
        <xdr:cNvPr id="67" name="Text Box 1">
          <a:extLst>
            <a:ext uri="{FF2B5EF4-FFF2-40B4-BE49-F238E27FC236}">
              <a16:creationId xmlns:a16="http://schemas.microsoft.com/office/drawing/2014/main" id="{624AC5CB-34AF-4BFA-A76A-AB41F208C237}"/>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156</xdr:row>
      <xdr:rowOff>0</xdr:rowOff>
    </xdr:from>
    <xdr:ext cx="91440" cy="144780"/>
    <xdr:sp macro="" textlink="">
      <xdr:nvSpPr>
        <xdr:cNvPr id="68" name="Text Box 1">
          <a:extLst>
            <a:ext uri="{FF2B5EF4-FFF2-40B4-BE49-F238E27FC236}">
              <a16:creationId xmlns:a16="http://schemas.microsoft.com/office/drawing/2014/main" id="{EE395620-5BE1-4E62-9ED4-7119F06FEAFB}"/>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156</xdr:row>
      <xdr:rowOff>0</xdr:rowOff>
    </xdr:from>
    <xdr:ext cx="91440" cy="144780"/>
    <xdr:sp macro="" textlink="">
      <xdr:nvSpPr>
        <xdr:cNvPr id="69" name="Text Box 1">
          <a:extLst>
            <a:ext uri="{FF2B5EF4-FFF2-40B4-BE49-F238E27FC236}">
              <a16:creationId xmlns:a16="http://schemas.microsoft.com/office/drawing/2014/main" id="{1C5419E6-1361-4E99-9CE1-557B1CE77270}"/>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91440" cy="144780"/>
    <xdr:sp macro="" textlink="">
      <xdr:nvSpPr>
        <xdr:cNvPr id="70" name="Text Box 1">
          <a:extLst>
            <a:ext uri="{FF2B5EF4-FFF2-40B4-BE49-F238E27FC236}">
              <a16:creationId xmlns:a16="http://schemas.microsoft.com/office/drawing/2014/main" id="{70F07015-53B6-450B-9D6E-A5058D3E9FC1}"/>
            </a:ext>
          </a:extLst>
        </xdr:cNvPr>
        <xdr:cNvSpPr txBox="1">
          <a:spLocks noChangeArrowheads="1"/>
        </xdr:cNvSpPr>
      </xdr:nvSpPr>
      <xdr:spPr bwMode="auto">
        <a:xfrm>
          <a:off x="34671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91440" cy="144780"/>
    <xdr:sp macro="" textlink="">
      <xdr:nvSpPr>
        <xdr:cNvPr id="71" name="Text Box 1">
          <a:extLst>
            <a:ext uri="{FF2B5EF4-FFF2-40B4-BE49-F238E27FC236}">
              <a16:creationId xmlns:a16="http://schemas.microsoft.com/office/drawing/2014/main" id="{F0B18179-9738-4B9E-A643-4BBE192A9EF1}"/>
            </a:ext>
          </a:extLst>
        </xdr:cNvPr>
        <xdr:cNvSpPr txBox="1">
          <a:spLocks noChangeArrowheads="1"/>
        </xdr:cNvSpPr>
      </xdr:nvSpPr>
      <xdr:spPr bwMode="auto">
        <a:xfrm>
          <a:off x="34671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72" name="Text Box 1">
          <a:extLst>
            <a:ext uri="{FF2B5EF4-FFF2-40B4-BE49-F238E27FC236}">
              <a16:creationId xmlns:a16="http://schemas.microsoft.com/office/drawing/2014/main" id="{E296733D-E12B-4304-BBC3-020E14A61F2A}"/>
            </a:ext>
          </a:extLst>
        </xdr:cNvPr>
        <xdr:cNvSpPr txBox="1">
          <a:spLocks noChangeArrowheads="1"/>
        </xdr:cNvSpPr>
      </xdr:nvSpPr>
      <xdr:spPr bwMode="auto">
        <a:xfrm>
          <a:off x="62103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73" name="Text Box 1">
          <a:extLst>
            <a:ext uri="{FF2B5EF4-FFF2-40B4-BE49-F238E27FC236}">
              <a16:creationId xmlns:a16="http://schemas.microsoft.com/office/drawing/2014/main" id="{636295AB-7527-4204-815A-2FE21AE983EB}"/>
            </a:ext>
          </a:extLst>
        </xdr:cNvPr>
        <xdr:cNvSpPr txBox="1">
          <a:spLocks noChangeArrowheads="1"/>
        </xdr:cNvSpPr>
      </xdr:nvSpPr>
      <xdr:spPr bwMode="auto">
        <a:xfrm>
          <a:off x="62103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91440" cy="144780"/>
    <xdr:sp macro="" textlink="">
      <xdr:nvSpPr>
        <xdr:cNvPr id="74" name="Text Box 1">
          <a:extLst>
            <a:ext uri="{FF2B5EF4-FFF2-40B4-BE49-F238E27FC236}">
              <a16:creationId xmlns:a16="http://schemas.microsoft.com/office/drawing/2014/main" id="{A7E65BD0-F75F-402C-88A0-EE283070020F}"/>
            </a:ext>
          </a:extLst>
        </xdr:cNvPr>
        <xdr:cNvSpPr txBox="1">
          <a:spLocks noChangeArrowheads="1"/>
        </xdr:cNvSpPr>
      </xdr:nvSpPr>
      <xdr:spPr bwMode="auto">
        <a:xfrm>
          <a:off x="34671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91440" cy="144780"/>
    <xdr:sp macro="" textlink="">
      <xdr:nvSpPr>
        <xdr:cNvPr id="75" name="Text Box 1">
          <a:extLst>
            <a:ext uri="{FF2B5EF4-FFF2-40B4-BE49-F238E27FC236}">
              <a16:creationId xmlns:a16="http://schemas.microsoft.com/office/drawing/2014/main" id="{8B27262C-9B92-456A-A487-DD57AF8016BD}"/>
            </a:ext>
          </a:extLst>
        </xdr:cNvPr>
        <xdr:cNvSpPr txBox="1">
          <a:spLocks noChangeArrowheads="1"/>
        </xdr:cNvSpPr>
      </xdr:nvSpPr>
      <xdr:spPr bwMode="auto">
        <a:xfrm>
          <a:off x="34671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66675" cy="161925"/>
    <xdr:sp macro="" textlink="">
      <xdr:nvSpPr>
        <xdr:cNvPr id="76" name="Text Box 1">
          <a:extLst>
            <a:ext uri="{FF2B5EF4-FFF2-40B4-BE49-F238E27FC236}">
              <a16:creationId xmlns:a16="http://schemas.microsoft.com/office/drawing/2014/main" id="{144F2E57-6592-44B5-8C7E-9AE14A1B1E0A}"/>
            </a:ext>
          </a:extLst>
        </xdr:cNvPr>
        <xdr:cNvSpPr txBox="1">
          <a:spLocks noChangeArrowheads="1"/>
        </xdr:cNvSpPr>
      </xdr:nvSpPr>
      <xdr:spPr bwMode="auto">
        <a:xfrm>
          <a:off x="3467100" y="1794224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76200" cy="161925"/>
    <xdr:sp macro="" textlink="">
      <xdr:nvSpPr>
        <xdr:cNvPr id="77" name="Text Box 1">
          <a:extLst>
            <a:ext uri="{FF2B5EF4-FFF2-40B4-BE49-F238E27FC236}">
              <a16:creationId xmlns:a16="http://schemas.microsoft.com/office/drawing/2014/main" id="{DC34B9E0-4513-46CC-AC23-4EE9A3C8DE72}"/>
            </a:ext>
          </a:extLst>
        </xdr:cNvPr>
        <xdr:cNvSpPr txBox="1">
          <a:spLocks noChangeArrowheads="1"/>
        </xdr:cNvSpPr>
      </xdr:nvSpPr>
      <xdr:spPr bwMode="auto">
        <a:xfrm>
          <a:off x="3467100" y="1794224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85725" cy="161925"/>
    <xdr:sp macro="" textlink="">
      <xdr:nvSpPr>
        <xdr:cNvPr id="78" name="Text Box 1">
          <a:extLst>
            <a:ext uri="{FF2B5EF4-FFF2-40B4-BE49-F238E27FC236}">
              <a16:creationId xmlns:a16="http://schemas.microsoft.com/office/drawing/2014/main" id="{A9AB52BF-8CBA-44DD-B812-12EF7E904C23}"/>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85725" cy="161925"/>
    <xdr:sp macro="" textlink="">
      <xdr:nvSpPr>
        <xdr:cNvPr id="79" name="Text Box 24">
          <a:extLst>
            <a:ext uri="{FF2B5EF4-FFF2-40B4-BE49-F238E27FC236}">
              <a16:creationId xmlns:a16="http://schemas.microsoft.com/office/drawing/2014/main" id="{B7B7E0F6-39D5-482A-8CC2-D1A1828D02F4}"/>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85725" cy="161925"/>
    <xdr:sp macro="" textlink="">
      <xdr:nvSpPr>
        <xdr:cNvPr id="80" name="Text Box 1">
          <a:extLst>
            <a:ext uri="{FF2B5EF4-FFF2-40B4-BE49-F238E27FC236}">
              <a16:creationId xmlns:a16="http://schemas.microsoft.com/office/drawing/2014/main" id="{6CBB7151-E97C-4A80-94DE-DD26176A597A}"/>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66675" cy="161925"/>
    <xdr:sp macro="" textlink="">
      <xdr:nvSpPr>
        <xdr:cNvPr id="81" name="Text Box 1">
          <a:extLst>
            <a:ext uri="{FF2B5EF4-FFF2-40B4-BE49-F238E27FC236}">
              <a16:creationId xmlns:a16="http://schemas.microsoft.com/office/drawing/2014/main" id="{30829039-81FF-455A-A908-2C1FD4B9B912}"/>
            </a:ext>
          </a:extLst>
        </xdr:cNvPr>
        <xdr:cNvSpPr txBox="1">
          <a:spLocks noChangeArrowheads="1"/>
        </xdr:cNvSpPr>
      </xdr:nvSpPr>
      <xdr:spPr bwMode="auto">
        <a:xfrm>
          <a:off x="3467100" y="1794224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76200" cy="161925"/>
    <xdr:sp macro="" textlink="">
      <xdr:nvSpPr>
        <xdr:cNvPr id="82" name="Text Box 1">
          <a:extLst>
            <a:ext uri="{FF2B5EF4-FFF2-40B4-BE49-F238E27FC236}">
              <a16:creationId xmlns:a16="http://schemas.microsoft.com/office/drawing/2014/main" id="{8734F709-85F6-43ED-B664-6F7BBFD832A3}"/>
            </a:ext>
          </a:extLst>
        </xdr:cNvPr>
        <xdr:cNvSpPr txBox="1">
          <a:spLocks noChangeArrowheads="1"/>
        </xdr:cNvSpPr>
      </xdr:nvSpPr>
      <xdr:spPr bwMode="auto">
        <a:xfrm>
          <a:off x="3467100" y="1794224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85725" cy="161925"/>
    <xdr:sp macro="" textlink="">
      <xdr:nvSpPr>
        <xdr:cNvPr id="83" name="Text Box 1">
          <a:extLst>
            <a:ext uri="{FF2B5EF4-FFF2-40B4-BE49-F238E27FC236}">
              <a16:creationId xmlns:a16="http://schemas.microsoft.com/office/drawing/2014/main" id="{FABC20D5-4D8B-4FBD-ACB6-3E3A21F5279D}"/>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85725" cy="161925"/>
    <xdr:sp macro="" textlink="">
      <xdr:nvSpPr>
        <xdr:cNvPr id="84" name="Text Box 24">
          <a:extLst>
            <a:ext uri="{FF2B5EF4-FFF2-40B4-BE49-F238E27FC236}">
              <a16:creationId xmlns:a16="http://schemas.microsoft.com/office/drawing/2014/main" id="{73C99923-E3ED-4AC5-8FAD-1E1D77EBA9AB}"/>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85725" cy="161925"/>
    <xdr:sp macro="" textlink="">
      <xdr:nvSpPr>
        <xdr:cNvPr id="85" name="Text Box 1">
          <a:extLst>
            <a:ext uri="{FF2B5EF4-FFF2-40B4-BE49-F238E27FC236}">
              <a16:creationId xmlns:a16="http://schemas.microsoft.com/office/drawing/2014/main" id="{83A46ACB-77F1-4C10-9812-AB90FF972A63}"/>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91440" cy="144780"/>
    <xdr:sp macro="" textlink="">
      <xdr:nvSpPr>
        <xdr:cNvPr id="86" name="Text Box 1">
          <a:extLst>
            <a:ext uri="{FF2B5EF4-FFF2-40B4-BE49-F238E27FC236}">
              <a16:creationId xmlns:a16="http://schemas.microsoft.com/office/drawing/2014/main" id="{99457C68-D42B-49BB-A5EE-9BF3D672D8A6}"/>
            </a:ext>
          </a:extLst>
        </xdr:cNvPr>
        <xdr:cNvSpPr txBox="1">
          <a:spLocks noChangeArrowheads="1"/>
        </xdr:cNvSpPr>
      </xdr:nvSpPr>
      <xdr:spPr bwMode="auto">
        <a:xfrm>
          <a:off x="34671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91440" cy="144780"/>
    <xdr:sp macro="" textlink="">
      <xdr:nvSpPr>
        <xdr:cNvPr id="87" name="Text Box 1">
          <a:extLst>
            <a:ext uri="{FF2B5EF4-FFF2-40B4-BE49-F238E27FC236}">
              <a16:creationId xmlns:a16="http://schemas.microsoft.com/office/drawing/2014/main" id="{1F3F3E15-B443-4552-9076-94FB009C82A2}"/>
            </a:ext>
          </a:extLst>
        </xdr:cNvPr>
        <xdr:cNvSpPr txBox="1">
          <a:spLocks noChangeArrowheads="1"/>
        </xdr:cNvSpPr>
      </xdr:nvSpPr>
      <xdr:spPr bwMode="auto">
        <a:xfrm>
          <a:off x="34671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88" name="Text Box 1">
          <a:extLst>
            <a:ext uri="{FF2B5EF4-FFF2-40B4-BE49-F238E27FC236}">
              <a16:creationId xmlns:a16="http://schemas.microsoft.com/office/drawing/2014/main" id="{CAC57785-AEC4-4AE7-9217-877132A1BD58}"/>
            </a:ext>
          </a:extLst>
        </xdr:cNvPr>
        <xdr:cNvSpPr txBox="1">
          <a:spLocks noChangeArrowheads="1"/>
        </xdr:cNvSpPr>
      </xdr:nvSpPr>
      <xdr:spPr bwMode="auto">
        <a:xfrm>
          <a:off x="62103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149</xdr:row>
      <xdr:rowOff>0</xdr:rowOff>
    </xdr:from>
    <xdr:ext cx="91440" cy="144780"/>
    <xdr:sp macro="" textlink="">
      <xdr:nvSpPr>
        <xdr:cNvPr id="89" name="Text Box 1">
          <a:extLst>
            <a:ext uri="{FF2B5EF4-FFF2-40B4-BE49-F238E27FC236}">
              <a16:creationId xmlns:a16="http://schemas.microsoft.com/office/drawing/2014/main" id="{0E7130B9-B814-4281-A1CB-E41A75586DBF}"/>
            </a:ext>
          </a:extLst>
        </xdr:cNvPr>
        <xdr:cNvSpPr txBox="1">
          <a:spLocks noChangeArrowheads="1"/>
        </xdr:cNvSpPr>
      </xdr:nvSpPr>
      <xdr:spPr bwMode="auto">
        <a:xfrm>
          <a:off x="62103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91440" cy="144780"/>
    <xdr:sp macro="" textlink="">
      <xdr:nvSpPr>
        <xdr:cNvPr id="90" name="Text Box 1">
          <a:extLst>
            <a:ext uri="{FF2B5EF4-FFF2-40B4-BE49-F238E27FC236}">
              <a16:creationId xmlns:a16="http://schemas.microsoft.com/office/drawing/2014/main" id="{802BB95E-DAE3-4AF4-AA71-15A00C82F8D4}"/>
            </a:ext>
          </a:extLst>
        </xdr:cNvPr>
        <xdr:cNvSpPr txBox="1">
          <a:spLocks noChangeArrowheads="1"/>
        </xdr:cNvSpPr>
      </xdr:nvSpPr>
      <xdr:spPr bwMode="auto">
        <a:xfrm>
          <a:off x="34671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91440" cy="144780"/>
    <xdr:sp macro="" textlink="">
      <xdr:nvSpPr>
        <xdr:cNvPr id="91" name="Text Box 1">
          <a:extLst>
            <a:ext uri="{FF2B5EF4-FFF2-40B4-BE49-F238E27FC236}">
              <a16:creationId xmlns:a16="http://schemas.microsoft.com/office/drawing/2014/main" id="{EC564AA4-B803-4467-B7AE-050173C0DDB6}"/>
            </a:ext>
          </a:extLst>
        </xdr:cNvPr>
        <xdr:cNvSpPr txBox="1">
          <a:spLocks noChangeArrowheads="1"/>
        </xdr:cNvSpPr>
      </xdr:nvSpPr>
      <xdr:spPr bwMode="auto">
        <a:xfrm>
          <a:off x="3467100" y="1794224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66675" cy="161925"/>
    <xdr:sp macro="" textlink="">
      <xdr:nvSpPr>
        <xdr:cNvPr id="92" name="Text Box 1">
          <a:extLst>
            <a:ext uri="{FF2B5EF4-FFF2-40B4-BE49-F238E27FC236}">
              <a16:creationId xmlns:a16="http://schemas.microsoft.com/office/drawing/2014/main" id="{FD43DD62-AA07-4A6C-8F36-F7EBED7EEFFF}"/>
            </a:ext>
          </a:extLst>
        </xdr:cNvPr>
        <xdr:cNvSpPr txBox="1">
          <a:spLocks noChangeArrowheads="1"/>
        </xdr:cNvSpPr>
      </xdr:nvSpPr>
      <xdr:spPr bwMode="auto">
        <a:xfrm>
          <a:off x="3467100" y="1794224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76200" cy="161925"/>
    <xdr:sp macro="" textlink="">
      <xdr:nvSpPr>
        <xdr:cNvPr id="93" name="Text Box 1">
          <a:extLst>
            <a:ext uri="{FF2B5EF4-FFF2-40B4-BE49-F238E27FC236}">
              <a16:creationId xmlns:a16="http://schemas.microsoft.com/office/drawing/2014/main" id="{299813A4-E096-4D7C-8671-1491E8DF0330}"/>
            </a:ext>
          </a:extLst>
        </xdr:cNvPr>
        <xdr:cNvSpPr txBox="1">
          <a:spLocks noChangeArrowheads="1"/>
        </xdr:cNvSpPr>
      </xdr:nvSpPr>
      <xdr:spPr bwMode="auto">
        <a:xfrm>
          <a:off x="3467100" y="1794224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85725" cy="161925"/>
    <xdr:sp macro="" textlink="">
      <xdr:nvSpPr>
        <xdr:cNvPr id="94" name="Text Box 1">
          <a:extLst>
            <a:ext uri="{FF2B5EF4-FFF2-40B4-BE49-F238E27FC236}">
              <a16:creationId xmlns:a16="http://schemas.microsoft.com/office/drawing/2014/main" id="{F3427F83-476F-45F4-BEBF-D9D61080A124}"/>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85725" cy="161925"/>
    <xdr:sp macro="" textlink="">
      <xdr:nvSpPr>
        <xdr:cNvPr id="95" name="Text Box 24">
          <a:extLst>
            <a:ext uri="{FF2B5EF4-FFF2-40B4-BE49-F238E27FC236}">
              <a16:creationId xmlns:a16="http://schemas.microsoft.com/office/drawing/2014/main" id="{BFCD53A3-DDD9-4234-86CD-5107EC13A90A}"/>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85725" cy="161925"/>
    <xdr:sp macro="" textlink="">
      <xdr:nvSpPr>
        <xdr:cNvPr id="96" name="Text Box 1">
          <a:extLst>
            <a:ext uri="{FF2B5EF4-FFF2-40B4-BE49-F238E27FC236}">
              <a16:creationId xmlns:a16="http://schemas.microsoft.com/office/drawing/2014/main" id="{7EBC831E-FE8E-41BF-8A8C-C8BEBD9BF95B}"/>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66675" cy="161925"/>
    <xdr:sp macro="" textlink="">
      <xdr:nvSpPr>
        <xdr:cNvPr id="97" name="Text Box 1">
          <a:extLst>
            <a:ext uri="{FF2B5EF4-FFF2-40B4-BE49-F238E27FC236}">
              <a16:creationId xmlns:a16="http://schemas.microsoft.com/office/drawing/2014/main" id="{AE4BA9CD-B846-45E9-A010-C0277B5CA25B}"/>
            </a:ext>
          </a:extLst>
        </xdr:cNvPr>
        <xdr:cNvSpPr txBox="1">
          <a:spLocks noChangeArrowheads="1"/>
        </xdr:cNvSpPr>
      </xdr:nvSpPr>
      <xdr:spPr bwMode="auto">
        <a:xfrm>
          <a:off x="3467100" y="1794224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76200" cy="161925"/>
    <xdr:sp macro="" textlink="">
      <xdr:nvSpPr>
        <xdr:cNvPr id="98" name="Text Box 1">
          <a:extLst>
            <a:ext uri="{FF2B5EF4-FFF2-40B4-BE49-F238E27FC236}">
              <a16:creationId xmlns:a16="http://schemas.microsoft.com/office/drawing/2014/main" id="{6B80D030-879F-4F45-AB9B-D8BB07CE494D}"/>
            </a:ext>
          </a:extLst>
        </xdr:cNvPr>
        <xdr:cNvSpPr txBox="1">
          <a:spLocks noChangeArrowheads="1"/>
        </xdr:cNvSpPr>
      </xdr:nvSpPr>
      <xdr:spPr bwMode="auto">
        <a:xfrm>
          <a:off x="3467100" y="1794224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85725" cy="161925"/>
    <xdr:sp macro="" textlink="">
      <xdr:nvSpPr>
        <xdr:cNvPr id="99" name="Text Box 1">
          <a:extLst>
            <a:ext uri="{FF2B5EF4-FFF2-40B4-BE49-F238E27FC236}">
              <a16:creationId xmlns:a16="http://schemas.microsoft.com/office/drawing/2014/main" id="{1C60C6F5-FCAA-45EB-BD9F-000A6921BF83}"/>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85725" cy="161925"/>
    <xdr:sp macro="" textlink="">
      <xdr:nvSpPr>
        <xdr:cNvPr id="100" name="Text Box 24">
          <a:extLst>
            <a:ext uri="{FF2B5EF4-FFF2-40B4-BE49-F238E27FC236}">
              <a16:creationId xmlns:a16="http://schemas.microsoft.com/office/drawing/2014/main" id="{90553E91-3B49-4090-B7FE-2F927FBEA8B5}"/>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149</xdr:row>
      <xdr:rowOff>0</xdr:rowOff>
    </xdr:from>
    <xdr:ext cx="85725" cy="161925"/>
    <xdr:sp macro="" textlink="">
      <xdr:nvSpPr>
        <xdr:cNvPr id="101" name="Text Box 1">
          <a:extLst>
            <a:ext uri="{FF2B5EF4-FFF2-40B4-BE49-F238E27FC236}">
              <a16:creationId xmlns:a16="http://schemas.microsoft.com/office/drawing/2014/main" id="{D9F2F794-974F-41BA-997A-E25E518AEAA7}"/>
            </a:ext>
          </a:extLst>
        </xdr:cNvPr>
        <xdr:cNvSpPr txBox="1">
          <a:spLocks noChangeArrowheads="1"/>
        </xdr:cNvSpPr>
      </xdr:nvSpPr>
      <xdr:spPr bwMode="auto">
        <a:xfrm>
          <a:off x="3467100" y="1794224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102" name="Text Box 1">
          <a:extLst>
            <a:ext uri="{FF2B5EF4-FFF2-40B4-BE49-F238E27FC236}">
              <a16:creationId xmlns:a16="http://schemas.microsoft.com/office/drawing/2014/main" id="{96040F15-C8FB-4FAB-88BD-9737470FEBA8}"/>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103" name="Text Box 1">
          <a:extLst>
            <a:ext uri="{FF2B5EF4-FFF2-40B4-BE49-F238E27FC236}">
              <a16:creationId xmlns:a16="http://schemas.microsoft.com/office/drawing/2014/main" id="{DAB65078-0C14-435E-8A47-A9F8DEC299DB}"/>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104" name="Text Box 1">
          <a:extLst>
            <a:ext uri="{FF2B5EF4-FFF2-40B4-BE49-F238E27FC236}">
              <a16:creationId xmlns:a16="http://schemas.microsoft.com/office/drawing/2014/main" id="{F4FA9504-8F14-4262-AC79-2F2CF4EC1022}"/>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105" name="Text Box 1">
          <a:extLst>
            <a:ext uri="{FF2B5EF4-FFF2-40B4-BE49-F238E27FC236}">
              <a16:creationId xmlns:a16="http://schemas.microsoft.com/office/drawing/2014/main" id="{056CF15F-3109-4BA9-B981-C386CE15BB15}"/>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66675" cy="161925"/>
    <xdr:sp macro="" textlink="">
      <xdr:nvSpPr>
        <xdr:cNvPr id="106" name="Text Box 1">
          <a:extLst>
            <a:ext uri="{FF2B5EF4-FFF2-40B4-BE49-F238E27FC236}">
              <a16:creationId xmlns:a16="http://schemas.microsoft.com/office/drawing/2014/main" id="{D4FE4D7D-B31A-40F6-8AAA-314A5F42BF23}"/>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76200" cy="161925"/>
    <xdr:sp macro="" textlink="">
      <xdr:nvSpPr>
        <xdr:cNvPr id="107" name="Text Box 1">
          <a:extLst>
            <a:ext uri="{FF2B5EF4-FFF2-40B4-BE49-F238E27FC236}">
              <a16:creationId xmlns:a16="http://schemas.microsoft.com/office/drawing/2014/main" id="{C0A2D177-1B8D-41E4-B058-9C767CB8A278}"/>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108" name="Text Box 1">
          <a:extLst>
            <a:ext uri="{FF2B5EF4-FFF2-40B4-BE49-F238E27FC236}">
              <a16:creationId xmlns:a16="http://schemas.microsoft.com/office/drawing/2014/main" id="{F8D19EC9-E47D-41F9-9A21-2C62DFB849C8}"/>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109" name="Text Box 24">
          <a:extLst>
            <a:ext uri="{FF2B5EF4-FFF2-40B4-BE49-F238E27FC236}">
              <a16:creationId xmlns:a16="http://schemas.microsoft.com/office/drawing/2014/main" id="{424C1AD1-FBA6-4F2B-9E4F-4150F1E01EC5}"/>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110" name="Text Box 1">
          <a:extLst>
            <a:ext uri="{FF2B5EF4-FFF2-40B4-BE49-F238E27FC236}">
              <a16:creationId xmlns:a16="http://schemas.microsoft.com/office/drawing/2014/main" id="{78C1CF95-CB8D-4694-992D-C9DE0085A160}"/>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66675" cy="161925"/>
    <xdr:sp macro="" textlink="">
      <xdr:nvSpPr>
        <xdr:cNvPr id="111" name="Text Box 1">
          <a:extLst>
            <a:ext uri="{FF2B5EF4-FFF2-40B4-BE49-F238E27FC236}">
              <a16:creationId xmlns:a16="http://schemas.microsoft.com/office/drawing/2014/main" id="{A4BD2DA2-FB48-47EB-B43B-805162458893}"/>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76200" cy="161925"/>
    <xdr:sp macro="" textlink="">
      <xdr:nvSpPr>
        <xdr:cNvPr id="112" name="Text Box 1">
          <a:extLst>
            <a:ext uri="{FF2B5EF4-FFF2-40B4-BE49-F238E27FC236}">
              <a16:creationId xmlns:a16="http://schemas.microsoft.com/office/drawing/2014/main" id="{C7449EE3-351C-4E40-829F-AA3549ABA246}"/>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113" name="Text Box 1">
          <a:extLst>
            <a:ext uri="{FF2B5EF4-FFF2-40B4-BE49-F238E27FC236}">
              <a16:creationId xmlns:a16="http://schemas.microsoft.com/office/drawing/2014/main" id="{F8B62F4C-939C-47D4-88E6-E87286C74230}"/>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114" name="Text Box 24">
          <a:extLst>
            <a:ext uri="{FF2B5EF4-FFF2-40B4-BE49-F238E27FC236}">
              <a16:creationId xmlns:a16="http://schemas.microsoft.com/office/drawing/2014/main" id="{A2BF1E68-69C9-4E19-90FC-3F5F58D00428}"/>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115" name="Text Box 1">
          <a:extLst>
            <a:ext uri="{FF2B5EF4-FFF2-40B4-BE49-F238E27FC236}">
              <a16:creationId xmlns:a16="http://schemas.microsoft.com/office/drawing/2014/main" id="{2CEC6461-77E7-48FD-8EE8-89725245C02A}"/>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116" name="Text Box 1">
          <a:extLst>
            <a:ext uri="{FF2B5EF4-FFF2-40B4-BE49-F238E27FC236}">
              <a16:creationId xmlns:a16="http://schemas.microsoft.com/office/drawing/2014/main" id="{746BD800-42DD-4394-8DA2-4F149C534B5B}"/>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117" name="Text Box 1">
          <a:extLst>
            <a:ext uri="{FF2B5EF4-FFF2-40B4-BE49-F238E27FC236}">
              <a16:creationId xmlns:a16="http://schemas.microsoft.com/office/drawing/2014/main" id="{7BC82258-D5FD-485F-AE4D-98DC763E1F42}"/>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118" name="Text Box 1">
          <a:extLst>
            <a:ext uri="{FF2B5EF4-FFF2-40B4-BE49-F238E27FC236}">
              <a16:creationId xmlns:a16="http://schemas.microsoft.com/office/drawing/2014/main" id="{92F144FE-C07E-4938-A1B0-7E632683B7C9}"/>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119" name="Text Box 1">
          <a:extLst>
            <a:ext uri="{FF2B5EF4-FFF2-40B4-BE49-F238E27FC236}">
              <a16:creationId xmlns:a16="http://schemas.microsoft.com/office/drawing/2014/main" id="{EA354EC1-F40B-4C79-8743-49405EAE286E}"/>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66675" cy="161925"/>
    <xdr:sp macro="" textlink="">
      <xdr:nvSpPr>
        <xdr:cNvPr id="120" name="Text Box 1">
          <a:extLst>
            <a:ext uri="{FF2B5EF4-FFF2-40B4-BE49-F238E27FC236}">
              <a16:creationId xmlns:a16="http://schemas.microsoft.com/office/drawing/2014/main" id="{0216F70A-AF64-4C12-9B99-593208CD76F6}"/>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76200" cy="161925"/>
    <xdr:sp macro="" textlink="">
      <xdr:nvSpPr>
        <xdr:cNvPr id="121" name="Text Box 1">
          <a:extLst>
            <a:ext uri="{FF2B5EF4-FFF2-40B4-BE49-F238E27FC236}">
              <a16:creationId xmlns:a16="http://schemas.microsoft.com/office/drawing/2014/main" id="{B207CC30-7737-4CF2-8695-CF64EE0BC4D5}"/>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122" name="Text Box 1">
          <a:extLst>
            <a:ext uri="{FF2B5EF4-FFF2-40B4-BE49-F238E27FC236}">
              <a16:creationId xmlns:a16="http://schemas.microsoft.com/office/drawing/2014/main" id="{6C34822F-8547-48D2-946F-6794D805D22A}"/>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123" name="Text Box 24">
          <a:extLst>
            <a:ext uri="{FF2B5EF4-FFF2-40B4-BE49-F238E27FC236}">
              <a16:creationId xmlns:a16="http://schemas.microsoft.com/office/drawing/2014/main" id="{3EB93BA8-BC98-4925-BA5A-252782363D97}"/>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124" name="Text Box 1">
          <a:extLst>
            <a:ext uri="{FF2B5EF4-FFF2-40B4-BE49-F238E27FC236}">
              <a16:creationId xmlns:a16="http://schemas.microsoft.com/office/drawing/2014/main" id="{B73DD797-25BC-4240-852E-698ABA306374}"/>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66675" cy="161925"/>
    <xdr:sp macro="" textlink="">
      <xdr:nvSpPr>
        <xdr:cNvPr id="125" name="Text Box 1">
          <a:extLst>
            <a:ext uri="{FF2B5EF4-FFF2-40B4-BE49-F238E27FC236}">
              <a16:creationId xmlns:a16="http://schemas.microsoft.com/office/drawing/2014/main" id="{13D36B15-F619-4FD9-BED3-CD6611995EB0}"/>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76200" cy="161925"/>
    <xdr:sp macro="" textlink="">
      <xdr:nvSpPr>
        <xdr:cNvPr id="126" name="Text Box 1">
          <a:extLst>
            <a:ext uri="{FF2B5EF4-FFF2-40B4-BE49-F238E27FC236}">
              <a16:creationId xmlns:a16="http://schemas.microsoft.com/office/drawing/2014/main" id="{5F5492BF-F4B1-462C-8501-3CC86C259291}"/>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127" name="Text Box 1">
          <a:extLst>
            <a:ext uri="{FF2B5EF4-FFF2-40B4-BE49-F238E27FC236}">
              <a16:creationId xmlns:a16="http://schemas.microsoft.com/office/drawing/2014/main" id="{872A3AFA-4935-46D3-B9F7-7CFB29A6DCB5}"/>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128" name="Text Box 24">
          <a:extLst>
            <a:ext uri="{FF2B5EF4-FFF2-40B4-BE49-F238E27FC236}">
              <a16:creationId xmlns:a16="http://schemas.microsoft.com/office/drawing/2014/main" id="{B05CB1DD-4935-4C61-82F2-FB9F979F2A0C}"/>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129" name="Text Box 1">
          <a:extLst>
            <a:ext uri="{FF2B5EF4-FFF2-40B4-BE49-F238E27FC236}">
              <a16:creationId xmlns:a16="http://schemas.microsoft.com/office/drawing/2014/main" id="{7E82723A-CB76-4454-9768-3078195A501E}"/>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91440" cy="144780"/>
    <xdr:sp macro="" textlink="">
      <xdr:nvSpPr>
        <xdr:cNvPr id="130" name="Text Box 1">
          <a:extLst>
            <a:ext uri="{FF2B5EF4-FFF2-40B4-BE49-F238E27FC236}">
              <a16:creationId xmlns:a16="http://schemas.microsoft.com/office/drawing/2014/main" id="{518E231C-77D1-4FBF-8916-FA2E3D526F71}"/>
            </a:ext>
          </a:extLst>
        </xdr:cNvPr>
        <xdr:cNvSpPr txBox="1">
          <a:spLocks noChangeArrowheads="1"/>
        </xdr:cNvSpPr>
      </xdr:nvSpPr>
      <xdr:spPr bwMode="auto">
        <a:xfrm>
          <a:off x="34671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91440" cy="144780"/>
    <xdr:sp macro="" textlink="">
      <xdr:nvSpPr>
        <xdr:cNvPr id="131" name="Text Box 1">
          <a:extLst>
            <a:ext uri="{FF2B5EF4-FFF2-40B4-BE49-F238E27FC236}">
              <a16:creationId xmlns:a16="http://schemas.microsoft.com/office/drawing/2014/main" id="{41E5BA76-B226-47E9-A2BD-E8C1D231A35D}"/>
            </a:ext>
          </a:extLst>
        </xdr:cNvPr>
        <xdr:cNvSpPr txBox="1">
          <a:spLocks noChangeArrowheads="1"/>
        </xdr:cNvSpPr>
      </xdr:nvSpPr>
      <xdr:spPr bwMode="auto">
        <a:xfrm>
          <a:off x="34671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145</xdr:row>
      <xdr:rowOff>0</xdr:rowOff>
    </xdr:from>
    <xdr:ext cx="91440" cy="144780"/>
    <xdr:sp macro="" textlink="">
      <xdr:nvSpPr>
        <xdr:cNvPr id="132" name="Text Box 1">
          <a:extLst>
            <a:ext uri="{FF2B5EF4-FFF2-40B4-BE49-F238E27FC236}">
              <a16:creationId xmlns:a16="http://schemas.microsoft.com/office/drawing/2014/main" id="{9DDC0D00-6A75-499B-B77A-3E3020A68CF5}"/>
            </a:ext>
          </a:extLst>
        </xdr:cNvPr>
        <xdr:cNvSpPr txBox="1">
          <a:spLocks noChangeArrowheads="1"/>
        </xdr:cNvSpPr>
      </xdr:nvSpPr>
      <xdr:spPr bwMode="auto">
        <a:xfrm>
          <a:off x="62103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145</xdr:row>
      <xdr:rowOff>0</xdr:rowOff>
    </xdr:from>
    <xdr:ext cx="91440" cy="144780"/>
    <xdr:sp macro="" textlink="">
      <xdr:nvSpPr>
        <xdr:cNvPr id="133" name="Text Box 1">
          <a:extLst>
            <a:ext uri="{FF2B5EF4-FFF2-40B4-BE49-F238E27FC236}">
              <a16:creationId xmlns:a16="http://schemas.microsoft.com/office/drawing/2014/main" id="{91B41D10-0EB8-436E-BE13-7C3F5C8A706D}"/>
            </a:ext>
          </a:extLst>
        </xdr:cNvPr>
        <xdr:cNvSpPr txBox="1">
          <a:spLocks noChangeArrowheads="1"/>
        </xdr:cNvSpPr>
      </xdr:nvSpPr>
      <xdr:spPr bwMode="auto">
        <a:xfrm>
          <a:off x="62103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91440" cy="144780"/>
    <xdr:sp macro="" textlink="">
      <xdr:nvSpPr>
        <xdr:cNvPr id="134" name="Text Box 1">
          <a:extLst>
            <a:ext uri="{FF2B5EF4-FFF2-40B4-BE49-F238E27FC236}">
              <a16:creationId xmlns:a16="http://schemas.microsoft.com/office/drawing/2014/main" id="{A550D3F6-F571-44E1-98AE-68382763DC33}"/>
            </a:ext>
          </a:extLst>
        </xdr:cNvPr>
        <xdr:cNvSpPr txBox="1">
          <a:spLocks noChangeArrowheads="1"/>
        </xdr:cNvSpPr>
      </xdr:nvSpPr>
      <xdr:spPr bwMode="auto">
        <a:xfrm>
          <a:off x="34671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91440" cy="144780"/>
    <xdr:sp macro="" textlink="">
      <xdr:nvSpPr>
        <xdr:cNvPr id="135" name="Text Box 1">
          <a:extLst>
            <a:ext uri="{FF2B5EF4-FFF2-40B4-BE49-F238E27FC236}">
              <a16:creationId xmlns:a16="http://schemas.microsoft.com/office/drawing/2014/main" id="{06FDB7D7-7476-45A9-A90D-BE638A33AD6F}"/>
            </a:ext>
          </a:extLst>
        </xdr:cNvPr>
        <xdr:cNvSpPr txBox="1">
          <a:spLocks noChangeArrowheads="1"/>
        </xdr:cNvSpPr>
      </xdr:nvSpPr>
      <xdr:spPr bwMode="auto">
        <a:xfrm>
          <a:off x="34671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66675" cy="161925"/>
    <xdr:sp macro="" textlink="">
      <xdr:nvSpPr>
        <xdr:cNvPr id="136" name="Text Box 1">
          <a:extLst>
            <a:ext uri="{FF2B5EF4-FFF2-40B4-BE49-F238E27FC236}">
              <a16:creationId xmlns:a16="http://schemas.microsoft.com/office/drawing/2014/main" id="{78C2FAAC-EE8D-474C-BE4C-681168BB33A7}"/>
            </a:ext>
          </a:extLst>
        </xdr:cNvPr>
        <xdr:cNvSpPr txBox="1">
          <a:spLocks noChangeArrowheads="1"/>
        </xdr:cNvSpPr>
      </xdr:nvSpPr>
      <xdr:spPr bwMode="auto">
        <a:xfrm>
          <a:off x="3467100" y="175040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76200" cy="161925"/>
    <xdr:sp macro="" textlink="">
      <xdr:nvSpPr>
        <xdr:cNvPr id="137" name="Text Box 1">
          <a:extLst>
            <a:ext uri="{FF2B5EF4-FFF2-40B4-BE49-F238E27FC236}">
              <a16:creationId xmlns:a16="http://schemas.microsoft.com/office/drawing/2014/main" id="{AED5D93F-264B-4C9F-A4FC-49527AFF0AB1}"/>
            </a:ext>
          </a:extLst>
        </xdr:cNvPr>
        <xdr:cNvSpPr txBox="1">
          <a:spLocks noChangeArrowheads="1"/>
        </xdr:cNvSpPr>
      </xdr:nvSpPr>
      <xdr:spPr bwMode="auto">
        <a:xfrm>
          <a:off x="3467100" y="175040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38" name="Text Box 1">
          <a:extLst>
            <a:ext uri="{FF2B5EF4-FFF2-40B4-BE49-F238E27FC236}">
              <a16:creationId xmlns:a16="http://schemas.microsoft.com/office/drawing/2014/main" id="{10DACC70-9FB6-4066-BD43-2045EE03F62D}"/>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39" name="Text Box 24">
          <a:extLst>
            <a:ext uri="{FF2B5EF4-FFF2-40B4-BE49-F238E27FC236}">
              <a16:creationId xmlns:a16="http://schemas.microsoft.com/office/drawing/2014/main" id="{08E7A03E-796A-4F94-8C91-A70FBC3B74AB}"/>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40" name="Text Box 1">
          <a:extLst>
            <a:ext uri="{FF2B5EF4-FFF2-40B4-BE49-F238E27FC236}">
              <a16:creationId xmlns:a16="http://schemas.microsoft.com/office/drawing/2014/main" id="{9303736E-3E43-4CF9-903E-46B61AEFF242}"/>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66675" cy="161925"/>
    <xdr:sp macro="" textlink="">
      <xdr:nvSpPr>
        <xdr:cNvPr id="141" name="Text Box 1">
          <a:extLst>
            <a:ext uri="{FF2B5EF4-FFF2-40B4-BE49-F238E27FC236}">
              <a16:creationId xmlns:a16="http://schemas.microsoft.com/office/drawing/2014/main" id="{C0C63CCF-6CEC-4158-A016-C56FEB18F7C7}"/>
            </a:ext>
          </a:extLst>
        </xdr:cNvPr>
        <xdr:cNvSpPr txBox="1">
          <a:spLocks noChangeArrowheads="1"/>
        </xdr:cNvSpPr>
      </xdr:nvSpPr>
      <xdr:spPr bwMode="auto">
        <a:xfrm>
          <a:off x="3467100" y="175040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76200" cy="161925"/>
    <xdr:sp macro="" textlink="">
      <xdr:nvSpPr>
        <xdr:cNvPr id="142" name="Text Box 1">
          <a:extLst>
            <a:ext uri="{FF2B5EF4-FFF2-40B4-BE49-F238E27FC236}">
              <a16:creationId xmlns:a16="http://schemas.microsoft.com/office/drawing/2014/main" id="{59D420B6-7878-46CA-871F-A4164C878586}"/>
            </a:ext>
          </a:extLst>
        </xdr:cNvPr>
        <xdr:cNvSpPr txBox="1">
          <a:spLocks noChangeArrowheads="1"/>
        </xdr:cNvSpPr>
      </xdr:nvSpPr>
      <xdr:spPr bwMode="auto">
        <a:xfrm>
          <a:off x="3467100" y="175040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43" name="Text Box 1">
          <a:extLst>
            <a:ext uri="{FF2B5EF4-FFF2-40B4-BE49-F238E27FC236}">
              <a16:creationId xmlns:a16="http://schemas.microsoft.com/office/drawing/2014/main" id="{8AC93C85-9FDB-4276-BD6D-4FA5178CCCB8}"/>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44" name="Text Box 24">
          <a:extLst>
            <a:ext uri="{FF2B5EF4-FFF2-40B4-BE49-F238E27FC236}">
              <a16:creationId xmlns:a16="http://schemas.microsoft.com/office/drawing/2014/main" id="{0B0C7372-E024-45A8-A3BB-4B28AA991BBC}"/>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45" name="Text Box 1">
          <a:extLst>
            <a:ext uri="{FF2B5EF4-FFF2-40B4-BE49-F238E27FC236}">
              <a16:creationId xmlns:a16="http://schemas.microsoft.com/office/drawing/2014/main" id="{90B663DA-E33D-4806-A109-31017EF0286D}"/>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91440" cy="144780"/>
    <xdr:sp macro="" textlink="">
      <xdr:nvSpPr>
        <xdr:cNvPr id="146" name="Text Box 1">
          <a:extLst>
            <a:ext uri="{FF2B5EF4-FFF2-40B4-BE49-F238E27FC236}">
              <a16:creationId xmlns:a16="http://schemas.microsoft.com/office/drawing/2014/main" id="{C2E525DA-0508-46A3-A6A0-FB5697D10CB6}"/>
            </a:ext>
          </a:extLst>
        </xdr:cNvPr>
        <xdr:cNvSpPr txBox="1">
          <a:spLocks noChangeArrowheads="1"/>
        </xdr:cNvSpPr>
      </xdr:nvSpPr>
      <xdr:spPr bwMode="auto">
        <a:xfrm>
          <a:off x="34671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91440" cy="144780"/>
    <xdr:sp macro="" textlink="">
      <xdr:nvSpPr>
        <xdr:cNvPr id="147" name="Text Box 1">
          <a:extLst>
            <a:ext uri="{FF2B5EF4-FFF2-40B4-BE49-F238E27FC236}">
              <a16:creationId xmlns:a16="http://schemas.microsoft.com/office/drawing/2014/main" id="{106F8729-2C0E-4E4E-AA40-0FC5FF4CBE9C}"/>
            </a:ext>
          </a:extLst>
        </xdr:cNvPr>
        <xdr:cNvSpPr txBox="1">
          <a:spLocks noChangeArrowheads="1"/>
        </xdr:cNvSpPr>
      </xdr:nvSpPr>
      <xdr:spPr bwMode="auto">
        <a:xfrm>
          <a:off x="34671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145</xdr:row>
      <xdr:rowOff>0</xdr:rowOff>
    </xdr:from>
    <xdr:ext cx="91440" cy="144780"/>
    <xdr:sp macro="" textlink="">
      <xdr:nvSpPr>
        <xdr:cNvPr id="148" name="Text Box 1">
          <a:extLst>
            <a:ext uri="{FF2B5EF4-FFF2-40B4-BE49-F238E27FC236}">
              <a16:creationId xmlns:a16="http://schemas.microsoft.com/office/drawing/2014/main" id="{D13BF9F8-1070-40C3-961B-A720EC4F3154}"/>
            </a:ext>
          </a:extLst>
        </xdr:cNvPr>
        <xdr:cNvSpPr txBox="1">
          <a:spLocks noChangeArrowheads="1"/>
        </xdr:cNvSpPr>
      </xdr:nvSpPr>
      <xdr:spPr bwMode="auto">
        <a:xfrm>
          <a:off x="62103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145</xdr:row>
      <xdr:rowOff>0</xdr:rowOff>
    </xdr:from>
    <xdr:ext cx="91440" cy="144780"/>
    <xdr:sp macro="" textlink="">
      <xdr:nvSpPr>
        <xdr:cNvPr id="149" name="Text Box 1">
          <a:extLst>
            <a:ext uri="{FF2B5EF4-FFF2-40B4-BE49-F238E27FC236}">
              <a16:creationId xmlns:a16="http://schemas.microsoft.com/office/drawing/2014/main" id="{983C8CBF-2598-457B-811B-DB32B545ECB9}"/>
            </a:ext>
          </a:extLst>
        </xdr:cNvPr>
        <xdr:cNvSpPr txBox="1">
          <a:spLocks noChangeArrowheads="1"/>
        </xdr:cNvSpPr>
      </xdr:nvSpPr>
      <xdr:spPr bwMode="auto">
        <a:xfrm>
          <a:off x="62103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91440" cy="144780"/>
    <xdr:sp macro="" textlink="">
      <xdr:nvSpPr>
        <xdr:cNvPr id="150" name="Text Box 1">
          <a:extLst>
            <a:ext uri="{FF2B5EF4-FFF2-40B4-BE49-F238E27FC236}">
              <a16:creationId xmlns:a16="http://schemas.microsoft.com/office/drawing/2014/main" id="{43259D64-3E13-4009-B35D-14F41AEDACCB}"/>
            </a:ext>
          </a:extLst>
        </xdr:cNvPr>
        <xdr:cNvSpPr txBox="1">
          <a:spLocks noChangeArrowheads="1"/>
        </xdr:cNvSpPr>
      </xdr:nvSpPr>
      <xdr:spPr bwMode="auto">
        <a:xfrm>
          <a:off x="34671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91440" cy="144780"/>
    <xdr:sp macro="" textlink="">
      <xdr:nvSpPr>
        <xdr:cNvPr id="151" name="Text Box 1">
          <a:extLst>
            <a:ext uri="{FF2B5EF4-FFF2-40B4-BE49-F238E27FC236}">
              <a16:creationId xmlns:a16="http://schemas.microsoft.com/office/drawing/2014/main" id="{543833D2-3A5B-46F2-8E22-A6FD3D68A208}"/>
            </a:ext>
          </a:extLst>
        </xdr:cNvPr>
        <xdr:cNvSpPr txBox="1">
          <a:spLocks noChangeArrowheads="1"/>
        </xdr:cNvSpPr>
      </xdr:nvSpPr>
      <xdr:spPr bwMode="auto">
        <a:xfrm>
          <a:off x="3467100" y="1750409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66675" cy="161925"/>
    <xdr:sp macro="" textlink="">
      <xdr:nvSpPr>
        <xdr:cNvPr id="152" name="Text Box 1">
          <a:extLst>
            <a:ext uri="{FF2B5EF4-FFF2-40B4-BE49-F238E27FC236}">
              <a16:creationId xmlns:a16="http://schemas.microsoft.com/office/drawing/2014/main" id="{F9D318BE-1B07-4814-AD28-84FCBE3A8683}"/>
            </a:ext>
          </a:extLst>
        </xdr:cNvPr>
        <xdr:cNvSpPr txBox="1">
          <a:spLocks noChangeArrowheads="1"/>
        </xdr:cNvSpPr>
      </xdr:nvSpPr>
      <xdr:spPr bwMode="auto">
        <a:xfrm>
          <a:off x="3467100" y="175040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76200" cy="161925"/>
    <xdr:sp macro="" textlink="">
      <xdr:nvSpPr>
        <xdr:cNvPr id="153" name="Text Box 1">
          <a:extLst>
            <a:ext uri="{FF2B5EF4-FFF2-40B4-BE49-F238E27FC236}">
              <a16:creationId xmlns:a16="http://schemas.microsoft.com/office/drawing/2014/main" id="{E59D614E-7269-4C61-AB36-005175DAAF5A}"/>
            </a:ext>
          </a:extLst>
        </xdr:cNvPr>
        <xdr:cNvSpPr txBox="1">
          <a:spLocks noChangeArrowheads="1"/>
        </xdr:cNvSpPr>
      </xdr:nvSpPr>
      <xdr:spPr bwMode="auto">
        <a:xfrm>
          <a:off x="3467100" y="175040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54" name="Text Box 1">
          <a:extLst>
            <a:ext uri="{FF2B5EF4-FFF2-40B4-BE49-F238E27FC236}">
              <a16:creationId xmlns:a16="http://schemas.microsoft.com/office/drawing/2014/main" id="{1EF0621D-6F8F-454E-9256-BABF854AC474}"/>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55" name="Text Box 24">
          <a:extLst>
            <a:ext uri="{FF2B5EF4-FFF2-40B4-BE49-F238E27FC236}">
              <a16:creationId xmlns:a16="http://schemas.microsoft.com/office/drawing/2014/main" id="{BB2F87E1-F7ED-4032-A94B-79A03B74D808}"/>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56" name="Text Box 1">
          <a:extLst>
            <a:ext uri="{FF2B5EF4-FFF2-40B4-BE49-F238E27FC236}">
              <a16:creationId xmlns:a16="http://schemas.microsoft.com/office/drawing/2014/main" id="{29B1AC8B-A314-4F25-BF85-40B95F08F39C}"/>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66675" cy="161925"/>
    <xdr:sp macro="" textlink="">
      <xdr:nvSpPr>
        <xdr:cNvPr id="157" name="Text Box 1">
          <a:extLst>
            <a:ext uri="{FF2B5EF4-FFF2-40B4-BE49-F238E27FC236}">
              <a16:creationId xmlns:a16="http://schemas.microsoft.com/office/drawing/2014/main" id="{6149BE2A-D5EA-4F2D-9F3F-03634A8A6A79}"/>
            </a:ext>
          </a:extLst>
        </xdr:cNvPr>
        <xdr:cNvSpPr txBox="1">
          <a:spLocks noChangeArrowheads="1"/>
        </xdr:cNvSpPr>
      </xdr:nvSpPr>
      <xdr:spPr bwMode="auto">
        <a:xfrm>
          <a:off x="3467100" y="1750409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76200" cy="161925"/>
    <xdr:sp macro="" textlink="">
      <xdr:nvSpPr>
        <xdr:cNvPr id="158" name="Text Box 1">
          <a:extLst>
            <a:ext uri="{FF2B5EF4-FFF2-40B4-BE49-F238E27FC236}">
              <a16:creationId xmlns:a16="http://schemas.microsoft.com/office/drawing/2014/main" id="{EF2AD1D0-044D-4111-9845-22EB811E1A4F}"/>
            </a:ext>
          </a:extLst>
        </xdr:cNvPr>
        <xdr:cNvSpPr txBox="1">
          <a:spLocks noChangeArrowheads="1"/>
        </xdr:cNvSpPr>
      </xdr:nvSpPr>
      <xdr:spPr bwMode="auto">
        <a:xfrm>
          <a:off x="3467100" y="1750409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59" name="Text Box 1">
          <a:extLst>
            <a:ext uri="{FF2B5EF4-FFF2-40B4-BE49-F238E27FC236}">
              <a16:creationId xmlns:a16="http://schemas.microsoft.com/office/drawing/2014/main" id="{6A6DFBFD-CC8E-4B99-A4EC-EE780AEA555E}"/>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60" name="Text Box 24">
          <a:extLst>
            <a:ext uri="{FF2B5EF4-FFF2-40B4-BE49-F238E27FC236}">
              <a16:creationId xmlns:a16="http://schemas.microsoft.com/office/drawing/2014/main" id="{95648C06-BF51-42AF-A99C-3D869E2D00B5}"/>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145</xdr:row>
      <xdr:rowOff>0</xdr:rowOff>
    </xdr:from>
    <xdr:ext cx="85725" cy="161925"/>
    <xdr:sp macro="" textlink="">
      <xdr:nvSpPr>
        <xdr:cNvPr id="161" name="Text Box 1">
          <a:extLst>
            <a:ext uri="{FF2B5EF4-FFF2-40B4-BE49-F238E27FC236}">
              <a16:creationId xmlns:a16="http://schemas.microsoft.com/office/drawing/2014/main" id="{FBAB191A-5B67-46D9-A6A8-22FA1D83A349}"/>
            </a:ext>
          </a:extLst>
        </xdr:cNvPr>
        <xdr:cNvSpPr txBox="1">
          <a:spLocks noChangeArrowheads="1"/>
        </xdr:cNvSpPr>
      </xdr:nvSpPr>
      <xdr:spPr bwMode="auto">
        <a:xfrm>
          <a:off x="3467100" y="1750409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146</xdr:row>
      <xdr:rowOff>0</xdr:rowOff>
    </xdr:from>
    <xdr:ext cx="91440" cy="144780"/>
    <xdr:sp macro="" textlink="">
      <xdr:nvSpPr>
        <xdr:cNvPr id="162" name="Text Box 1">
          <a:extLst>
            <a:ext uri="{FF2B5EF4-FFF2-40B4-BE49-F238E27FC236}">
              <a16:creationId xmlns:a16="http://schemas.microsoft.com/office/drawing/2014/main" id="{2C6B2EC1-A03A-4B87-AF7A-EB61DEEE649E}"/>
            </a:ext>
          </a:extLst>
        </xdr:cNvPr>
        <xdr:cNvSpPr txBox="1">
          <a:spLocks noChangeArrowheads="1"/>
        </xdr:cNvSpPr>
      </xdr:nvSpPr>
      <xdr:spPr bwMode="auto">
        <a:xfrm>
          <a:off x="6210300" y="17613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146</xdr:row>
      <xdr:rowOff>0</xdr:rowOff>
    </xdr:from>
    <xdr:ext cx="91440" cy="144780"/>
    <xdr:sp macro="" textlink="">
      <xdr:nvSpPr>
        <xdr:cNvPr id="163" name="Text Box 1">
          <a:extLst>
            <a:ext uri="{FF2B5EF4-FFF2-40B4-BE49-F238E27FC236}">
              <a16:creationId xmlns:a16="http://schemas.microsoft.com/office/drawing/2014/main" id="{2E6B30EF-4C70-4200-8234-5AA690934BFE}"/>
            </a:ext>
          </a:extLst>
        </xdr:cNvPr>
        <xdr:cNvSpPr txBox="1">
          <a:spLocks noChangeArrowheads="1"/>
        </xdr:cNvSpPr>
      </xdr:nvSpPr>
      <xdr:spPr bwMode="auto">
        <a:xfrm>
          <a:off x="6210300" y="17613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146</xdr:row>
      <xdr:rowOff>0</xdr:rowOff>
    </xdr:from>
    <xdr:ext cx="91440" cy="144780"/>
    <xdr:sp macro="" textlink="">
      <xdr:nvSpPr>
        <xdr:cNvPr id="164" name="Text Box 1">
          <a:extLst>
            <a:ext uri="{FF2B5EF4-FFF2-40B4-BE49-F238E27FC236}">
              <a16:creationId xmlns:a16="http://schemas.microsoft.com/office/drawing/2014/main" id="{3CB10C34-49C6-4861-93D7-B0B6FB45D01F}"/>
            </a:ext>
          </a:extLst>
        </xdr:cNvPr>
        <xdr:cNvSpPr txBox="1">
          <a:spLocks noChangeArrowheads="1"/>
        </xdr:cNvSpPr>
      </xdr:nvSpPr>
      <xdr:spPr bwMode="auto">
        <a:xfrm>
          <a:off x="6210300" y="17613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146</xdr:row>
      <xdr:rowOff>0</xdr:rowOff>
    </xdr:from>
    <xdr:ext cx="91440" cy="144780"/>
    <xdr:sp macro="" textlink="">
      <xdr:nvSpPr>
        <xdr:cNvPr id="165" name="Text Box 1">
          <a:extLst>
            <a:ext uri="{FF2B5EF4-FFF2-40B4-BE49-F238E27FC236}">
              <a16:creationId xmlns:a16="http://schemas.microsoft.com/office/drawing/2014/main" id="{04F27EFD-7E6D-4950-A161-84C48C36F9B7}"/>
            </a:ext>
          </a:extLst>
        </xdr:cNvPr>
        <xdr:cNvSpPr txBox="1">
          <a:spLocks noChangeArrowheads="1"/>
        </xdr:cNvSpPr>
      </xdr:nvSpPr>
      <xdr:spPr bwMode="auto">
        <a:xfrm>
          <a:off x="6210300" y="17613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91440" cy="144780"/>
    <xdr:sp macro="" textlink="">
      <xdr:nvSpPr>
        <xdr:cNvPr id="166" name="Text Box 1">
          <a:extLst>
            <a:ext uri="{FF2B5EF4-FFF2-40B4-BE49-F238E27FC236}">
              <a16:creationId xmlns:a16="http://schemas.microsoft.com/office/drawing/2014/main" id="{3BB598C0-D46B-41C7-8BD5-2A37FE27B358}"/>
            </a:ext>
          </a:extLst>
        </xdr:cNvPr>
        <xdr:cNvSpPr txBox="1">
          <a:spLocks noChangeArrowheads="1"/>
        </xdr:cNvSpPr>
      </xdr:nvSpPr>
      <xdr:spPr bwMode="auto">
        <a:xfrm>
          <a:off x="34671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91440" cy="144780"/>
    <xdr:sp macro="" textlink="">
      <xdr:nvSpPr>
        <xdr:cNvPr id="167" name="Text Box 1">
          <a:extLst>
            <a:ext uri="{FF2B5EF4-FFF2-40B4-BE49-F238E27FC236}">
              <a16:creationId xmlns:a16="http://schemas.microsoft.com/office/drawing/2014/main" id="{00F65DBA-F477-408F-808F-1B0B5F8F6A40}"/>
            </a:ext>
          </a:extLst>
        </xdr:cNvPr>
        <xdr:cNvSpPr txBox="1">
          <a:spLocks noChangeArrowheads="1"/>
        </xdr:cNvSpPr>
      </xdr:nvSpPr>
      <xdr:spPr bwMode="auto">
        <a:xfrm>
          <a:off x="34671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91440" cy="144780"/>
    <xdr:sp macro="" textlink="">
      <xdr:nvSpPr>
        <xdr:cNvPr id="168" name="Text Box 1">
          <a:extLst>
            <a:ext uri="{FF2B5EF4-FFF2-40B4-BE49-F238E27FC236}">
              <a16:creationId xmlns:a16="http://schemas.microsoft.com/office/drawing/2014/main" id="{0821331B-ACB4-459C-92BC-8B569F9462C7}"/>
            </a:ext>
          </a:extLst>
        </xdr:cNvPr>
        <xdr:cNvSpPr txBox="1">
          <a:spLocks noChangeArrowheads="1"/>
        </xdr:cNvSpPr>
      </xdr:nvSpPr>
      <xdr:spPr bwMode="auto">
        <a:xfrm>
          <a:off x="62103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91440" cy="144780"/>
    <xdr:sp macro="" textlink="">
      <xdr:nvSpPr>
        <xdr:cNvPr id="169" name="Text Box 1">
          <a:extLst>
            <a:ext uri="{FF2B5EF4-FFF2-40B4-BE49-F238E27FC236}">
              <a16:creationId xmlns:a16="http://schemas.microsoft.com/office/drawing/2014/main" id="{737C1F29-D553-424D-9642-FDC07897276D}"/>
            </a:ext>
          </a:extLst>
        </xdr:cNvPr>
        <xdr:cNvSpPr txBox="1">
          <a:spLocks noChangeArrowheads="1"/>
        </xdr:cNvSpPr>
      </xdr:nvSpPr>
      <xdr:spPr bwMode="auto">
        <a:xfrm>
          <a:off x="62103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91440" cy="144780"/>
    <xdr:sp macro="" textlink="">
      <xdr:nvSpPr>
        <xdr:cNvPr id="170" name="Text Box 1">
          <a:extLst>
            <a:ext uri="{FF2B5EF4-FFF2-40B4-BE49-F238E27FC236}">
              <a16:creationId xmlns:a16="http://schemas.microsoft.com/office/drawing/2014/main" id="{862AC994-2B19-4B09-B396-3C6378A115DA}"/>
            </a:ext>
          </a:extLst>
        </xdr:cNvPr>
        <xdr:cNvSpPr txBox="1">
          <a:spLocks noChangeArrowheads="1"/>
        </xdr:cNvSpPr>
      </xdr:nvSpPr>
      <xdr:spPr bwMode="auto">
        <a:xfrm>
          <a:off x="34671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91440" cy="144780"/>
    <xdr:sp macro="" textlink="">
      <xdr:nvSpPr>
        <xdr:cNvPr id="171" name="Text Box 1">
          <a:extLst>
            <a:ext uri="{FF2B5EF4-FFF2-40B4-BE49-F238E27FC236}">
              <a16:creationId xmlns:a16="http://schemas.microsoft.com/office/drawing/2014/main" id="{1699FD8F-F6B8-49B3-ADD0-8CDA3DA7B60B}"/>
            </a:ext>
          </a:extLst>
        </xdr:cNvPr>
        <xdr:cNvSpPr txBox="1">
          <a:spLocks noChangeArrowheads="1"/>
        </xdr:cNvSpPr>
      </xdr:nvSpPr>
      <xdr:spPr bwMode="auto">
        <a:xfrm>
          <a:off x="34671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66675" cy="161925"/>
    <xdr:sp macro="" textlink="">
      <xdr:nvSpPr>
        <xdr:cNvPr id="172" name="Text Box 1">
          <a:extLst>
            <a:ext uri="{FF2B5EF4-FFF2-40B4-BE49-F238E27FC236}">
              <a16:creationId xmlns:a16="http://schemas.microsoft.com/office/drawing/2014/main" id="{06C6D576-9D87-4317-8E28-7833897EDB50}"/>
            </a:ext>
          </a:extLst>
        </xdr:cNvPr>
        <xdr:cNvSpPr txBox="1">
          <a:spLocks noChangeArrowheads="1"/>
        </xdr:cNvSpPr>
      </xdr:nvSpPr>
      <xdr:spPr bwMode="auto">
        <a:xfrm>
          <a:off x="3467100" y="1728501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76200" cy="161925"/>
    <xdr:sp macro="" textlink="">
      <xdr:nvSpPr>
        <xdr:cNvPr id="173" name="Text Box 1">
          <a:extLst>
            <a:ext uri="{FF2B5EF4-FFF2-40B4-BE49-F238E27FC236}">
              <a16:creationId xmlns:a16="http://schemas.microsoft.com/office/drawing/2014/main" id="{882BCFE8-B6C8-4A1C-A006-AAF56F407345}"/>
            </a:ext>
          </a:extLst>
        </xdr:cNvPr>
        <xdr:cNvSpPr txBox="1">
          <a:spLocks noChangeArrowheads="1"/>
        </xdr:cNvSpPr>
      </xdr:nvSpPr>
      <xdr:spPr bwMode="auto">
        <a:xfrm>
          <a:off x="3467100" y="1728501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85725" cy="161925"/>
    <xdr:sp macro="" textlink="">
      <xdr:nvSpPr>
        <xdr:cNvPr id="174" name="Text Box 1">
          <a:extLst>
            <a:ext uri="{FF2B5EF4-FFF2-40B4-BE49-F238E27FC236}">
              <a16:creationId xmlns:a16="http://schemas.microsoft.com/office/drawing/2014/main" id="{821EABC0-E3CF-4233-906B-54AA06E9E271}"/>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85725" cy="161925"/>
    <xdr:sp macro="" textlink="">
      <xdr:nvSpPr>
        <xdr:cNvPr id="175" name="Text Box 24">
          <a:extLst>
            <a:ext uri="{FF2B5EF4-FFF2-40B4-BE49-F238E27FC236}">
              <a16:creationId xmlns:a16="http://schemas.microsoft.com/office/drawing/2014/main" id="{0918B780-FB4A-4CBE-B317-D5D2F6350426}"/>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85725" cy="161925"/>
    <xdr:sp macro="" textlink="">
      <xdr:nvSpPr>
        <xdr:cNvPr id="176" name="Text Box 1">
          <a:extLst>
            <a:ext uri="{FF2B5EF4-FFF2-40B4-BE49-F238E27FC236}">
              <a16:creationId xmlns:a16="http://schemas.microsoft.com/office/drawing/2014/main" id="{FF86A314-6C06-40AC-9486-F4AF62B124FC}"/>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66675" cy="161925"/>
    <xdr:sp macro="" textlink="">
      <xdr:nvSpPr>
        <xdr:cNvPr id="177" name="Text Box 1">
          <a:extLst>
            <a:ext uri="{FF2B5EF4-FFF2-40B4-BE49-F238E27FC236}">
              <a16:creationId xmlns:a16="http://schemas.microsoft.com/office/drawing/2014/main" id="{18464F68-2115-48CF-AF23-EAA021C1CE7C}"/>
            </a:ext>
          </a:extLst>
        </xdr:cNvPr>
        <xdr:cNvSpPr txBox="1">
          <a:spLocks noChangeArrowheads="1"/>
        </xdr:cNvSpPr>
      </xdr:nvSpPr>
      <xdr:spPr bwMode="auto">
        <a:xfrm>
          <a:off x="3467100" y="1728501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76200" cy="161925"/>
    <xdr:sp macro="" textlink="">
      <xdr:nvSpPr>
        <xdr:cNvPr id="178" name="Text Box 1">
          <a:extLst>
            <a:ext uri="{FF2B5EF4-FFF2-40B4-BE49-F238E27FC236}">
              <a16:creationId xmlns:a16="http://schemas.microsoft.com/office/drawing/2014/main" id="{0BF5ABAB-63F2-4210-B4C0-13289D679C17}"/>
            </a:ext>
          </a:extLst>
        </xdr:cNvPr>
        <xdr:cNvSpPr txBox="1">
          <a:spLocks noChangeArrowheads="1"/>
        </xdr:cNvSpPr>
      </xdr:nvSpPr>
      <xdr:spPr bwMode="auto">
        <a:xfrm>
          <a:off x="3467100" y="1728501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85725" cy="161925"/>
    <xdr:sp macro="" textlink="">
      <xdr:nvSpPr>
        <xdr:cNvPr id="179" name="Text Box 1">
          <a:extLst>
            <a:ext uri="{FF2B5EF4-FFF2-40B4-BE49-F238E27FC236}">
              <a16:creationId xmlns:a16="http://schemas.microsoft.com/office/drawing/2014/main" id="{B21CDB45-992D-4189-A365-A0939BC5DD25}"/>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85725" cy="161925"/>
    <xdr:sp macro="" textlink="">
      <xdr:nvSpPr>
        <xdr:cNvPr id="180" name="Text Box 24">
          <a:extLst>
            <a:ext uri="{FF2B5EF4-FFF2-40B4-BE49-F238E27FC236}">
              <a16:creationId xmlns:a16="http://schemas.microsoft.com/office/drawing/2014/main" id="{5870617B-210A-47EC-9918-FB5BB1EE25AE}"/>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85725" cy="161925"/>
    <xdr:sp macro="" textlink="">
      <xdr:nvSpPr>
        <xdr:cNvPr id="181" name="Text Box 1">
          <a:extLst>
            <a:ext uri="{FF2B5EF4-FFF2-40B4-BE49-F238E27FC236}">
              <a16:creationId xmlns:a16="http://schemas.microsoft.com/office/drawing/2014/main" id="{5B8D18A5-A697-49F4-9B24-E5B7D65523D3}"/>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91440" cy="144780"/>
    <xdr:sp macro="" textlink="">
      <xdr:nvSpPr>
        <xdr:cNvPr id="182" name="Text Box 1">
          <a:extLst>
            <a:ext uri="{FF2B5EF4-FFF2-40B4-BE49-F238E27FC236}">
              <a16:creationId xmlns:a16="http://schemas.microsoft.com/office/drawing/2014/main" id="{EF7D3F13-B03C-4E52-A450-BBB0EB06AE4E}"/>
            </a:ext>
          </a:extLst>
        </xdr:cNvPr>
        <xdr:cNvSpPr txBox="1">
          <a:spLocks noChangeArrowheads="1"/>
        </xdr:cNvSpPr>
      </xdr:nvSpPr>
      <xdr:spPr bwMode="auto">
        <a:xfrm>
          <a:off x="34671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91440" cy="144780"/>
    <xdr:sp macro="" textlink="">
      <xdr:nvSpPr>
        <xdr:cNvPr id="183" name="Text Box 1">
          <a:extLst>
            <a:ext uri="{FF2B5EF4-FFF2-40B4-BE49-F238E27FC236}">
              <a16:creationId xmlns:a16="http://schemas.microsoft.com/office/drawing/2014/main" id="{10BE8FFE-7E00-4A11-A93D-F30B1F5B2796}"/>
            </a:ext>
          </a:extLst>
        </xdr:cNvPr>
        <xdr:cNvSpPr txBox="1">
          <a:spLocks noChangeArrowheads="1"/>
        </xdr:cNvSpPr>
      </xdr:nvSpPr>
      <xdr:spPr bwMode="auto">
        <a:xfrm>
          <a:off x="34671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91440" cy="144780"/>
    <xdr:sp macro="" textlink="">
      <xdr:nvSpPr>
        <xdr:cNvPr id="184" name="Text Box 1">
          <a:extLst>
            <a:ext uri="{FF2B5EF4-FFF2-40B4-BE49-F238E27FC236}">
              <a16:creationId xmlns:a16="http://schemas.microsoft.com/office/drawing/2014/main" id="{B18F10B5-59E3-4FD4-BEB2-490E549DE6BD}"/>
            </a:ext>
          </a:extLst>
        </xdr:cNvPr>
        <xdr:cNvSpPr txBox="1">
          <a:spLocks noChangeArrowheads="1"/>
        </xdr:cNvSpPr>
      </xdr:nvSpPr>
      <xdr:spPr bwMode="auto">
        <a:xfrm>
          <a:off x="62103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143</xdr:row>
      <xdr:rowOff>0</xdr:rowOff>
    </xdr:from>
    <xdr:ext cx="91440" cy="144780"/>
    <xdr:sp macro="" textlink="">
      <xdr:nvSpPr>
        <xdr:cNvPr id="185" name="Text Box 1">
          <a:extLst>
            <a:ext uri="{FF2B5EF4-FFF2-40B4-BE49-F238E27FC236}">
              <a16:creationId xmlns:a16="http://schemas.microsoft.com/office/drawing/2014/main" id="{078F9C64-B115-4B8D-A9E8-D58EAA021DEE}"/>
            </a:ext>
          </a:extLst>
        </xdr:cNvPr>
        <xdr:cNvSpPr txBox="1">
          <a:spLocks noChangeArrowheads="1"/>
        </xdr:cNvSpPr>
      </xdr:nvSpPr>
      <xdr:spPr bwMode="auto">
        <a:xfrm>
          <a:off x="62103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91440" cy="144780"/>
    <xdr:sp macro="" textlink="">
      <xdr:nvSpPr>
        <xdr:cNvPr id="186" name="Text Box 1">
          <a:extLst>
            <a:ext uri="{FF2B5EF4-FFF2-40B4-BE49-F238E27FC236}">
              <a16:creationId xmlns:a16="http://schemas.microsoft.com/office/drawing/2014/main" id="{CF98E899-B438-4E7C-8C36-9850C209312B}"/>
            </a:ext>
          </a:extLst>
        </xdr:cNvPr>
        <xdr:cNvSpPr txBox="1">
          <a:spLocks noChangeArrowheads="1"/>
        </xdr:cNvSpPr>
      </xdr:nvSpPr>
      <xdr:spPr bwMode="auto">
        <a:xfrm>
          <a:off x="34671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91440" cy="144780"/>
    <xdr:sp macro="" textlink="">
      <xdr:nvSpPr>
        <xdr:cNvPr id="187" name="Text Box 1">
          <a:extLst>
            <a:ext uri="{FF2B5EF4-FFF2-40B4-BE49-F238E27FC236}">
              <a16:creationId xmlns:a16="http://schemas.microsoft.com/office/drawing/2014/main" id="{930C2F96-2654-4312-B99B-0643D87A9BBB}"/>
            </a:ext>
          </a:extLst>
        </xdr:cNvPr>
        <xdr:cNvSpPr txBox="1">
          <a:spLocks noChangeArrowheads="1"/>
        </xdr:cNvSpPr>
      </xdr:nvSpPr>
      <xdr:spPr bwMode="auto">
        <a:xfrm>
          <a:off x="3467100" y="1728501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66675" cy="161925"/>
    <xdr:sp macro="" textlink="">
      <xdr:nvSpPr>
        <xdr:cNvPr id="188" name="Text Box 1">
          <a:extLst>
            <a:ext uri="{FF2B5EF4-FFF2-40B4-BE49-F238E27FC236}">
              <a16:creationId xmlns:a16="http://schemas.microsoft.com/office/drawing/2014/main" id="{0DC57300-D180-4664-9216-9FF14D2927A6}"/>
            </a:ext>
          </a:extLst>
        </xdr:cNvPr>
        <xdr:cNvSpPr txBox="1">
          <a:spLocks noChangeArrowheads="1"/>
        </xdr:cNvSpPr>
      </xdr:nvSpPr>
      <xdr:spPr bwMode="auto">
        <a:xfrm>
          <a:off x="3467100" y="1728501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76200" cy="161925"/>
    <xdr:sp macro="" textlink="">
      <xdr:nvSpPr>
        <xdr:cNvPr id="189" name="Text Box 1">
          <a:extLst>
            <a:ext uri="{FF2B5EF4-FFF2-40B4-BE49-F238E27FC236}">
              <a16:creationId xmlns:a16="http://schemas.microsoft.com/office/drawing/2014/main" id="{DDFB3992-16F6-4247-9055-CD64153C92BE}"/>
            </a:ext>
          </a:extLst>
        </xdr:cNvPr>
        <xdr:cNvSpPr txBox="1">
          <a:spLocks noChangeArrowheads="1"/>
        </xdr:cNvSpPr>
      </xdr:nvSpPr>
      <xdr:spPr bwMode="auto">
        <a:xfrm>
          <a:off x="3467100" y="1728501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85725" cy="161925"/>
    <xdr:sp macro="" textlink="">
      <xdr:nvSpPr>
        <xdr:cNvPr id="190" name="Text Box 1">
          <a:extLst>
            <a:ext uri="{FF2B5EF4-FFF2-40B4-BE49-F238E27FC236}">
              <a16:creationId xmlns:a16="http://schemas.microsoft.com/office/drawing/2014/main" id="{71ACDCB0-2175-4E74-A951-B708F216A6FA}"/>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85725" cy="161925"/>
    <xdr:sp macro="" textlink="">
      <xdr:nvSpPr>
        <xdr:cNvPr id="191" name="Text Box 24">
          <a:extLst>
            <a:ext uri="{FF2B5EF4-FFF2-40B4-BE49-F238E27FC236}">
              <a16:creationId xmlns:a16="http://schemas.microsoft.com/office/drawing/2014/main" id="{BDAAD721-0E26-4F47-A48A-5E298AF71F35}"/>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85725" cy="161925"/>
    <xdr:sp macro="" textlink="">
      <xdr:nvSpPr>
        <xdr:cNvPr id="192" name="Text Box 1">
          <a:extLst>
            <a:ext uri="{FF2B5EF4-FFF2-40B4-BE49-F238E27FC236}">
              <a16:creationId xmlns:a16="http://schemas.microsoft.com/office/drawing/2014/main" id="{70668396-F76B-40CA-9BE7-FA8D3A17D466}"/>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66675" cy="161925"/>
    <xdr:sp macro="" textlink="">
      <xdr:nvSpPr>
        <xdr:cNvPr id="193" name="Text Box 1">
          <a:extLst>
            <a:ext uri="{FF2B5EF4-FFF2-40B4-BE49-F238E27FC236}">
              <a16:creationId xmlns:a16="http://schemas.microsoft.com/office/drawing/2014/main" id="{A9211D91-2627-4010-9804-1587C615835D}"/>
            </a:ext>
          </a:extLst>
        </xdr:cNvPr>
        <xdr:cNvSpPr txBox="1">
          <a:spLocks noChangeArrowheads="1"/>
        </xdr:cNvSpPr>
      </xdr:nvSpPr>
      <xdr:spPr bwMode="auto">
        <a:xfrm>
          <a:off x="3467100" y="1728501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76200" cy="161925"/>
    <xdr:sp macro="" textlink="">
      <xdr:nvSpPr>
        <xdr:cNvPr id="194" name="Text Box 1">
          <a:extLst>
            <a:ext uri="{FF2B5EF4-FFF2-40B4-BE49-F238E27FC236}">
              <a16:creationId xmlns:a16="http://schemas.microsoft.com/office/drawing/2014/main" id="{B209D09B-C5C3-4E89-8223-7E4FC874D4EE}"/>
            </a:ext>
          </a:extLst>
        </xdr:cNvPr>
        <xdr:cNvSpPr txBox="1">
          <a:spLocks noChangeArrowheads="1"/>
        </xdr:cNvSpPr>
      </xdr:nvSpPr>
      <xdr:spPr bwMode="auto">
        <a:xfrm>
          <a:off x="3467100" y="1728501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85725" cy="161925"/>
    <xdr:sp macro="" textlink="">
      <xdr:nvSpPr>
        <xdr:cNvPr id="195" name="Text Box 1">
          <a:extLst>
            <a:ext uri="{FF2B5EF4-FFF2-40B4-BE49-F238E27FC236}">
              <a16:creationId xmlns:a16="http://schemas.microsoft.com/office/drawing/2014/main" id="{31025FB6-47E0-4F2E-9B6B-C76FBBB4FA20}"/>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85725" cy="161925"/>
    <xdr:sp macro="" textlink="">
      <xdr:nvSpPr>
        <xdr:cNvPr id="196" name="Text Box 24">
          <a:extLst>
            <a:ext uri="{FF2B5EF4-FFF2-40B4-BE49-F238E27FC236}">
              <a16:creationId xmlns:a16="http://schemas.microsoft.com/office/drawing/2014/main" id="{A208741E-BDBE-4425-83A7-CEC2889C4ACA}"/>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143</xdr:row>
      <xdr:rowOff>0</xdr:rowOff>
    </xdr:from>
    <xdr:ext cx="85725" cy="161925"/>
    <xdr:sp macro="" textlink="">
      <xdr:nvSpPr>
        <xdr:cNvPr id="197" name="Text Box 1">
          <a:extLst>
            <a:ext uri="{FF2B5EF4-FFF2-40B4-BE49-F238E27FC236}">
              <a16:creationId xmlns:a16="http://schemas.microsoft.com/office/drawing/2014/main" id="{7C10BEC6-E298-41FE-AF9C-BA0B2982B7EB}"/>
            </a:ext>
          </a:extLst>
        </xdr:cNvPr>
        <xdr:cNvSpPr txBox="1">
          <a:spLocks noChangeArrowheads="1"/>
        </xdr:cNvSpPr>
      </xdr:nvSpPr>
      <xdr:spPr bwMode="auto">
        <a:xfrm>
          <a:off x="3467100" y="1728501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91440" cy="144780"/>
    <xdr:sp macro="" textlink="">
      <xdr:nvSpPr>
        <xdr:cNvPr id="198" name="Text Box 1">
          <a:extLst>
            <a:ext uri="{FF2B5EF4-FFF2-40B4-BE49-F238E27FC236}">
              <a16:creationId xmlns:a16="http://schemas.microsoft.com/office/drawing/2014/main" id="{866BDF9C-8070-4680-A81F-E378433B8558}"/>
            </a:ext>
          </a:extLst>
        </xdr:cNvPr>
        <xdr:cNvSpPr txBox="1">
          <a:spLocks noChangeArrowheads="1"/>
        </xdr:cNvSpPr>
      </xdr:nvSpPr>
      <xdr:spPr bwMode="auto">
        <a:xfrm>
          <a:off x="3467100" y="173945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91440" cy="144780"/>
    <xdr:sp macro="" textlink="">
      <xdr:nvSpPr>
        <xdr:cNvPr id="199" name="Text Box 1">
          <a:extLst>
            <a:ext uri="{FF2B5EF4-FFF2-40B4-BE49-F238E27FC236}">
              <a16:creationId xmlns:a16="http://schemas.microsoft.com/office/drawing/2014/main" id="{4CC263CF-E77B-4091-B63B-73AAC0F17706}"/>
            </a:ext>
          </a:extLst>
        </xdr:cNvPr>
        <xdr:cNvSpPr txBox="1">
          <a:spLocks noChangeArrowheads="1"/>
        </xdr:cNvSpPr>
      </xdr:nvSpPr>
      <xdr:spPr bwMode="auto">
        <a:xfrm>
          <a:off x="3467100" y="173945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91440" cy="144780"/>
    <xdr:sp macro="" textlink="">
      <xdr:nvSpPr>
        <xdr:cNvPr id="200" name="Text Box 1">
          <a:extLst>
            <a:ext uri="{FF2B5EF4-FFF2-40B4-BE49-F238E27FC236}">
              <a16:creationId xmlns:a16="http://schemas.microsoft.com/office/drawing/2014/main" id="{74F4D4FC-25E5-4ACB-9046-AB5F0756377E}"/>
            </a:ext>
          </a:extLst>
        </xdr:cNvPr>
        <xdr:cNvSpPr txBox="1">
          <a:spLocks noChangeArrowheads="1"/>
        </xdr:cNvSpPr>
      </xdr:nvSpPr>
      <xdr:spPr bwMode="auto">
        <a:xfrm>
          <a:off x="3467100" y="173945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91440" cy="144780"/>
    <xdr:sp macro="" textlink="">
      <xdr:nvSpPr>
        <xdr:cNvPr id="201" name="Text Box 1">
          <a:extLst>
            <a:ext uri="{FF2B5EF4-FFF2-40B4-BE49-F238E27FC236}">
              <a16:creationId xmlns:a16="http://schemas.microsoft.com/office/drawing/2014/main" id="{5B638E7F-F25F-4E82-9E96-100DAF9DEEC9}"/>
            </a:ext>
          </a:extLst>
        </xdr:cNvPr>
        <xdr:cNvSpPr txBox="1">
          <a:spLocks noChangeArrowheads="1"/>
        </xdr:cNvSpPr>
      </xdr:nvSpPr>
      <xdr:spPr bwMode="auto">
        <a:xfrm>
          <a:off x="3467100" y="173945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66675" cy="161925"/>
    <xdr:sp macro="" textlink="">
      <xdr:nvSpPr>
        <xdr:cNvPr id="202" name="Text Box 1">
          <a:extLst>
            <a:ext uri="{FF2B5EF4-FFF2-40B4-BE49-F238E27FC236}">
              <a16:creationId xmlns:a16="http://schemas.microsoft.com/office/drawing/2014/main" id="{0B979E85-E866-4268-BB3B-BD231516EB96}"/>
            </a:ext>
          </a:extLst>
        </xdr:cNvPr>
        <xdr:cNvSpPr txBox="1">
          <a:spLocks noChangeArrowheads="1"/>
        </xdr:cNvSpPr>
      </xdr:nvSpPr>
      <xdr:spPr bwMode="auto">
        <a:xfrm>
          <a:off x="3467100" y="173945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76200" cy="161925"/>
    <xdr:sp macro="" textlink="">
      <xdr:nvSpPr>
        <xdr:cNvPr id="203" name="Text Box 1">
          <a:extLst>
            <a:ext uri="{FF2B5EF4-FFF2-40B4-BE49-F238E27FC236}">
              <a16:creationId xmlns:a16="http://schemas.microsoft.com/office/drawing/2014/main" id="{42F03936-24A1-497D-A8BF-18CCB15719EC}"/>
            </a:ext>
          </a:extLst>
        </xdr:cNvPr>
        <xdr:cNvSpPr txBox="1">
          <a:spLocks noChangeArrowheads="1"/>
        </xdr:cNvSpPr>
      </xdr:nvSpPr>
      <xdr:spPr bwMode="auto">
        <a:xfrm>
          <a:off x="3467100" y="173945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85725" cy="161925"/>
    <xdr:sp macro="" textlink="">
      <xdr:nvSpPr>
        <xdr:cNvPr id="204" name="Text Box 1">
          <a:extLst>
            <a:ext uri="{FF2B5EF4-FFF2-40B4-BE49-F238E27FC236}">
              <a16:creationId xmlns:a16="http://schemas.microsoft.com/office/drawing/2014/main" id="{F34E507A-0068-48B7-8A86-4111D3EE3231}"/>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85725" cy="161925"/>
    <xdr:sp macro="" textlink="">
      <xdr:nvSpPr>
        <xdr:cNvPr id="205" name="Text Box 24">
          <a:extLst>
            <a:ext uri="{FF2B5EF4-FFF2-40B4-BE49-F238E27FC236}">
              <a16:creationId xmlns:a16="http://schemas.microsoft.com/office/drawing/2014/main" id="{FF036B17-CB2D-4B61-B2C1-62F3E8A6A4E6}"/>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85725" cy="161925"/>
    <xdr:sp macro="" textlink="">
      <xdr:nvSpPr>
        <xdr:cNvPr id="206" name="Text Box 1">
          <a:extLst>
            <a:ext uri="{FF2B5EF4-FFF2-40B4-BE49-F238E27FC236}">
              <a16:creationId xmlns:a16="http://schemas.microsoft.com/office/drawing/2014/main" id="{E811C5BD-2D49-49C3-B671-98E0F976C42F}"/>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66675" cy="161925"/>
    <xdr:sp macro="" textlink="">
      <xdr:nvSpPr>
        <xdr:cNvPr id="207" name="Text Box 1">
          <a:extLst>
            <a:ext uri="{FF2B5EF4-FFF2-40B4-BE49-F238E27FC236}">
              <a16:creationId xmlns:a16="http://schemas.microsoft.com/office/drawing/2014/main" id="{5620CA90-FC47-426F-B0C1-BB43D11CEB9A}"/>
            </a:ext>
          </a:extLst>
        </xdr:cNvPr>
        <xdr:cNvSpPr txBox="1">
          <a:spLocks noChangeArrowheads="1"/>
        </xdr:cNvSpPr>
      </xdr:nvSpPr>
      <xdr:spPr bwMode="auto">
        <a:xfrm>
          <a:off x="3467100" y="173945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76200" cy="161925"/>
    <xdr:sp macro="" textlink="">
      <xdr:nvSpPr>
        <xdr:cNvPr id="208" name="Text Box 1">
          <a:extLst>
            <a:ext uri="{FF2B5EF4-FFF2-40B4-BE49-F238E27FC236}">
              <a16:creationId xmlns:a16="http://schemas.microsoft.com/office/drawing/2014/main" id="{C8F970EF-83B7-4B81-8408-58F44DA22D3D}"/>
            </a:ext>
          </a:extLst>
        </xdr:cNvPr>
        <xdr:cNvSpPr txBox="1">
          <a:spLocks noChangeArrowheads="1"/>
        </xdr:cNvSpPr>
      </xdr:nvSpPr>
      <xdr:spPr bwMode="auto">
        <a:xfrm>
          <a:off x="3467100" y="173945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85725" cy="161925"/>
    <xdr:sp macro="" textlink="">
      <xdr:nvSpPr>
        <xdr:cNvPr id="209" name="Text Box 1">
          <a:extLst>
            <a:ext uri="{FF2B5EF4-FFF2-40B4-BE49-F238E27FC236}">
              <a16:creationId xmlns:a16="http://schemas.microsoft.com/office/drawing/2014/main" id="{48A080E5-43A0-46DA-A9A4-73601D477F3F}"/>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85725" cy="161925"/>
    <xdr:sp macro="" textlink="">
      <xdr:nvSpPr>
        <xdr:cNvPr id="210" name="Text Box 24">
          <a:extLst>
            <a:ext uri="{FF2B5EF4-FFF2-40B4-BE49-F238E27FC236}">
              <a16:creationId xmlns:a16="http://schemas.microsoft.com/office/drawing/2014/main" id="{09A75D2C-16E8-4F64-B94F-45F827DF5E83}"/>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85725" cy="161925"/>
    <xdr:sp macro="" textlink="">
      <xdr:nvSpPr>
        <xdr:cNvPr id="211" name="Text Box 1">
          <a:extLst>
            <a:ext uri="{FF2B5EF4-FFF2-40B4-BE49-F238E27FC236}">
              <a16:creationId xmlns:a16="http://schemas.microsoft.com/office/drawing/2014/main" id="{6432B042-EA05-4828-82B0-50BDB252335F}"/>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91440" cy="144780"/>
    <xdr:sp macro="" textlink="">
      <xdr:nvSpPr>
        <xdr:cNvPr id="212" name="Text Box 1">
          <a:extLst>
            <a:ext uri="{FF2B5EF4-FFF2-40B4-BE49-F238E27FC236}">
              <a16:creationId xmlns:a16="http://schemas.microsoft.com/office/drawing/2014/main" id="{7BCCA735-E81F-449B-BAD8-75BF72CF1379}"/>
            </a:ext>
          </a:extLst>
        </xdr:cNvPr>
        <xdr:cNvSpPr txBox="1">
          <a:spLocks noChangeArrowheads="1"/>
        </xdr:cNvSpPr>
      </xdr:nvSpPr>
      <xdr:spPr bwMode="auto">
        <a:xfrm>
          <a:off x="3467100" y="173945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91440" cy="144780"/>
    <xdr:sp macro="" textlink="">
      <xdr:nvSpPr>
        <xdr:cNvPr id="213" name="Text Box 1">
          <a:extLst>
            <a:ext uri="{FF2B5EF4-FFF2-40B4-BE49-F238E27FC236}">
              <a16:creationId xmlns:a16="http://schemas.microsoft.com/office/drawing/2014/main" id="{E34EB02A-0FE3-48D0-B38C-B134B1EA9B81}"/>
            </a:ext>
          </a:extLst>
        </xdr:cNvPr>
        <xdr:cNvSpPr txBox="1">
          <a:spLocks noChangeArrowheads="1"/>
        </xdr:cNvSpPr>
      </xdr:nvSpPr>
      <xdr:spPr bwMode="auto">
        <a:xfrm>
          <a:off x="3467100" y="173945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91440" cy="144780"/>
    <xdr:sp macro="" textlink="">
      <xdr:nvSpPr>
        <xdr:cNvPr id="214" name="Text Box 1">
          <a:extLst>
            <a:ext uri="{FF2B5EF4-FFF2-40B4-BE49-F238E27FC236}">
              <a16:creationId xmlns:a16="http://schemas.microsoft.com/office/drawing/2014/main" id="{F5384240-893F-4D55-B1C8-8F30446EA56C}"/>
            </a:ext>
          </a:extLst>
        </xdr:cNvPr>
        <xdr:cNvSpPr txBox="1">
          <a:spLocks noChangeArrowheads="1"/>
        </xdr:cNvSpPr>
      </xdr:nvSpPr>
      <xdr:spPr bwMode="auto">
        <a:xfrm>
          <a:off x="3467100" y="173945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91440" cy="144780"/>
    <xdr:sp macro="" textlink="">
      <xdr:nvSpPr>
        <xdr:cNvPr id="215" name="Text Box 1">
          <a:extLst>
            <a:ext uri="{FF2B5EF4-FFF2-40B4-BE49-F238E27FC236}">
              <a16:creationId xmlns:a16="http://schemas.microsoft.com/office/drawing/2014/main" id="{52F49CD2-9069-4E20-9C24-ED527E84EDEE}"/>
            </a:ext>
          </a:extLst>
        </xdr:cNvPr>
        <xdr:cNvSpPr txBox="1">
          <a:spLocks noChangeArrowheads="1"/>
        </xdr:cNvSpPr>
      </xdr:nvSpPr>
      <xdr:spPr bwMode="auto">
        <a:xfrm>
          <a:off x="3467100" y="173945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66675" cy="161925"/>
    <xdr:sp macro="" textlink="">
      <xdr:nvSpPr>
        <xdr:cNvPr id="216" name="Text Box 1">
          <a:extLst>
            <a:ext uri="{FF2B5EF4-FFF2-40B4-BE49-F238E27FC236}">
              <a16:creationId xmlns:a16="http://schemas.microsoft.com/office/drawing/2014/main" id="{E78C7562-CA25-4F6B-9FA4-9EAF86BFF94A}"/>
            </a:ext>
          </a:extLst>
        </xdr:cNvPr>
        <xdr:cNvSpPr txBox="1">
          <a:spLocks noChangeArrowheads="1"/>
        </xdr:cNvSpPr>
      </xdr:nvSpPr>
      <xdr:spPr bwMode="auto">
        <a:xfrm>
          <a:off x="3467100" y="173945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76200" cy="161925"/>
    <xdr:sp macro="" textlink="">
      <xdr:nvSpPr>
        <xdr:cNvPr id="217" name="Text Box 1">
          <a:extLst>
            <a:ext uri="{FF2B5EF4-FFF2-40B4-BE49-F238E27FC236}">
              <a16:creationId xmlns:a16="http://schemas.microsoft.com/office/drawing/2014/main" id="{4807C689-5C8B-42FD-BD7D-EF9E92CD21CB}"/>
            </a:ext>
          </a:extLst>
        </xdr:cNvPr>
        <xdr:cNvSpPr txBox="1">
          <a:spLocks noChangeArrowheads="1"/>
        </xdr:cNvSpPr>
      </xdr:nvSpPr>
      <xdr:spPr bwMode="auto">
        <a:xfrm>
          <a:off x="3467100" y="173945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85725" cy="161925"/>
    <xdr:sp macro="" textlink="">
      <xdr:nvSpPr>
        <xdr:cNvPr id="218" name="Text Box 1">
          <a:extLst>
            <a:ext uri="{FF2B5EF4-FFF2-40B4-BE49-F238E27FC236}">
              <a16:creationId xmlns:a16="http://schemas.microsoft.com/office/drawing/2014/main" id="{626DCE76-B45B-436C-982A-69E0E9593C96}"/>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85725" cy="161925"/>
    <xdr:sp macro="" textlink="">
      <xdr:nvSpPr>
        <xdr:cNvPr id="219" name="Text Box 24">
          <a:extLst>
            <a:ext uri="{FF2B5EF4-FFF2-40B4-BE49-F238E27FC236}">
              <a16:creationId xmlns:a16="http://schemas.microsoft.com/office/drawing/2014/main" id="{F7444BF2-4A8B-41ED-8776-1B833CC3F012}"/>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85725" cy="161925"/>
    <xdr:sp macro="" textlink="">
      <xdr:nvSpPr>
        <xdr:cNvPr id="220" name="Text Box 1">
          <a:extLst>
            <a:ext uri="{FF2B5EF4-FFF2-40B4-BE49-F238E27FC236}">
              <a16:creationId xmlns:a16="http://schemas.microsoft.com/office/drawing/2014/main" id="{892A055A-ABFA-4D6B-810D-820968EF2360}"/>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66675" cy="161925"/>
    <xdr:sp macro="" textlink="">
      <xdr:nvSpPr>
        <xdr:cNvPr id="221" name="Text Box 1">
          <a:extLst>
            <a:ext uri="{FF2B5EF4-FFF2-40B4-BE49-F238E27FC236}">
              <a16:creationId xmlns:a16="http://schemas.microsoft.com/office/drawing/2014/main" id="{64F2AC91-F17F-4674-9F38-7D7619F9F78A}"/>
            </a:ext>
          </a:extLst>
        </xdr:cNvPr>
        <xdr:cNvSpPr txBox="1">
          <a:spLocks noChangeArrowheads="1"/>
        </xdr:cNvSpPr>
      </xdr:nvSpPr>
      <xdr:spPr bwMode="auto">
        <a:xfrm>
          <a:off x="3467100" y="173945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76200" cy="161925"/>
    <xdr:sp macro="" textlink="">
      <xdr:nvSpPr>
        <xdr:cNvPr id="222" name="Text Box 1">
          <a:extLst>
            <a:ext uri="{FF2B5EF4-FFF2-40B4-BE49-F238E27FC236}">
              <a16:creationId xmlns:a16="http://schemas.microsoft.com/office/drawing/2014/main" id="{8C5E91E7-11A1-4892-8408-10996525C104}"/>
            </a:ext>
          </a:extLst>
        </xdr:cNvPr>
        <xdr:cNvSpPr txBox="1">
          <a:spLocks noChangeArrowheads="1"/>
        </xdr:cNvSpPr>
      </xdr:nvSpPr>
      <xdr:spPr bwMode="auto">
        <a:xfrm>
          <a:off x="3467100" y="173945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85725" cy="161925"/>
    <xdr:sp macro="" textlink="">
      <xdr:nvSpPr>
        <xdr:cNvPr id="223" name="Text Box 1">
          <a:extLst>
            <a:ext uri="{FF2B5EF4-FFF2-40B4-BE49-F238E27FC236}">
              <a16:creationId xmlns:a16="http://schemas.microsoft.com/office/drawing/2014/main" id="{C30EC2C4-AE48-41C0-8B7E-E988D2E3D84D}"/>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85725" cy="161925"/>
    <xdr:sp macro="" textlink="">
      <xdr:nvSpPr>
        <xdr:cNvPr id="224" name="Text Box 24">
          <a:extLst>
            <a:ext uri="{FF2B5EF4-FFF2-40B4-BE49-F238E27FC236}">
              <a16:creationId xmlns:a16="http://schemas.microsoft.com/office/drawing/2014/main" id="{B1AEC2D2-2708-475F-8944-9762ADEE6E94}"/>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144</xdr:row>
      <xdr:rowOff>0</xdr:rowOff>
    </xdr:from>
    <xdr:ext cx="85725" cy="161925"/>
    <xdr:sp macro="" textlink="">
      <xdr:nvSpPr>
        <xdr:cNvPr id="225" name="Text Box 1">
          <a:extLst>
            <a:ext uri="{FF2B5EF4-FFF2-40B4-BE49-F238E27FC236}">
              <a16:creationId xmlns:a16="http://schemas.microsoft.com/office/drawing/2014/main" id="{BCC475E3-1888-4F72-BB32-A700526FB97F}"/>
            </a:ext>
          </a:extLst>
        </xdr:cNvPr>
        <xdr:cNvSpPr txBox="1">
          <a:spLocks noChangeArrowheads="1"/>
        </xdr:cNvSpPr>
      </xdr:nvSpPr>
      <xdr:spPr bwMode="auto">
        <a:xfrm>
          <a:off x="3467100" y="173945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226" name="Text Box 1">
          <a:extLst>
            <a:ext uri="{FF2B5EF4-FFF2-40B4-BE49-F238E27FC236}">
              <a16:creationId xmlns:a16="http://schemas.microsoft.com/office/drawing/2014/main" id="{75DEB8A6-7843-4403-8FF0-D67DE62084E4}"/>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227" name="Text Box 1">
          <a:extLst>
            <a:ext uri="{FF2B5EF4-FFF2-40B4-BE49-F238E27FC236}">
              <a16:creationId xmlns:a16="http://schemas.microsoft.com/office/drawing/2014/main" id="{761AE89D-138C-4A45-B52D-9E1F9C14955E}"/>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156</xdr:row>
      <xdr:rowOff>0</xdr:rowOff>
    </xdr:from>
    <xdr:ext cx="91440" cy="144780"/>
    <xdr:sp macro="" textlink="">
      <xdr:nvSpPr>
        <xdr:cNvPr id="228" name="Text Box 1">
          <a:extLst>
            <a:ext uri="{FF2B5EF4-FFF2-40B4-BE49-F238E27FC236}">
              <a16:creationId xmlns:a16="http://schemas.microsoft.com/office/drawing/2014/main" id="{2FFE62D7-930E-484F-B5AF-9F7905762557}"/>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156</xdr:row>
      <xdr:rowOff>0</xdr:rowOff>
    </xdr:from>
    <xdr:ext cx="91440" cy="144780"/>
    <xdr:sp macro="" textlink="">
      <xdr:nvSpPr>
        <xdr:cNvPr id="229" name="Text Box 1">
          <a:extLst>
            <a:ext uri="{FF2B5EF4-FFF2-40B4-BE49-F238E27FC236}">
              <a16:creationId xmlns:a16="http://schemas.microsoft.com/office/drawing/2014/main" id="{2E006AA3-FDC8-410A-84CC-5785983EECBA}"/>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230" name="Text Box 1">
          <a:extLst>
            <a:ext uri="{FF2B5EF4-FFF2-40B4-BE49-F238E27FC236}">
              <a16:creationId xmlns:a16="http://schemas.microsoft.com/office/drawing/2014/main" id="{788526A5-7A82-4E4D-97CB-FABB314D16EB}"/>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231" name="Text Box 1">
          <a:extLst>
            <a:ext uri="{FF2B5EF4-FFF2-40B4-BE49-F238E27FC236}">
              <a16:creationId xmlns:a16="http://schemas.microsoft.com/office/drawing/2014/main" id="{44EA7EAC-5E16-4DE3-B290-C963D2DE2CE1}"/>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66675" cy="161925"/>
    <xdr:sp macro="" textlink="">
      <xdr:nvSpPr>
        <xdr:cNvPr id="232" name="Text Box 1">
          <a:extLst>
            <a:ext uri="{FF2B5EF4-FFF2-40B4-BE49-F238E27FC236}">
              <a16:creationId xmlns:a16="http://schemas.microsoft.com/office/drawing/2014/main" id="{92FD5D25-A201-4065-93A4-4CBA6AA56968}"/>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76200" cy="161925"/>
    <xdr:sp macro="" textlink="">
      <xdr:nvSpPr>
        <xdr:cNvPr id="233" name="Text Box 1">
          <a:extLst>
            <a:ext uri="{FF2B5EF4-FFF2-40B4-BE49-F238E27FC236}">
              <a16:creationId xmlns:a16="http://schemas.microsoft.com/office/drawing/2014/main" id="{6C7CA15E-E5E8-4D2F-9A3F-F476AD6A7946}"/>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234" name="Text Box 1">
          <a:extLst>
            <a:ext uri="{FF2B5EF4-FFF2-40B4-BE49-F238E27FC236}">
              <a16:creationId xmlns:a16="http://schemas.microsoft.com/office/drawing/2014/main" id="{B111EA33-2AEF-4056-97E6-43C4C3946DD3}"/>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235" name="Text Box 24">
          <a:extLst>
            <a:ext uri="{FF2B5EF4-FFF2-40B4-BE49-F238E27FC236}">
              <a16:creationId xmlns:a16="http://schemas.microsoft.com/office/drawing/2014/main" id="{BA6FBEB5-BAC8-4D7D-B3BB-2560148346EA}"/>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236" name="Text Box 1">
          <a:extLst>
            <a:ext uri="{FF2B5EF4-FFF2-40B4-BE49-F238E27FC236}">
              <a16:creationId xmlns:a16="http://schemas.microsoft.com/office/drawing/2014/main" id="{7DAE8CD2-0C35-4138-B443-BECF6963B3B9}"/>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66675" cy="161925"/>
    <xdr:sp macro="" textlink="">
      <xdr:nvSpPr>
        <xdr:cNvPr id="237" name="Text Box 1">
          <a:extLst>
            <a:ext uri="{FF2B5EF4-FFF2-40B4-BE49-F238E27FC236}">
              <a16:creationId xmlns:a16="http://schemas.microsoft.com/office/drawing/2014/main" id="{9509C62A-2CA2-43F7-91AF-05E916676739}"/>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76200" cy="161925"/>
    <xdr:sp macro="" textlink="">
      <xdr:nvSpPr>
        <xdr:cNvPr id="238" name="Text Box 1">
          <a:extLst>
            <a:ext uri="{FF2B5EF4-FFF2-40B4-BE49-F238E27FC236}">
              <a16:creationId xmlns:a16="http://schemas.microsoft.com/office/drawing/2014/main" id="{7C470001-7CC5-420F-87B9-6209AB1DD17A}"/>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239" name="Text Box 1">
          <a:extLst>
            <a:ext uri="{FF2B5EF4-FFF2-40B4-BE49-F238E27FC236}">
              <a16:creationId xmlns:a16="http://schemas.microsoft.com/office/drawing/2014/main" id="{763D37E4-C5AC-408F-945E-83C7528F1602}"/>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240" name="Text Box 24">
          <a:extLst>
            <a:ext uri="{FF2B5EF4-FFF2-40B4-BE49-F238E27FC236}">
              <a16:creationId xmlns:a16="http://schemas.microsoft.com/office/drawing/2014/main" id="{BBB71D25-C4CD-4138-B75E-F4B1903284DA}"/>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241" name="Text Box 1">
          <a:extLst>
            <a:ext uri="{FF2B5EF4-FFF2-40B4-BE49-F238E27FC236}">
              <a16:creationId xmlns:a16="http://schemas.microsoft.com/office/drawing/2014/main" id="{810324B7-7282-4CBE-BB14-932E3A67828B}"/>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242" name="Text Box 1">
          <a:extLst>
            <a:ext uri="{FF2B5EF4-FFF2-40B4-BE49-F238E27FC236}">
              <a16:creationId xmlns:a16="http://schemas.microsoft.com/office/drawing/2014/main" id="{899C51BA-28B4-4A3A-8144-58A1361E96F3}"/>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243" name="Text Box 1">
          <a:extLst>
            <a:ext uri="{FF2B5EF4-FFF2-40B4-BE49-F238E27FC236}">
              <a16:creationId xmlns:a16="http://schemas.microsoft.com/office/drawing/2014/main" id="{10ADE4ED-2E0E-4695-BECB-3E30E14D2553}"/>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156</xdr:row>
      <xdr:rowOff>0</xdr:rowOff>
    </xdr:from>
    <xdr:ext cx="91440" cy="144780"/>
    <xdr:sp macro="" textlink="">
      <xdr:nvSpPr>
        <xdr:cNvPr id="244" name="Text Box 1">
          <a:extLst>
            <a:ext uri="{FF2B5EF4-FFF2-40B4-BE49-F238E27FC236}">
              <a16:creationId xmlns:a16="http://schemas.microsoft.com/office/drawing/2014/main" id="{3BF56FEA-9051-4CD9-A148-D2680E3F809F}"/>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156</xdr:row>
      <xdr:rowOff>0</xdr:rowOff>
    </xdr:from>
    <xdr:ext cx="91440" cy="144780"/>
    <xdr:sp macro="" textlink="">
      <xdr:nvSpPr>
        <xdr:cNvPr id="245" name="Text Box 1">
          <a:extLst>
            <a:ext uri="{FF2B5EF4-FFF2-40B4-BE49-F238E27FC236}">
              <a16:creationId xmlns:a16="http://schemas.microsoft.com/office/drawing/2014/main" id="{B7AEF8D9-B163-4308-8C5E-DFC14856B857}"/>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246" name="Text Box 1">
          <a:extLst>
            <a:ext uri="{FF2B5EF4-FFF2-40B4-BE49-F238E27FC236}">
              <a16:creationId xmlns:a16="http://schemas.microsoft.com/office/drawing/2014/main" id="{B205C867-C997-4F18-9C61-5FA3F2F5DA03}"/>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91440" cy="144780"/>
    <xdr:sp macro="" textlink="">
      <xdr:nvSpPr>
        <xdr:cNvPr id="247" name="Text Box 1">
          <a:extLst>
            <a:ext uri="{FF2B5EF4-FFF2-40B4-BE49-F238E27FC236}">
              <a16:creationId xmlns:a16="http://schemas.microsoft.com/office/drawing/2014/main" id="{6168F4A7-1EA2-45EE-84BB-84CAC667250A}"/>
            </a:ext>
          </a:extLst>
        </xdr:cNvPr>
        <xdr:cNvSpPr txBox="1">
          <a:spLocks noChangeArrowheads="1"/>
        </xdr:cNvSpPr>
      </xdr:nvSpPr>
      <xdr:spPr bwMode="auto">
        <a:xfrm>
          <a:off x="34671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66675" cy="161925"/>
    <xdr:sp macro="" textlink="">
      <xdr:nvSpPr>
        <xdr:cNvPr id="248" name="Text Box 1">
          <a:extLst>
            <a:ext uri="{FF2B5EF4-FFF2-40B4-BE49-F238E27FC236}">
              <a16:creationId xmlns:a16="http://schemas.microsoft.com/office/drawing/2014/main" id="{2D2BD9A0-78F6-483E-A0FA-3728B443DCBC}"/>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76200" cy="161925"/>
    <xdr:sp macro="" textlink="">
      <xdr:nvSpPr>
        <xdr:cNvPr id="249" name="Text Box 1">
          <a:extLst>
            <a:ext uri="{FF2B5EF4-FFF2-40B4-BE49-F238E27FC236}">
              <a16:creationId xmlns:a16="http://schemas.microsoft.com/office/drawing/2014/main" id="{4E585218-2E1E-413B-AAD3-ED9BAA1A8D0A}"/>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250" name="Text Box 1">
          <a:extLst>
            <a:ext uri="{FF2B5EF4-FFF2-40B4-BE49-F238E27FC236}">
              <a16:creationId xmlns:a16="http://schemas.microsoft.com/office/drawing/2014/main" id="{30176F1E-F409-42D7-A30D-2E83FAFC9B67}"/>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251" name="Text Box 24">
          <a:extLst>
            <a:ext uri="{FF2B5EF4-FFF2-40B4-BE49-F238E27FC236}">
              <a16:creationId xmlns:a16="http://schemas.microsoft.com/office/drawing/2014/main" id="{809FFE47-E837-4231-92BD-22F849ABC7D9}"/>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252" name="Text Box 1">
          <a:extLst>
            <a:ext uri="{FF2B5EF4-FFF2-40B4-BE49-F238E27FC236}">
              <a16:creationId xmlns:a16="http://schemas.microsoft.com/office/drawing/2014/main" id="{8FA814A0-D710-46D5-93EE-7345F707F411}"/>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66675" cy="161925"/>
    <xdr:sp macro="" textlink="">
      <xdr:nvSpPr>
        <xdr:cNvPr id="253" name="Text Box 1">
          <a:extLst>
            <a:ext uri="{FF2B5EF4-FFF2-40B4-BE49-F238E27FC236}">
              <a16:creationId xmlns:a16="http://schemas.microsoft.com/office/drawing/2014/main" id="{4C5B9DD0-260E-4E81-B598-00079300389C}"/>
            </a:ext>
          </a:extLst>
        </xdr:cNvPr>
        <xdr:cNvSpPr txBox="1">
          <a:spLocks noChangeArrowheads="1"/>
        </xdr:cNvSpPr>
      </xdr:nvSpPr>
      <xdr:spPr bwMode="auto">
        <a:xfrm>
          <a:off x="3467100" y="192414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76200" cy="161925"/>
    <xdr:sp macro="" textlink="">
      <xdr:nvSpPr>
        <xdr:cNvPr id="254" name="Text Box 1">
          <a:extLst>
            <a:ext uri="{FF2B5EF4-FFF2-40B4-BE49-F238E27FC236}">
              <a16:creationId xmlns:a16="http://schemas.microsoft.com/office/drawing/2014/main" id="{71628C42-B40C-4750-A5A4-BCE2B18F06CE}"/>
            </a:ext>
          </a:extLst>
        </xdr:cNvPr>
        <xdr:cNvSpPr txBox="1">
          <a:spLocks noChangeArrowheads="1"/>
        </xdr:cNvSpPr>
      </xdr:nvSpPr>
      <xdr:spPr bwMode="auto">
        <a:xfrm>
          <a:off x="3467100" y="192414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255" name="Text Box 1">
          <a:extLst>
            <a:ext uri="{FF2B5EF4-FFF2-40B4-BE49-F238E27FC236}">
              <a16:creationId xmlns:a16="http://schemas.microsoft.com/office/drawing/2014/main" id="{A994B45D-61D7-42A0-B7CA-D99A13341566}"/>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256" name="Text Box 24">
          <a:extLst>
            <a:ext uri="{FF2B5EF4-FFF2-40B4-BE49-F238E27FC236}">
              <a16:creationId xmlns:a16="http://schemas.microsoft.com/office/drawing/2014/main" id="{5D8AEE93-28AB-441F-8DD8-AE3C5DC94B64}"/>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156</xdr:row>
      <xdr:rowOff>0</xdr:rowOff>
    </xdr:from>
    <xdr:ext cx="85725" cy="161925"/>
    <xdr:sp macro="" textlink="">
      <xdr:nvSpPr>
        <xdr:cNvPr id="257" name="Text Box 1">
          <a:extLst>
            <a:ext uri="{FF2B5EF4-FFF2-40B4-BE49-F238E27FC236}">
              <a16:creationId xmlns:a16="http://schemas.microsoft.com/office/drawing/2014/main" id="{00541D73-E065-47BD-820C-0798199B90E0}"/>
            </a:ext>
          </a:extLst>
        </xdr:cNvPr>
        <xdr:cNvSpPr txBox="1">
          <a:spLocks noChangeArrowheads="1"/>
        </xdr:cNvSpPr>
      </xdr:nvSpPr>
      <xdr:spPr bwMode="auto">
        <a:xfrm>
          <a:off x="3467100" y="192414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156</xdr:row>
      <xdr:rowOff>0</xdr:rowOff>
    </xdr:from>
    <xdr:ext cx="91440" cy="144780"/>
    <xdr:sp macro="" textlink="">
      <xdr:nvSpPr>
        <xdr:cNvPr id="258" name="Text Box 1">
          <a:extLst>
            <a:ext uri="{FF2B5EF4-FFF2-40B4-BE49-F238E27FC236}">
              <a16:creationId xmlns:a16="http://schemas.microsoft.com/office/drawing/2014/main" id="{BBAC3071-D478-4C1F-B309-9471B5A3E136}"/>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156</xdr:row>
      <xdr:rowOff>0</xdr:rowOff>
    </xdr:from>
    <xdr:ext cx="91440" cy="144780"/>
    <xdr:sp macro="" textlink="">
      <xdr:nvSpPr>
        <xdr:cNvPr id="259" name="Text Box 1">
          <a:extLst>
            <a:ext uri="{FF2B5EF4-FFF2-40B4-BE49-F238E27FC236}">
              <a16:creationId xmlns:a16="http://schemas.microsoft.com/office/drawing/2014/main" id="{F530AC99-0789-4850-B2C6-5EEE83E6A8C4}"/>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156</xdr:row>
      <xdr:rowOff>0</xdr:rowOff>
    </xdr:from>
    <xdr:ext cx="91440" cy="144780"/>
    <xdr:sp macro="" textlink="">
      <xdr:nvSpPr>
        <xdr:cNvPr id="260" name="Text Box 1">
          <a:extLst>
            <a:ext uri="{FF2B5EF4-FFF2-40B4-BE49-F238E27FC236}">
              <a16:creationId xmlns:a16="http://schemas.microsoft.com/office/drawing/2014/main" id="{FE32C074-29CC-40BB-9FA7-06D3144075B4}"/>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156</xdr:row>
      <xdr:rowOff>0</xdr:rowOff>
    </xdr:from>
    <xdr:ext cx="91440" cy="144780"/>
    <xdr:sp macro="" textlink="">
      <xdr:nvSpPr>
        <xdr:cNvPr id="261" name="Text Box 1">
          <a:extLst>
            <a:ext uri="{FF2B5EF4-FFF2-40B4-BE49-F238E27FC236}">
              <a16:creationId xmlns:a16="http://schemas.microsoft.com/office/drawing/2014/main" id="{E72D41FB-9A8E-4C7F-96D3-4D3527FBF04B}"/>
            </a:ext>
          </a:extLst>
        </xdr:cNvPr>
        <xdr:cNvSpPr txBox="1">
          <a:spLocks noChangeArrowheads="1"/>
        </xdr:cNvSpPr>
      </xdr:nvSpPr>
      <xdr:spPr bwMode="auto">
        <a:xfrm>
          <a:off x="6210300" y="192414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91440" cy="144780"/>
    <xdr:sp macro="" textlink="">
      <xdr:nvSpPr>
        <xdr:cNvPr id="262" name="Text Box 1">
          <a:extLst>
            <a:ext uri="{FF2B5EF4-FFF2-40B4-BE49-F238E27FC236}">
              <a16:creationId xmlns:a16="http://schemas.microsoft.com/office/drawing/2014/main" id="{D33C0A44-B4DF-499A-A693-C0123BA9DAB9}"/>
            </a:ext>
          </a:extLst>
        </xdr:cNvPr>
        <xdr:cNvSpPr txBox="1">
          <a:spLocks noChangeArrowheads="1"/>
        </xdr:cNvSpPr>
      </xdr:nvSpPr>
      <xdr:spPr bwMode="auto">
        <a:xfrm>
          <a:off x="34671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91440" cy="144780"/>
    <xdr:sp macro="" textlink="">
      <xdr:nvSpPr>
        <xdr:cNvPr id="263" name="Text Box 1">
          <a:extLst>
            <a:ext uri="{FF2B5EF4-FFF2-40B4-BE49-F238E27FC236}">
              <a16:creationId xmlns:a16="http://schemas.microsoft.com/office/drawing/2014/main" id="{E969DF04-7D33-40DC-9107-FD06142D7C92}"/>
            </a:ext>
          </a:extLst>
        </xdr:cNvPr>
        <xdr:cNvSpPr txBox="1">
          <a:spLocks noChangeArrowheads="1"/>
        </xdr:cNvSpPr>
      </xdr:nvSpPr>
      <xdr:spPr bwMode="auto">
        <a:xfrm>
          <a:off x="34671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151</xdr:row>
      <xdr:rowOff>0</xdr:rowOff>
    </xdr:from>
    <xdr:ext cx="91440" cy="144780"/>
    <xdr:sp macro="" textlink="">
      <xdr:nvSpPr>
        <xdr:cNvPr id="264" name="Text Box 1">
          <a:extLst>
            <a:ext uri="{FF2B5EF4-FFF2-40B4-BE49-F238E27FC236}">
              <a16:creationId xmlns:a16="http://schemas.microsoft.com/office/drawing/2014/main" id="{411BF566-C78B-4FE7-A19A-437FC20D9F1F}"/>
            </a:ext>
          </a:extLst>
        </xdr:cNvPr>
        <xdr:cNvSpPr txBox="1">
          <a:spLocks noChangeArrowheads="1"/>
        </xdr:cNvSpPr>
      </xdr:nvSpPr>
      <xdr:spPr bwMode="auto">
        <a:xfrm>
          <a:off x="62103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151</xdr:row>
      <xdr:rowOff>0</xdr:rowOff>
    </xdr:from>
    <xdr:ext cx="91440" cy="144780"/>
    <xdr:sp macro="" textlink="">
      <xdr:nvSpPr>
        <xdr:cNvPr id="265" name="Text Box 1">
          <a:extLst>
            <a:ext uri="{FF2B5EF4-FFF2-40B4-BE49-F238E27FC236}">
              <a16:creationId xmlns:a16="http://schemas.microsoft.com/office/drawing/2014/main" id="{02895FD6-B83B-4881-BCEA-7A7D3F04632E}"/>
            </a:ext>
          </a:extLst>
        </xdr:cNvPr>
        <xdr:cNvSpPr txBox="1">
          <a:spLocks noChangeArrowheads="1"/>
        </xdr:cNvSpPr>
      </xdr:nvSpPr>
      <xdr:spPr bwMode="auto">
        <a:xfrm>
          <a:off x="62103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91440" cy="144780"/>
    <xdr:sp macro="" textlink="">
      <xdr:nvSpPr>
        <xdr:cNvPr id="266" name="Text Box 1">
          <a:extLst>
            <a:ext uri="{FF2B5EF4-FFF2-40B4-BE49-F238E27FC236}">
              <a16:creationId xmlns:a16="http://schemas.microsoft.com/office/drawing/2014/main" id="{AB2EE1E2-DCAC-4242-B774-3861B1C4027B}"/>
            </a:ext>
          </a:extLst>
        </xdr:cNvPr>
        <xdr:cNvSpPr txBox="1">
          <a:spLocks noChangeArrowheads="1"/>
        </xdr:cNvSpPr>
      </xdr:nvSpPr>
      <xdr:spPr bwMode="auto">
        <a:xfrm>
          <a:off x="34671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91440" cy="144780"/>
    <xdr:sp macro="" textlink="">
      <xdr:nvSpPr>
        <xdr:cNvPr id="267" name="Text Box 1">
          <a:extLst>
            <a:ext uri="{FF2B5EF4-FFF2-40B4-BE49-F238E27FC236}">
              <a16:creationId xmlns:a16="http://schemas.microsoft.com/office/drawing/2014/main" id="{45ADBE0C-E3FF-48ED-ADF5-E75C146D93B2}"/>
            </a:ext>
          </a:extLst>
        </xdr:cNvPr>
        <xdr:cNvSpPr txBox="1">
          <a:spLocks noChangeArrowheads="1"/>
        </xdr:cNvSpPr>
      </xdr:nvSpPr>
      <xdr:spPr bwMode="auto">
        <a:xfrm>
          <a:off x="34671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66675" cy="161925"/>
    <xdr:sp macro="" textlink="">
      <xdr:nvSpPr>
        <xdr:cNvPr id="268" name="Text Box 1">
          <a:extLst>
            <a:ext uri="{FF2B5EF4-FFF2-40B4-BE49-F238E27FC236}">
              <a16:creationId xmlns:a16="http://schemas.microsoft.com/office/drawing/2014/main" id="{42289002-2008-4443-9DD1-E5FD33C9B072}"/>
            </a:ext>
          </a:extLst>
        </xdr:cNvPr>
        <xdr:cNvSpPr txBox="1">
          <a:spLocks noChangeArrowheads="1"/>
        </xdr:cNvSpPr>
      </xdr:nvSpPr>
      <xdr:spPr bwMode="auto">
        <a:xfrm>
          <a:off x="3467100" y="1837848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76200" cy="161925"/>
    <xdr:sp macro="" textlink="">
      <xdr:nvSpPr>
        <xdr:cNvPr id="269" name="Text Box 1">
          <a:extLst>
            <a:ext uri="{FF2B5EF4-FFF2-40B4-BE49-F238E27FC236}">
              <a16:creationId xmlns:a16="http://schemas.microsoft.com/office/drawing/2014/main" id="{2F10C3A1-F666-4CDE-BF42-86F2E183841B}"/>
            </a:ext>
          </a:extLst>
        </xdr:cNvPr>
        <xdr:cNvSpPr txBox="1">
          <a:spLocks noChangeArrowheads="1"/>
        </xdr:cNvSpPr>
      </xdr:nvSpPr>
      <xdr:spPr bwMode="auto">
        <a:xfrm>
          <a:off x="3467100" y="1837848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270" name="Text Box 1">
          <a:extLst>
            <a:ext uri="{FF2B5EF4-FFF2-40B4-BE49-F238E27FC236}">
              <a16:creationId xmlns:a16="http://schemas.microsoft.com/office/drawing/2014/main" id="{8552500A-AEDA-4CAF-A427-B6611954E29C}"/>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271" name="Text Box 24">
          <a:extLst>
            <a:ext uri="{FF2B5EF4-FFF2-40B4-BE49-F238E27FC236}">
              <a16:creationId xmlns:a16="http://schemas.microsoft.com/office/drawing/2014/main" id="{601CBBE5-3757-4A72-8980-1F2876D63C57}"/>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272" name="Text Box 1">
          <a:extLst>
            <a:ext uri="{FF2B5EF4-FFF2-40B4-BE49-F238E27FC236}">
              <a16:creationId xmlns:a16="http://schemas.microsoft.com/office/drawing/2014/main" id="{5E88A3C7-E476-4C1B-AC3A-9BB6E0E7EA29}"/>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66675" cy="161925"/>
    <xdr:sp macro="" textlink="">
      <xdr:nvSpPr>
        <xdr:cNvPr id="273" name="Text Box 1">
          <a:extLst>
            <a:ext uri="{FF2B5EF4-FFF2-40B4-BE49-F238E27FC236}">
              <a16:creationId xmlns:a16="http://schemas.microsoft.com/office/drawing/2014/main" id="{CC1C89B5-2FAC-4A63-9408-A47353380F6C}"/>
            </a:ext>
          </a:extLst>
        </xdr:cNvPr>
        <xdr:cNvSpPr txBox="1">
          <a:spLocks noChangeArrowheads="1"/>
        </xdr:cNvSpPr>
      </xdr:nvSpPr>
      <xdr:spPr bwMode="auto">
        <a:xfrm>
          <a:off x="3467100" y="1837848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76200" cy="161925"/>
    <xdr:sp macro="" textlink="">
      <xdr:nvSpPr>
        <xdr:cNvPr id="274" name="Text Box 1">
          <a:extLst>
            <a:ext uri="{FF2B5EF4-FFF2-40B4-BE49-F238E27FC236}">
              <a16:creationId xmlns:a16="http://schemas.microsoft.com/office/drawing/2014/main" id="{0055D2B9-89C2-4825-B236-CBDCBCE51539}"/>
            </a:ext>
          </a:extLst>
        </xdr:cNvPr>
        <xdr:cNvSpPr txBox="1">
          <a:spLocks noChangeArrowheads="1"/>
        </xdr:cNvSpPr>
      </xdr:nvSpPr>
      <xdr:spPr bwMode="auto">
        <a:xfrm>
          <a:off x="3467100" y="1837848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275" name="Text Box 1">
          <a:extLst>
            <a:ext uri="{FF2B5EF4-FFF2-40B4-BE49-F238E27FC236}">
              <a16:creationId xmlns:a16="http://schemas.microsoft.com/office/drawing/2014/main" id="{60614717-88AB-4DCE-8E59-2ED428A6D8B4}"/>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276" name="Text Box 24">
          <a:extLst>
            <a:ext uri="{FF2B5EF4-FFF2-40B4-BE49-F238E27FC236}">
              <a16:creationId xmlns:a16="http://schemas.microsoft.com/office/drawing/2014/main" id="{38D7851C-7475-4AC2-B0A2-4282E247BAB8}"/>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277" name="Text Box 1">
          <a:extLst>
            <a:ext uri="{FF2B5EF4-FFF2-40B4-BE49-F238E27FC236}">
              <a16:creationId xmlns:a16="http://schemas.microsoft.com/office/drawing/2014/main" id="{6140D336-6D59-4739-A338-03C41CDEE9A5}"/>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91440" cy="144780"/>
    <xdr:sp macro="" textlink="">
      <xdr:nvSpPr>
        <xdr:cNvPr id="278" name="Text Box 1">
          <a:extLst>
            <a:ext uri="{FF2B5EF4-FFF2-40B4-BE49-F238E27FC236}">
              <a16:creationId xmlns:a16="http://schemas.microsoft.com/office/drawing/2014/main" id="{509519A2-5707-467F-8BBA-11C9E0CF6506}"/>
            </a:ext>
          </a:extLst>
        </xdr:cNvPr>
        <xdr:cNvSpPr txBox="1">
          <a:spLocks noChangeArrowheads="1"/>
        </xdr:cNvSpPr>
      </xdr:nvSpPr>
      <xdr:spPr bwMode="auto">
        <a:xfrm>
          <a:off x="34671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91440" cy="144780"/>
    <xdr:sp macro="" textlink="">
      <xdr:nvSpPr>
        <xdr:cNvPr id="279" name="Text Box 1">
          <a:extLst>
            <a:ext uri="{FF2B5EF4-FFF2-40B4-BE49-F238E27FC236}">
              <a16:creationId xmlns:a16="http://schemas.microsoft.com/office/drawing/2014/main" id="{7674BF13-5F0C-425F-802A-68762F94E63B}"/>
            </a:ext>
          </a:extLst>
        </xdr:cNvPr>
        <xdr:cNvSpPr txBox="1">
          <a:spLocks noChangeArrowheads="1"/>
        </xdr:cNvSpPr>
      </xdr:nvSpPr>
      <xdr:spPr bwMode="auto">
        <a:xfrm>
          <a:off x="34671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151</xdr:row>
      <xdr:rowOff>0</xdr:rowOff>
    </xdr:from>
    <xdr:ext cx="91440" cy="144780"/>
    <xdr:sp macro="" textlink="">
      <xdr:nvSpPr>
        <xdr:cNvPr id="280" name="Text Box 1">
          <a:extLst>
            <a:ext uri="{FF2B5EF4-FFF2-40B4-BE49-F238E27FC236}">
              <a16:creationId xmlns:a16="http://schemas.microsoft.com/office/drawing/2014/main" id="{10564187-8ACC-4E69-BB68-968E8B9E0D15}"/>
            </a:ext>
          </a:extLst>
        </xdr:cNvPr>
        <xdr:cNvSpPr txBox="1">
          <a:spLocks noChangeArrowheads="1"/>
        </xdr:cNvSpPr>
      </xdr:nvSpPr>
      <xdr:spPr bwMode="auto">
        <a:xfrm>
          <a:off x="62103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151</xdr:row>
      <xdr:rowOff>0</xdr:rowOff>
    </xdr:from>
    <xdr:ext cx="91440" cy="144780"/>
    <xdr:sp macro="" textlink="">
      <xdr:nvSpPr>
        <xdr:cNvPr id="281" name="Text Box 1">
          <a:extLst>
            <a:ext uri="{FF2B5EF4-FFF2-40B4-BE49-F238E27FC236}">
              <a16:creationId xmlns:a16="http://schemas.microsoft.com/office/drawing/2014/main" id="{B4BA87CE-DBD1-4986-A626-4A0C80DE7C76}"/>
            </a:ext>
          </a:extLst>
        </xdr:cNvPr>
        <xdr:cNvSpPr txBox="1">
          <a:spLocks noChangeArrowheads="1"/>
        </xdr:cNvSpPr>
      </xdr:nvSpPr>
      <xdr:spPr bwMode="auto">
        <a:xfrm>
          <a:off x="62103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91440" cy="144780"/>
    <xdr:sp macro="" textlink="">
      <xdr:nvSpPr>
        <xdr:cNvPr id="282" name="Text Box 1">
          <a:extLst>
            <a:ext uri="{FF2B5EF4-FFF2-40B4-BE49-F238E27FC236}">
              <a16:creationId xmlns:a16="http://schemas.microsoft.com/office/drawing/2014/main" id="{85AC3704-7F4E-4610-BBDA-723D12DCF357}"/>
            </a:ext>
          </a:extLst>
        </xdr:cNvPr>
        <xdr:cNvSpPr txBox="1">
          <a:spLocks noChangeArrowheads="1"/>
        </xdr:cNvSpPr>
      </xdr:nvSpPr>
      <xdr:spPr bwMode="auto">
        <a:xfrm>
          <a:off x="34671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91440" cy="144780"/>
    <xdr:sp macro="" textlink="">
      <xdr:nvSpPr>
        <xdr:cNvPr id="283" name="Text Box 1">
          <a:extLst>
            <a:ext uri="{FF2B5EF4-FFF2-40B4-BE49-F238E27FC236}">
              <a16:creationId xmlns:a16="http://schemas.microsoft.com/office/drawing/2014/main" id="{004276D0-714C-43ED-913A-72DBE506C814}"/>
            </a:ext>
          </a:extLst>
        </xdr:cNvPr>
        <xdr:cNvSpPr txBox="1">
          <a:spLocks noChangeArrowheads="1"/>
        </xdr:cNvSpPr>
      </xdr:nvSpPr>
      <xdr:spPr bwMode="auto">
        <a:xfrm>
          <a:off x="3467100" y="1837848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66675" cy="161925"/>
    <xdr:sp macro="" textlink="">
      <xdr:nvSpPr>
        <xdr:cNvPr id="284" name="Text Box 1">
          <a:extLst>
            <a:ext uri="{FF2B5EF4-FFF2-40B4-BE49-F238E27FC236}">
              <a16:creationId xmlns:a16="http://schemas.microsoft.com/office/drawing/2014/main" id="{6A92C637-459B-46C8-B9F8-5D991366B36B}"/>
            </a:ext>
          </a:extLst>
        </xdr:cNvPr>
        <xdr:cNvSpPr txBox="1">
          <a:spLocks noChangeArrowheads="1"/>
        </xdr:cNvSpPr>
      </xdr:nvSpPr>
      <xdr:spPr bwMode="auto">
        <a:xfrm>
          <a:off x="3467100" y="1837848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76200" cy="161925"/>
    <xdr:sp macro="" textlink="">
      <xdr:nvSpPr>
        <xdr:cNvPr id="285" name="Text Box 1">
          <a:extLst>
            <a:ext uri="{FF2B5EF4-FFF2-40B4-BE49-F238E27FC236}">
              <a16:creationId xmlns:a16="http://schemas.microsoft.com/office/drawing/2014/main" id="{273F74D2-ABE6-454D-8C9E-21E05613B327}"/>
            </a:ext>
          </a:extLst>
        </xdr:cNvPr>
        <xdr:cNvSpPr txBox="1">
          <a:spLocks noChangeArrowheads="1"/>
        </xdr:cNvSpPr>
      </xdr:nvSpPr>
      <xdr:spPr bwMode="auto">
        <a:xfrm>
          <a:off x="3467100" y="1837848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286" name="Text Box 1">
          <a:extLst>
            <a:ext uri="{FF2B5EF4-FFF2-40B4-BE49-F238E27FC236}">
              <a16:creationId xmlns:a16="http://schemas.microsoft.com/office/drawing/2014/main" id="{8536EFC6-307A-4BB9-B142-006E3906E751}"/>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287" name="Text Box 24">
          <a:extLst>
            <a:ext uri="{FF2B5EF4-FFF2-40B4-BE49-F238E27FC236}">
              <a16:creationId xmlns:a16="http://schemas.microsoft.com/office/drawing/2014/main" id="{08B55DBF-888B-4B65-899A-DADE1987A706}"/>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288" name="Text Box 1">
          <a:extLst>
            <a:ext uri="{FF2B5EF4-FFF2-40B4-BE49-F238E27FC236}">
              <a16:creationId xmlns:a16="http://schemas.microsoft.com/office/drawing/2014/main" id="{A73CE4C6-B12D-4101-A760-695478165334}"/>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66675" cy="161925"/>
    <xdr:sp macro="" textlink="">
      <xdr:nvSpPr>
        <xdr:cNvPr id="289" name="Text Box 1">
          <a:extLst>
            <a:ext uri="{FF2B5EF4-FFF2-40B4-BE49-F238E27FC236}">
              <a16:creationId xmlns:a16="http://schemas.microsoft.com/office/drawing/2014/main" id="{CF816DE3-9E1C-45FC-B00A-BC0B5A4EA24F}"/>
            </a:ext>
          </a:extLst>
        </xdr:cNvPr>
        <xdr:cNvSpPr txBox="1">
          <a:spLocks noChangeArrowheads="1"/>
        </xdr:cNvSpPr>
      </xdr:nvSpPr>
      <xdr:spPr bwMode="auto">
        <a:xfrm>
          <a:off x="3467100" y="1837848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76200" cy="161925"/>
    <xdr:sp macro="" textlink="">
      <xdr:nvSpPr>
        <xdr:cNvPr id="290" name="Text Box 1">
          <a:extLst>
            <a:ext uri="{FF2B5EF4-FFF2-40B4-BE49-F238E27FC236}">
              <a16:creationId xmlns:a16="http://schemas.microsoft.com/office/drawing/2014/main" id="{C69EB228-27C2-4434-A5C7-092F71ACD12D}"/>
            </a:ext>
          </a:extLst>
        </xdr:cNvPr>
        <xdr:cNvSpPr txBox="1">
          <a:spLocks noChangeArrowheads="1"/>
        </xdr:cNvSpPr>
      </xdr:nvSpPr>
      <xdr:spPr bwMode="auto">
        <a:xfrm>
          <a:off x="3467100" y="1837848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291" name="Text Box 1">
          <a:extLst>
            <a:ext uri="{FF2B5EF4-FFF2-40B4-BE49-F238E27FC236}">
              <a16:creationId xmlns:a16="http://schemas.microsoft.com/office/drawing/2014/main" id="{DF05F6ED-593A-4B2A-ADB3-0C87937F02F9}"/>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292" name="Text Box 24">
          <a:extLst>
            <a:ext uri="{FF2B5EF4-FFF2-40B4-BE49-F238E27FC236}">
              <a16:creationId xmlns:a16="http://schemas.microsoft.com/office/drawing/2014/main" id="{0BC22946-AB46-4E4A-9DAE-03ECBEF17A24}"/>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151</xdr:row>
      <xdr:rowOff>0</xdr:rowOff>
    </xdr:from>
    <xdr:ext cx="85725" cy="161925"/>
    <xdr:sp macro="" textlink="">
      <xdr:nvSpPr>
        <xdr:cNvPr id="293" name="Text Box 1">
          <a:extLst>
            <a:ext uri="{FF2B5EF4-FFF2-40B4-BE49-F238E27FC236}">
              <a16:creationId xmlns:a16="http://schemas.microsoft.com/office/drawing/2014/main" id="{953EA5B4-82D5-4A3E-B73A-24A3833161A9}"/>
            </a:ext>
          </a:extLst>
        </xdr:cNvPr>
        <xdr:cNvSpPr txBox="1">
          <a:spLocks noChangeArrowheads="1"/>
        </xdr:cNvSpPr>
      </xdr:nvSpPr>
      <xdr:spPr bwMode="auto">
        <a:xfrm>
          <a:off x="3467100" y="183784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91440" cy="144780"/>
    <xdr:sp macro="" textlink="">
      <xdr:nvSpPr>
        <xdr:cNvPr id="294" name="Text Box 1">
          <a:extLst>
            <a:ext uri="{FF2B5EF4-FFF2-40B4-BE49-F238E27FC236}">
              <a16:creationId xmlns:a16="http://schemas.microsoft.com/office/drawing/2014/main" id="{CFEB35D3-A444-4782-9E1B-95596C658329}"/>
            </a:ext>
          </a:extLst>
        </xdr:cNvPr>
        <xdr:cNvSpPr txBox="1">
          <a:spLocks noChangeArrowheads="1"/>
        </xdr:cNvSpPr>
      </xdr:nvSpPr>
      <xdr:spPr bwMode="auto">
        <a:xfrm>
          <a:off x="3467100" y="18543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91440" cy="144780"/>
    <xdr:sp macro="" textlink="">
      <xdr:nvSpPr>
        <xdr:cNvPr id="295" name="Text Box 1">
          <a:extLst>
            <a:ext uri="{FF2B5EF4-FFF2-40B4-BE49-F238E27FC236}">
              <a16:creationId xmlns:a16="http://schemas.microsoft.com/office/drawing/2014/main" id="{57CE260D-AA7E-43DD-9184-D5408E341822}"/>
            </a:ext>
          </a:extLst>
        </xdr:cNvPr>
        <xdr:cNvSpPr txBox="1">
          <a:spLocks noChangeArrowheads="1"/>
        </xdr:cNvSpPr>
      </xdr:nvSpPr>
      <xdr:spPr bwMode="auto">
        <a:xfrm>
          <a:off x="3467100" y="18543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91440" cy="144780"/>
    <xdr:sp macro="" textlink="">
      <xdr:nvSpPr>
        <xdr:cNvPr id="296" name="Text Box 1">
          <a:extLst>
            <a:ext uri="{FF2B5EF4-FFF2-40B4-BE49-F238E27FC236}">
              <a16:creationId xmlns:a16="http://schemas.microsoft.com/office/drawing/2014/main" id="{5CBFB930-B409-4356-8ABB-C5D969786D09}"/>
            </a:ext>
          </a:extLst>
        </xdr:cNvPr>
        <xdr:cNvSpPr txBox="1">
          <a:spLocks noChangeArrowheads="1"/>
        </xdr:cNvSpPr>
      </xdr:nvSpPr>
      <xdr:spPr bwMode="auto">
        <a:xfrm>
          <a:off x="3467100" y="18543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91440" cy="144780"/>
    <xdr:sp macro="" textlink="">
      <xdr:nvSpPr>
        <xdr:cNvPr id="297" name="Text Box 1">
          <a:extLst>
            <a:ext uri="{FF2B5EF4-FFF2-40B4-BE49-F238E27FC236}">
              <a16:creationId xmlns:a16="http://schemas.microsoft.com/office/drawing/2014/main" id="{71F7384A-CA73-46D7-977B-6A6FB9FB1007}"/>
            </a:ext>
          </a:extLst>
        </xdr:cNvPr>
        <xdr:cNvSpPr txBox="1">
          <a:spLocks noChangeArrowheads="1"/>
        </xdr:cNvSpPr>
      </xdr:nvSpPr>
      <xdr:spPr bwMode="auto">
        <a:xfrm>
          <a:off x="3467100" y="18543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66675" cy="161925"/>
    <xdr:sp macro="" textlink="">
      <xdr:nvSpPr>
        <xdr:cNvPr id="298" name="Text Box 1">
          <a:extLst>
            <a:ext uri="{FF2B5EF4-FFF2-40B4-BE49-F238E27FC236}">
              <a16:creationId xmlns:a16="http://schemas.microsoft.com/office/drawing/2014/main" id="{63CE8B7D-5A5E-4E3E-BA53-0A5918538189}"/>
            </a:ext>
          </a:extLst>
        </xdr:cNvPr>
        <xdr:cNvSpPr txBox="1">
          <a:spLocks noChangeArrowheads="1"/>
        </xdr:cNvSpPr>
      </xdr:nvSpPr>
      <xdr:spPr bwMode="auto">
        <a:xfrm>
          <a:off x="3467100" y="185432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76200" cy="161925"/>
    <xdr:sp macro="" textlink="">
      <xdr:nvSpPr>
        <xdr:cNvPr id="299" name="Text Box 1">
          <a:extLst>
            <a:ext uri="{FF2B5EF4-FFF2-40B4-BE49-F238E27FC236}">
              <a16:creationId xmlns:a16="http://schemas.microsoft.com/office/drawing/2014/main" id="{3EE39FEF-B33D-4E9F-AEB0-0C3A25A8FB9E}"/>
            </a:ext>
          </a:extLst>
        </xdr:cNvPr>
        <xdr:cNvSpPr txBox="1">
          <a:spLocks noChangeArrowheads="1"/>
        </xdr:cNvSpPr>
      </xdr:nvSpPr>
      <xdr:spPr bwMode="auto">
        <a:xfrm>
          <a:off x="3467100" y="185432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85725" cy="161925"/>
    <xdr:sp macro="" textlink="">
      <xdr:nvSpPr>
        <xdr:cNvPr id="300" name="Text Box 1">
          <a:extLst>
            <a:ext uri="{FF2B5EF4-FFF2-40B4-BE49-F238E27FC236}">
              <a16:creationId xmlns:a16="http://schemas.microsoft.com/office/drawing/2014/main" id="{58E99151-8C5E-4298-A393-7DC8F0D077FB}"/>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85725" cy="161925"/>
    <xdr:sp macro="" textlink="">
      <xdr:nvSpPr>
        <xdr:cNvPr id="301" name="Text Box 24">
          <a:extLst>
            <a:ext uri="{FF2B5EF4-FFF2-40B4-BE49-F238E27FC236}">
              <a16:creationId xmlns:a16="http://schemas.microsoft.com/office/drawing/2014/main" id="{71F1C0F8-B8F5-41EA-A21F-056AE46CD703}"/>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85725" cy="161925"/>
    <xdr:sp macro="" textlink="">
      <xdr:nvSpPr>
        <xdr:cNvPr id="302" name="Text Box 1">
          <a:extLst>
            <a:ext uri="{FF2B5EF4-FFF2-40B4-BE49-F238E27FC236}">
              <a16:creationId xmlns:a16="http://schemas.microsoft.com/office/drawing/2014/main" id="{5DC29819-6968-4C3A-9960-9B239A182985}"/>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66675" cy="161925"/>
    <xdr:sp macro="" textlink="">
      <xdr:nvSpPr>
        <xdr:cNvPr id="303" name="Text Box 1">
          <a:extLst>
            <a:ext uri="{FF2B5EF4-FFF2-40B4-BE49-F238E27FC236}">
              <a16:creationId xmlns:a16="http://schemas.microsoft.com/office/drawing/2014/main" id="{68509396-D754-4D48-98AB-72BEF6390CB3}"/>
            </a:ext>
          </a:extLst>
        </xdr:cNvPr>
        <xdr:cNvSpPr txBox="1">
          <a:spLocks noChangeArrowheads="1"/>
        </xdr:cNvSpPr>
      </xdr:nvSpPr>
      <xdr:spPr bwMode="auto">
        <a:xfrm>
          <a:off x="3467100" y="185432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76200" cy="161925"/>
    <xdr:sp macro="" textlink="">
      <xdr:nvSpPr>
        <xdr:cNvPr id="304" name="Text Box 1">
          <a:extLst>
            <a:ext uri="{FF2B5EF4-FFF2-40B4-BE49-F238E27FC236}">
              <a16:creationId xmlns:a16="http://schemas.microsoft.com/office/drawing/2014/main" id="{427970F4-13D7-4F74-8633-D5B228618A6C}"/>
            </a:ext>
          </a:extLst>
        </xdr:cNvPr>
        <xdr:cNvSpPr txBox="1">
          <a:spLocks noChangeArrowheads="1"/>
        </xdr:cNvSpPr>
      </xdr:nvSpPr>
      <xdr:spPr bwMode="auto">
        <a:xfrm>
          <a:off x="3467100" y="185432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85725" cy="161925"/>
    <xdr:sp macro="" textlink="">
      <xdr:nvSpPr>
        <xdr:cNvPr id="305" name="Text Box 1">
          <a:extLst>
            <a:ext uri="{FF2B5EF4-FFF2-40B4-BE49-F238E27FC236}">
              <a16:creationId xmlns:a16="http://schemas.microsoft.com/office/drawing/2014/main" id="{FF211398-DE40-494B-AC6F-35388A71C83F}"/>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85725" cy="161925"/>
    <xdr:sp macro="" textlink="">
      <xdr:nvSpPr>
        <xdr:cNvPr id="306" name="Text Box 24">
          <a:extLst>
            <a:ext uri="{FF2B5EF4-FFF2-40B4-BE49-F238E27FC236}">
              <a16:creationId xmlns:a16="http://schemas.microsoft.com/office/drawing/2014/main" id="{C30C4F60-4278-4E03-88F6-DD6AB1E6D2D7}"/>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85725" cy="161925"/>
    <xdr:sp macro="" textlink="">
      <xdr:nvSpPr>
        <xdr:cNvPr id="307" name="Text Box 1">
          <a:extLst>
            <a:ext uri="{FF2B5EF4-FFF2-40B4-BE49-F238E27FC236}">
              <a16:creationId xmlns:a16="http://schemas.microsoft.com/office/drawing/2014/main" id="{3DFDDAD1-AD23-4CBC-A190-EE2562C18711}"/>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91440" cy="144780"/>
    <xdr:sp macro="" textlink="">
      <xdr:nvSpPr>
        <xdr:cNvPr id="308" name="Text Box 1">
          <a:extLst>
            <a:ext uri="{FF2B5EF4-FFF2-40B4-BE49-F238E27FC236}">
              <a16:creationId xmlns:a16="http://schemas.microsoft.com/office/drawing/2014/main" id="{485C92E1-2A8F-4736-B6E4-BA8B11C6F368}"/>
            </a:ext>
          </a:extLst>
        </xdr:cNvPr>
        <xdr:cNvSpPr txBox="1">
          <a:spLocks noChangeArrowheads="1"/>
        </xdr:cNvSpPr>
      </xdr:nvSpPr>
      <xdr:spPr bwMode="auto">
        <a:xfrm>
          <a:off x="3467100" y="18543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91440" cy="144780"/>
    <xdr:sp macro="" textlink="">
      <xdr:nvSpPr>
        <xdr:cNvPr id="309" name="Text Box 1">
          <a:extLst>
            <a:ext uri="{FF2B5EF4-FFF2-40B4-BE49-F238E27FC236}">
              <a16:creationId xmlns:a16="http://schemas.microsoft.com/office/drawing/2014/main" id="{ECB96524-9048-421A-B9F6-D3D17134DD38}"/>
            </a:ext>
          </a:extLst>
        </xdr:cNvPr>
        <xdr:cNvSpPr txBox="1">
          <a:spLocks noChangeArrowheads="1"/>
        </xdr:cNvSpPr>
      </xdr:nvSpPr>
      <xdr:spPr bwMode="auto">
        <a:xfrm>
          <a:off x="3467100" y="18543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91440" cy="144780"/>
    <xdr:sp macro="" textlink="">
      <xdr:nvSpPr>
        <xdr:cNvPr id="310" name="Text Box 1">
          <a:extLst>
            <a:ext uri="{FF2B5EF4-FFF2-40B4-BE49-F238E27FC236}">
              <a16:creationId xmlns:a16="http://schemas.microsoft.com/office/drawing/2014/main" id="{A99B02F3-833D-40D1-B6A2-89B4A584AD74}"/>
            </a:ext>
          </a:extLst>
        </xdr:cNvPr>
        <xdr:cNvSpPr txBox="1">
          <a:spLocks noChangeArrowheads="1"/>
        </xdr:cNvSpPr>
      </xdr:nvSpPr>
      <xdr:spPr bwMode="auto">
        <a:xfrm>
          <a:off x="3467100" y="18543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91440" cy="144780"/>
    <xdr:sp macro="" textlink="">
      <xdr:nvSpPr>
        <xdr:cNvPr id="311" name="Text Box 1">
          <a:extLst>
            <a:ext uri="{FF2B5EF4-FFF2-40B4-BE49-F238E27FC236}">
              <a16:creationId xmlns:a16="http://schemas.microsoft.com/office/drawing/2014/main" id="{E2660481-E663-426D-A05A-A2EB4C1571A2}"/>
            </a:ext>
          </a:extLst>
        </xdr:cNvPr>
        <xdr:cNvSpPr txBox="1">
          <a:spLocks noChangeArrowheads="1"/>
        </xdr:cNvSpPr>
      </xdr:nvSpPr>
      <xdr:spPr bwMode="auto">
        <a:xfrm>
          <a:off x="3467100" y="18543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66675" cy="161925"/>
    <xdr:sp macro="" textlink="">
      <xdr:nvSpPr>
        <xdr:cNvPr id="312" name="Text Box 1">
          <a:extLst>
            <a:ext uri="{FF2B5EF4-FFF2-40B4-BE49-F238E27FC236}">
              <a16:creationId xmlns:a16="http://schemas.microsoft.com/office/drawing/2014/main" id="{B17CB6FF-6020-4BF6-B0D7-05F3EE4A6CDB}"/>
            </a:ext>
          </a:extLst>
        </xdr:cNvPr>
        <xdr:cNvSpPr txBox="1">
          <a:spLocks noChangeArrowheads="1"/>
        </xdr:cNvSpPr>
      </xdr:nvSpPr>
      <xdr:spPr bwMode="auto">
        <a:xfrm>
          <a:off x="3467100" y="185432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76200" cy="161925"/>
    <xdr:sp macro="" textlink="">
      <xdr:nvSpPr>
        <xdr:cNvPr id="313" name="Text Box 1">
          <a:extLst>
            <a:ext uri="{FF2B5EF4-FFF2-40B4-BE49-F238E27FC236}">
              <a16:creationId xmlns:a16="http://schemas.microsoft.com/office/drawing/2014/main" id="{A7488978-568E-410B-9F01-9133F653220B}"/>
            </a:ext>
          </a:extLst>
        </xdr:cNvPr>
        <xdr:cNvSpPr txBox="1">
          <a:spLocks noChangeArrowheads="1"/>
        </xdr:cNvSpPr>
      </xdr:nvSpPr>
      <xdr:spPr bwMode="auto">
        <a:xfrm>
          <a:off x="3467100" y="185432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85725" cy="161925"/>
    <xdr:sp macro="" textlink="">
      <xdr:nvSpPr>
        <xdr:cNvPr id="314" name="Text Box 1">
          <a:extLst>
            <a:ext uri="{FF2B5EF4-FFF2-40B4-BE49-F238E27FC236}">
              <a16:creationId xmlns:a16="http://schemas.microsoft.com/office/drawing/2014/main" id="{02CB0A3C-C2AE-4C13-8220-A402E498EC2E}"/>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85725" cy="161925"/>
    <xdr:sp macro="" textlink="">
      <xdr:nvSpPr>
        <xdr:cNvPr id="315" name="Text Box 24">
          <a:extLst>
            <a:ext uri="{FF2B5EF4-FFF2-40B4-BE49-F238E27FC236}">
              <a16:creationId xmlns:a16="http://schemas.microsoft.com/office/drawing/2014/main" id="{9AC0CEDE-D5A8-4C1F-BCEE-9F423F2E5236}"/>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85725" cy="161925"/>
    <xdr:sp macro="" textlink="">
      <xdr:nvSpPr>
        <xdr:cNvPr id="316" name="Text Box 1">
          <a:extLst>
            <a:ext uri="{FF2B5EF4-FFF2-40B4-BE49-F238E27FC236}">
              <a16:creationId xmlns:a16="http://schemas.microsoft.com/office/drawing/2014/main" id="{C8FDC262-BDD8-4458-AE52-F3753B12215E}"/>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66675" cy="161925"/>
    <xdr:sp macro="" textlink="">
      <xdr:nvSpPr>
        <xdr:cNvPr id="317" name="Text Box 1">
          <a:extLst>
            <a:ext uri="{FF2B5EF4-FFF2-40B4-BE49-F238E27FC236}">
              <a16:creationId xmlns:a16="http://schemas.microsoft.com/office/drawing/2014/main" id="{7A4B0905-999A-4D9B-903C-5D7735468FAC}"/>
            </a:ext>
          </a:extLst>
        </xdr:cNvPr>
        <xdr:cNvSpPr txBox="1">
          <a:spLocks noChangeArrowheads="1"/>
        </xdr:cNvSpPr>
      </xdr:nvSpPr>
      <xdr:spPr bwMode="auto">
        <a:xfrm>
          <a:off x="3467100" y="185432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76200" cy="161925"/>
    <xdr:sp macro="" textlink="">
      <xdr:nvSpPr>
        <xdr:cNvPr id="318" name="Text Box 1">
          <a:extLst>
            <a:ext uri="{FF2B5EF4-FFF2-40B4-BE49-F238E27FC236}">
              <a16:creationId xmlns:a16="http://schemas.microsoft.com/office/drawing/2014/main" id="{D1E04B2F-D549-4E6B-B8F0-A9522E9B3BEA}"/>
            </a:ext>
          </a:extLst>
        </xdr:cNvPr>
        <xdr:cNvSpPr txBox="1">
          <a:spLocks noChangeArrowheads="1"/>
        </xdr:cNvSpPr>
      </xdr:nvSpPr>
      <xdr:spPr bwMode="auto">
        <a:xfrm>
          <a:off x="3467100" y="185432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85725" cy="161925"/>
    <xdr:sp macro="" textlink="">
      <xdr:nvSpPr>
        <xdr:cNvPr id="319" name="Text Box 1">
          <a:extLst>
            <a:ext uri="{FF2B5EF4-FFF2-40B4-BE49-F238E27FC236}">
              <a16:creationId xmlns:a16="http://schemas.microsoft.com/office/drawing/2014/main" id="{B9C49E21-EED3-44F4-B7A5-C5FC684BB1AA}"/>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85725" cy="161925"/>
    <xdr:sp macro="" textlink="">
      <xdr:nvSpPr>
        <xdr:cNvPr id="320" name="Text Box 24">
          <a:extLst>
            <a:ext uri="{FF2B5EF4-FFF2-40B4-BE49-F238E27FC236}">
              <a16:creationId xmlns:a16="http://schemas.microsoft.com/office/drawing/2014/main" id="{9EDEC346-95EC-4EEE-A408-44A928970F95}"/>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152</xdr:row>
      <xdr:rowOff>0</xdr:rowOff>
    </xdr:from>
    <xdr:ext cx="85725" cy="161925"/>
    <xdr:sp macro="" textlink="">
      <xdr:nvSpPr>
        <xdr:cNvPr id="321" name="Text Box 1">
          <a:extLst>
            <a:ext uri="{FF2B5EF4-FFF2-40B4-BE49-F238E27FC236}">
              <a16:creationId xmlns:a16="http://schemas.microsoft.com/office/drawing/2014/main" id="{4D065490-806D-4850-9718-21023305B8B6}"/>
            </a:ext>
          </a:extLst>
        </xdr:cNvPr>
        <xdr:cNvSpPr txBox="1">
          <a:spLocks noChangeArrowheads="1"/>
        </xdr:cNvSpPr>
      </xdr:nvSpPr>
      <xdr:spPr bwMode="auto">
        <a:xfrm>
          <a:off x="3467100" y="185432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91440" cy="144780"/>
    <xdr:sp macro="" textlink="">
      <xdr:nvSpPr>
        <xdr:cNvPr id="322" name="Text Box 1">
          <a:extLst>
            <a:ext uri="{FF2B5EF4-FFF2-40B4-BE49-F238E27FC236}">
              <a16:creationId xmlns:a16="http://schemas.microsoft.com/office/drawing/2014/main" id="{0B798B25-FB02-4C2C-9EEC-49B22C9D4D08}"/>
            </a:ext>
          </a:extLst>
        </xdr:cNvPr>
        <xdr:cNvSpPr txBox="1">
          <a:spLocks noChangeArrowheads="1"/>
        </xdr:cNvSpPr>
      </xdr:nvSpPr>
      <xdr:spPr bwMode="auto">
        <a:xfrm>
          <a:off x="34671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91440" cy="144780"/>
    <xdr:sp macro="" textlink="">
      <xdr:nvSpPr>
        <xdr:cNvPr id="323" name="Text Box 1">
          <a:extLst>
            <a:ext uri="{FF2B5EF4-FFF2-40B4-BE49-F238E27FC236}">
              <a16:creationId xmlns:a16="http://schemas.microsoft.com/office/drawing/2014/main" id="{0DB5E11A-BDF7-4A2F-B9C4-F605CF720909}"/>
            </a:ext>
          </a:extLst>
        </xdr:cNvPr>
        <xdr:cNvSpPr txBox="1">
          <a:spLocks noChangeArrowheads="1"/>
        </xdr:cNvSpPr>
      </xdr:nvSpPr>
      <xdr:spPr bwMode="auto">
        <a:xfrm>
          <a:off x="34671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137</xdr:row>
      <xdr:rowOff>0</xdr:rowOff>
    </xdr:from>
    <xdr:ext cx="91440" cy="144780"/>
    <xdr:sp macro="" textlink="">
      <xdr:nvSpPr>
        <xdr:cNvPr id="324" name="Text Box 1">
          <a:extLst>
            <a:ext uri="{FF2B5EF4-FFF2-40B4-BE49-F238E27FC236}">
              <a16:creationId xmlns:a16="http://schemas.microsoft.com/office/drawing/2014/main" id="{E6C420FD-7883-4F7C-87E8-68D75DEB1364}"/>
            </a:ext>
          </a:extLst>
        </xdr:cNvPr>
        <xdr:cNvSpPr txBox="1">
          <a:spLocks noChangeArrowheads="1"/>
        </xdr:cNvSpPr>
      </xdr:nvSpPr>
      <xdr:spPr bwMode="auto">
        <a:xfrm>
          <a:off x="62103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137</xdr:row>
      <xdr:rowOff>0</xdr:rowOff>
    </xdr:from>
    <xdr:ext cx="91440" cy="144780"/>
    <xdr:sp macro="" textlink="">
      <xdr:nvSpPr>
        <xdr:cNvPr id="325" name="Text Box 1">
          <a:extLst>
            <a:ext uri="{FF2B5EF4-FFF2-40B4-BE49-F238E27FC236}">
              <a16:creationId xmlns:a16="http://schemas.microsoft.com/office/drawing/2014/main" id="{A95287E4-46AE-4789-870E-7456DFD7A371}"/>
            </a:ext>
          </a:extLst>
        </xdr:cNvPr>
        <xdr:cNvSpPr txBox="1">
          <a:spLocks noChangeArrowheads="1"/>
        </xdr:cNvSpPr>
      </xdr:nvSpPr>
      <xdr:spPr bwMode="auto">
        <a:xfrm>
          <a:off x="62103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91440" cy="144780"/>
    <xdr:sp macro="" textlink="">
      <xdr:nvSpPr>
        <xdr:cNvPr id="326" name="Text Box 1">
          <a:extLst>
            <a:ext uri="{FF2B5EF4-FFF2-40B4-BE49-F238E27FC236}">
              <a16:creationId xmlns:a16="http://schemas.microsoft.com/office/drawing/2014/main" id="{BBA8AE2A-6B6F-4C79-B471-97A06BB78B7A}"/>
            </a:ext>
          </a:extLst>
        </xdr:cNvPr>
        <xdr:cNvSpPr txBox="1">
          <a:spLocks noChangeArrowheads="1"/>
        </xdr:cNvSpPr>
      </xdr:nvSpPr>
      <xdr:spPr bwMode="auto">
        <a:xfrm>
          <a:off x="34671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91440" cy="144780"/>
    <xdr:sp macro="" textlink="">
      <xdr:nvSpPr>
        <xdr:cNvPr id="327" name="Text Box 1">
          <a:extLst>
            <a:ext uri="{FF2B5EF4-FFF2-40B4-BE49-F238E27FC236}">
              <a16:creationId xmlns:a16="http://schemas.microsoft.com/office/drawing/2014/main" id="{A63AB20C-E7C4-49FC-B518-9F1319287985}"/>
            </a:ext>
          </a:extLst>
        </xdr:cNvPr>
        <xdr:cNvSpPr txBox="1">
          <a:spLocks noChangeArrowheads="1"/>
        </xdr:cNvSpPr>
      </xdr:nvSpPr>
      <xdr:spPr bwMode="auto">
        <a:xfrm>
          <a:off x="34671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66675" cy="161925"/>
    <xdr:sp macro="" textlink="">
      <xdr:nvSpPr>
        <xdr:cNvPr id="328" name="Text Box 1">
          <a:extLst>
            <a:ext uri="{FF2B5EF4-FFF2-40B4-BE49-F238E27FC236}">
              <a16:creationId xmlns:a16="http://schemas.microsoft.com/office/drawing/2014/main" id="{CE468B47-C9D8-48BF-84B6-2721BB993EBE}"/>
            </a:ext>
          </a:extLst>
        </xdr:cNvPr>
        <xdr:cNvSpPr txBox="1">
          <a:spLocks noChangeArrowheads="1"/>
        </xdr:cNvSpPr>
      </xdr:nvSpPr>
      <xdr:spPr bwMode="auto">
        <a:xfrm>
          <a:off x="3467100" y="16510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76200" cy="161925"/>
    <xdr:sp macro="" textlink="">
      <xdr:nvSpPr>
        <xdr:cNvPr id="329" name="Text Box 1">
          <a:extLst>
            <a:ext uri="{FF2B5EF4-FFF2-40B4-BE49-F238E27FC236}">
              <a16:creationId xmlns:a16="http://schemas.microsoft.com/office/drawing/2014/main" id="{98F1C78E-5E8E-4042-ADD0-CACC071A06F1}"/>
            </a:ext>
          </a:extLst>
        </xdr:cNvPr>
        <xdr:cNvSpPr txBox="1">
          <a:spLocks noChangeArrowheads="1"/>
        </xdr:cNvSpPr>
      </xdr:nvSpPr>
      <xdr:spPr bwMode="auto">
        <a:xfrm>
          <a:off x="3467100" y="16510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85725" cy="161925"/>
    <xdr:sp macro="" textlink="">
      <xdr:nvSpPr>
        <xdr:cNvPr id="330" name="Text Box 1">
          <a:extLst>
            <a:ext uri="{FF2B5EF4-FFF2-40B4-BE49-F238E27FC236}">
              <a16:creationId xmlns:a16="http://schemas.microsoft.com/office/drawing/2014/main" id="{9604581C-C335-4099-A870-BE33F059490D}"/>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85725" cy="161925"/>
    <xdr:sp macro="" textlink="">
      <xdr:nvSpPr>
        <xdr:cNvPr id="331" name="Text Box 24">
          <a:extLst>
            <a:ext uri="{FF2B5EF4-FFF2-40B4-BE49-F238E27FC236}">
              <a16:creationId xmlns:a16="http://schemas.microsoft.com/office/drawing/2014/main" id="{B51E4CBB-4843-4D54-88F9-239FA1C7E10D}"/>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85725" cy="161925"/>
    <xdr:sp macro="" textlink="">
      <xdr:nvSpPr>
        <xdr:cNvPr id="332" name="Text Box 1">
          <a:extLst>
            <a:ext uri="{FF2B5EF4-FFF2-40B4-BE49-F238E27FC236}">
              <a16:creationId xmlns:a16="http://schemas.microsoft.com/office/drawing/2014/main" id="{7C0DE040-9BA6-4A76-BCF7-375204DA790C}"/>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66675" cy="161925"/>
    <xdr:sp macro="" textlink="">
      <xdr:nvSpPr>
        <xdr:cNvPr id="333" name="Text Box 1">
          <a:extLst>
            <a:ext uri="{FF2B5EF4-FFF2-40B4-BE49-F238E27FC236}">
              <a16:creationId xmlns:a16="http://schemas.microsoft.com/office/drawing/2014/main" id="{227AA26A-C82A-4245-AC76-2337FD7E3CB2}"/>
            </a:ext>
          </a:extLst>
        </xdr:cNvPr>
        <xdr:cNvSpPr txBox="1">
          <a:spLocks noChangeArrowheads="1"/>
        </xdr:cNvSpPr>
      </xdr:nvSpPr>
      <xdr:spPr bwMode="auto">
        <a:xfrm>
          <a:off x="3467100" y="16510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76200" cy="161925"/>
    <xdr:sp macro="" textlink="">
      <xdr:nvSpPr>
        <xdr:cNvPr id="334" name="Text Box 1">
          <a:extLst>
            <a:ext uri="{FF2B5EF4-FFF2-40B4-BE49-F238E27FC236}">
              <a16:creationId xmlns:a16="http://schemas.microsoft.com/office/drawing/2014/main" id="{E03FF799-E01F-474C-80A6-99EBFEA9C843}"/>
            </a:ext>
          </a:extLst>
        </xdr:cNvPr>
        <xdr:cNvSpPr txBox="1">
          <a:spLocks noChangeArrowheads="1"/>
        </xdr:cNvSpPr>
      </xdr:nvSpPr>
      <xdr:spPr bwMode="auto">
        <a:xfrm>
          <a:off x="3467100" y="16510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85725" cy="161925"/>
    <xdr:sp macro="" textlink="">
      <xdr:nvSpPr>
        <xdr:cNvPr id="335" name="Text Box 1">
          <a:extLst>
            <a:ext uri="{FF2B5EF4-FFF2-40B4-BE49-F238E27FC236}">
              <a16:creationId xmlns:a16="http://schemas.microsoft.com/office/drawing/2014/main" id="{667968FF-CEB0-483B-880E-06CF63CEC751}"/>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85725" cy="161925"/>
    <xdr:sp macro="" textlink="">
      <xdr:nvSpPr>
        <xdr:cNvPr id="336" name="Text Box 24">
          <a:extLst>
            <a:ext uri="{FF2B5EF4-FFF2-40B4-BE49-F238E27FC236}">
              <a16:creationId xmlns:a16="http://schemas.microsoft.com/office/drawing/2014/main" id="{EBF0D65D-B062-490A-AFF7-F27133F4DB26}"/>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85725" cy="161925"/>
    <xdr:sp macro="" textlink="">
      <xdr:nvSpPr>
        <xdr:cNvPr id="337" name="Text Box 1">
          <a:extLst>
            <a:ext uri="{FF2B5EF4-FFF2-40B4-BE49-F238E27FC236}">
              <a16:creationId xmlns:a16="http://schemas.microsoft.com/office/drawing/2014/main" id="{A1F9F385-8A3F-4D88-B28F-806301FB1F8E}"/>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91440" cy="144780"/>
    <xdr:sp macro="" textlink="">
      <xdr:nvSpPr>
        <xdr:cNvPr id="338" name="Text Box 1">
          <a:extLst>
            <a:ext uri="{FF2B5EF4-FFF2-40B4-BE49-F238E27FC236}">
              <a16:creationId xmlns:a16="http://schemas.microsoft.com/office/drawing/2014/main" id="{6D7A97D0-8540-4C8A-AB9D-ABD9F61AED86}"/>
            </a:ext>
          </a:extLst>
        </xdr:cNvPr>
        <xdr:cNvSpPr txBox="1">
          <a:spLocks noChangeArrowheads="1"/>
        </xdr:cNvSpPr>
      </xdr:nvSpPr>
      <xdr:spPr bwMode="auto">
        <a:xfrm>
          <a:off x="34671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91440" cy="144780"/>
    <xdr:sp macro="" textlink="">
      <xdr:nvSpPr>
        <xdr:cNvPr id="339" name="Text Box 1">
          <a:extLst>
            <a:ext uri="{FF2B5EF4-FFF2-40B4-BE49-F238E27FC236}">
              <a16:creationId xmlns:a16="http://schemas.microsoft.com/office/drawing/2014/main" id="{3F582319-C1A8-45A6-9994-92EF578FC151}"/>
            </a:ext>
          </a:extLst>
        </xdr:cNvPr>
        <xdr:cNvSpPr txBox="1">
          <a:spLocks noChangeArrowheads="1"/>
        </xdr:cNvSpPr>
      </xdr:nvSpPr>
      <xdr:spPr bwMode="auto">
        <a:xfrm>
          <a:off x="34671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137</xdr:row>
      <xdr:rowOff>0</xdr:rowOff>
    </xdr:from>
    <xdr:ext cx="91440" cy="144780"/>
    <xdr:sp macro="" textlink="">
      <xdr:nvSpPr>
        <xdr:cNvPr id="340" name="Text Box 1">
          <a:extLst>
            <a:ext uri="{FF2B5EF4-FFF2-40B4-BE49-F238E27FC236}">
              <a16:creationId xmlns:a16="http://schemas.microsoft.com/office/drawing/2014/main" id="{D92A665B-CEA8-476B-AFD1-7AFDAB1BF5CF}"/>
            </a:ext>
          </a:extLst>
        </xdr:cNvPr>
        <xdr:cNvSpPr txBox="1">
          <a:spLocks noChangeArrowheads="1"/>
        </xdr:cNvSpPr>
      </xdr:nvSpPr>
      <xdr:spPr bwMode="auto">
        <a:xfrm>
          <a:off x="62103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137</xdr:row>
      <xdr:rowOff>0</xdr:rowOff>
    </xdr:from>
    <xdr:ext cx="91440" cy="144780"/>
    <xdr:sp macro="" textlink="">
      <xdr:nvSpPr>
        <xdr:cNvPr id="341" name="Text Box 1">
          <a:extLst>
            <a:ext uri="{FF2B5EF4-FFF2-40B4-BE49-F238E27FC236}">
              <a16:creationId xmlns:a16="http://schemas.microsoft.com/office/drawing/2014/main" id="{3A35BF0D-E922-4367-A53B-2E8BE5B01596}"/>
            </a:ext>
          </a:extLst>
        </xdr:cNvPr>
        <xdr:cNvSpPr txBox="1">
          <a:spLocks noChangeArrowheads="1"/>
        </xdr:cNvSpPr>
      </xdr:nvSpPr>
      <xdr:spPr bwMode="auto">
        <a:xfrm>
          <a:off x="62103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91440" cy="144780"/>
    <xdr:sp macro="" textlink="">
      <xdr:nvSpPr>
        <xdr:cNvPr id="342" name="Text Box 1">
          <a:extLst>
            <a:ext uri="{FF2B5EF4-FFF2-40B4-BE49-F238E27FC236}">
              <a16:creationId xmlns:a16="http://schemas.microsoft.com/office/drawing/2014/main" id="{1F247EBD-74C7-41DF-8EA7-B42E783C5DEB}"/>
            </a:ext>
          </a:extLst>
        </xdr:cNvPr>
        <xdr:cNvSpPr txBox="1">
          <a:spLocks noChangeArrowheads="1"/>
        </xdr:cNvSpPr>
      </xdr:nvSpPr>
      <xdr:spPr bwMode="auto">
        <a:xfrm>
          <a:off x="34671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91440" cy="144780"/>
    <xdr:sp macro="" textlink="">
      <xdr:nvSpPr>
        <xdr:cNvPr id="343" name="Text Box 1">
          <a:extLst>
            <a:ext uri="{FF2B5EF4-FFF2-40B4-BE49-F238E27FC236}">
              <a16:creationId xmlns:a16="http://schemas.microsoft.com/office/drawing/2014/main" id="{9A1CE22C-F983-45A1-9A91-97A904D29E11}"/>
            </a:ext>
          </a:extLst>
        </xdr:cNvPr>
        <xdr:cNvSpPr txBox="1">
          <a:spLocks noChangeArrowheads="1"/>
        </xdr:cNvSpPr>
      </xdr:nvSpPr>
      <xdr:spPr bwMode="auto">
        <a:xfrm>
          <a:off x="3467100" y="165106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66675" cy="161925"/>
    <xdr:sp macro="" textlink="">
      <xdr:nvSpPr>
        <xdr:cNvPr id="344" name="Text Box 1">
          <a:extLst>
            <a:ext uri="{FF2B5EF4-FFF2-40B4-BE49-F238E27FC236}">
              <a16:creationId xmlns:a16="http://schemas.microsoft.com/office/drawing/2014/main" id="{69AB6848-5584-4446-9C1C-A19F37BFFE63}"/>
            </a:ext>
          </a:extLst>
        </xdr:cNvPr>
        <xdr:cNvSpPr txBox="1">
          <a:spLocks noChangeArrowheads="1"/>
        </xdr:cNvSpPr>
      </xdr:nvSpPr>
      <xdr:spPr bwMode="auto">
        <a:xfrm>
          <a:off x="3467100" y="16510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76200" cy="161925"/>
    <xdr:sp macro="" textlink="">
      <xdr:nvSpPr>
        <xdr:cNvPr id="345" name="Text Box 1">
          <a:extLst>
            <a:ext uri="{FF2B5EF4-FFF2-40B4-BE49-F238E27FC236}">
              <a16:creationId xmlns:a16="http://schemas.microsoft.com/office/drawing/2014/main" id="{6D3D8DF5-8C7D-442D-9810-23F4FE742981}"/>
            </a:ext>
          </a:extLst>
        </xdr:cNvPr>
        <xdr:cNvSpPr txBox="1">
          <a:spLocks noChangeArrowheads="1"/>
        </xdr:cNvSpPr>
      </xdr:nvSpPr>
      <xdr:spPr bwMode="auto">
        <a:xfrm>
          <a:off x="3467100" y="16510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85725" cy="161925"/>
    <xdr:sp macro="" textlink="">
      <xdr:nvSpPr>
        <xdr:cNvPr id="346" name="Text Box 1">
          <a:extLst>
            <a:ext uri="{FF2B5EF4-FFF2-40B4-BE49-F238E27FC236}">
              <a16:creationId xmlns:a16="http://schemas.microsoft.com/office/drawing/2014/main" id="{4F77BB0E-E7C7-40A8-A26C-70B15E761D7E}"/>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85725" cy="161925"/>
    <xdr:sp macro="" textlink="">
      <xdr:nvSpPr>
        <xdr:cNvPr id="347" name="Text Box 24">
          <a:extLst>
            <a:ext uri="{FF2B5EF4-FFF2-40B4-BE49-F238E27FC236}">
              <a16:creationId xmlns:a16="http://schemas.microsoft.com/office/drawing/2014/main" id="{9394309C-7B5E-4ED1-B99B-18B99431BEB1}"/>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85725" cy="161925"/>
    <xdr:sp macro="" textlink="">
      <xdr:nvSpPr>
        <xdr:cNvPr id="348" name="Text Box 1">
          <a:extLst>
            <a:ext uri="{FF2B5EF4-FFF2-40B4-BE49-F238E27FC236}">
              <a16:creationId xmlns:a16="http://schemas.microsoft.com/office/drawing/2014/main" id="{9F8E553A-EDA4-433F-BD16-F40CEDAF6313}"/>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66675" cy="161925"/>
    <xdr:sp macro="" textlink="">
      <xdr:nvSpPr>
        <xdr:cNvPr id="349" name="Text Box 1">
          <a:extLst>
            <a:ext uri="{FF2B5EF4-FFF2-40B4-BE49-F238E27FC236}">
              <a16:creationId xmlns:a16="http://schemas.microsoft.com/office/drawing/2014/main" id="{1FEC10E5-4704-4FEC-A02F-90DD745DE301}"/>
            </a:ext>
          </a:extLst>
        </xdr:cNvPr>
        <xdr:cNvSpPr txBox="1">
          <a:spLocks noChangeArrowheads="1"/>
        </xdr:cNvSpPr>
      </xdr:nvSpPr>
      <xdr:spPr bwMode="auto">
        <a:xfrm>
          <a:off x="3467100" y="165106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76200" cy="161925"/>
    <xdr:sp macro="" textlink="">
      <xdr:nvSpPr>
        <xdr:cNvPr id="350" name="Text Box 1">
          <a:extLst>
            <a:ext uri="{FF2B5EF4-FFF2-40B4-BE49-F238E27FC236}">
              <a16:creationId xmlns:a16="http://schemas.microsoft.com/office/drawing/2014/main" id="{02F21227-165B-488A-BB99-18C2C8B0E538}"/>
            </a:ext>
          </a:extLst>
        </xdr:cNvPr>
        <xdr:cNvSpPr txBox="1">
          <a:spLocks noChangeArrowheads="1"/>
        </xdr:cNvSpPr>
      </xdr:nvSpPr>
      <xdr:spPr bwMode="auto">
        <a:xfrm>
          <a:off x="3467100" y="165106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85725" cy="161925"/>
    <xdr:sp macro="" textlink="">
      <xdr:nvSpPr>
        <xdr:cNvPr id="351" name="Text Box 1">
          <a:extLst>
            <a:ext uri="{FF2B5EF4-FFF2-40B4-BE49-F238E27FC236}">
              <a16:creationId xmlns:a16="http://schemas.microsoft.com/office/drawing/2014/main" id="{4D4A84DC-FF2C-4A64-A700-29381F78094E}"/>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85725" cy="161925"/>
    <xdr:sp macro="" textlink="">
      <xdr:nvSpPr>
        <xdr:cNvPr id="352" name="Text Box 24">
          <a:extLst>
            <a:ext uri="{FF2B5EF4-FFF2-40B4-BE49-F238E27FC236}">
              <a16:creationId xmlns:a16="http://schemas.microsoft.com/office/drawing/2014/main" id="{FBDC8E67-5F78-42FB-8A09-FF9560049898}"/>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137</xdr:row>
      <xdr:rowOff>0</xdr:rowOff>
    </xdr:from>
    <xdr:ext cx="85725" cy="161925"/>
    <xdr:sp macro="" textlink="">
      <xdr:nvSpPr>
        <xdr:cNvPr id="353" name="Text Box 1">
          <a:extLst>
            <a:ext uri="{FF2B5EF4-FFF2-40B4-BE49-F238E27FC236}">
              <a16:creationId xmlns:a16="http://schemas.microsoft.com/office/drawing/2014/main" id="{4E6BD625-352A-4A3F-9379-34EF36E61546}"/>
            </a:ext>
          </a:extLst>
        </xdr:cNvPr>
        <xdr:cNvSpPr txBox="1">
          <a:spLocks noChangeArrowheads="1"/>
        </xdr:cNvSpPr>
      </xdr:nvSpPr>
      <xdr:spPr bwMode="auto">
        <a:xfrm>
          <a:off x="3467100" y="165106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354" name="Text Box 1">
          <a:extLst>
            <a:ext uri="{FF2B5EF4-FFF2-40B4-BE49-F238E27FC236}">
              <a16:creationId xmlns:a16="http://schemas.microsoft.com/office/drawing/2014/main" id="{249B7F31-36D9-4504-A866-774271C4282B}"/>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355" name="Text Box 1">
          <a:extLst>
            <a:ext uri="{FF2B5EF4-FFF2-40B4-BE49-F238E27FC236}">
              <a16:creationId xmlns:a16="http://schemas.microsoft.com/office/drawing/2014/main" id="{E78D3053-D391-4970-B77B-070EBEFC6479}"/>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158</xdr:row>
      <xdr:rowOff>0</xdr:rowOff>
    </xdr:from>
    <xdr:ext cx="91440" cy="144780"/>
    <xdr:sp macro="" textlink="">
      <xdr:nvSpPr>
        <xdr:cNvPr id="356" name="Text Box 1">
          <a:extLst>
            <a:ext uri="{FF2B5EF4-FFF2-40B4-BE49-F238E27FC236}">
              <a16:creationId xmlns:a16="http://schemas.microsoft.com/office/drawing/2014/main" id="{C293E2B2-4F4E-4129-8F6E-23F2DE27CEF3}"/>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158</xdr:row>
      <xdr:rowOff>0</xdr:rowOff>
    </xdr:from>
    <xdr:ext cx="91440" cy="144780"/>
    <xdr:sp macro="" textlink="">
      <xdr:nvSpPr>
        <xdr:cNvPr id="357" name="Text Box 1">
          <a:extLst>
            <a:ext uri="{FF2B5EF4-FFF2-40B4-BE49-F238E27FC236}">
              <a16:creationId xmlns:a16="http://schemas.microsoft.com/office/drawing/2014/main" id="{8D21E6D8-F71D-4C2D-AFE7-B23C8EA38EE9}"/>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358" name="Text Box 1">
          <a:extLst>
            <a:ext uri="{FF2B5EF4-FFF2-40B4-BE49-F238E27FC236}">
              <a16:creationId xmlns:a16="http://schemas.microsoft.com/office/drawing/2014/main" id="{263397EC-E2B3-45A4-90FF-9134A1A4CEE2}"/>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359" name="Text Box 1">
          <a:extLst>
            <a:ext uri="{FF2B5EF4-FFF2-40B4-BE49-F238E27FC236}">
              <a16:creationId xmlns:a16="http://schemas.microsoft.com/office/drawing/2014/main" id="{DB214F66-8FCF-4556-BDE4-29585397E7C5}"/>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66675" cy="161925"/>
    <xdr:sp macro="" textlink="">
      <xdr:nvSpPr>
        <xdr:cNvPr id="360" name="Text Box 1">
          <a:extLst>
            <a:ext uri="{FF2B5EF4-FFF2-40B4-BE49-F238E27FC236}">
              <a16:creationId xmlns:a16="http://schemas.microsoft.com/office/drawing/2014/main" id="{8E4FC7E9-1BAE-4CB9-BF42-E6182BDB22CA}"/>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76200" cy="161925"/>
    <xdr:sp macro="" textlink="">
      <xdr:nvSpPr>
        <xdr:cNvPr id="361" name="Text Box 1">
          <a:extLst>
            <a:ext uri="{FF2B5EF4-FFF2-40B4-BE49-F238E27FC236}">
              <a16:creationId xmlns:a16="http://schemas.microsoft.com/office/drawing/2014/main" id="{7CA18127-F7DF-4E9A-8B45-AA0B3A68EAB9}"/>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362" name="Text Box 1">
          <a:extLst>
            <a:ext uri="{FF2B5EF4-FFF2-40B4-BE49-F238E27FC236}">
              <a16:creationId xmlns:a16="http://schemas.microsoft.com/office/drawing/2014/main" id="{E6715040-1532-4999-8072-E8F1407CB8B5}"/>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363" name="Text Box 24">
          <a:extLst>
            <a:ext uri="{FF2B5EF4-FFF2-40B4-BE49-F238E27FC236}">
              <a16:creationId xmlns:a16="http://schemas.microsoft.com/office/drawing/2014/main" id="{BDD635FE-41FA-4043-A5CE-AEE77F03859D}"/>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364" name="Text Box 1">
          <a:extLst>
            <a:ext uri="{FF2B5EF4-FFF2-40B4-BE49-F238E27FC236}">
              <a16:creationId xmlns:a16="http://schemas.microsoft.com/office/drawing/2014/main" id="{9A997573-978A-471C-96E9-7AB0AC3FC72A}"/>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66675" cy="161925"/>
    <xdr:sp macro="" textlink="">
      <xdr:nvSpPr>
        <xdr:cNvPr id="365" name="Text Box 1">
          <a:extLst>
            <a:ext uri="{FF2B5EF4-FFF2-40B4-BE49-F238E27FC236}">
              <a16:creationId xmlns:a16="http://schemas.microsoft.com/office/drawing/2014/main" id="{3FA34DFA-FF5E-4696-AEA3-732F8EB3738F}"/>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76200" cy="161925"/>
    <xdr:sp macro="" textlink="">
      <xdr:nvSpPr>
        <xdr:cNvPr id="366" name="Text Box 1">
          <a:extLst>
            <a:ext uri="{FF2B5EF4-FFF2-40B4-BE49-F238E27FC236}">
              <a16:creationId xmlns:a16="http://schemas.microsoft.com/office/drawing/2014/main" id="{1353088A-E717-4454-9430-E172829CAB99}"/>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367" name="Text Box 1">
          <a:extLst>
            <a:ext uri="{FF2B5EF4-FFF2-40B4-BE49-F238E27FC236}">
              <a16:creationId xmlns:a16="http://schemas.microsoft.com/office/drawing/2014/main" id="{AA88D81F-2DC8-4A76-A200-7B0A265C88AE}"/>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368" name="Text Box 24">
          <a:extLst>
            <a:ext uri="{FF2B5EF4-FFF2-40B4-BE49-F238E27FC236}">
              <a16:creationId xmlns:a16="http://schemas.microsoft.com/office/drawing/2014/main" id="{BED8846A-1433-4A41-9161-1C6FF5AFFEA0}"/>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369" name="Text Box 1">
          <a:extLst>
            <a:ext uri="{FF2B5EF4-FFF2-40B4-BE49-F238E27FC236}">
              <a16:creationId xmlns:a16="http://schemas.microsoft.com/office/drawing/2014/main" id="{34C699BE-AFC3-4B26-9538-0D82908FE291}"/>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370" name="Text Box 1">
          <a:extLst>
            <a:ext uri="{FF2B5EF4-FFF2-40B4-BE49-F238E27FC236}">
              <a16:creationId xmlns:a16="http://schemas.microsoft.com/office/drawing/2014/main" id="{59C8BBC1-0E52-4DBA-B78E-6F55E146AD57}"/>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371" name="Text Box 1">
          <a:extLst>
            <a:ext uri="{FF2B5EF4-FFF2-40B4-BE49-F238E27FC236}">
              <a16:creationId xmlns:a16="http://schemas.microsoft.com/office/drawing/2014/main" id="{D892E105-5AAD-4BD9-92BE-A40FAF57006D}"/>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158</xdr:row>
      <xdr:rowOff>0</xdr:rowOff>
    </xdr:from>
    <xdr:ext cx="91440" cy="144780"/>
    <xdr:sp macro="" textlink="">
      <xdr:nvSpPr>
        <xdr:cNvPr id="372" name="Text Box 1">
          <a:extLst>
            <a:ext uri="{FF2B5EF4-FFF2-40B4-BE49-F238E27FC236}">
              <a16:creationId xmlns:a16="http://schemas.microsoft.com/office/drawing/2014/main" id="{936FB04F-0A20-445A-8EE7-4924A80A5C60}"/>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158</xdr:row>
      <xdr:rowOff>0</xdr:rowOff>
    </xdr:from>
    <xdr:ext cx="91440" cy="144780"/>
    <xdr:sp macro="" textlink="">
      <xdr:nvSpPr>
        <xdr:cNvPr id="373" name="Text Box 1">
          <a:extLst>
            <a:ext uri="{FF2B5EF4-FFF2-40B4-BE49-F238E27FC236}">
              <a16:creationId xmlns:a16="http://schemas.microsoft.com/office/drawing/2014/main" id="{67C4EDF3-8EFB-4A21-9084-7672EE9F6001}"/>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374" name="Text Box 1">
          <a:extLst>
            <a:ext uri="{FF2B5EF4-FFF2-40B4-BE49-F238E27FC236}">
              <a16:creationId xmlns:a16="http://schemas.microsoft.com/office/drawing/2014/main" id="{BAFFA801-6F05-4C7D-85F6-012A35FCF822}"/>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375" name="Text Box 1">
          <a:extLst>
            <a:ext uri="{FF2B5EF4-FFF2-40B4-BE49-F238E27FC236}">
              <a16:creationId xmlns:a16="http://schemas.microsoft.com/office/drawing/2014/main" id="{72C8E879-823D-4C25-8245-C1F3F5991B27}"/>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66675" cy="161925"/>
    <xdr:sp macro="" textlink="">
      <xdr:nvSpPr>
        <xdr:cNvPr id="376" name="Text Box 1">
          <a:extLst>
            <a:ext uri="{FF2B5EF4-FFF2-40B4-BE49-F238E27FC236}">
              <a16:creationId xmlns:a16="http://schemas.microsoft.com/office/drawing/2014/main" id="{7EA0A8DF-9957-44B1-90FE-610A1DE04297}"/>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76200" cy="161925"/>
    <xdr:sp macro="" textlink="">
      <xdr:nvSpPr>
        <xdr:cNvPr id="377" name="Text Box 1">
          <a:extLst>
            <a:ext uri="{FF2B5EF4-FFF2-40B4-BE49-F238E27FC236}">
              <a16:creationId xmlns:a16="http://schemas.microsoft.com/office/drawing/2014/main" id="{D87D4645-0FAE-4113-BD26-2835AF281198}"/>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378" name="Text Box 1">
          <a:extLst>
            <a:ext uri="{FF2B5EF4-FFF2-40B4-BE49-F238E27FC236}">
              <a16:creationId xmlns:a16="http://schemas.microsoft.com/office/drawing/2014/main" id="{564A907D-832F-45B2-9674-2474D36BF02D}"/>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379" name="Text Box 24">
          <a:extLst>
            <a:ext uri="{FF2B5EF4-FFF2-40B4-BE49-F238E27FC236}">
              <a16:creationId xmlns:a16="http://schemas.microsoft.com/office/drawing/2014/main" id="{89850A18-11A0-4A28-A8EE-108E43B5FA7C}"/>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380" name="Text Box 1">
          <a:extLst>
            <a:ext uri="{FF2B5EF4-FFF2-40B4-BE49-F238E27FC236}">
              <a16:creationId xmlns:a16="http://schemas.microsoft.com/office/drawing/2014/main" id="{6AFF4739-9CF2-4E4C-9723-6311BFCD7856}"/>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66675" cy="161925"/>
    <xdr:sp macro="" textlink="">
      <xdr:nvSpPr>
        <xdr:cNvPr id="381" name="Text Box 1">
          <a:extLst>
            <a:ext uri="{FF2B5EF4-FFF2-40B4-BE49-F238E27FC236}">
              <a16:creationId xmlns:a16="http://schemas.microsoft.com/office/drawing/2014/main" id="{4AB2E3BF-E5CC-449B-B3B7-806428FF282E}"/>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76200" cy="161925"/>
    <xdr:sp macro="" textlink="">
      <xdr:nvSpPr>
        <xdr:cNvPr id="382" name="Text Box 1">
          <a:extLst>
            <a:ext uri="{FF2B5EF4-FFF2-40B4-BE49-F238E27FC236}">
              <a16:creationId xmlns:a16="http://schemas.microsoft.com/office/drawing/2014/main" id="{5E405DF6-73C3-4A69-83F8-63D783022D38}"/>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383" name="Text Box 1">
          <a:extLst>
            <a:ext uri="{FF2B5EF4-FFF2-40B4-BE49-F238E27FC236}">
              <a16:creationId xmlns:a16="http://schemas.microsoft.com/office/drawing/2014/main" id="{1BF1AD14-DF4F-4F4A-A46F-AAF956BD0A1B}"/>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384" name="Text Box 24">
          <a:extLst>
            <a:ext uri="{FF2B5EF4-FFF2-40B4-BE49-F238E27FC236}">
              <a16:creationId xmlns:a16="http://schemas.microsoft.com/office/drawing/2014/main" id="{90CCC985-DAF2-446D-9512-A7699FF97C5A}"/>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385" name="Text Box 1">
          <a:extLst>
            <a:ext uri="{FF2B5EF4-FFF2-40B4-BE49-F238E27FC236}">
              <a16:creationId xmlns:a16="http://schemas.microsoft.com/office/drawing/2014/main" id="{9FF77207-E304-4B17-A134-2344C375910A}"/>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158</xdr:row>
      <xdr:rowOff>0</xdr:rowOff>
    </xdr:from>
    <xdr:ext cx="91440" cy="144780"/>
    <xdr:sp macro="" textlink="">
      <xdr:nvSpPr>
        <xdr:cNvPr id="386" name="Text Box 1">
          <a:extLst>
            <a:ext uri="{FF2B5EF4-FFF2-40B4-BE49-F238E27FC236}">
              <a16:creationId xmlns:a16="http://schemas.microsoft.com/office/drawing/2014/main" id="{05D19F2D-8F77-42B1-A62C-323F8DFB57F0}"/>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158</xdr:row>
      <xdr:rowOff>0</xdr:rowOff>
    </xdr:from>
    <xdr:ext cx="91440" cy="144780"/>
    <xdr:sp macro="" textlink="">
      <xdr:nvSpPr>
        <xdr:cNvPr id="387" name="Text Box 1">
          <a:extLst>
            <a:ext uri="{FF2B5EF4-FFF2-40B4-BE49-F238E27FC236}">
              <a16:creationId xmlns:a16="http://schemas.microsoft.com/office/drawing/2014/main" id="{1768A168-1EFF-4FA4-8618-E42599481C1C}"/>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158</xdr:row>
      <xdr:rowOff>0</xdr:rowOff>
    </xdr:from>
    <xdr:ext cx="91440" cy="144780"/>
    <xdr:sp macro="" textlink="">
      <xdr:nvSpPr>
        <xdr:cNvPr id="388" name="Text Box 1">
          <a:extLst>
            <a:ext uri="{FF2B5EF4-FFF2-40B4-BE49-F238E27FC236}">
              <a16:creationId xmlns:a16="http://schemas.microsoft.com/office/drawing/2014/main" id="{ECD70730-0801-4CD0-B8A5-E74B6343FA82}"/>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158</xdr:row>
      <xdr:rowOff>0</xdr:rowOff>
    </xdr:from>
    <xdr:ext cx="91440" cy="144780"/>
    <xdr:sp macro="" textlink="">
      <xdr:nvSpPr>
        <xdr:cNvPr id="389" name="Text Box 1">
          <a:extLst>
            <a:ext uri="{FF2B5EF4-FFF2-40B4-BE49-F238E27FC236}">
              <a16:creationId xmlns:a16="http://schemas.microsoft.com/office/drawing/2014/main" id="{DDF7C9C0-9441-42BD-A757-321B2B879A6E}"/>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390" name="Text Box 1">
          <a:extLst>
            <a:ext uri="{FF2B5EF4-FFF2-40B4-BE49-F238E27FC236}">
              <a16:creationId xmlns:a16="http://schemas.microsoft.com/office/drawing/2014/main" id="{5EA595C4-4536-405F-9C12-425851DCAD97}"/>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391" name="Text Box 1">
          <a:extLst>
            <a:ext uri="{FF2B5EF4-FFF2-40B4-BE49-F238E27FC236}">
              <a16:creationId xmlns:a16="http://schemas.microsoft.com/office/drawing/2014/main" id="{6CA315EB-3D8C-4BE4-9BAB-EF8670503998}"/>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158</xdr:row>
      <xdr:rowOff>0</xdr:rowOff>
    </xdr:from>
    <xdr:ext cx="91440" cy="144780"/>
    <xdr:sp macro="" textlink="">
      <xdr:nvSpPr>
        <xdr:cNvPr id="392" name="Text Box 1">
          <a:extLst>
            <a:ext uri="{FF2B5EF4-FFF2-40B4-BE49-F238E27FC236}">
              <a16:creationId xmlns:a16="http://schemas.microsoft.com/office/drawing/2014/main" id="{42B70125-9A26-4653-9722-354725A43EFC}"/>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158</xdr:row>
      <xdr:rowOff>0</xdr:rowOff>
    </xdr:from>
    <xdr:ext cx="91440" cy="144780"/>
    <xdr:sp macro="" textlink="">
      <xdr:nvSpPr>
        <xdr:cNvPr id="393" name="Text Box 1">
          <a:extLst>
            <a:ext uri="{FF2B5EF4-FFF2-40B4-BE49-F238E27FC236}">
              <a16:creationId xmlns:a16="http://schemas.microsoft.com/office/drawing/2014/main" id="{72D6CD85-E889-43BE-8425-84CBEA6E1610}"/>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394" name="Text Box 1">
          <a:extLst>
            <a:ext uri="{FF2B5EF4-FFF2-40B4-BE49-F238E27FC236}">
              <a16:creationId xmlns:a16="http://schemas.microsoft.com/office/drawing/2014/main" id="{36491A6E-F582-4BDB-8EFD-D1A4D9D23DF8}"/>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395" name="Text Box 1">
          <a:extLst>
            <a:ext uri="{FF2B5EF4-FFF2-40B4-BE49-F238E27FC236}">
              <a16:creationId xmlns:a16="http://schemas.microsoft.com/office/drawing/2014/main" id="{9B04B016-FFF9-4B3F-8E82-641973B78A0B}"/>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66675" cy="161925"/>
    <xdr:sp macro="" textlink="">
      <xdr:nvSpPr>
        <xdr:cNvPr id="396" name="Text Box 1">
          <a:extLst>
            <a:ext uri="{FF2B5EF4-FFF2-40B4-BE49-F238E27FC236}">
              <a16:creationId xmlns:a16="http://schemas.microsoft.com/office/drawing/2014/main" id="{3E7AFE4B-DBA3-4C9F-8FCF-D2538722B051}"/>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76200" cy="161925"/>
    <xdr:sp macro="" textlink="">
      <xdr:nvSpPr>
        <xdr:cNvPr id="397" name="Text Box 1">
          <a:extLst>
            <a:ext uri="{FF2B5EF4-FFF2-40B4-BE49-F238E27FC236}">
              <a16:creationId xmlns:a16="http://schemas.microsoft.com/office/drawing/2014/main" id="{022E49E2-3923-4A06-AB2C-3312AC8594CB}"/>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398" name="Text Box 1">
          <a:extLst>
            <a:ext uri="{FF2B5EF4-FFF2-40B4-BE49-F238E27FC236}">
              <a16:creationId xmlns:a16="http://schemas.microsoft.com/office/drawing/2014/main" id="{455E7374-4346-44BA-9738-506DC6A973AC}"/>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399" name="Text Box 24">
          <a:extLst>
            <a:ext uri="{FF2B5EF4-FFF2-40B4-BE49-F238E27FC236}">
              <a16:creationId xmlns:a16="http://schemas.microsoft.com/office/drawing/2014/main" id="{9E7C1B63-1F41-49B5-A1C2-80F963DF9230}"/>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00" name="Text Box 1">
          <a:extLst>
            <a:ext uri="{FF2B5EF4-FFF2-40B4-BE49-F238E27FC236}">
              <a16:creationId xmlns:a16="http://schemas.microsoft.com/office/drawing/2014/main" id="{63D70515-C656-4AA4-ACEE-F391433F1DBC}"/>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66675" cy="161925"/>
    <xdr:sp macro="" textlink="">
      <xdr:nvSpPr>
        <xdr:cNvPr id="401" name="Text Box 1">
          <a:extLst>
            <a:ext uri="{FF2B5EF4-FFF2-40B4-BE49-F238E27FC236}">
              <a16:creationId xmlns:a16="http://schemas.microsoft.com/office/drawing/2014/main" id="{E754BCBB-040F-4B04-A4C7-6EA95CB0DCD9}"/>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76200" cy="161925"/>
    <xdr:sp macro="" textlink="">
      <xdr:nvSpPr>
        <xdr:cNvPr id="402" name="Text Box 1">
          <a:extLst>
            <a:ext uri="{FF2B5EF4-FFF2-40B4-BE49-F238E27FC236}">
              <a16:creationId xmlns:a16="http://schemas.microsoft.com/office/drawing/2014/main" id="{386A426D-4DAA-46FA-ABFF-228D07568E86}"/>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03" name="Text Box 1">
          <a:extLst>
            <a:ext uri="{FF2B5EF4-FFF2-40B4-BE49-F238E27FC236}">
              <a16:creationId xmlns:a16="http://schemas.microsoft.com/office/drawing/2014/main" id="{8FE46015-CA29-4B8E-8BDE-459D35307BA4}"/>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04" name="Text Box 24">
          <a:extLst>
            <a:ext uri="{FF2B5EF4-FFF2-40B4-BE49-F238E27FC236}">
              <a16:creationId xmlns:a16="http://schemas.microsoft.com/office/drawing/2014/main" id="{389DBC5F-F631-4762-82CB-68D6AB4185CA}"/>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05" name="Text Box 1">
          <a:extLst>
            <a:ext uri="{FF2B5EF4-FFF2-40B4-BE49-F238E27FC236}">
              <a16:creationId xmlns:a16="http://schemas.microsoft.com/office/drawing/2014/main" id="{9D3A7921-2BE1-4F8C-B63C-741300F4209B}"/>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406" name="Text Box 1">
          <a:extLst>
            <a:ext uri="{FF2B5EF4-FFF2-40B4-BE49-F238E27FC236}">
              <a16:creationId xmlns:a16="http://schemas.microsoft.com/office/drawing/2014/main" id="{D02FCB8B-A4DB-43B5-A06D-B072D2ED7667}"/>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407" name="Text Box 1">
          <a:extLst>
            <a:ext uri="{FF2B5EF4-FFF2-40B4-BE49-F238E27FC236}">
              <a16:creationId xmlns:a16="http://schemas.microsoft.com/office/drawing/2014/main" id="{32A581D0-7347-4B02-897C-936CDE2E5724}"/>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158</xdr:row>
      <xdr:rowOff>0</xdr:rowOff>
    </xdr:from>
    <xdr:ext cx="91440" cy="144780"/>
    <xdr:sp macro="" textlink="">
      <xdr:nvSpPr>
        <xdr:cNvPr id="408" name="Text Box 1">
          <a:extLst>
            <a:ext uri="{FF2B5EF4-FFF2-40B4-BE49-F238E27FC236}">
              <a16:creationId xmlns:a16="http://schemas.microsoft.com/office/drawing/2014/main" id="{11FB4EA9-C5BE-4E0D-A564-DD246A46451B}"/>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158</xdr:row>
      <xdr:rowOff>0</xdr:rowOff>
    </xdr:from>
    <xdr:ext cx="91440" cy="144780"/>
    <xdr:sp macro="" textlink="">
      <xdr:nvSpPr>
        <xdr:cNvPr id="409" name="Text Box 1">
          <a:extLst>
            <a:ext uri="{FF2B5EF4-FFF2-40B4-BE49-F238E27FC236}">
              <a16:creationId xmlns:a16="http://schemas.microsoft.com/office/drawing/2014/main" id="{E842DDB7-E180-4338-A288-59322996C772}"/>
            </a:ext>
          </a:extLst>
        </xdr:cNvPr>
        <xdr:cNvSpPr txBox="1">
          <a:spLocks noChangeArrowheads="1"/>
        </xdr:cNvSpPr>
      </xdr:nvSpPr>
      <xdr:spPr bwMode="auto">
        <a:xfrm>
          <a:off x="62103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410" name="Text Box 1">
          <a:extLst>
            <a:ext uri="{FF2B5EF4-FFF2-40B4-BE49-F238E27FC236}">
              <a16:creationId xmlns:a16="http://schemas.microsoft.com/office/drawing/2014/main" id="{8AEA4C76-96BF-4744-81BD-C1852EEDC5EC}"/>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411" name="Text Box 1">
          <a:extLst>
            <a:ext uri="{FF2B5EF4-FFF2-40B4-BE49-F238E27FC236}">
              <a16:creationId xmlns:a16="http://schemas.microsoft.com/office/drawing/2014/main" id="{7B677306-E788-4E12-8D13-9C4C77B55A9A}"/>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66675" cy="161925"/>
    <xdr:sp macro="" textlink="">
      <xdr:nvSpPr>
        <xdr:cNvPr id="412" name="Text Box 1">
          <a:extLst>
            <a:ext uri="{FF2B5EF4-FFF2-40B4-BE49-F238E27FC236}">
              <a16:creationId xmlns:a16="http://schemas.microsoft.com/office/drawing/2014/main" id="{33EF916A-637D-4AE2-8A9D-2653D4C6E2BB}"/>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76200" cy="161925"/>
    <xdr:sp macro="" textlink="">
      <xdr:nvSpPr>
        <xdr:cNvPr id="413" name="Text Box 1">
          <a:extLst>
            <a:ext uri="{FF2B5EF4-FFF2-40B4-BE49-F238E27FC236}">
              <a16:creationId xmlns:a16="http://schemas.microsoft.com/office/drawing/2014/main" id="{EEA88F8F-5C4D-4AF5-82D5-3A02D049EE42}"/>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14" name="Text Box 1">
          <a:extLst>
            <a:ext uri="{FF2B5EF4-FFF2-40B4-BE49-F238E27FC236}">
              <a16:creationId xmlns:a16="http://schemas.microsoft.com/office/drawing/2014/main" id="{9C6D569C-C0CD-4994-881F-6025E3A2C0D6}"/>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15" name="Text Box 24">
          <a:extLst>
            <a:ext uri="{FF2B5EF4-FFF2-40B4-BE49-F238E27FC236}">
              <a16:creationId xmlns:a16="http://schemas.microsoft.com/office/drawing/2014/main" id="{6F42E6D0-12A0-47F3-AFFF-CBED3648515F}"/>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16" name="Text Box 1">
          <a:extLst>
            <a:ext uri="{FF2B5EF4-FFF2-40B4-BE49-F238E27FC236}">
              <a16:creationId xmlns:a16="http://schemas.microsoft.com/office/drawing/2014/main" id="{591454F6-6800-45EA-BDFB-1F7F8301BC0A}"/>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66675" cy="161925"/>
    <xdr:sp macro="" textlink="">
      <xdr:nvSpPr>
        <xdr:cNvPr id="417" name="Text Box 1">
          <a:extLst>
            <a:ext uri="{FF2B5EF4-FFF2-40B4-BE49-F238E27FC236}">
              <a16:creationId xmlns:a16="http://schemas.microsoft.com/office/drawing/2014/main" id="{355EFE09-D8C8-45D5-BB16-561118050AE1}"/>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76200" cy="161925"/>
    <xdr:sp macro="" textlink="">
      <xdr:nvSpPr>
        <xdr:cNvPr id="418" name="Text Box 1">
          <a:extLst>
            <a:ext uri="{FF2B5EF4-FFF2-40B4-BE49-F238E27FC236}">
              <a16:creationId xmlns:a16="http://schemas.microsoft.com/office/drawing/2014/main" id="{FA37E0AC-EEA1-43A4-B753-47DA0AC23BB9}"/>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19" name="Text Box 1">
          <a:extLst>
            <a:ext uri="{FF2B5EF4-FFF2-40B4-BE49-F238E27FC236}">
              <a16:creationId xmlns:a16="http://schemas.microsoft.com/office/drawing/2014/main" id="{A96ADF7E-53C4-47FF-9ABD-A7865EA6CBFA}"/>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20" name="Text Box 24">
          <a:extLst>
            <a:ext uri="{FF2B5EF4-FFF2-40B4-BE49-F238E27FC236}">
              <a16:creationId xmlns:a16="http://schemas.microsoft.com/office/drawing/2014/main" id="{273E1F07-CFAE-4133-AB8F-48FFD4C0A0BE}"/>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21" name="Text Box 1">
          <a:extLst>
            <a:ext uri="{FF2B5EF4-FFF2-40B4-BE49-F238E27FC236}">
              <a16:creationId xmlns:a16="http://schemas.microsoft.com/office/drawing/2014/main" id="{985B33E3-1F99-4AD4-8E72-F572EBA9EF7C}"/>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422" name="Text Box 1">
          <a:extLst>
            <a:ext uri="{FF2B5EF4-FFF2-40B4-BE49-F238E27FC236}">
              <a16:creationId xmlns:a16="http://schemas.microsoft.com/office/drawing/2014/main" id="{20BFC363-0966-426B-82DF-3D19AB270F51}"/>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423" name="Text Box 1">
          <a:extLst>
            <a:ext uri="{FF2B5EF4-FFF2-40B4-BE49-F238E27FC236}">
              <a16:creationId xmlns:a16="http://schemas.microsoft.com/office/drawing/2014/main" id="{F0FE4586-7586-4F0D-AAE6-5827B2A8A539}"/>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424" name="Text Box 1">
          <a:extLst>
            <a:ext uri="{FF2B5EF4-FFF2-40B4-BE49-F238E27FC236}">
              <a16:creationId xmlns:a16="http://schemas.microsoft.com/office/drawing/2014/main" id="{6FB7920B-EF1C-4431-B37D-FFF5C7EB5FBB}"/>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425" name="Text Box 1">
          <a:extLst>
            <a:ext uri="{FF2B5EF4-FFF2-40B4-BE49-F238E27FC236}">
              <a16:creationId xmlns:a16="http://schemas.microsoft.com/office/drawing/2014/main" id="{5AFBCE72-27F0-44AD-8046-FCF26697CE54}"/>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66675" cy="161925"/>
    <xdr:sp macro="" textlink="">
      <xdr:nvSpPr>
        <xdr:cNvPr id="426" name="Text Box 1">
          <a:extLst>
            <a:ext uri="{FF2B5EF4-FFF2-40B4-BE49-F238E27FC236}">
              <a16:creationId xmlns:a16="http://schemas.microsoft.com/office/drawing/2014/main" id="{8DEF3113-E51D-4E14-A029-164F3E8DA2DE}"/>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76200" cy="161925"/>
    <xdr:sp macro="" textlink="">
      <xdr:nvSpPr>
        <xdr:cNvPr id="427" name="Text Box 1">
          <a:extLst>
            <a:ext uri="{FF2B5EF4-FFF2-40B4-BE49-F238E27FC236}">
              <a16:creationId xmlns:a16="http://schemas.microsoft.com/office/drawing/2014/main" id="{10E4080F-40E4-4364-B8C3-8DC31A6D1457}"/>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28" name="Text Box 1">
          <a:extLst>
            <a:ext uri="{FF2B5EF4-FFF2-40B4-BE49-F238E27FC236}">
              <a16:creationId xmlns:a16="http://schemas.microsoft.com/office/drawing/2014/main" id="{FD4F0F0C-EAD1-4DC9-86CC-6D7467C6A05E}"/>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29" name="Text Box 24">
          <a:extLst>
            <a:ext uri="{FF2B5EF4-FFF2-40B4-BE49-F238E27FC236}">
              <a16:creationId xmlns:a16="http://schemas.microsoft.com/office/drawing/2014/main" id="{8C217B80-C8FE-4960-BB50-718778E87904}"/>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30" name="Text Box 1">
          <a:extLst>
            <a:ext uri="{FF2B5EF4-FFF2-40B4-BE49-F238E27FC236}">
              <a16:creationId xmlns:a16="http://schemas.microsoft.com/office/drawing/2014/main" id="{BFD22304-C28C-4A24-B21F-E17C357D32F6}"/>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66675" cy="161925"/>
    <xdr:sp macro="" textlink="">
      <xdr:nvSpPr>
        <xdr:cNvPr id="431" name="Text Box 1">
          <a:extLst>
            <a:ext uri="{FF2B5EF4-FFF2-40B4-BE49-F238E27FC236}">
              <a16:creationId xmlns:a16="http://schemas.microsoft.com/office/drawing/2014/main" id="{6A474810-3446-431A-8C3D-8F1A8A753E83}"/>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76200" cy="161925"/>
    <xdr:sp macro="" textlink="">
      <xdr:nvSpPr>
        <xdr:cNvPr id="432" name="Text Box 1">
          <a:extLst>
            <a:ext uri="{FF2B5EF4-FFF2-40B4-BE49-F238E27FC236}">
              <a16:creationId xmlns:a16="http://schemas.microsoft.com/office/drawing/2014/main" id="{9AE3227F-E6AC-4A17-81B2-80CBBC19A93A}"/>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33" name="Text Box 1">
          <a:extLst>
            <a:ext uri="{FF2B5EF4-FFF2-40B4-BE49-F238E27FC236}">
              <a16:creationId xmlns:a16="http://schemas.microsoft.com/office/drawing/2014/main" id="{2E1DDFCB-4417-4F9A-908D-785BB9A79D17}"/>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34" name="Text Box 24">
          <a:extLst>
            <a:ext uri="{FF2B5EF4-FFF2-40B4-BE49-F238E27FC236}">
              <a16:creationId xmlns:a16="http://schemas.microsoft.com/office/drawing/2014/main" id="{2C07169E-7B3C-4E9A-83C5-25872FC74C26}"/>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35" name="Text Box 1">
          <a:extLst>
            <a:ext uri="{FF2B5EF4-FFF2-40B4-BE49-F238E27FC236}">
              <a16:creationId xmlns:a16="http://schemas.microsoft.com/office/drawing/2014/main" id="{6DDCD5B3-0CB3-4135-9734-8F22431CC4F5}"/>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436" name="Text Box 1">
          <a:extLst>
            <a:ext uri="{FF2B5EF4-FFF2-40B4-BE49-F238E27FC236}">
              <a16:creationId xmlns:a16="http://schemas.microsoft.com/office/drawing/2014/main" id="{E25C69FC-C9E7-4DD2-9BA8-92F3677BEFAD}"/>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437" name="Text Box 1">
          <a:extLst>
            <a:ext uri="{FF2B5EF4-FFF2-40B4-BE49-F238E27FC236}">
              <a16:creationId xmlns:a16="http://schemas.microsoft.com/office/drawing/2014/main" id="{41AA347B-470F-4704-951E-27E63A075D50}"/>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438" name="Text Box 1">
          <a:extLst>
            <a:ext uri="{FF2B5EF4-FFF2-40B4-BE49-F238E27FC236}">
              <a16:creationId xmlns:a16="http://schemas.microsoft.com/office/drawing/2014/main" id="{3DE6DA62-EA7E-4E6A-825D-CE810D65B821}"/>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91440" cy="144780"/>
    <xdr:sp macro="" textlink="">
      <xdr:nvSpPr>
        <xdr:cNvPr id="439" name="Text Box 1">
          <a:extLst>
            <a:ext uri="{FF2B5EF4-FFF2-40B4-BE49-F238E27FC236}">
              <a16:creationId xmlns:a16="http://schemas.microsoft.com/office/drawing/2014/main" id="{549C7CD9-3C9B-43F3-8E09-80CC19DC695E}"/>
            </a:ext>
          </a:extLst>
        </xdr:cNvPr>
        <xdr:cNvSpPr txBox="1">
          <a:spLocks noChangeArrowheads="1"/>
        </xdr:cNvSpPr>
      </xdr:nvSpPr>
      <xdr:spPr bwMode="auto">
        <a:xfrm>
          <a:off x="3467100" y="1962626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66675" cy="161925"/>
    <xdr:sp macro="" textlink="">
      <xdr:nvSpPr>
        <xdr:cNvPr id="440" name="Text Box 1">
          <a:extLst>
            <a:ext uri="{FF2B5EF4-FFF2-40B4-BE49-F238E27FC236}">
              <a16:creationId xmlns:a16="http://schemas.microsoft.com/office/drawing/2014/main" id="{CD80706C-A93B-4714-8C14-EE20DEF8F3E9}"/>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76200" cy="161925"/>
    <xdr:sp macro="" textlink="">
      <xdr:nvSpPr>
        <xdr:cNvPr id="441" name="Text Box 1">
          <a:extLst>
            <a:ext uri="{FF2B5EF4-FFF2-40B4-BE49-F238E27FC236}">
              <a16:creationId xmlns:a16="http://schemas.microsoft.com/office/drawing/2014/main" id="{4D35EE71-ADDB-4EAE-B061-D830195310D5}"/>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42" name="Text Box 1">
          <a:extLst>
            <a:ext uri="{FF2B5EF4-FFF2-40B4-BE49-F238E27FC236}">
              <a16:creationId xmlns:a16="http://schemas.microsoft.com/office/drawing/2014/main" id="{693EA2DC-4BC4-46A4-A95A-92A5D2B528FD}"/>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43" name="Text Box 24">
          <a:extLst>
            <a:ext uri="{FF2B5EF4-FFF2-40B4-BE49-F238E27FC236}">
              <a16:creationId xmlns:a16="http://schemas.microsoft.com/office/drawing/2014/main" id="{CE86573A-A655-449E-BAFB-2A8BA65E79B2}"/>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44" name="Text Box 1">
          <a:extLst>
            <a:ext uri="{FF2B5EF4-FFF2-40B4-BE49-F238E27FC236}">
              <a16:creationId xmlns:a16="http://schemas.microsoft.com/office/drawing/2014/main" id="{BA0BC858-4427-4099-8105-F854A2BC3435}"/>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66675" cy="161925"/>
    <xdr:sp macro="" textlink="">
      <xdr:nvSpPr>
        <xdr:cNvPr id="445" name="Text Box 1">
          <a:extLst>
            <a:ext uri="{FF2B5EF4-FFF2-40B4-BE49-F238E27FC236}">
              <a16:creationId xmlns:a16="http://schemas.microsoft.com/office/drawing/2014/main" id="{8FF2230C-1319-4110-B191-1B8BC5BFD1B1}"/>
            </a:ext>
          </a:extLst>
        </xdr:cNvPr>
        <xdr:cNvSpPr txBox="1">
          <a:spLocks noChangeArrowheads="1"/>
        </xdr:cNvSpPr>
      </xdr:nvSpPr>
      <xdr:spPr bwMode="auto">
        <a:xfrm>
          <a:off x="3467100" y="1962626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76200" cy="161925"/>
    <xdr:sp macro="" textlink="">
      <xdr:nvSpPr>
        <xdr:cNvPr id="446" name="Text Box 1">
          <a:extLst>
            <a:ext uri="{FF2B5EF4-FFF2-40B4-BE49-F238E27FC236}">
              <a16:creationId xmlns:a16="http://schemas.microsoft.com/office/drawing/2014/main" id="{A3DFAB15-66A3-497F-902C-E0AA57337BAC}"/>
            </a:ext>
          </a:extLst>
        </xdr:cNvPr>
        <xdr:cNvSpPr txBox="1">
          <a:spLocks noChangeArrowheads="1"/>
        </xdr:cNvSpPr>
      </xdr:nvSpPr>
      <xdr:spPr bwMode="auto">
        <a:xfrm>
          <a:off x="3467100" y="1962626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47" name="Text Box 1">
          <a:extLst>
            <a:ext uri="{FF2B5EF4-FFF2-40B4-BE49-F238E27FC236}">
              <a16:creationId xmlns:a16="http://schemas.microsoft.com/office/drawing/2014/main" id="{3F0AA36F-89AA-4F57-86A2-2A1E370E93A8}"/>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48" name="Text Box 24">
          <a:extLst>
            <a:ext uri="{FF2B5EF4-FFF2-40B4-BE49-F238E27FC236}">
              <a16:creationId xmlns:a16="http://schemas.microsoft.com/office/drawing/2014/main" id="{C6B1DC90-8BA8-4DA5-8A0B-F9A36E13359B}"/>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158</xdr:row>
      <xdr:rowOff>0</xdr:rowOff>
    </xdr:from>
    <xdr:ext cx="85725" cy="161925"/>
    <xdr:sp macro="" textlink="">
      <xdr:nvSpPr>
        <xdr:cNvPr id="449" name="Text Box 1">
          <a:extLst>
            <a:ext uri="{FF2B5EF4-FFF2-40B4-BE49-F238E27FC236}">
              <a16:creationId xmlns:a16="http://schemas.microsoft.com/office/drawing/2014/main" id="{BDCB79BE-0287-40E4-BE7B-D80B765DEF4C}"/>
            </a:ext>
          </a:extLst>
        </xdr:cNvPr>
        <xdr:cNvSpPr txBox="1">
          <a:spLocks noChangeArrowheads="1"/>
        </xdr:cNvSpPr>
      </xdr:nvSpPr>
      <xdr:spPr bwMode="auto">
        <a:xfrm>
          <a:off x="3467100" y="1962626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179</xdr:row>
      <xdr:rowOff>0</xdr:rowOff>
    </xdr:from>
    <xdr:ext cx="91440" cy="144780"/>
    <xdr:sp macro="" textlink="">
      <xdr:nvSpPr>
        <xdr:cNvPr id="450" name="Text Box 1">
          <a:extLst>
            <a:ext uri="{FF2B5EF4-FFF2-40B4-BE49-F238E27FC236}">
              <a16:creationId xmlns:a16="http://schemas.microsoft.com/office/drawing/2014/main" id="{6ABF3463-253D-4AB5-9653-9865D92AB838}"/>
            </a:ext>
          </a:extLst>
        </xdr:cNvPr>
        <xdr:cNvSpPr txBox="1">
          <a:spLocks noChangeArrowheads="1"/>
        </xdr:cNvSpPr>
      </xdr:nvSpPr>
      <xdr:spPr bwMode="auto">
        <a:xfrm>
          <a:off x="6210300" y="22151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179</xdr:row>
      <xdr:rowOff>0</xdr:rowOff>
    </xdr:from>
    <xdr:ext cx="91440" cy="144780"/>
    <xdr:sp macro="" textlink="">
      <xdr:nvSpPr>
        <xdr:cNvPr id="451" name="Text Box 1">
          <a:extLst>
            <a:ext uri="{FF2B5EF4-FFF2-40B4-BE49-F238E27FC236}">
              <a16:creationId xmlns:a16="http://schemas.microsoft.com/office/drawing/2014/main" id="{BF68C199-BB65-46BA-9CAA-AE0DFAF5C9EA}"/>
            </a:ext>
          </a:extLst>
        </xdr:cNvPr>
        <xdr:cNvSpPr txBox="1">
          <a:spLocks noChangeArrowheads="1"/>
        </xdr:cNvSpPr>
      </xdr:nvSpPr>
      <xdr:spPr bwMode="auto">
        <a:xfrm>
          <a:off x="6210300" y="22151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179</xdr:row>
      <xdr:rowOff>0</xdr:rowOff>
    </xdr:from>
    <xdr:ext cx="91440" cy="144780"/>
    <xdr:sp macro="" textlink="">
      <xdr:nvSpPr>
        <xdr:cNvPr id="452" name="Text Box 1">
          <a:extLst>
            <a:ext uri="{FF2B5EF4-FFF2-40B4-BE49-F238E27FC236}">
              <a16:creationId xmlns:a16="http://schemas.microsoft.com/office/drawing/2014/main" id="{C9ABC4E2-6AC6-41C4-876D-F99B07251B31}"/>
            </a:ext>
          </a:extLst>
        </xdr:cNvPr>
        <xdr:cNvSpPr txBox="1">
          <a:spLocks noChangeArrowheads="1"/>
        </xdr:cNvSpPr>
      </xdr:nvSpPr>
      <xdr:spPr bwMode="auto">
        <a:xfrm>
          <a:off x="6210300" y="22151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179</xdr:row>
      <xdr:rowOff>0</xdr:rowOff>
    </xdr:from>
    <xdr:ext cx="91440" cy="144780"/>
    <xdr:sp macro="" textlink="">
      <xdr:nvSpPr>
        <xdr:cNvPr id="453" name="Text Box 1">
          <a:extLst>
            <a:ext uri="{FF2B5EF4-FFF2-40B4-BE49-F238E27FC236}">
              <a16:creationId xmlns:a16="http://schemas.microsoft.com/office/drawing/2014/main" id="{F890513C-042E-43B4-87B1-1B5E5DDA3968}"/>
            </a:ext>
          </a:extLst>
        </xdr:cNvPr>
        <xdr:cNvSpPr txBox="1">
          <a:spLocks noChangeArrowheads="1"/>
        </xdr:cNvSpPr>
      </xdr:nvSpPr>
      <xdr:spPr bwMode="auto">
        <a:xfrm>
          <a:off x="6210300" y="22151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175</xdr:row>
      <xdr:rowOff>0</xdr:rowOff>
    </xdr:from>
    <xdr:ext cx="91440" cy="144780"/>
    <xdr:sp macro="" textlink="">
      <xdr:nvSpPr>
        <xdr:cNvPr id="454" name="Text Box 1">
          <a:extLst>
            <a:ext uri="{FF2B5EF4-FFF2-40B4-BE49-F238E27FC236}">
              <a16:creationId xmlns:a16="http://schemas.microsoft.com/office/drawing/2014/main" id="{DA7055ED-0A2C-4EA9-9FF7-E98A24D58723}"/>
            </a:ext>
          </a:extLst>
        </xdr:cNvPr>
        <xdr:cNvSpPr txBox="1">
          <a:spLocks noChangeArrowheads="1"/>
        </xdr:cNvSpPr>
      </xdr:nvSpPr>
      <xdr:spPr bwMode="auto">
        <a:xfrm>
          <a:off x="6210300" y="21713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175</xdr:row>
      <xdr:rowOff>0</xdr:rowOff>
    </xdr:from>
    <xdr:ext cx="91440" cy="144780"/>
    <xdr:sp macro="" textlink="">
      <xdr:nvSpPr>
        <xdr:cNvPr id="455" name="Text Box 1">
          <a:extLst>
            <a:ext uri="{FF2B5EF4-FFF2-40B4-BE49-F238E27FC236}">
              <a16:creationId xmlns:a16="http://schemas.microsoft.com/office/drawing/2014/main" id="{81BDE2F4-2092-4783-AE80-707F31AE231A}"/>
            </a:ext>
          </a:extLst>
        </xdr:cNvPr>
        <xdr:cNvSpPr txBox="1">
          <a:spLocks noChangeArrowheads="1"/>
        </xdr:cNvSpPr>
      </xdr:nvSpPr>
      <xdr:spPr bwMode="auto">
        <a:xfrm>
          <a:off x="6210300" y="21713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175</xdr:row>
      <xdr:rowOff>0</xdr:rowOff>
    </xdr:from>
    <xdr:ext cx="91440" cy="144780"/>
    <xdr:sp macro="" textlink="">
      <xdr:nvSpPr>
        <xdr:cNvPr id="456" name="Text Box 1">
          <a:extLst>
            <a:ext uri="{FF2B5EF4-FFF2-40B4-BE49-F238E27FC236}">
              <a16:creationId xmlns:a16="http://schemas.microsoft.com/office/drawing/2014/main" id="{D50A83C3-E22E-4B4F-80A0-A11FB44048A5}"/>
            </a:ext>
          </a:extLst>
        </xdr:cNvPr>
        <xdr:cNvSpPr txBox="1">
          <a:spLocks noChangeArrowheads="1"/>
        </xdr:cNvSpPr>
      </xdr:nvSpPr>
      <xdr:spPr bwMode="auto">
        <a:xfrm>
          <a:off x="6210300" y="21713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175</xdr:row>
      <xdr:rowOff>0</xdr:rowOff>
    </xdr:from>
    <xdr:ext cx="91440" cy="144780"/>
    <xdr:sp macro="" textlink="">
      <xdr:nvSpPr>
        <xdr:cNvPr id="457" name="Text Box 1">
          <a:extLst>
            <a:ext uri="{FF2B5EF4-FFF2-40B4-BE49-F238E27FC236}">
              <a16:creationId xmlns:a16="http://schemas.microsoft.com/office/drawing/2014/main" id="{84066C69-3A55-468F-B0F0-9D7E23274CF6}"/>
            </a:ext>
          </a:extLst>
        </xdr:cNvPr>
        <xdr:cNvSpPr txBox="1">
          <a:spLocks noChangeArrowheads="1"/>
        </xdr:cNvSpPr>
      </xdr:nvSpPr>
      <xdr:spPr bwMode="auto">
        <a:xfrm>
          <a:off x="6210300" y="217131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176</xdr:row>
      <xdr:rowOff>0</xdr:rowOff>
    </xdr:from>
    <xdr:ext cx="91440" cy="144780"/>
    <xdr:sp macro="" textlink="">
      <xdr:nvSpPr>
        <xdr:cNvPr id="458" name="Text Box 1">
          <a:extLst>
            <a:ext uri="{FF2B5EF4-FFF2-40B4-BE49-F238E27FC236}">
              <a16:creationId xmlns:a16="http://schemas.microsoft.com/office/drawing/2014/main" id="{4B36D26E-219F-40DD-A8D7-47B0ABD3DE22}"/>
            </a:ext>
          </a:extLst>
        </xdr:cNvPr>
        <xdr:cNvSpPr txBox="1">
          <a:spLocks noChangeArrowheads="1"/>
        </xdr:cNvSpPr>
      </xdr:nvSpPr>
      <xdr:spPr bwMode="auto">
        <a:xfrm>
          <a:off x="6210300" y="218227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176</xdr:row>
      <xdr:rowOff>0</xdr:rowOff>
    </xdr:from>
    <xdr:ext cx="91440" cy="144780"/>
    <xdr:sp macro="" textlink="">
      <xdr:nvSpPr>
        <xdr:cNvPr id="459" name="Text Box 1">
          <a:extLst>
            <a:ext uri="{FF2B5EF4-FFF2-40B4-BE49-F238E27FC236}">
              <a16:creationId xmlns:a16="http://schemas.microsoft.com/office/drawing/2014/main" id="{843C57CB-B68C-40C3-8F04-6B0D475133B4}"/>
            </a:ext>
          </a:extLst>
        </xdr:cNvPr>
        <xdr:cNvSpPr txBox="1">
          <a:spLocks noChangeArrowheads="1"/>
        </xdr:cNvSpPr>
      </xdr:nvSpPr>
      <xdr:spPr bwMode="auto">
        <a:xfrm>
          <a:off x="6210300" y="218227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176</xdr:row>
      <xdr:rowOff>0</xdr:rowOff>
    </xdr:from>
    <xdr:ext cx="91440" cy="144780"/>
    <xdr:sp macro="" textlink="">
      <xdr:nvSpPr>
        <xdr:cNvPr id="460" name="Text Box 1">
          <a:extLst>
            <a:ext uri="{FF2B5EF4-FFF2-40B4-BE49-F238E27FC236}">
              <a16:creationId xmlns:a16="http://schemas.microsoft.com/office/drawing/2014/main" id="{E1EFB460-770E-480C-A25B-D880F2DC57D2}"/>
            </a:ext>
          </a:extLst>
        </xdr:cNvPr>
        <xdr:cNvSpPr txBox="1">
          <a:spLocks noChangeArrowheads="1"/>
        </xdr:cNvSpPr>
      </xdr:nvSpPr>
      <xdr:spPr bwMode="auto">
        <a:xfrm>
          <a:off x="6210300" y="218227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176</xdr:row>
      <xdr:rowOff>0</xdr:rowOff>
    </xdr:from>
    <xdr:ext cx="91440" cy="144780"/>
    <xdr:sp macro="" textlink="">
      <xdr:nvSpPr>
        <xdr:cNvPr id="461" name="Text Box 1">
          <a:extLst>
            <a:ext uri="{FF2B5EF4-FFF2-40B4-BE49-F238E27FC236}">
              <a16:creationId xmlns:a16="http://schemas.microsoft.com/office/drawing/2014/main" id="{EE21CC0C-6408-414F-BDA5-90BDC5EEA3D2}"/>
            </a:ext>
          </a:extLst>
        </xdr:cNvPr>
        <xdr:cNvSpPr txBox="1">
          <a:spLocks noChangeArrowheads="1"/>
        </xdr:cNvSpPr>
      </xdr:nvSpPr>
      <xdr:spPr bwMode="auto">
        <a:xfrm>
          <a:off x="6210300" y="218227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173</xdr:row>
      <xdr:rowOff>0</xdr:rowOff>
    </xdr:from>
    <xdr:ext cx="91440" cy="144780"/>
    <xdr:sp macro="" textlink="">
      <xdr:nvSpPr>
        <xdr:cNvPr id="462" name="Text Box 1">
          <a:extLst>
            <a:ext uri="{FF2B5EF4-FFF2-40B4-BE49-F238E27FC236}">
              <a16:creationId xmlns:a16="http://schemas.microsoft.com/office/drawing/2014/main" id="{7B12817E-55D4-475E-8C0B-892982906A96}"/>
            </a:ext>
          </a:extLst>
        </xdr:cNvPr>
        <xdr:cNvSpPr txBox="1">
          <a:spLocks noChangeArrowheads="1"/>
        </xdr:cNvSpPr>
      </xdr:nvSpPr>
      <xdr:spPr bwMode="auto">
        <a:xfrm>
          <a:off x="6210300" y="214941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173</xdr:row>
      <xdr:rowOff>0</xdr:rowOff>
    </xdr:from>
    <xdr:ext cx="91440" cy="144780"/>
    <xdr:sp macro="" textlink="">
      <xdr:nvSpPr>
        <xdr:cNvPr id="463" name="Text Box 1">
          <a:extLst>
            <a:ext uri="{FF2B5EF4-FFF2-40B4-BE49-F238E27FC236}">
              <a16:creationId xmlns:a16="http://schemas.microsoft.com/office/drawing/2014/main" id="{7462A2C7-86E1-498F-8807-8CF0C6040FC5}"/>
            </a:ext>
          </a:extLst>
        </xdr:cNvPr>
        <xdr:cNvSpPr txBox="1">
          <a:spLocks noChangeArrowheads="1"/>
        </xdr:cNvSpPr>
      </xdr:nvSpPr>
      <xdr:spPr bwMode="auto">
        <a:xfrm>
          <a:off x="6210300" y="214941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173</xdr:row>
      <xdr:rowOff>0</xdr:rowOff>
    </xdr:from>
    <xdr:ext cx="91440" cy="144780"/>
    <xdr:sp macro="" textlink="">
      <xdr:nvSpPr>
        <xdr:cNvPr id="464" name="Text Box 1">
          <a:extLst>
            <a:ext uri="{FF2B5EF4-FFF2-40B4-BE49-F238E27FC236}">
              <a16:creationId xmlns:a16="http://schemas.microsoft.com/office/drawing/2014/main" id="{BC9C4464-0938-4F86-B054-0F333D3F4645}"/>
            </a:ext>
          </a:extLst>
        </xdr:cNvPr>
        <xdr:cNvSpPr txBox="1">
          <a:spLocks noChangeArrowheads="1"/>
        </xdr:cNvSpPr>
      </xdr:nvSpPr>
      <xdr:spPr bwMode="auto">
        <a:xfrm>
          <a:off x="6210300" y="214941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173</xdr:row>
      <xdr:rowOff>0</xdr:rowOff>
    </xdr:from>
    <xdr:ext cx="91440" cy="144780"/>
    <xdr:sp macro="" textlink="">
      <xdr:nvSpPr>
        <xdr:cNvPr id="465" name="Text Box 1">
          <a:extLst>
            <a:ext uri="{FF2B5EF4-FFF2-40B4-BE49-F238E27FC236}">
              <a16:creationId xmlns:a16="http://schemas.microsoft.com/office/drawing/2014/main" id="{B25482D3-DD40-4012-9B89-36CB78E93A9E}"/>
            </a:ext>
          </a:extLst>
        </xdr:cNvPr>
        <xdr:cNvSpPr txBox="1">
          <a:spLocks noChangeArrowheads="1"/>
        </xdr:cNvSpPr>
      </xdr:nvSpPr>
      <xdr:spPr bwMode="auto">
        <a:xfrm>
          <a:off x="6210300" y="214941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466" name="Text Box 1">
          <a:extLst>
            <a:ext uri="{FF2B5EF4-FFF2-40B4-BE49-F238E27FC236}">
              <a16:creationId xmlns:a16="http://schemas.microsoft.com/office/drawing/2014/main" id="{2F96F65E-F458-4141-B611-C035A7CD2022}"/>
            </a:ext>
          </a:extLst>
        </xdr:cNvPr>
        <xdr:cNvSpPr txBox="1">
          <a:spLocks noChangeArrowheads="1"/>
        </xdr:cNvSpPr>
      </xdr:nvSpPr>
      <xdr:spPr bwMode="auto">
        <a:xfrm>
          <a:off x="6210300" y="207816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467" name="Text Box 1">
          <a:extLst>
            <a:ext uri="{FF2B5EF4-FFF2-40B4-BE49-F238E27FC236}">
              <a16:creationId xmlns:a16="http://schemas.microsoft.com/office/drawing/2014/main" id="{E4047F33-1118-40A2-A4EE-BEBD7B3BE065}"/>
            </a:ext>
          </a:extLst>
        </xdr:cNvPr>
        <xdr:cNvSpPr txBox="1">
          <a:spLocks noChangeArrowheads="1"/>
        </xdr:cNvSpPr>
      </xdr:nvSpPr>
      <xdr:spPr bwMode="auto">
        <a:xfrm>
          <a:off x="6210300" y="207816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468" name="Text Box 1">
          <a:extLst>
            <a:ext uri="{FF2B5EF4-FFF2-40B4-BE49-F238E27FC236}">
              <a16:creationId xmlns:a16="http://schemas.microsoft.com/office/drawing/2014/main" id="{9B973BFC-1843-43AC-BC9F-86CBCD9F646A}"/>
            </a:ext>
          </a:extLst>
        </xdr:cNvPr>
        <xdr:cNvSpPr txBox="1">
          <a:spLocks noChangeArrowheads="1"/>
        </xdr:cNvSpPr>
      </xdr:nvSpPr>
      <xdr:spPr bwMode="auto">
        <a:xfrm>
          <a:off x="6210300" y="207816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469" name="Text Box 1">
          <a:extLst>
            <a:ext uri="{FF2B5EF4-FFF2-40B4-BE49-F238E27FC236}">
              <a16:creationId xmlns:a16="http://schemas.microsoft.com/office/drawing/2014/main" id="{B49FE816-537A-4905-9A24-B9FD481C857B}"/>
            </a:ext>
          </a:extLst>
        </xdr:cNvPr>
        <xdr:cNvSpPr txBox="1">
          <a:spLocks noChangeArrowheads="1"/>
        </xdr:cNvSpPr>
      </xdr:nvSpPr>
      <xdr:spPr bwMode="auto">
        <a:xfrm>
          <a:off x="6210300" y="207816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179</xdr:row>
      <xdr:rowOff>0</xdr:rowOff>
    </xdr:from>
    <xdr:ext cx="91440" cy="144780"/>
    <xdr:sp macro="" textlink="">
      <xdr:nvSpPr>
        <xdr:cNvPr id="470" name="Text Box 1">
          <a:extLst>
            <a:ext uri="{FF2B5EF4-FFF2-40B4-BE49-F238E27FC236}">
              <a16:creationId xmlns:a16="http://schemas.microsoft.com/office/drawing/2014/main" id="{31E5DB41-47FF-447C-A8C1-55899739BA69}"/>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179</xdr:row>
      <xdr:rowOff>0</xdr:rowOff>
    </xdr:from>
    <xdr:ext cx="91440" cy="144780"/>
    <xdr:sp macro="" textlink="">
      <xdr:nvSpPr>
        <xdr:cNvPr id="471" name="Text Box 1">
          <a:extLst>
            <a:ext uri="{FF2B5EF4-FFF2-40B4-BE49-F238E27FC236}">
              <a16:creationId xmlns:a16="http://schemas.microsoft.com/office/drawing/2014/main" id="{9C5BAB7F-19D7-4F1D-9685-82A588556BA1}"/>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179</xdr:row>
      <xdr:rowOff>0</xdr:rowOff>
    </xdr:from>
    <xdr:ext cx="91440" cy="144780"/>
    <xdr:sp macro="" textlink="">
      <xdr:nvSpPr>
        <xdr:cNvPr id="472" name="Text Box 1">
          <a:extLst>
            <a:ext uri="{FF2B5EF4-FFF2-40B4-BE49-F238E27FC236}">
              <a16:creationId xmlns:a16="http://schemas.microsoft.com/office/drawing/2014/main" id="{81D28D1C-8718-431E-BCD0-9B4F4737162D}"/>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179</xdr:row>
      <xdr:rowOff>0</xdr:rowOff>
    </xdr:from>
    <xdr:ext cx="91440" cy="144780"/>
    <xdr:sp macro="" textlink="">
      <xdr:nvSpPr>
        <xdr:cNvPr id="473" name="Text Box 1">
          <a:extLst>
            <a:ext uri="{FF2B5EF4-FFF2-40B4-BE49-F238E27FC236}">
              <a16:creationId xmlns:a16="http://schemas.microsoft.com/office/drawing/2014/main" id="{25863BBE-9A1E-4F2A-9967-850715F0DA0F}"/>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175</xdr:row>
      <xdr:rowOff>0</xdr:rowOff>
    </xdr:from>
    <xdr:ext cx="91440" cy="144780"/>
    <xdr:sp macro="" textlink="">
      <xdr:nvSpPr>
        <xdr:cNvPr id="474" name="Text Box 1">
          <a:extLst>
            <a:ext uri="{FF2B5EF4-FFF2-40B4-BE49-F238E27FC236}">
              <a16:creationId xmlns:a16="http://schemas.microsoft.com/office/drawing/2014/main" id="{722CD369-8F34-4E85-8897-5CE8023D2FD7}"/>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175</xdr:row>
      <xdr:rowOff>0</xdr:rowOff>
    </xdr:from>
    <xdr:ext cx="91440" cy="144780"/>
    <xdr:sp macro="" textlink="">
      <xdr:nvSpPr>
        <xdr:cNvPr id="475" name="Text Box 1">
          <a:extLst>
            <a:ext uri="{FF2B5EF4-FFF2-40B4-BE49-F238E27FC236}">
              <a16:creationId xmlns:a16="http://schemas.microsoft.com/office/drawing/2014/main" id="{574BB5A5-747D-4691-860E-87707864BB90}"/>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175</xdr:row>
      <xdr:rowOff>0</xdr:rowOff>
    </xdr:from>
    <xdr:ext cx="91440" cy="144780"/>
    <xdr:sp macro="" textlink="">
      <xdr:nvSpPr>
        <xdr:cNvPr id="476" name="Text Box 1">
          <a:extLst>
            <a:ext uri="{FF2B5EF4-FFF2-40B4-BE49-F238E27FC236}">
              <a16:creationId xmlns:a16="http://schemas.microsoft.com/office/drawing/2014/main" id="{FD2E88B5-D7A1-47CD-B848-0FE6295A469A}"/>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175</xdr:row>
      <xdr:rowOff>0</xdr:rowOff>
    </xdr:from>
    <xdr:ext cx="91440" cy="144780"/>
    <xdr:sp macro="" textlink="">
      <xdr:nvSpPr>
        <xdr:cNvPr id="477" name="Text Box 1">
          <a:extLst>
            <a:ext uri="{FF2B5EF4-FFF2-40B4-BE49-F238E27FC236}">
              <a16:creationId xmlns:a16="http://schemas.microsoft.com/office/drawing/2014/main" id="{B38AEB0C-E404-40A0-8CE9-1289D58E1296}"/>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176</xdr:row>
      <xdr:rowOff>0</xdr:rowOff>
    </xdr:from>
    <xdr:ext cx="91440" cy="144780"/>
    <xdr:sp macro="" textlink="">
      <xdr:nvSpPr>
        <xdr:cNvPr id="478" name="Text Box 1">
          <a:extLst>
            <a:ext uri="{FF2B5EF4-FFF2-40B4-BE49-F238E27FC236}">
              <a16:creationId xmlns:a16="http://schemas.microsoft.com/office/drawing/2014/main" id="{6D3BE096-2D2D-4917-BCF4-5AA50CD6DE36}"/>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176</xdr:row>
      <xdr:rowOff>0</xdr:rowOff>
    </xdr:from>
    <xdr:ext cx="91440" cy="144780"/>
    <xdr:sp macro="" textlink="">
      <xdr:nvSpPr>
        <xdr:cNvPr id="479" name="Text Box 1">
          <a:extLst>
            <a:ext uri="{FF2B5EF4-FFF2-40B4-BE49-F238E27FC236}">
              <a16:creationId xmlns:a16="http://schemas.microsoft.com/office/drawing/2014/main" id="{C00FA08F-F615-4470-B8F2-807CE8A3BF5D}"/>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176</xdr:row>
      <xdr:rowOff>0</xdr:rowOff>
    </xdr:from>
    <xdr:ext cx="91440" cy="144780"/>
    <xdr:sp macro="" textlink="">
      <xdr:nvSpPr>
        <xdr:cNvPr id="480" name="Text Box 1">
          <a:extLst>
            <a:ext uri="{FF2B5EF4-FFF2-40B4-BE49-F238E27FC236}">
              <a16:creationId xmlns:a16="http://schemas.microsoft.com/office/drawing/2014/main" id="{7C34EAFE-3D9C-4575-9368-B0504D951AFF}"/>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176</xdr:row>
      <xdr:rowOff>0</xdr:rowOff>
    </xdr:from>
    <xdr:ext cx="91440" cy="144780"/>
    <xdr:sp macro="" textlink="">
      <xdr:nvSpPr>
        <xdr:cNvPr id="481" name="Text Box 1">
          <a:extLst>
            <a:ext uri="{FF2B5EF4-FFF2-40B4-BE49-F238E27FC236}">
              <a16:creationId xmlns:a16="http://schemas.microsoft.com/office/drawing/2014/main" id="{F1EA41AB-3D67-43C8-B327-350E0D6CC5CC}"/>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173</xdr:row>
      <xdr:rowOff>0</xdr:rowOff>
    </xdr:from>
    <xdr:ext cx="91440" cy="144780"/>
    <xdr:sp macro="" textlink="">
      <xdr:nvSpPr>
        <xdr:cNvPr id="482" name="Text Box 1">
          <a:extLst>
            <a:ext uri="{FF2B5EF4-FFF2-40B4-BE49-F238E27FC236}">
              <a16:creationId xmlns:a16="http://schemas.microsoft.com/office/drawing/2014/main" id="{DE68342B-ED83-4ACC-B0B4-68438E481A21}"/>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173</xdr:row>
      <xdr:rowOff>0</xdr:rowOff>
    </xdr:from>
    <xdr:ext cx="91440" cy="144780"/>
    <xdr:sp macro="" textlink="">
      <xdr:nvSpPr>
        <xdr:cNvPr id="483" name="Text Box 1">
          <a:extLst>
            <a:ext uri="{FF2B5EF4-FFF2-40B4-BE49-F238E27FC236}">
              <a16:creationId xmlns:a16="http://schemas.microsoft.com/office/drawing/2014/main" id="{D30BF42F-BE8F-4BE0-9F95-5930EA134373}"/>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173</xdr:row>
      <xdr:rowOff>0</xdr:rowOff>
    </xdr:from>
    <xdr:ext cx="91440" cy="144780"/>
    <xdr:sp macro="" textlink="">
      <xdr:nvSpPr>
        <xdr:cNvPr id="484" name="Text Box 1">
          <a:extLst>
            <a:ext uri="{FF2B5EF4-FFF2-40B4-BE49-F238E27FC236}">
              <a16:creationId xmlns:a16="http://schemas.microsoft.com/office/drawing/2014/main" id="{F5A60188-4F08-4EEE-871E-59BA8E2C44AE}"/>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173</xdr:row>
      <xdr:rowOff>0</xdr:rowOff>
    </xdr:from>
    <xdr:ext cx="91440" cy="144780"/>
    <xdr:sp macro="" textlink="">
      <xdr:nvSpPr>
        <xdr:cNvPr id="485" name="Text Box 1">
          <a:extLst>
            <a:ext uri="{FF2B5EF4-FFF2-40B4-BE49-F238E27FC236}">
              <a16:creationId xmlns:a16="http://schemas.microsoft.com/office/drawing/2014/main" id="{DE4E46A9-A9BB-4F58-A692-1193B0A08E0A}"/>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486" name="Text Box 1">
          <a:extLst>
            <a:ext uri="{FF2B5EF4-FFF2-40B4-BE49-F238E27FC236}">
              <a16:creationId xmlns:a16="http://schemas.microsoft.com/office/drawing/2014/main" id="{9E251A12-F374-40EC-A93B-9086E92025DE}"/>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487" name="Text Box 1">
          <a:extLst>
            <a:ext uri="{FF2B5EF4-FFF2-40B4-BE49-F238E27FC236}">
              <a16:creationId xmlns:a16="http://schemas.microsoft.com/office/drawing/2014/main" id="{040D58A7-C15E-4970-B2A0-ADF85D697F7C}"/>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488" name="Text Box 1">
          <a:extLst>
            <a:ext uri="{FF2B5EF4-FFF2-40B4-BE49-F238E27FC236}">
              <a16:creationId xmlns:a16="http://schemas.microsoft.com/office/drawing/2014/main" id="{5ECBABB3-B85B-45D8-8F4D-ADBC84848E4D}"/>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167</xdr:row>
      <xdr:rowOff>0</xdr:rowOff>
    </xdr:from>
    <xdr:ext cx="91440" cy="144780"/>
    <xdr:sp macro="" textlink="">
      <xdr:nvSpPr>
        <xdr:cNvPr id="489" name="Text Box 1">
          <a:extLst>
            <a:ext uri="{FF2B5EF4-FFF2-40B4-BE49-F238E27FC236}">
              <a16:creationId xmlns:a16="http://schemas.microsoft.com/office/drawing/2014/main" id="{276B1668-8DB0-4854-A807-3C4CC0A8489E}"/>
            </a:ext>
          </a:extLst>
        </xdr:cNvPr>
        <xdr:cNvSpPr txBox="1">
          <a:spLocks noChangeArrowheads="1"/>
        </xdr:cNvSpPr>
      </xdr:nvSpPr>
      <xdr:spPr bwMode="auto">
        <a:xfrm>
          <a:off x="8337176" y="150158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219"/>
  <sheetViews>
    <sheetView tabSelected="1" zoomScale="70" zoomScaleNormal="70" workbookViewId="0">
      <pane xSplit="2" ySplit="10" topLeftCell="G11" activePane="bottomRight" state="frozen"/>
      <selection activeCell="A7" sqref="A7"/>
      <selection pane="topRight" activeCell="C7" sqref="C7"/>
      <selection pane="bottomLeft" activeCell="A12" sqref="A12"/>
      <selection pane="bottomRight" activeCell="J11" sqref="J11"/>
    </sheetView>
  </sheetViews>
  <sheetFormatPr baseColWidth="10" defaultRowHeight="15"/>
  <cols>
    <col min="1" max="1" width="6.140625" style="12" customWidth="1"/>
    <col min="2" max="2" width="14.140625" style="45" customWidth="1"/>
    <col min="3" max="3" width="44" style="13" customWidth="1"/>
    <col min="4" max="4" width="51.5703125" style="13" customWidth="1"/>
    <col min="5" max="5" width="52.28515625" style="13" customWidth="1"/>
    <col min="6" max="6" width="58.140625" style="13" customWidth="1"/>
    <col min="7" max="7" width="24.85546875" style="13" customWidth="1"/>
    <col min="8" max="8" width="14.5703125" style="13" customWidth="1"/>
    <col min="9" max="9" width="14.42578125" style="13" customWidth="1"/>
    <col min="10" max="10" width="16.7109375" style="13" customWidth="1"/>
    <col min="11" max="12" width="11.42578125" style="13" customWidth="1"/>
    <col min="13" max="13" width="13" style="13" customWidth="1"/>
    <col min="14" max="16" width="11.42578125" style="13" customWidth="1"/>
    <col min="17" max="17" width="29.7109375" style="13" customWidth="1"/>
    <col min="18" max="18" width="27.28515625" style="13" customWidth="1"/>
    <col min="19" max="19" width="20" style="32" customWidth="1"/>
    <col min="20" max="20" width="17.140625" style="45" customWidth="1"/>
    <col min="21" max="16384" width="11.42578125" style="13"/>
  </cols>
  <sheetData>
    <row r="1" spans="1:20" ht="30.75" hidden="1" thickBot="1">
      <c r="B1" s="46" t="s">
        <v>104</v>
      </c>
      <c r="C1" s="22">
        <v>53</v>
      </c>
      <c r="D1" s="22" t="s">
        <v>105</v>
      </c>
      <c r="T1" s="32"/>
    </row>
    <row r="2" spans="1:20" ht="15.75" hidden="1" thickBot="1">
      <c r="B2" s="46" t="s">
        <v>43</v>
      </c>
      <c r="C2" s="22">
        <v>400</v>
      </c>
      <c r="D2" s="22" t="s">
        <v>106</v>
      </c>
      <c r="T2" s="32"/>
    </row>
    <row r="3" spans="1:20" ht="30.75" hidden="1" thickBot="1">
      <c r="B3" s="46" t="s">
        <v>107</v>
      </c>
      <c r="C3" s="22">
        <v>1</v>
      </c>
      <c r="D3" s="23"/>
      <c r="T3" s="32"/>
    </row>
    <row r="4" spans="1:20" ht="15.75" hidden="1" thickBot="1">
      <c r="B4" s="46" t="s">
        <v>108</v>
      </c>
      <c r="C4" s="22">
        <v>350</v>
      </c>
      <c r="D4" s="22" t="s">
        <v>111</v>
      </c>
      <c r="T4" s="32"/>
    </row>
    <row r="5" spans="1:20" ht="15.75" hidden="1" thickBot="1">
      <c r="B5" s="46" t="s">
        <v>109</v>
      </c>
      <c r="C5" s="22" t="s">
        <v>110</v>
      </c>
      <c r="D5" s="20"/>
      <c r="T5" s="32"/>
    </row>
    <row r="6" spans="1:20" ht="34.5" hidden="1" customHeight="1">
      <c r="B6" s="46" t="s">
        <v>112</v>
      </c>
      <c r="C6" s="24" t="s">
        <v>668</v>
      </c>
      <c r="D6" s="25"/>
      <c r="E6" s="14"/>
      <c r="F6" s="14"/>
      <c r="G6" s="14"/>
      <c r="H6" s="14"/>
      <c r="I6" s="14"/>
      <c r="J6" s="14"/>
      <c r="K6" s="14"/>
      <c r="L6" s="14"/>
      <c r="M6" s="14"/>
      <c r="N6" s="14"/>
      <c r="O6" s="14"/>
      <c r="P6" s="14"/>
      <c r="Q6" s="14"/>
      <c r="T6" s="32"/>
    </row>
    <row r="7" spans="1:20" ht="30.75" hidden="1" thickBot="1">
      <c r="B7" s="47" t="s">
        <v>129</v>
      </c>
      <c r="C7" s="26">
        <v>44561</v>
      </c>
      <c r="D7" s="25"/>
      <c r="E7" s="14"/>
      <c r="F7" s="14"/>
      <c r="G7" s="14"/>
      <c r="H7" s="14"/>
      <c r="I7" s="14"/>
      <c r="J7" s="14"/>
      <c r="K7" s="14"/>
      <c r="L7" s="14"/>
      <c r="M7" s="14"/>
      <c r="N7" s="14"/>
      <c r="O7" s="14"/>
      <c r="P7" s="14"/>
      <c r="Q7" s="14"/>
    </row>
    <row r="8" spans="1:20" ht="29.25" hidden="1" customHeight="1" thickBot="1">
      <c r="B8" s="48"/>
      <c r="C8" s="14"/>
      <c r="D8" s="14"/>
      <c r="E8" s="14"/>
      <c r="F8" s="14"/>
      <c r="G8" s="14"/>
      <c r="H8" s="14"/>
      <c r="I8" s="14"/>
      <c r="J8" s="14"/>
      <c r="K8" s="14"/>
      <c r="L8" s="14"/>
      <c r="M8" s="14"/>
      <c r="N8" s="14"/>
      <c r="O8" s="14"/>
      <c r="P8" s="14"/>
      <c r="Q8" s="14"/>
    </row>
    <row r="9" spans="1:20" s="20" customFormat="1" ht="15.75" thickBot="1">
      <c r="A9" s="19"/>
      <c r="B9" s="49">
        <v>8</v>
      </c>
      <c r="C9" s="49">
        <v>12</v>
      </c>
      <c r="D9" s="49">
        <v>16</v>
      </c>
      <c r="E9" s="49">
        <v>20</v>
      </c>
      <c r="F9" s="49">
        <v>24</v>
      </c>
      <c r="G9" s="49">
        <v>28</v>
      </c>
      <c r="H9" s="49">
        <v>31</v>
      </c>
      <c r="I9" s="49">
        <v>32</v>
      </c>
      <c r="J9" s="49">
        <v>36</v>
      </c>
      <c r="K9" s="49">
        <v>40</v>
      </c>
      <c r="L9" s="49">
        <v>44</v>
      </c>
      <c r="M9" s="49"/>
      <c r="N9" s="49"/>
      <c r="O9" s="49"/>
      <c r="P9" s="49"/>
      <c r="Q9" s="49">
        <v>48</v>
      </c>
      <c r="R9" s="49"/>
      <c r="S9" s="49"/>
      <c r="T9" s="49"/>
    </row>
    <row r="10" spans="1:20" s="20" customFormat="1" ht="57" customHeight="1" thickBot="1">
      <c r="A10" s="21"/>
      <c r="B10" s="33" t="s">
        <v>101</v>
      </c>
      <c r="C10" s="33" t="s">
        <v>102</v>
      </c>
      <c r="D10" s="33" t="s">
        <v>0</v>
      </c>
      <c r="E10" s="33" t="s">
        <v>1</v>
      </c>
      <c r="F10" s="33" t="s">
        <v>103</v>
      </c>
      <c r="G10" s="33" t="s">
        <v>2</v>
      </c>
      <c r="H10" s="33" t="s">
        <v>13</v>
      </c>
      <c r="I10" s="33" t="s">
        <v>3</v>
      </c>
      <c r="J10" s="33" t="s">
        <v>4</v>
      </c>
      <c r="K10" s="33" t="s">
        <v>5</v>
      </c>
      <c r="L10" s="43" t="s">
        <v>6</v>
      </c>
      <c r="M10" s="51" t="s">
        <v>7</v>
      </c>
      <c r="N10" s="51" t="s">
        <v>8</v>
      </c>
      <c r="O10" s="51" t="s">
        <v>9</v>
      </c>
      <c r="P10" s="51" t="s">
        <v>10</v>
      </c>
      <c r="Q10" s="33" t="s">
        <v>803</v>
      </c>
      <c r="R10" s="33" t="s">
        <v>99</v>
      </c>
      <c r="S10" s="44" t="s">
        <v>879</v>
      </c>
      <c r="T10" s="44" t="s">
        <v>883</v>
      </c>
    </row>
    <row r="11" spans="1:20" s="15" customFormat="1" ht="180" customHeight="1" thickBot="1">
      <c r="A11" s="50">
        <v>1</v>
      </c>
      <c r="B11" s="29" t="s">
        <v>14</v>
      </c>
      <c r="C11" s="10" t="s">
        <v>618</v>
      </c>
      <c r="D11" s="10" t="s">
        <v>119</v>
      </c>
      <c r="E11" s="10" t="s">
        <v>31</v>
      </c>
      <c r="F11" s="10" t="s">
        <v>32</v>
      </c>
      <c r="G11" s="1" t="s">
        <v>33</v>
      </c>
      <c r="H11" s="1">
        <v>2</v>
      </c>
      <c r="I11" s="9">
        <v>44383</v>
      </c>
      <c r="J11" s="31">
        <v>44439</v>
      </c>
      <c r="K11" s="8">
        <f t="shared" ref="K11:K25" si="0">+(J11-I11)/7</f>
        <v>8</v>
      </c>
      <c r="L11" s="5">
        <v>2</v>
      </c>
      <c r="M11" s="6">
        <f t="shared" ref="M11:M25" si="1">+L11/H11</f>
        <v>1</v>
      </c>
      <c r="N11" s="7">
        <f t="shared" ref="N11:N25" si="2">+M11*K11</f>
        <v>8</v>
      </c>
      <c r="O11" s="7">
        <f t="shared" ref="O11:O25" si="3">+IF(J11&lt;=$C$7,N11,0)</f>
        <v>8</v>
      </c>
      <c r="P11" s="7">
        <f t="shared" ref="P11:P25" si="4">+IF($C$7&gt;=J11,K11,0)</f>
        <v>8</v>
      </c>
      <c r="Q11" s="1" t="s">
        <v>96</v>
      </c>
      <c r="R11" s="10" t="s">
        <v>100</v>
      </c>
      <c r="S11" s="17">
        <v>2020</v>
      </c>
      <c r="T11" s="17" t="s">
        <v>755</v>
      </c>
    </row>
    <row r="12" spans="1:20" s="15" customFormat="1" ht="162.75" customHeight="1" thickBot="1">
      <c r="A12" s="50">
        <v>2</v>
      </c>
      <c r="B12" s="29" t="s">
        <v>15</v>
      </c>
      <c r="C12" s="10" t="s">
        <v>623</v>
      </c>
      <c r="D12" s="4" t="s">
        <v>90</v>
      </c>
      <c r="E12" s="4" t="s">
        <v>88</v>
      </c>
      <c r="F12" s="4" t="s">
        <v>89</v>
      </c>
      <c r="G12" s="3" t="s">
        <v>30</v>
      </c>
      <c r="H12" s="1">
        <v>1</v>
      </c>
      <c r="I12" s="9">
        <v>44383</v>
      </c>
      <c r="J12" s="31">
        <v>44500</v>
      </c>
      <c r="K12" s="8">
        <f t="shared" si="0"/>
        <v>16.714285714285715</v>
      </c>
      <c r="L12" s="5">
        <v>1</v>
      </c>
      <c r="M12" s="6">
        <f t="shared" si="1"/>
        <v>1</v>
      </c>
      <c r="N12" s="7">
        <f t="shared" si="2"/>
        <v>16.714285714285715</v>
      </c>
      <c r="O12" s="7">
        <f t="shared" si="3"/>
        <v>16.714285714285715</v>
      </c>
      <c r="P12" s="7">
        <f t="shared" si="4"/>
        <v>16.714285714285715</v>
      </c>
      <c r="Q12" s="1" t="s">
        <v>96</v>
      </c>
      <c r="R12" s="10" t="s">
        <v>100</v>
      </c>
      <c r="S12" s="17">
        <v>2020</v>
      </c>
      <c r="T12" s="17" t="s">
        <v>755</v>
      </c>
    </row>
    <row r="13" spans="1:20" s="15" customFormat="1" ht="237" customHeight="1" thickBot="1">
      <c r="A13" s="50">
        <v>3</v>
      </c>
      <c r="B13" s="29" t="s">
        <v>15</v>
      </c>
      <c r="C13" s="10" t="s">
        <v>623</v>
      </c>
      <c r="D13" s="4" t="s">
        <v>90</v>
      </c>
      <c r="E13" s="4" t="s">
        <v>27</v>
      </c>
      <c r="F13" s="4" t="s">
        <v>812</v>
      </c>
      <c r="G13" s="3" t="s">
        <v>28</v>
      </c>
      <c r="H13" s="1">
        <v>1</v>
      </c>
      <c r="I13" s="9">
        <v>44383</v>
      </c>
      <c r="J13" s="31">
        <v>44561</v>
      </c>
      <c r="K13" s="8">
        <f t="shared" si="0"/>
        <v>25.428571428571427</v>
      </c>
      <c r="L13" s="5">
        <v>1</v>
      </c>
      <c r="M13" s="6">
        <f t="shared" si="1"/>
        <v>1</v>
      </c>
      <c r="N13" s="7">
        <f t="shared" si="2"/>
        <v>25.428571428571427</v>
      </c>
      <c r="O13" s="7">
        <f t="shared" si="3"/>
        <v>25.428571428571427</v>
      </c>
      <c r="P13" s="7">
        <f t="shared" si="4"/>
        <v>25.428571428571427</v>
      </c>
      <c r="Q13" s="1" t="s">
        <v>12</v>
      </c>
      <c r="R13" s="10" t="s">
        <v>100</v>
      </c>
      <c r="S13" s="17">
        <v>2020</v>
      </c>
      <c r="T13" s="17" t="s">
        <v>756</v>
      </c>
    </row>
    <row r="14" spans="1:20" s="15" customFormat="1" ht="220.5" customHeight="1" thickBot="1">
      <c r="A14" s="50">
        <v>4</v>
      </c>
      <c r="B14" s="29" t="s">
        <v>16</v>
      </c>
      <c r="C14" s="10" t="s">
        <v>785</v>
      </c>
      <c r="D14" s="10" t="s">
        <v>817</v>
      </c>
      <c r="E14" s="10" t="s">
        <v>34</v>
      </c>
      <c r="F14" s="10" t="s">
        <v>35</v>
      </c>
      <c r="G14" s="1" t="s">
        <v>29</v>
      </c>
      <c r="H14" s="1">
        <v>1</v>
      </c>
      <c r="I14" s="9">
        <v>44383</v>
      </c>
      <c r="J14" s="31">
        <v>44408</v>
      </c>
      <c r="K14" s="8">
        <f t="shared" si="0"/>
        <v>3.5714285714285716</v>
      </c>
      <c r="L14" s="5">
        <v>1</v>
      </c>
      <c r="M14" s="6">
        <f t="shared" si="1"/>
        <v>1</v>
      </c>
      <c r="N14" s="7">
        <f t="shared" si="2"/>
        <v>3.5714285714285716</v>
      </c>
      <c r="O14" s="7">
        <f t="shared" si="3"/>
        <v>3.5714285714285716</v>
      </c>
      <c r="P14" s="7">
        <f t="shared" si="4"/>
        <v>3.5714285714285716</v>
      </c>
      <c r="Q14" s="1" t="s">
        <v>804</v>
      </c>
      <c r="R14" s="10" t="s">
        <v>100</v>
      </c>
      <c r="S14" s="17">
        <v>2020</v>
      </c>
      <c r="T14" s="17" t="s">
        <v>755</v>
      </c>
    </row>
    <row r="15" spans="1:20" s="15" customFormat="1" ht="79.5" customHeight="1" thickBot="1">
      <c r="A15" s="50">
        <v>5</v>
      </c>
      <c r="B15" s="29" t="s">
        <v>17</v>
      </c>
      <c r="C15" s="10" t="s">
        <v>619</v>
      </c>
      <c r="D15" s="4" t="s">
        <v>91</v>
      </c>
      <c r="E15" s="4" t="s">
        <v>788</v>
      </c>
      <c r="F15" s="4" t="s">
        <v>92</v>
      </c>
      <c r="G15" s="3" t="s">
        <v>30</v>
      </c>
      <c r="H15" s="3">
        <v>1</v>
      </c>
      <c r="I15" s="9">
        <v>44383</v>
      </c>
      <c r="J15" s="31">
        <v>44439</v>
      </c>
      <c r="K15" s="8">
        <f t="shared" si="0"/>
        <v>8</v>
      </c>
      <c r="L15" s="5">
        <v>1</v>
      </c>
      <c r="M15" s="6">
        <f t="shared" si="1"/>
        <v>1</v>
      </c>
      <c r="N15" s="7">
        <f t="shared" si="2"/>
        <v>8</v>
      </c>
      <c r="O15" s="7">
        <f t="shared" si="3"/>
        <v>8</v>
      </c>
      <c r="P15" s="7">
        <f t="shared" si="4"/>
        <v>8</v>
      </c>
      <c r="Q15" s="1" t="s">
        <v>804</v>
      </c>
      <c r="R15" s="10" t="s">
        <v>100</v>
      </c>
      <c r="S15" s="17">
        <v>2020</v>
      </c>
      <c r="T15" s="17" t="s">
        <v>755</v>
      </c>
    </row>
    <row r="16" spans="1:20" s="15" customFormat="1" ht="150.75" customHeight="1" thickBot="1">
      <c r="A16" s="50">
        <v>6</v>
      </c>
      <c r="B16" s="29" t="s">
        <v>17</v>
      </c>
      <c r="C16" s="10" t="s">
        <v>619</v>
      </c>
      <c r="D16" s="4" t="s">
        <v>91</v>
      </c>
      <c r="E16" s="4" t="s">
        <v>36</v>
      </c>
      <c r="F16" s="4" t="s">
        <v>37</v>
      </c>
      <c r="G16" s="3" t="s">
        <v>33</v>
      </c>
      <c r="H16" s="1">
        <v>2</v>
      </c>
      <c r="I16" s="9">
        <v>44383</v>
      </c>
      <c r="J16" s="31">
        <v>44439</v>
      </c>
      <c r="K16" s="8">
        <f t="shared" si="0"/>
        <v>8</v>
      </c>
      <c r="L16" s="5">
        <v>2</v>
      </c>
      <c r="M16" s="6">
        <f t="shared" si="1"/>
        <v>1</v>
      </c>
      <c r="N16" s="7">
        <f t="shared" si="2"/>
        <v>8</v>
      </c>
      <c r="O16" s="7">
        <f t="shared" si="3"/>
        <v>8</v>
      </c>
      <c r="P16" s="7">
        <f t="shared" si="4"/>
        <v>8</v>
      </c>
      <c r="Q16" s="1" t="s">
        <v>804</v>
      </c>
      <c r="R16" s="10" t="s">
        <v>100</v>
      </c>
      <c r="S16" s="17">
        <v>2020</v>
      </c>
      <c r="T16" s="17" t="s">
        <v>756</v>
      </c>
    </row>
    <row r="17" spans="1:20" s="15" customFormat="1" ht="204" customHeight="1" thickBot="1">
      <c r="A17" s="50">
        <v>7</v>
      </c>
      <c r="B17" s="29" t="s">
        <v>18</v>
      </c>
      <c r="C17" s="10" t="s">
        <v>620</v>
      </c>
      <c r="D17" s="10" t="s">
        <v>117</v>
      </c>
      <c r="E17" s="10" t="s">
        <v>118</v>
      </c>
      <c r="F17" s="10" t="s">
        <v>752</v>
      </c>
      <c r="G17" s="3" t="s">
        <v>116</v>
      </c>
      <c r="H17" s="1">
        <v>2</v>
      </c>
      <c r="I17" s="9">
        <v>44383</v>
      </c>
      <c r="J17" s="31">
        <v>44408</v>
      </c>
      <c r="K17" s="8">
        <f t="shared" si="0"/>
        <v>3.5714285714285716</v>
      </c>
      <c r="L17" s="5">
        <v>2</v>
      </c>
      <c r="M17" s="6">
        <f t="shared" si="1"/>
        <v>1</v>
      </c>
      <c r="N17" s="7">
        <f t="shared" si="2"/>
        <v>3.5714285714285716</v>
      </c>
      <c r="O17" s="7">
        <f t="shared" si="3"/>
        <v>3.5714285714285716</v>
      </c>
      <c r="P17" s="7">
        <f t="shared" si="4"/>
        <v>3.5714285714285716</v>
      </c>
      <c r="Q17" s="1" t="s">
        <v>19</v>
      </c>
      <c r="R17" s="10" t="s">
        <v>100</v>
      </c>
      <c r="S17" s="17">
        <v>2020</v>
      </c>
      <c r="T17" s="17" t="s">
        <v>755</v>
      </c>
    </row>
    <row r="18" spans="1:20" s="15" customFormat="1" ht="129.75" customHeight="1" thickBot="1">
      <c r="A18" s="50">
        <v>8</v>
      </c>
      <c r="B18" s="29" t="s">
        <v>20</v>
      </c>
      <c r="C18" s="10" t="s">
        <v>621</v>
      </c>
      <c r="D18" s="10" t="s">
        <v>44</v>
      </c>
      <c r="E18" s="10" t="s">
        <v>95</v>
      </c>
      <c r="F18" s="10" t="s">
        <v>45</v>
      </c>
      <c r="G18" s="3" t="s">
        <v>46</v>
      </c>
      <c r="H18" s="1">
        <v>2</v>
      </c>
      <c r="I18" s="9">
        <v>44383</v>
      </c>
      <c r="J18" s="31">
        <v>44561</v>
      </c>
      <c r="K18" s="8">
        <f t="shared" si="0"/>
        <v>25.428571428571427</v>
      </c>
      <c r="L18" s="5">
        <v>2</v>
      </c>
      <c r="M18" s="6">
        <f t="shared" si="1"/>
        <v>1</v>
      </c>
      <c r="N18" s="7">
        <f t="shared" si="2"/>
        <v>25.428571428571427</v>
      </c>
      <c r="O18" s="7">
        <f t="shared" si="3"/>
        <v>25.428571428571427</v>
      </c>
      <c r="P18" s="7">
        <f t="shared" si="4"/>
        <v>25.428571428571427</v>
      </c>
      <c r="Q18" s="1" t="s">
        <v>96</v>
      </c>
      <c r="R18" s="10" t="s">
        <v>100</v>
      </c>
      <c r="S18" s="17">
        <v>2020</v>
      </c>
      <c r="T18" s="17" t="s">
        <v>755</v>
      </c>
    </row>
    <row r="19" spans="1:20" s="15" customFormat="1" ht="116.25" customHeight="1" thickBot="1">
      <c r="A19" s="50">
        <v>9</v>
      </c>
      <c r="B19" s="29" t="s">
        <v>21</v>
      </c>
      <c r="C19" s="10" t="s">
        <v>622</v>
      </c>
      <c r="D19" s="4" t="s">
        <v>574</v>
      </c>
      <c r="E19" s="4" t="s">
        <v>113</v>
      </c>
      <c r="F19" s="4" t="s">
        <v>114</v>
      </c>
      <c r="G19" s="3" t="s">
        <v>115</v>
      </c>
      <c r="H19" s="1">
        <v>1</v>
      </c>
      <c r="I19" s="9">
        <v>44383</v>
      </c>
      <c r="J19" s="31">
        <v>44561</v>
      </c>
      <c r="K19" s="8">
        <f t="shared" si="0"/>
        <v>25.428571428571427</v>
      </c>
      <c r="L19" s="5">
        <v>1</v>
      </c>
      <c r="M19" s="6">
        <f t="shared" si="1"/>
        <v>1</v>
      </c>
      <c r="N19" s="7">
        <f t="shared" si="2"/>
        <v>25.428571428571427</v>
      </c>
      <c r="O19" s="7">
        <f t="shared" si="3"/>
        <v>25.428571428571427</v>
      </c>
      <c r="P19" s="7">
        <f t="shared" si="4"/>
        <v>25.428571428571427</v>
      </c>
      <c r="Q19" s="1" t="s">
        <v>19</v>
      </c>
      <c r="R19" s="10" t="s">
        <v>100</v>
      </c>
      <c r="S19" s="17">
        <v>2020</v>
      </c>
      <c r="T19" s="17" t="s">
        <v>755</v>
      </c>
    </row>
    <row r="20" spans="1:20" s="15" customFormat="1" ht="160.5" customHeight="1" thickBot="1">
      <c r="A20" s="50">
        <v>10</v>
      </c>
      <c r="B20" s="29" t="s">
        <v>22</v>
      </c>
      <c r="C20" s="10" t="s">
        <v>624</v>
      </c>
      <c r="D20" s="4" t="s">
        <v>85</v>
      </c>
      <c r="E20" s="4" t="s">
        <v>753</v>
      </c>
      <c r="F20" s="4" t="s">
        <v>799</v>
      </c>
      <c r="G20" s="3" t="s">
        <v>38</v>
      </c>
      <c r="H20" s="1">
        <v>1</v>
      </c>
      <c r="I20" s="9">
        <v>44383</v>
      </c>
      <c r="J20" s="31">
        <v>44408</v>
      </c>
      <c r="K20" s="8">
        <f t="shared" si="0"/>
        <v>3.5714285714285716</v>
      </c>
      <c r="L20" s="5">
        <v>1</v>
      </c>
      <c r="M20" s="6">
        <f t="shared" si="1"/>
        <v>1</v>
      </c>
      <c r="N20" s="7">
        <f t="shared" si="2"/>
        <v>3.5714285714285716</v>
      </c>
      <c r="O20" s="7">
        <f t="shared" si="3"/>
        <v>3.5714285714285716</v>
      </c>
      <c r="P20" s="7">
        <f t="shared" si="4"/>
        <v>3.5714285714285716</v>
      </c>
      <c r="Q20" s="1" t="s">
        <v>19</v>
      </c>
      <c r="R20" s="10" t="s">
        <v>100</v>
      </c>
      <c r="S20" s="17">
        <v>2020</v>
      </c>
      <c r="T20" s="17" t="s">
        <v>755</v>
      </c>
    </row>
    <row r="21" spans="1:20" s="15" customFormat="1" ht="235.5" customHeight="1" thickBot="1">
      <c r="A21" s="50">
        <v>11</v>
      </c>
      <c r="B21" s="29" t="s">
        <v>22</v>
      </c>
      <c r="C21" s="10" t="s">
        <v>624</v>
      </c>
      <c r="D21" s="4" t="s">
        <v>85</v>
      </c>
      <c r="E21" s="4" t="s">
        <v>39</v>
      </c>
      <c r="F21" s="4" t="s">
        <v>40</v>
      </c>
      <c r="G21" s="3" t="s">
        <v>38</v>
      </c>
      <c r="H21" s="1">
        <v>1</v>
      </c>
      <c r="I21" s="9">
        <v>44383</v>
      </c>
      <c r="J21" s="31">
        <v>44469</v>
      </c>
      <c r="K21" s="8">
        <f t="shared" si="0"/>
        <v>12.285714285714286</v>
      </c>
      <c r="L21" s="5">
        <v>1</v>
      </c>
      <c r="M21" s="6">
        <f t="shared" si="1"/>
        <v>1</v>
      </c>
      <c r="N21" s="7">
        <f t="shared" si="2"/>
        <v>12.285714285714286</v>
      </c>
      <c r="O21" s="7">
        <f t="shared" si="3"/>
        <v>12.285714285714286</v>
      </c>
      <c r="P21" s="7">
        <f t="shared" si="4"/>
        <v>12.285714285714286</v>
      </c>
      <c r="Q21" s="1" t="s">
        <v>19</v>
      </c>
      <c r="R21" s="10" t="s">
        <v>100</v>
      </c>
      <c r="S21" s="17">
        <v>2020</v>
      </c>
      <c r="T21" s="17" t="s">
        <v>756</v>
      </c>
    </row>
    <row r="22" spans="1:20" s="15" customFormat="1" ht="147" customHeight="1" thickBot="1">
      <c r="A22" s="50">
        <v>12</v>
      </c>
      <c r="B22" s="29" t="s">
        <v>22</v>
      </c>
      <c r="C22" s="10" t="s">
        <v>624</v>
      </c>
      <c r="D22" s="4" t="s">
        <v>85</v>
      </c>
      <c r="E22" s="4" t="s">
        <v>41</v>
      </c>
      <c r="F22" s="4" t="s">
        <v>42</v>
      </c>
      <c r="G22" s="3" t="s">
        <v>43</v>
      </c>
      <c r="H22" s="1">
        <v>1</v>
      </c>
      <c r="I22" s="9">
        <v>44383</v>
      </c>
      <c r="J22" s="31">
        <v>44561</v>
      </c>
      <c r="K22" s="8">
        <f t="shared" si="0"/>
        <v>25.428571428571427</v>
      </c>
      <c r="L22" s="5">
        <v>1</v>
      </c>
      <c r="M22" s="6">
        <f t="shared" si="1"/>
        <v>1</v>
      </c>
      <c r="N22" s="7">
        <f t="shared" si="2"/>
        <v>25.428571428571427</v>
      </c>
      <c r="O22" s="7">
        <f t="shared" si="3"/>
        <v>25.428571428571427</v>
      </c>
      <c r="P22" s="7">
        <f t="shared" si="4"/>
        <v>25.428571428571427</v>
      </c>
      <c r="Q22" s="1" t="s">
        <v>19</v>
      </c>
      <c r="R22" s="10" t="s">
        <v>100</v>
      </c>
      <c r="S22" s="17">
        <v>2020</v>
      </c>
      <c r="T22" s="17" t="s">
        <v>754</v>
      </c>
    </row>
    <row r="23" spans="1:20" s="15" customFormat="1" ht="147" customHeight="1" thickBot="1">
      <c r="A23" s="50">
        <v>13</v>
      </c>
      <c r="B23" s="29" t="s">
        <v>22</v>
      </c>
      <c r="C23" s="10" t="s">
        <v>624</v>
      </c>
      <c r="D23" s="4" t="s">
        <v>85</v>
      </c>
      <c r="E23" s="4" t="s">
        <v>86</v>
      </c>
      <c r="F23" s="4" t="s">
        <v>87</v>
      </c>
      <c r="G23" s="3" t="s">
        <v>30</v>
      </c>
      <c r="H23" s="1">
        <v>1</v>
      </c>
      <c r="I23" s="9">
        <v>44383</v>
      </c>
      <c r="J23" s="31">
        <v>44561</v>
      </c>
      <c r="K23" s="8">
        <f t="shared" si="0"/>
        <v>25.428571428571427</v>
      </c>
      <c r="L23" s="5">
        <v>1</v>
      </c>
      <c r="M23" s="6">
        <f t="shared" si="1"/>
        <v>1</v>
      </c>
      <c r="N23" s="7">
        <f t="shared" si="2"/>
        <v>25.428571428571427</v>
      </c>
      <c r="O23" s="7">
        <f t="shared" si="3"/>
        <v>25.428571428571427</v>
      </c>
      <c r="P23" s="7">
        <f t="shared" si="4"/>
        <v>25.428571428571427</v>
      </c>
      <c r="Q23" s="1" t="s">
        <v>19</v>
      </c>
      <c r="R23" s="10" t="s">
        <v>100</v>
      </c>
      <c r="S23" s="17">
        <v>2020</v>
      </c>
      <c r="T23" s="17" t="s">
        <v>757</v>
      </c>
    </row>
    <row r="24" spans="1:20" s="15" customFormat="1" ht="186.75" customHeight="1" thickBot="1">
      <c r="A24" s="50">
        <v>14</v>
      </c>
      <c r="B24" s="29" t="s">
        <v>68</v>
      </c>
      <c r="C24" s="10" t="s">
        <v>626</v>
      </c>
      <c r="D24" s="4" t="s">
        <v>794</v>
      </c>
      <c r="E24" s="4" t="s">
        <v>48</v>
      </c>
      <c r="F24" s="4" t="s">
        <v>49</v>
      </c>
      <c r="G24" s="3" t="s">
        <v>29</v>
      </c>
      <c r="H24" s="1">
        <v>1</v>
      </c>
      <c r="I24" s="9">
        <v>44383</v>
      </c>
      <c r="J24" s="31">
        <v>44439</v>
      </c>
      <c r="K24" s="8">
        <f t="shared" si="0"/>
        <v>8</v>
      </c>
      <c r="L24" s="5">
        <v>1</v>
      </c>
      <c r="M24" s="6">
        <f t="shared" si="1"/>
        <v>1</v>
      </c>
      <c r="N24" s="7">
        <f t="shared" si="2"/>
        <v>8</v>
      </c>
      <c r="O24" s="7">
        <f t="shared" si="3"/>
        <v>8</v>
      </c>
      <c r="P24" s="7">
        <f t="shared" si="4"/>
        <v>8</v>
      </c>
      <c r="Q24" s="1" t="s">
        <v>804</v>
      </c>
      <c r="R24" s="10" t="s">
        <v>100</v>
      </c>
      <c r="S24" s="17">
        <v>2020</v>
      </c>
      <c r="T24" s="17" t="s">
        <v>755</v>
      </c>
    </row>
    <row r="25" spans="1:20" s="15" customFormat="1" ht="197.25" customHeight="1" thickBot="1">
      <c r="A25" s="50">
        <v>15</v>
      </c>
      <c r="B25" s="29" t="s">
        <v>23</v>
      </c>
      <c r="C25" s="10" t="s">
        <v>626</v>
      </c>
      <c r="D25" s="4" t="s">
        <v>47</v>
      </c>
      <c r="E25" s="4" t="s">
        <v>93</v>
      </c>
      <c r="F25" s="4" t="s">
        <v>94</v>
      </c>
      <c r="G25" s="3" t="s">
        <v>30</v>
      </c>
      <c r="H25" s="1">
        <v>1</v>
      </c>
      <c r="I25" s="9">
        <v>44383</v>
      </c>
      <c r="J25" s="31">
        <v>44439</v>
      </c>
      <c r="K25" s="8">
        <f t="shared" si="0"/>
        <v>8</v>
      </c>
      <c r="L25" s="5">
        <v>1</v>
      </c>
      <c r="M25" s="6">
        <f t="shared" si="1"/>
        <v>1</v>
      </c>
      <c r="N25" s="7">
        <f t="shared" si="2"/>
        <v>8</v>
      </c>
      <c r="O25" s="7">
        <f t="shared" si="3"/>
        <v>8</v>
      </c>
      <c r="P25" s="7">
        <f t="shared" si="4"/>
        <v>8</v>
      </c>
      <c r="Q25" s="1" t="s">
        <v>96</v>
      </c>
      <c r="R25" s="10" t="s">
        <v>100</v>
      </c>
      <c r="S25" s="17">
        <v>2020</v>
      </c>
      <c r="T25" s="17" t="s">
        <v>756</v>
      </c>
    </row>
    <row r="26" spans="1:20" s="15" customFormat="1" ht="130.5" customHeight="1" thickBot="1">
      <c r="A26" s="50">
        <v>16</v>
      </c>
      <c r="B26" s="29" t="s">
        <v>24</v>
      </c>
      <c r="C26" s="10" t="s">
        <v>786</v>
      </c>
      <c r="D26" s="4" t="s">
        <v>50</v>
      </c>
      <c r="E26" s="4" t="s">
        <v>51</v>
      </c>
      <c r="F26" s="4" t="s">
        <v>52</v>
      </c>
      <c r="G26" s="3" t="s">
        <v>30</v>
      </c>
      <c r="H26" s="1">
        <v>2</v>
      </c>
      <c r="I26" s="9">
        <v>44383</v>
      </c>
      <c r="J26" s="31">
        <v>44561</v>
      </c>
      <c r="K26" s="8">
        <f t="shared" ref="K26:K40" si="5">+(J26-I26)/7</f>
        <v>25.428571428571427</v>
      </c>
      <c r="L26" s="5">
        <v>2</v>
      </c>
      <c r="M26" s="6">
        <f t="shared" ref="M26:M40" si="6">+L26/H26</f>
        <v>1</v>
      </c>
      <c r="N26" s="7">
        <f t="shared" ref="N26:N40" si="7">+M26*K26</f>
        <v>25.428571428571427</v>
      </c>
      <c r="O26" s="7">
        <f t="shared" ref="O26:O75" si="8">+IF(J26&lt;=$C$7,N26,0)</f>
        <v>25.428571428571427</v>
      </c>
      <c r="P26" s="7">
        <f t="shared" ref="P26:P75" si="9">+IF($C$7&gt;=J26,K26,0)</f>
        <v>25.428571428571427</v>
      </c>
      <c r="Q26" s="1" t="s">
        <v>11</v>
      </c>
      <c r="R26" s="10" t="s">
        <v>797</v>
      </c>
      <c r="S26" s="17">
        <v>2020</v>
      </c>
      <c r="T26" s="17" t="s">
        <v>755</v>
      </c>
    </row>
    <row r="27" spans="1:20" s="15" customFormat="1" ht="129" customHeight="1" thickBot="1">
      <c r="A27" s="50">
        <v>17</v>
      </c>
      <c r="B27" s="29" t="s">
        <v>24</v>
      </c>
      <c r="C27" s="10" t="s">
        <v>625</v>
      </c>
      <c r="D27" s="4" t="s">
        <v>50</v>
      </c>
      <c r="E27" s="4" t="s">
        <v>53</v>
      </c>
      <c r="F27" s="4" t="s">
        <v>54</v>
      </c>
      <c r="G27" s="3" t="s">
        <v>30</v>
      </c>
      <c r="H27" s="1">
        <v>1</v>
      </c>
      <c r="I27" s="9">
        <v>44383</v>
      </c>
      <c r="J27" s="31">
        <v>44500</v>
      </c>
      <c r="K27" s="8">
        <f t="shared" si="5"/>
        <v>16.714285714285715</v>
      </c>
      <c r="L27" s="5">
        <v>1</v>
      </c>
      <c r="M27" s="6">
        <f t="shared" si="6"/>
        <v>1</v>
      </c>
      <c r="N27" s="7">
        <f t="shared" si="7"/>
        <v>16.714285714285715</v>
      </c>
      <c r="O27" s="7">
        <f t="shared" si="8"/>
        <v>16.714285714285715</v>
      </c>
      <c r="P27" s="7">
        <f t="shared" si="9"/>
        <v>16.714285714285715</v>
      </c>
      <c r="Q27" s="1" t="s">
        <v>11</v>
      </c>
      <c r="R27" s="10" t="s">
        <v>797</v>
      </c>
      <c r="S27" s="17">
        <v>2020</v>
      </c>
      <c r="T27" s="17" t="s">
        <v>756</v>
      </c>
    </row>
    <row r="28" spans="1:20" s="15" customFormat="1" ht="150" customHeight="1" thickBot="1">
      <c r="A28" s="50">
        <v>18</v>
      </c>
      <c r="B28" s="29" t="s">
        <v>24</v>
      </c>
      <c r="C28" s="10" t="s">
        <v>625</v>
      </c>
      <c r="D28" s="4" t="s">
        <v>97</v>
      </c>
      <c r="E28" s="4" t="s">
        <v>98</v>
      </c>
      <c r="F28" s="4" t="s">
        <v>79</v>
      </c>
      <c r="G28" s="3" t="s">
        <v>30</v>
      </c>
      <c r="H28" s="1">
        <v>2</v>
      </c>
      <c r="I28" s="9">
        <v>44383</v>
      </c>
      <c r="J28" s="31">
        <v>44561</v>
      </c>
      <c r="K28" s="8">
        <f t="shared" si="5"/>
        <v>25.428571428571427</v>
      </c>
      <c r="L28" s="5">
        <v>2</v>
      </c>
      <c r="M28" s="6">
        <f t="shared" si="6"/>
        <v>1</v>
      </c>
      <c r="N28" s="7">
        <f t="shared" si="7"/>
        <v>25.428571428571427</v>
      </c>
      <c r="O28" s="7">
        <f t="shared" si="8"/>
        <v>25.428571428571427</v>
      </c>
      <c r="P28" s="7">
        <f t="shared" si="9"/>
        <v>25.428571428571427</v>
      </c>
      <c r="Q28" s="1" t="s">
        <v>11</v>
      </c>
      <c r="R28" s="10" t="s">
        <v>797</v>
      </c>
      <c r="S28" s="17">
        <v>2020</v>
      </c>
      <c r="T28" s="17" t="s">
        <v>754</v>
      </c>
    </row>
    <row r="29" spans="1:20" s="15" customFormat="1" ht="114" customHeight="1" thickBot="1">
      <c r="A29" s="50">
        <v>19</v>
      </c>
      <c r="B29" s="29" t="s">
        <v>25</v>
      </c>
      <c r="C29" s="10" t="s">
        <v>627</v>
      </c>
      <c r="D29" s="4" t="s">
        <v>56</v>
      </c>
      <c r="E29" s="4" t="s">
        <v>80</v>
      </c>
      <c r="F29" s="4" t="s">
        <v>81</v>
      </c>
      <c r="G29" s="3" t="s">
        <v>30</v>
      </c>
      <c r="H29" s="1">
        <v>1</v>
      </c>
      <c r="I29" s="9">
        <v>44383</v>
      </c>
      <c r="J29" s="31">
        <v>44530</v>
      </c>
      <c r="K29" s="8">
        <f t="shared" si="5"/>
        <v>21</v>
      </c>
      <c r="L29" s="5">
        <v>1</v>
      </c>
      <c r="M29" s="6">
        <f t="shared" si="6"/>
        <v>1</v>
      </c>
      <c r="N29" s="7">
        <f t="shared" si="7"/>
        <v>21</v>
      </c>
      <c r="O29" s="7">
        <f t="shared" si="8"/>
        <v>21</v>
      </c>
      <c r="P29" s="7">
        <f t="shared" si="9"/>
        <v>21</v>
      </c>
      <c r="Q29" s="1" t="s">
        <v>11</v>
      </c>
      <c r="R29" s="10" t="s">
        <v>797</v>
      </c>
      <c r="S29" s="17">
        <v>2020</v>
      </c>
      <c r="T29" s="17" t="s">
        <v>755</v>
      </c>
    </row>
    <row r="30" spans="1:20" s="15" customFormat="1" ht="111" customHeight="1" thickBot="1">
      <c r="A30" s="50">
        <v>20</v>
      </c>
      <c r="B30" s="29" t="s">
        <v>789</v>
      </c>
      <c r="C30" s="10" t="s">
        <v>628</v>
      </c>
      <c r="D30" s="4" t="s">
        <v>82</v>
      </c>
      <c r="E30" s="4" t="s">
        <v>83</v>
      </c>
      <c r="F30" s="4" t="s">
        <v>84</v>
      </c>
      <c r="G30" s="3" t="s">
        <v>30</v>
      </c>
      <c r="H30" s="1">
        <v>1</v>
      </c>
      <c r="I30" s="9">
        <v>44383</v>
      </c>
      <c r="J30" s="31">
        <v>44439</v>
      </c>
      <c r="K30" s="8">
        <f t="shared" si="5"/>
        <v>8</v>
      </c>
      <c r="L30" s="5">
        <v>1</v>
      </c>
      <c r="M30" s="6">
        <f t="shared" si="6"/>
        <v>1</v>
      </c>
      <c r="N30" s="7">
        <f t="shared" si="7"/>
        <v>8</v>
      </c>
      <c r="O30" s="7">
        <f t="shared" si="8"/>
        <v>8</v>
      </c>
      <c r="P30" s="7">
        <f t="shared" si="9"/>
        <v>8</v>
      </c>
      <c r="Q30" s="1" t="s">
        <v>11</v>
      </c>
      <c r="R30" s="10" t="s">
        <v>797</v>
      </c>
      <c r="S30" s="17">
        <v>2020</v>
      </c>
      <c r="T30" s="17" t="s">
        <v>755</v>
      </c>
    </row>
    <row r="31" spans="1:20" s="15" customFormat="1" ht="99.75" customHeight="1" thickBot="1">
      <c r="A31" s="50">
        <v>21</v>
      </c>
      <c r="B31" s="29" t="s">
        <v>26</v>
      </c>
      <c r="C31" s="10" t="s">
        <v>575</v>
      </c>
      <c r="D31" s="4" t="s">
        <v>125</v>
      </c>
      <c r="E31" s="4" t="s">
        <v>120</v>
      </c>
      <c r="F31" s="4" t="s">
        <v>121</v>
      </c>
      <c r="G31" s="3" t="s">
        <v>30</v>
      </c>
      <c r="H31" s="1">
        <v>2</v>
      </c>
      <c r="I31" s="9">
        <v>44383</v>
      </c>
      <c r="J31" s="31">
        <v>44561</v>
      </c>
      <c r="K31" s="8">
        <f t="shared" si="5"/>
        <v>25.428571428571427</v>
      </c>
      <c r="L31" s="5">
        <v>2</v>
      </c>
      <c r="M31" s="6">
        <f t="shared" si="6"/>
        <v>1</v>
      </c>
      <c r="N31" s="7">
        <f t="shared" si="7"/>
        <v>25.428571428571427</v>
      </c>
      <c r="O31" s="7">
        <f t="shared" si="8"/>
        <v>25.428571428571427</v>
      </c>
      <c r="P31" s="7">
        <f t="shared" si="9"/>
        <v>25.428571428571427</v>
      </c>
      <c r="Q31" s="1" t="s">
        <v>11</v>
      </c>
      <c r="R31" s="10" t="s">
        <v>798</v>
      </c>
      <c r="S31" s="17">
        <v>2020</v>
      </c>
      <c r="T31" s="17" t="s">
        <v>755</v>
      </c>
    </row>
    <row r="32" spans="1:20" s="15" customFormat="1" ht="115.5" customHeight="1" thickBot="1">
      <c r="A32" s="50">
        <v>22</v>
      </c>
      <c r="B32" s="29" t="s">
        <v>26</v>
      </c>
      <c r="C32" s="10" t="s">
        <v>629</v>
      </c>
      <c r="D32" s="4" t="s">
        <v>57</v>
      </c>
      <c r="E32" s="4" t="s">
        <v>122</v>
      </c>
      <c r="F32" s="4" t="s">
        <v>58</v>
      </c>
      <c r="G32" s="3" t="s">
        <v>30</v>
      </c>
      <c r="H32" s="1">
        <v>1</v>
      </c>
      <c r="I32" s="9">
        <v>44383</v>
      </c>
      <c r="J32" s="31">
        <v>44500</v>
      </c>
      <c r="K32" s="8">
        <f t="shared" si="5"/>
        <v>16.714285714285715</v>
      </c>
      <c r="L32" s="5">
        <v>1</v>
      </c>
      <c r="M32" s="6">
        <f t="shared" si="6"/>
        <v>1</v>
      </c>
      <c r="N32" s="7">
        <f t="shared" si="7"/>
        <v>16.714285714285715</v>
      </c>
      <c r="O32" s="7">
        <f t="shared" si="8"/>
        <v>16.714285714285715</v>
      </c>
      <c r="P32" s="7">
        <f t="shared" si="9"/>
        <v>16.714285714285715</v>
      </c>
      <c r="Q32" s="1" t="s">
        <v>11</v>
      </c>
      <c r="R32" s="10" t="s">
        <v>798</v>
      </c>
      <c r="S32" s="17">
        <v>2020</v>
      </c>
      <c r="T32" s="17" t="s">
        <v>756</v>
      </c>
    </row>
    <row r="33" spans="1:20" s="15" customFormat="1" ht="99.75" customHeight="1" thickBot="1">
      <c r="A33" s="50">
        <v>23</v>
      </c>
      <c r="B33" s="29" t="s">
        <v>26</v>
      </c>
      <c r="C33" s="10" t="s">
        <v>629</v>
      </c>
      <c r="D33" s="4" t="s">
        <v>126</v>
      </c>
      <c r="E33" s="4" t="s">
        <v>123</v>
      </c>
      <c r="F33" s="4" t="s">
        <v>55</v>
      </c>
      <c r="G33" s="3" t="s">
        <v>30</v>
      </c>
      <c r="H33" s="1">
        <v>2</v>
      </c>
      <c r="I33" s="9">
        <v>44383</v>
      </c>
      <c r="J33" s="31">
        <v>44561</v>
      </c>
      <c r="K33" s="8">
        <f t="shared" si="5"/>
        <v>25.428571428571427</v>
      </c>
      <c r="L33" s="5">
        <v>2</v>
      </c>
      <c r="M33" s="6">
        <f t="shared" si="6"/>
        <v>1</v>
      </c>
      <c r="N33" s="7">
        <f t="shared" si="7"/>
        <v>25.428571428571427</v>
      </c>
      <c r="O33" s="7">
        <f t="shared" si="8"/>
        <v>25.428571428571427</v>
      </c>
      <c r="P33" s="7">
        <f t="shared" si="9"/>
        <v>25.428571428571427</v>
      </c>
      <c r="Q33" s="1" t="s">
        <v>11</v>
      </c>
      <c r="R33" s="10" t="s">
        <v>798</v>
      </c>
      <c r="S33" s="17">
        <v>2020</v>
      </c>
      <c r="T33" s="17" t="s">
        <v>754</v>
      </c>
    </row>
    <row r="34" spans="1:20" s="15" customFormat="1" ht="144" customHeight="1" thickBot="1">
      <c r="A34" s="50">
        <v>24</v>
      </c>
      <c r="B34" s="29" t="s">
        <v>26</v>
      </c>
      <c r="C34" s="10" t="s">
        <v>629</v>
      </c>
      <c r="D34" s="4" t="s">
        <v>59</v>
      </c>
      <c r="E34" s="4" t="s">
        <v>124</v>
      </c>
      <c r="F34" s="4" t="s">
        <v>78</v>
      </c>
      <c r="G34" s="3" t="s">
        <v>30</v>
      </c>
      <c r="H34" s="1">
        <v>1</v>
      </c>
      <c r="I34" s="9">
        <v>44383</v>
      </c>
      <c r="J34" s="31">
        <v>44530</v>
      </c>
      <c r="K34" s="8">
        <f t="shared" si="5"/>
        <v>21</v>
      </c>
      <c r="L34" s="5">
        <v>1</v>
      </c>
      <c r="M34" s="6">
        <f t="shared" si="6"/>
        <v>1</v>
      </c>
      <c r="N34" s="7">
        <f t="shared" si="7"/>
        <v>21</v>
      </c>
      <c r="O34" s="7">
        <f t="shared" si="8"/>
        <v>21</v>
      </c>
      <c r="P34" s="7">
        <f t="shared" si="9"/>
        <v>21</v>
      </c>
      <c r="Q34" s="1" t="s">
        <v>11</v>
      </c>
      <c r="R34" s="10" t="s">
        <v>798</v>
      </c>
      <c r="S34" s="17">
        <v>2020</v>
      </c>
      <c r="T34" s="17" t="s">
        <v>757</v>
      </c>
    </row>
    <row r="35" spans="1:20" s="15" customFormat="1" ht="116.25" customHeight="1" thickBot="1">
      <c r="A35" s="50">
        <v>25</v>
      </c>
      <c r="B35" s="29" t="s">
        <v>69</v>
      </c>
      <c r="C35" s="10" t="s">
        <v>630</v>
      </c>
      <c r="D35" s="4" t="s">
        <v>60</v>
      </c>
      <c r="E35" s="4" t="s">
        <v>76</v>
      </c>
      <c r="F35" s="4" t="s">
        <v>77</v>
      </c>
      <c r="G35" s="3" t="s">
        <v>30</v>
      </c>
      <c r="H35" s="1">
        <v>1</v>
      </c>
      <c r="I35" s="9">
        <v>44383</v>
      </c>
      <c r="J35" s="31">
        <v>44530</v>
      </c>
      <c r="K35" s="8">
        <f t="shared" si="5"/>
        <v>21</v>
      </c>
      <c r="L35" s="5">
        <v>1</v>
      </c>
      <c r="M35" s="6">
        <f t="shared" si="6"/>
        <v>1</v>
      </c>
      <c r="N35" s="7">
        <f t="shared" si="7"/>
        <v>21</v>
      </c>
      <c r="O35" s="7">
        <f t="shared" si="8"/>
        <v>21</v>
      </c>
      <c r="P35" s="7">
        <f t="shared" si="9"/>
        <v>21</v>
      </c>
      <c r="Q35" s="1" t="s">
        <v>11</v>
      </c>
      <c r="R35" s="10" t="s">
        <v>798</v>
      </c>
      <c r="S35" s="17">
        <v>2020</v>
      </c>
      <c r="T35" s="17" t="s">
        <v>755</v>
      </c>
    </row>
    <row r="36" spans="1:20" s="15" customFormat="1" ht="116.25" customHeight="1" thickBot="1">
      <c r="A36" s="50">
        <v>26</v>
      </c>
      <c r="B36" s="29" t="s">
        <v>790</v>
      </c>
      <c r="C36" s="10" t="s">
        <v>631</v>
      </c>
      <c r="D36" s="4" t="s">
        <v>61</v>
      </c>
      <c r="E36" s="4" t="s">
        <v>62</v>
      </c>
      <c r="F36" s="4" t="s">
        <v>63</v>
      </c>
      <c r="G36" s="3" t="s">
        <v>30</v>
      </c>
      <c r="H36" s="1">
        <v>1</v>
      </c>
      <c r="I36" s="9">
        <v>44383</v>
      </c>
      <c r="J36" s="31">
        <v>44500</v>
      </c>
      <c r="K36" s="8">
        <f t="shared" si="5"/>
        <v>16.714285714285715</v>
      </c>
      <c r="L36" s="5">
        <v>1</v>
      </c>
      <c r="M36" s="6">
        <f t="shared" si="6"/>
        <v>1</v>
      </c>
      <c r="N36" s="7">
        <f t="shared" si="7"/>
        <v>16.714285714285715</v>
      </c>
      <c r="O36" s="7">
        <f t="shared" si="8"/>
        <v>16.714285714285715</v>
      </c>
      <c r="P36" s="7">
        <f t="shared" si="9"/>
        <v>16.714285714285715</v>
      </c>
      <c r="Q36" s="1" t="s">
        <v>11</v>
      </c>
      <c r="R36" s="10" t="s">
        <v>798</v>
      </c>
      <c r="S36" s="17">
        <v>2020</v>
      </c>
      <c r="T36" s="17" t="s">
        <v>755</v>
      </c>
    </row>
    <row r="37" spans="1:20" s="15" customFormat="1" ht="140.25" customHeight="1" thickBot="1">
      <c r="A37" s="50">
        <v>27</v>
      </c>
      <c r="B37" s="29" t="s">
        <v>70</v>
      </c>
      <c r="C37" s="16" t="s">
        <v>632</v>
      </c>
      <c r="D37" s="4" t="s">
        <v>64</v>
      </c>
      <c r="E37" s="4" t="s">
        <v>65</v>
      </c>
      <c r="F37" s="4" t="s">
        <v>66</v>
      </c>
      <c r="G37" s="3" t="s">
        <v>30</v>
      </c>
      <c r="H37" s="1">
        <v>2</v>
      </c>
      <c r="I37" s="9">
        <v>44383</v>
      </c>
      <c r="J37" s="31">
        <v>44561</v>
      </c>
      <c r="K37" s="8">
        <f t="shared" si="5"/>
        <v>25.428571428571427</v>
      </c>
      <c r="L37" s="5">
        <v>2</v>
      </c>
      <c r="M37" s="6">
        <f t="shared" si="6"/>
        <v>1</v>
      </c>
      <c r="N37" s="7">
        <f t="shared" si="7"/>
        <v>25.428571428571427</v>
      </c>
      <c r="O37" s="7">
        <f t="shared" si="8"/>
        <v>25.428571428571427</v>
      </c>
      <c r="P37" s="7">
        <f t="shared" si="9"/>
        <v>25.428571428571427</v>
      </c>
      <c r="Q37" s="1" t="s">
        <v>11</v>
      </c>
      <c r="R37" s="10" t="s">
        <v>798</v>
      </c>
      <c r="S37" s="17">
        <v>2020</v>
      </c>
      <c r="T37" s="17" t="s">
        <v>755</v>
      </c>
    </row>
    <row r="38" spans="1:20" s="15" customFormat="1" ht="116.25" customHeight="1" thickBot="1">
      <c r="A38" s="50">
        <v>28</v>
      </c>
      <c r="B38" s="29" t="s">
        <v>70</v>
      </c>
      <c r="C38" s="16" t="s">
        <v>632</v>
      </c>
      <c r="D38" s="4" t="s">
        <v>64</v>
      </c>
      <c r="E38" s="4" t="s">
        <v>74</v>
      </c>
      <c r="F38" s="4" t="s">
        <v>75</v>
      </c>
      <c r="G38" s="3" t="s">
        <v>30</v>
      </c>
      <c r="H38" s="1">
        <v>1</v>
      </c>
      <c r="I38" s="9">
        <v>44383</v>
      </c>
      <c r="J38" s="31">
        <v>44530</v>
      </c>
      <c r="K38" s="8">
        <f t="shared" si="5"/>
        <v>21</v>
      </c>
      <c r="L38" s="5">
        <v>1</v>
      </c>
      <c r="M38" s="6">
        <f t="shared" si="6"/>
        <v>1</v>
      </c>
      <c r="N38" s="7">
        <f t="shared" si="7"/>
        <v>21</v>
      </c>
      <c r="O38" s="7">
        <f t="shared" si="8"/>
        <v>21</v>
      </c>
      <c r="P38" s="7">
        <f t="shared" si="9"/>
        <v>21</v>
      </c>
      <c r="Q38" s="1" t="s">
        <v>11</v>
      </c>
      <c r="R38" s="10" t="s">
        <v>798</v>
      </c>
      <c r="S38" s="17">
        <v>2020</v>
      </c>
      <c r="T38" s="17" t="s">
        <v>756</v>
      </c>
    </row>
    <row r="39" spans="1:20" s="15" customFormat="1" ht="94.5" customHeight="1" thickBot="1">
      <c r="A39" s="50">
        <v>29</v>
      </c>
      <c r="B39" s="29" t="s">
        <v>791</v>
      </c>
      <c r="C39" s="16" t="s">
        <v>633</v>
      </c>
      <c r="D39" s="4" t="s">
        <v>67</v>
      </c>
      <c r="E39" s="4" t="s">
        <v>62</v>
      </c>
      <c r="F39" s="4" t="s">
        <v>63</v>
      </c>
      <c r="G39" s="3" t="s">
        <v>30</v>
      </c>
      <c r="H39" s="1">
        <v>1</v>
      </c>
      <c r="I39" s="9">
        <v>44383</v>
      </c>
      <c r="J39" s="31">
        <v>44500</v>
      </c>
      <c r="K39" s="8">
        <f t="shared" si="5"/>
        <v>16.714285714285715</v>
      </c>
      <c r="L39" s="5">
        <v>1</v>
      </c>
      <c r="M39" s="6">
        <f t="shared" si="6"/>
        <v>1</v>
      </c>
      <c r="N39" s="7">
        <f t="shared" si="7"/>
        <v>16.714285714285715</v>
      </c>
      <c r="O39" s="7">
        <f t="shared" si="8"/>
        <v>16.714285714285715</v>
      </c>
      <c r="P39" s="7">
        <f t="shared" si="9"/>
        <v>16.714285714285715</v>
      </c>
      <c r="Q39" s="1" t="s">
        <v>11</v>
      </c>
      <c r="R39" s="10" t="s">
        <v>798</v>
      </c>
      <c r="S39" s="17">
        <v>2020</v>
      </c>
      <c r="T39" s="17" t="s">
        <v>755</v>
      </c>
    </row>
    <row r="40" spans="1:20" s="15" customFormat="1" ht="116.25" customHeight="1" thickBot="1">
      <c r="A40" s="50">
        <v>30</v>
      </c>
      <c r="B40" s="29" t="s">
        <v>791</v>
      </c>
      <c r="C40" s="16" t="s">
        <v>633</v>
      </c>
      <c r="D40" s="4" t="s">
        <v>73</v>
      </c>
      <c r="E40" s="4" t="s">
        <v>71</v>
      </c>
      <c r="F40" s="4" t="s">
        <v>72</v>
      </c>
      <c r="G40" s="3" t="s">
        <v>30</v>
      </c>
      <c r="H40" s="1">
        <v>1</v>
      </c>
      <c r="I40" s="9">
        <v>44383</v>
      </c>
      <c r="J40" s="31">
        <v>44530</v>
      </c>
      <c r="K40" s="8">
        <f t="shared" si="5"/>
        <v>21</v>
      </c>
      <c r="L40" s="5">
        <v>1</v>
      </c>
      <c r="M40" s="6">
        <f t="shared" si="6"/>
        <v>1</v>
      </c>
      <c r="N40" s="7">
        <f t="shared" si="7"/>
        <v>21</v>
      </c>
      <c r="O40" s="7">
        <f t="shared" si="8"/>
        <v>21</v>
      </c>
      <c r="P40" s="7">
        <f t="shared" si="9"/>
        <v>21</v>
      </c>
      <c r="Q40" s="1" t="s">
        <v>11</v>
      </c>
      <c r="R40" s="10" t="s">
        <v>798</v>
      </c>
      <c r="S40" s="17">
        <v>2020</v>
      </c>
      <c r="T40" s="17" t="s">
        <v>756</v>
      </c>
    </row>
    <row r="41" spans="1:20" s="15" customFormat="1" ht="116.25" customHeight="1" thickBot="1">
      <c r="A41" s="50">
        <v>31</v>
      </c>
      <c r="B41" s="29" t="s">
        <v>130</v>
      </c>
      <c r="C41" s="10" t="s">
        <v>576</v>
      </c>
      <c r="D41" s="4" t="s">
        <v>131</v>
      </c>
      <c r="E41" s="4" t="s">
        <v>132</v>
      </c>
      <c r="F41" s="4" t="s">
        <v>133</v>
      </c>
      <c r="G41" s="1" t="s">
        <v>134</v>
      </c>
      <c r="H41" s="3">
        <v>1</v>
      </c>
      <c r="I41" s="9">
        <v>44389</v>
      </c>
      <c r="J41" s="31">
        <v>44540</v>
      </c>
      <c r="K41" s="8">
        <f t="shared" ref="K41:K104" si="10">+(J41-I41)/7</f>
        <v>21.571428571428573</v>
      </c>
      <c r="L41" s="5">
        <v>1</v>
      </c>
      <c r="M41" s="6">
        <f t="shared" ref="M41:M104" si="11">+L41/H41</f>
        <v>1</v>
      </c>
      <c r="N41" s="7">
        <f t="shared" ref="N41:N104" si="12">+M41*K41</f>
        <v>21.571428571428573</v>
      </c>
      <c r="O41" s="7">
        <f t="shared" si="8"/>
        <v>21.571428571428573</v>
      </c>
      <c r="P41" s="7">
        <f t="shared" si="9"/>
        <v>21.571428571428573</v>
      </c>
      <c r="Q41" s="1" t="s">
        <v>135</v>
      </c>
      <c r="R41" s="1" t="s">
        <v>881</v>
      </c>
      <c r="S41" s="17">
        <v>2020</v>
      </c>
      <c r="T41" s="1" t="s">
        <v>755</v>
      </c>
    </row>
    <row r="42" spans="1:20" s="15" customFormat="1" ht="203.25" customHeight="1" thickBot="1">
      <c r="A42" s="50">
        <v>32</v>
      </c>
      <c r="B42" s="29" t="s">
        <v>130</v>
      </c>
      <c r="C42" s="10" t="s">
        <v>576</v>
      </c>
      <c r="D42" s="4" t="s">
        <v>131</v>
      </c>
      <c r="E42" s="4" t="s">
        <v>136</v>
      </c>
      <c r="F42" s="4" t="s">
        <v>137</v>
      </c>
      <c r="G42" s="1" t="s">
        <v>134</v>
      </c>
      <c r="H42" s="1">
        <v>5</v>
      </c>
      <c r="I42" s="9">
        <v>44389</v>
      </c>
      <c r="J42" s="31">
        <v>44540</v>
      </c>
      <c r="K42" s="8">
        <f t="shared" si="10"/>
        <v>21.571428571428573</v>
      </c>
      <c r="L42" s="5">
        <v>5</v>
      </c>
      <c r="M42" s="6">
        <f t="shared" si="11"/>
        <v>1</v>
      </c>
      <c r="N42" s="7">
        <f t="shared" si="12"/>
        <v>21.571428571428573</v>
      </c>
      <c r="O42" s="7">
        <f t="shared" si="8"/>
        <v>21.571428571428573</v>
      </c>
      <c r="P42" s="7">
        <f t="shared" si="9"/>
        <v>21.571428571428573</v>
      </c>
      <c r="Q42" s="1" t="s">
        <v>135</v>
      </c>
      <c r="R42" s="1" t="s">
        <v>881</v>
      </c>
      <c r="S42" s="17">
        <v>2020</v>
      </c>
      <c r="T42" s="1" t="s">
        <v>756</v>
      </c>
    </row>
    <row r="43" spans="1:20" s="15" customFormat="1" ht="116.25" customHeight="1" thickBot="1">
      <c r="A43" s="50">
        <v>33</v>
      </c>
      <c r="B43" s="29" t="s">
        <v>138</v>
      </c>
      <c r="C43" s="10" t="s">
        <v>577</v>
      </c>
      <c r="D43" s="10" t="s">
        <v>578</v>
      </c>
      <c r="E43" s="4" t="s">
        <v>139</v>
      </c>
      <c r="F43" s="4" t="s">
        <v>140</v>
      </c>
      <c r="G43" s="3" t="s">
        <v>141</v>
      </c>
      <c r="H43" s="1">
        <v>1</v>
      </c>
      <c r="I43" s="9">
        <v>44389</v>
      </c>
      <c r="J43" s="31">
        <v>44561</v>
      </c>
      <c r="K43" s="8">
        <f t="shared" si="10"/>
        <v>24.571428571428573</v>
      </c>
      <c r="L43" s="5">
        <v>1</v>
      </c>
      <c r="M43" s="6">
        <f t="shared" si="11"/>
        <v>1</v>
      </c>
      <c r="N43" s="7">
        <f t="shared" si="12"/>
        <v>24.571428571428573</v>
      </c>
      <c r="O43" s="7">
        <f t="shared" si="8"/>
        <v>24.571428571428573</v>
      </c>
      <c r="P43" s="7">
        <f t="shared" si="9"/>
        <v>24.571428571428573</v>
      </c>
      <c r="Q43" s="1" t="s">
        <v>142</v>
      </c>
      <c r="R43" s="1" t="s">
        <v>881</v>
      </c>
      <c r="S43" s="17">
        <v>2020</v>
      </c>
      <c r="T43" s="1" t="s">
        <v>755</v>
      </c>
    </row>
    <row r="44" spans="1:20" s="15" customFormat="1" ht="116.25" customHeight="1" thickBot="1">
      <c r="A44" s="50">
        <v>34</v>
      </c>
      <c r="B44" s="29" t="s">
        <v>138</v>
      </c>
      <c r="C44" s="10" t="s">
        <v>577</v>
      </c>
      <c r="D44" s="10" t="s">
        <v>578</v>
      </c>
      <c r="E44" s="4" t="s">
        <v>143</v>
      </c>
      <c r="F44" s="4" t="s">
        <v>144</v>
      </c>
      <c r="G44" s="3" t="s">
        <v>141</v>
      </c>
      <c r="H44" s="1">
        <v>1</v>
      </c>
      <c r="I44" s="9">
        <v>44389</v>
      </c>
      <c r="J44" s="31">
        <v>44561</v>
      </c>
      <c r="K44" s="8">
        <f t="shared" si="10"/>
        <v>24.571428571428573</v>
      </c>
      <c r="L44" s="5">
        <v>1</v>
      </c>
      <c r="M44" s="6">
        <f t="shared" si="11"/>
        <v>1</v>
      </c>
      <c r="N44" s="7">
        <f t="shared" si="12"/>
        <v>24.571428571428573</v>
      </c>
      <c r="O44" s="7">
        <f t="shared" si="8"/>
        <v>24.571428571428573</v>
      </c>
      <c r="P44" s="7">
        <f t="shared" si="9"/>
        <v>24.571428571428573</v>
      </c>
      <c r="Q44" s="1" t="s">
        <v>142</v>
      </c>
      <c r="R44" s="1" t="s">
        <v>881</v>
      </c>
      <c r="S44" s="17">
        <v>2020</v>
      </c>
      <c r="T44" s="1" t="s">
        <v>756</v>
      </c>
    </row>
    <row r="45" spans="1:20" s="15" customFormat="1" ht="116.25" customHeight="1" thickBot="1">
      <c r="A45" s="50">
        <v>35</v>
      </c>
      <c r="B45" s="29" t="s">
        <v>138</v>
      </c>
      <c r="C45" s="10" t="s">
        <v>577</v>
      </c>
      <c r="D45" s="10" t="s">
        <v>578</v>
      </c>
      <c r="E45" s="4" t="s">
        <v>143</v>
      </c>
      <c r="F45" s="2" t="s">
        <v>145</v>
      </c>
      <c r="G45" s="3" t="s">
        <v>146</v>
      </c>
      <c r="H45" s="1">
        <v>1</v>
      </c>
      <c r="I45" s="9">
        <v>44389</v>
      </c>
      <c r="J45" s="31">
        <v>44561</v>
      </c>
      <c r="K45" s="8">
        <f t="shared" si="10"/>
        <v>24.571428571428573</v>
      </c>
      <c r="L45" s="5">
        <v>1</v>
      </c>
      <c r="M45" s="6">
        <f t="shared" si="11"/>
        <v>1</v>
      </c>
      <c r="N45" s="7">
        <f t="shared" si="12"/>
        <v>24.571428571428573</v>
      </c>
      <c r="O45" s="7">
        <f t="shared" si="8"/>
        <v>24.571428571428573</v>
      </c>
      <c r="P45" s="7">
        <f t="shared" si="9"/>
        <v>24.571428571428573</v>
      </c>
      <c r="Q45" s="1" t="s">
        <v>142</v>
      </c>
      <c r="R45" s="1" t="s">
        <v>881</v>
      </c>
      <c r="S45" s="17">
        <v>2020</v>
      </c>
      <c r="T45" s="1" t="s">
        <v>754</v>
      </c>
    </row>
    <row r="46" spans="1:20" s="15" customFormat="1" ht="116.25" customHeight="1" thickBot="1">
      <c r="A46" s="50">
        <v>36</v>
      </c>
      <c r="B46" s="29" t="s">
        <v>147</v>
      </c>
      <c r="C46" s="10" t="s">
        <v>634</v>
      </c>
      <c r="D46" s="52" t="s">
        <v>579</v>
      </c>
      <c r="E46" s="4" t="s">
        <v>143</v>
      </c>
      <c r="F46" s="4" t="s">
        <v>140</v>
      </c>
      <c r="G46" s="3" t="s">
        <v>141</v>
      </c>
      <c r="H46" s="1">
        <v>1</v>
      </c>
      <c r="I46" s="9">
        <v>44389</v>
      </c>
      <c r="J46" s="31">
        <v>44561</v>
      </c>
      <c r="K46" s="8">
        <f t="shared" si="10"/>
        <v>24.571428571428573</v>
      </c>
      <c r="L46" s="5">
        <v>1</v>
      </c>
      <c r="M46" s="6">
        <f t="shared" si="11"/>
        <v>1</v>
      </c>
      <c r="N46" s="7">
        <f t="shared" si="12"/>
        <v>24.571428571428573</v>
      </c>
      <c r="O46" s="7">
        <f t="shared" si="8"/>
        <v>24.571428571428573</v>
      </c>
      <c r="P46" s="7">
        <f t="shared" si="9"/>
        <v>24.571428571428573</v>
      </c>
      <c r="Q46" s="1" t="s">
        <v>142</v>
      </c>
      <c r="R46" s="1" t="s">
        <v>881</v>
      </c>
      <c r="S46" s="17">
        <v>2020</v>
      </c>
      <c r="T46" s="1" t="s">
        <v>755</v>
      </c>
    </row>
    <row r="47" spans="1:20" s="15" customFormat="1" ht="116.25" customHeight="1" thickBot="1">
      <c r="A47" s="50">
        <v>37</v>
      </c>
      <c r="B47" s="29" t="s">
        <v>147</v>
      </c>
      <c r="C47" s="10" t="s">
        <v>634</v>
      </c>
      <c r="D47" s="52" t="s">
        <v>579</v>
      </c>
      <c r="E47" s="4" t="s">
        <v>143</v>
      </c>
      <c r="F47" s="4" t="s">
        <v>144</v>
      </c>
      <c r="G47" s="3" t="s">
        <v>141</v>
      </c>
      <c r="H47" s="1">
        <v>7</v>
      </c>
      <c r="I47" s="9">
        <v>44389</v>
      </c>
      <c r="J47" s="31">
        <v>44561</v>
      </c>
      <c r="K47" s="8">
        <f t="shared" si="10"/>
        <v>24.571428571428573</v>
      </c>
      <c r="L47" s="5">
        <v>7</v>
      </c>
      <c r="M47" s="6">
        <f t="shared" si="11"/>
        <v>1</v>
      </c>
      <c r="N47" s="7">
        <f t="shared" si="12"/>
        <v>24.571428571428573</v>
      </c>
      <c r="O47" s="7">
        <f t="shared" si="8"/>
        <v>24.571428571428573</v>
      </c>
      <c r="P47" s="7">
        <f t="shared" si="9"/>
        <v>24.571428571428573</v>
      </c>
      <c r="Q47" s="1" t="s">
        <v>142</v>
      </c>
      <c r="R47" s="1" t="s">
        <v>881</v>
      </c>
      <c r="S47" s="17">
        <v>2020</v>
      </c>
      <c r="T47" s="1" t="s">
        <v>756</v>
      </c>
    </row>
    <row r="48" spans="1:20" s="15" customFormat="1" ht="116.25" customHeight="1" thickBot="1">
      <c r="A48" s="50">
        <v>38</v>
      </c>
      <c r="B48" s="29" t="s">
        <v>147</v>
      </c>
      <c r="C48" s="10" t="s">
        <v>634</v>
      </c>
      <c r="D48" s="52" t="s">
        <v>579</v>
      </c>
      <c r="E48" s="4" t="s">
        <v>143</v>
      </c>
      <c r="F48" s="2" t="s">
        <v>145</v>
      </c>
      <c r="G48" s="3" t="s">
        <v>146</v>
      </c>
      <c r="H48" s="1">
        <v>1</v>
      </c>
      <c r="I48" s="9">
        <v>44389</v>
      </c>
      <c r="J48" s="31">
        <v>44561</v>
      </c>
      <c r="K48" s="8">
        <f t="shared" si="10"/>
        <v>24.571428571428573</v>
      </c>
      <c r="L48" s="5">
        <v>1</v>
      </c>
      <c r="M48" s="6">
        <f t="shared" si="11"/>
        <v>1</v>
      </c>
      <c r="N48" s="7">
        <f t="shared" si="12"/>
        <v>24.571428571428573</v>
      </c>
      <c r="O48" s="7">
        <f t="shared" si="8"/>
        <v>24.571428571428573</v>
      </c>
      <c r="P48" s="7">
        <f t="shared" si="9"/>
        <v>24.571428571428573</v>
      </c>
      <c r="Q48" s="1" t="s">
        <v>142</v>
      </c>
      <c r="R48" s="1" t="s">
        <v>881</v>
      </c>
      <c r="S48" s="17">
        <v>2020</v>
      </c>
      <c r="T48" s="1" t="s">
        <v>754</v>
      </c>
    </row>
    <row r="49" spans="1:20" s="15" customFormat="1" ht="116.25" customHeight="1" thickBot="1">
      <c r="A49" s="50">
        <v>39</v>
      </c>
      <c r="B49" s="29" t="s">
        <v>148</v>
      </c>
      <c r="C49" s="10" t="s">
        <v>635</v>
      </c>
      <c r="D49" s="52" t="s">
        <v>580</v>
      </c>
      <c r="E49" s="4" t="s">
        <v>143</v>
      </c>
      <c r="F49" s="4" t="s">
        <v>866</v>
      </c>
      <c r="G49" s="3" t="s">
        <v>146</v>
      </c>
      <c r="H49" s="1">
        <v>1</v>
      </c>
      <c r="I49" s="9">
        <v>44389</v>
      </c>
      <c r="J49" s="31">
        <v>44561</v>
      </c>
      <c r="K49" s="8">
        <f t="shared" si="10"/>
        <v>24.571428571428573</v>
      </c>
      <c r="L49" s="5">
        <v>1</v>
      </c>
      <c r="M49" s="6">
        <f t="shared" si="11"/>
        <v>1</v>
      </c>
      <c r="N49" s="7">
        <f t="shared" si="12"/>
        <v>24.571428571428573</v>
      </c>
      <c r="O49" s="7">
        <f t="shared" si="8"/>
        <v>24.571428571428573</v>
      </c>
      <c r="P49" s="7">
        <f t="shared" si="9"/>
        <v>24.571428571428573</v>
      </c>
      <c r="Q49" s="1" t="s">
        <v>142</v>
      </c>
      <c r="R49" s="1" t="s">
        <v>881</v>
      </c>
      <c r="S49" s="17">
        <v>2020</v>
      </c>
      <c r="T49" s="1" t="s">
        <v>755</v>
      </c>
    </row>
    <row r="50" spans="1:20" s="15" customFormat="1" ht="168.75" customHeight="1" thickBot="1">
      <c r="A50" s="50">
        <v>40</v>
      </c>
      <c r="B50" s="29" t="s">
        <v>150</v>
      </c>
      <c r="C50" s="16" t="s">
        <v>636</v>
      </c>
      <c r="D50" s="4" t="s">
        <v>637</v>
      </c>
      <c r="E50" s="4" t="s">
        <v>800</v>
      </c>
      <c r="F50" s="4" t="s">
        <v>151</v>
      </c>
      <c r="G50" s="3" t="s">
        <v>152</v>
      </c>
      <c r="H50" s="1">
        <v>1</v>
      </c>
      <c r="I50" s="9">
        <v>44389</v>
      </c>
      <c r="J50" s="31">
        <v>44438</v>
      </c>
      <c r="K50" s="8">
        <f t="shared" si="10"/>
        <v>7</v>
      </c>
      <c r="L50" s="5">
        <v>1</v>
      </c>
      <c r="M50" s="6">
        <f t="shared" si="11"/>
        <v>1</v>
      </c>
      <c r="N50" s="7">
        <f t="shared" si="12"/>
        <v>7</v>
      </c>
      <c r="O50" s="7">
        <f>+IF(J50&lt;=$C$7,N50,0)</f>
        <v>7</v>
      </c>
      <c r="P50" s="7">
        <f t="shared" si="9"/>
        <v>7</v>
      </c>
      <c r="Q50" s="1" t="s">
        <v>153</v>
      </c>
      <c r="R50" s="1" t="s">
        <v>881</v>
      </c>
      <c r="S50" s="17">
        <v>2020</v>
      </c>
      <c r="T50" s="1" t="s">
        <v>755</v>
      </c>
    </row>
    <row r="51" spans="1:20" s="15" customFormat="1" ht="187.5" customHeight="1" thickBot="1">
      <c r="A51" s="50">
        <v>41</v>
      </c>
      <c r="B51" s="29" t="s">
        <v>128</v>
      </c>
      <c r="C51" s="10" t="s">
        <v>638</v>
      </c>
      <c r="D51" s="4" t="s">
        <v>154</v>
      </c>
      <c r="E51" s="4" t="s">
        <v>155</v>
      </c>
      <c r="F51" s="4" t="s">
        <v>156</v>
      </c>
      <c r="G51" s="3" t="s">
        <v>157</v>
      </c>
      <c r="H51" s="1">
        <v>2</v>
      </c>
      <c r="I51" s="9">
        <v>44389</v>
      </c>
      <c r="J51" s="31">
        <v>44540</v>
      </c>
      <c r="K51" s="8">
        <f t="shared" si="10"/>
        <v>21.571428571428573</v>
      </c>
      <c r="L51" s="5">
        <v>2</v>
      </c>
      <c r="M51" s="6">
        <f t="shared" si="11"/>
        <v>1</v>
      </c>
      <c r="N51" s="7">
        <f t="shared" si="12"/>
        <v>21.571428571428573</v>
      </c>
      <c r="O51" s="7">
        <f t="shared" si="8"/>
        <v>21.571428571428573</v>
      </c>
      <c r="P51" s="7">
        <f t="shared" si="9"/>
        <v>21.571428571428573</v>
      </c>
      <c r="Q51" s="1" t="s">
        <v>158</v>
      </c>
      <c r="R51" s="1" t="s">
        <v>881</v>
      </c>
      <c r="S51" s="17">
        <v>2020</v>
      </c>
      <c r="T51" s="1" t="s">
        <v>755</v>
      </c>
    </row>
    <row r="52" spans="1:20" s="15" customFormat="1" ht="116.25" customHeight="1" thickBot="1">
      <c r="A52" s="50">
        <v>42</v>
      </c>
      <c r="B52" s="29" t="s">
        <v>127</v>
      </c>
      <c r="C52" s="10" t="s">
        <v>639</v>
      </c>
      <c r="D52" s="4" t="s">
        <v>159</v>
      </c>
      <c r="E52" s="10" t="s">
        <v>160</v>
      </c>
      <c r="F52" s="10" t="s">
        <v>161</v>
      </c>
      <c r="G52" s="3" t="s">
        <v>30</v>
      </c>
      <c r="H52" s="1">
        <v>1</v>
      </c>
      <c r="I52" s="9">
        <v>44389</v>
      </c>
      <c r="J52" s="31">
        <v>44530</v>
      </c>
      <c r="K52" s="8">
        <f t="shared" si="10"/>
        <v>20.142857142857142</v>
      </c>
      <c r="L52" s="5">
        <v>1</v>
      </c>
      <c r="M52" s="6">
        <f t="shared" si="11"/>
        <v>1</v>
      </c>
      <c r="N52" s="7">
        <f t="shared" si="12"/>
        <v>20.142857142857142</v>
      </c>
      <c r="O52" s="7">
        <f t="shared" si="8"/>
        <v>20.142857142857142</v>
      </c>
      <c r="P52" s="7">
        <f t="shared" si="9"/>
        <v>20.142857142857142</v>
      </c>
      <c r="Q52" s="1" t="s">
        <v>11</v>
      </c>
      <c r="R52" s="1" t="s">
        <v>881</v>
      </c>
      <c r="S52" s="17">
        <v>2020</v>
      </c>
      <c r="T52" s="1" t="s">
        <v>755</v>
      </c>
    </row>
    <row r="53" spans="1:20" s="15" customFormat="1" ht="191.25" customHeight="1" thickBot="1">
      <c r="A53" s="50">
        <v>43</v>
      </c>
      <c r="B53" s="29" t="s">
        <v>162</v>
      </c>
      <c r="C53" s="10" t="s">
        <v>581</v>
      </c>
      <c r="D53" s="10" t="s">
        <v>582</v>
      </c>
      <c r="E53" s="4" t="s">
        <v>583</v>
      </c>
      <c r="F53" s="4" t="s">
        <v>163</v>
      </c>
      <c r="G53" s="3" t="s">
        <v>584</v>
      </c>
      <c r="H53" s="1">
        <v>1</v>
      </c>
      <c r="I53" s="9">
        <v>44389</v>
      </c>
      <c r="J53" s="31">
        <v>44500</v>
      </c>
      <c r="K53" s="8">
        <f t="shared" si="10"/>
        <v>15.857142857142858</v>
      </c>
      <c r="L53" s="5">
        <v>1</v>
      </c>
      <c r="M53" s="6">
        <f t="shared" si="11"/>
        <v>1</v>
      </c>
      <c r="N53" s="7">
        <f t="shared" si="12"/>
        <v>15.857142857142858</v>
      </c>
      <c r="O53" s="7">
        <f t="shared" si="8"/>
        <v>15.857142857142858</v>
      </c>
      <c r="P53" s="7">
        <f t="shared" si="9"/>
        <v>15.857142857142858</v>
      </c>
      <c r="Q53" s="1" t="s">
        <v>164</v>
      </c>
      <c r="R53" s="1" t="s">
        <v>881</v>
      </c>
      <c r="S53" s="17">
        <v>2020</v>
      </c>
      <c r="T53" s="1" t="s">
        <v>755</v>
      </c>
    </row>
    <row r="54" spans="1:20" s="15" customFormat="1" ht="215.25" customHeight="1" thickBot="1">
      <c r="A54" s="50">
        <v>44</v>
      </c>
      <c r="B54" s="29" t="s">
        <v>162</v>
      </c>
      <c r="C54" s="10" t="s">
        <v>581</v>
      </c>
      <c r="D54" s="10" t="s">
        <v>808</v>
      </c>
      <c r="E54" s="4" t="s">
        <v>585</v>
      </c>
      <c r="F54" s="4" t="s">
        <v>165</v>
      </c>
      <c r="G54" s="3" t="s">
        <v>584</v>
      </c>
      <c r="H54" s="1">
        <v>1</v>
      </c>
      <c r="I54" s="9">
        <v>44389</v>
      </c>
      <c r="J54" s="31">
        <v>44500</v>
      </c>
      <c r="K54" s="8">
        <f t="shared" si="10"/>
        <v>15.857142857142858</v>
      </c>
      <c r="L54" s="5">
        <v>1</v>
      </c>
      <c r="M54" s="6">
        <f t="shared" si="11"/>
        <v>1</v>
      </c>
      <c r="N54" s="7">
        <f t="shared" si="12"/>
        <v>15.857142857142858</v>
      </c>
      <c r="O54" s="7">
        <f t="shared" si="8"/>
        <v>15.857142857142858</v>
      </c>
      <c r="P54" s="7">
        <f t="shared" si="9"/>
        <v>15.857142857142858</v>
      </c>
      <c r="Q54" s="1" t="s">
        <v>164</v>
      </c>
      <c r="R54" s="1" t="s">
        <v>881</v>
      </c>
      <c r="S54" s="17">
        <v>2020</v>
      </c>
      <c r="T54" s="1" t="s">
        <v>756</v>
      </c>
    </row>
    <row r="55" spans="1:20" s="15" customFormat="1" ht="178.5" customHeight="1" thickBot="1">
      <c r="A55" s="50">
        <v>45</v>
      </c>
      <c r="B55" s="29" t="s">
        <v>162</v>
      </c>
      <c r="C55" s="16" t="s">
        <v>586</v>
      </c>
      <c r="D55" s="10" t="s">
        <v>166</v>
      </c>
      <c r="E55" s="4" t="s">
        <v>167</v>
      </c>
      <c r="F55" s="4" t="s">
        <v>168</v>
      </c>
      <c r="G55" s="3" t="s">
        <v>169</v>
      </c>
      <c r="H55" s="1">
        <v>2</v>
      </c>
      <c r="I55" s="9">
        <v>44389</v>
      </c>
      <c r="J55" s="31">
        <v>44530</v>
      </c>
      <c r="K55" s="8">
        <f t="shared" si="10"/>
        <v>20.142857142857142</v>
      </c>
      <c r="L55" s="5">
        <v>2</v>
      </c>
      <c r="M55" s="6">
        <f t="shared" si="11"/>
        <v>1</v>
      </c>
      <c r="N55" s="7">
        <f t="shared" si="12"/>
        <v>20.142857142857142</v>
      </c>
      <c r="O55" s="7">
        <f t="shared" si="8"/>
        <v>20.142857142857142</v>
      </c>
      <c r="P55" s="7">
        <f t="shared" si="9"/>
        <v>20.142857142857142</v>
      </c>
      <c r="Q55" s="1" t="s">
        <v>164</v>
      </c>
      <c r="R55" s="1" t="s">
        <v>881</v>
      </c>
      <c r="S55" s="17">
        <v>2020</v>
      </c>
      <c r="T55" s="1" t="s">
        <v>754</v>
      </c>
    </row>
    <row r="56" spans="1:20" s="15" customFormat="1" ht="168" customHeight="1" thickBot="1">
      <c r="A56" s="50">
        <v>46</v>
      </c>
      <c r="B56" s="29" t="s">
        <v>170</v>
      </c>
      <c r="C56" s="10" t="s">
        <v>588</v>
      </c>
      <c r="D56" s="4" t="s">
        <v>171</v>
      </c>
      <c r="E56" s="4" t="s">
        <v>587</v>
      </c>
      <c r="F56" s="4" t="s">
        <v>860</v>
      </c>
      <c r="G56" s="3" t="s">
        <v>152</v>
      </c>
      <c r="H56" s="1">
        <v>2</v>
      </c>
      <c r="I56" s="9">
        <v>44389</v>
      </c>
      <c r="J56" s="31">
        <v>44561</v>
      </c>
      <c r="K56" s="8">
        <f t="shared" si="10"/>
        <v>24.571428571428573</v>
      </c>
      <c r="L56" s="5">
        <v>2</v>
      </c>
      <c r="M56" s="6">
        <f t="shared" si="11"/>
        <v>1</v>
      </c>
      <c r="N56" s="7">
        <f t="shared" si="12"/>
        <v>24.571428571428573</v>
      </c>
      <c r="O56" s="7">
        <f t="shared" si="8"/>
        <v>24.571428571428573</v>
      </c>
      <c r="P56" s="7">
        <f t="shared" si="9"/>
        <v>24.571428571428573</v>
      </c>
      <c r="Q56" s="1" t="s">
        <v>173</v>
      </c>
      <c r="R56" s="1" t="s">
        <v>881</v>
      </c>
      <c r="S56" s="17">
        <v>2020</v>
      </c>
      <c r="T56" s="1" t="s">
        <v>755</v>
      </c>
    </row>
    <row r="57" spans="1:20" s="15" customFormat="1" ht="131.25" customHeight="1" thickBot="1">
      <c r="A57" s="50">
        <v>47</v>
      </c>
      <c r="B57" s="29" t="s">
        <v>170</v>
      </c>
      <c r="C57" s="10" t="s">
        <v>588</v>
      </c>
      <c r="D57" s="4" t="s">
        <v>174</v>
      </c>
      <c r="E57" s="4" t="s">
        <v>175</v>
      </c>
      <c r="F57" s="4" t="s">
        <v>176</v>
      </c>
      <c r="G57" s="3" t="s">
        <v>169</v>
      </c>
      <c r="H57" s="1">
        <v>2</v>
      </c>
      <c r="I57" s="9">
        <v>44389</v>
      </c>
      <c r="J57" s="31">
        <v>44561</v>
      </c>
      <c r="K57" s="8">
        <f t="shared" si="10"/>
        <v>24.571428571428573</v>
      </c>
      <c r="L57" s="5">
        <v>2</v>
      </c>
      <c r="M57" s="6">
        <f t="shared" si="11"/>
        <v>1</v>
      </c>
      <c r="N57" s="7">
        <f t="shared" si="12"/>
        <v>24.571428571428573</v>
      </c>
      <c r="O57" s="7">
        <f t="shared" si="8"/>
        <v>24.571428571428573</v>
      </c>
      <c r="P57" s="7">
        <f t="shared" si="9"/>
        <v>24.571428571428573</v>
      </c>
      <c r="Q57" s="1" t="s">
        <v>173</v>
      </c>
      <c r="R57" s="1" t="s">
        <v>881</v>
      </c>
      <c r="S57" s="17">
        <v>2020</v>
      </c>
      <c r="T57" s="1" t="s">
        <v>756</v>
      </c>
    </row>
    <row r="58" spans="1:20" s="15" customFormat="1" ht="116.25" customHeight="1" thickBot="1">
      <c r="A58" s="50">
        <v>48</v>
      </c>
      <c r="B58" s="29" t="s">
        <v>177</v>
      </c>
      <c r="C58" s="10" t="s">
        <v>589</v>
      </c>
      <c r="D58" s="4" t="s">
        <v>178</v>
      </c>
      <c r="E58" s="4" t="s">
        <v>781</v>
      </c>
      <c r="F58" s="4" t="s">
        <v>818</v>
      </c>
      <c r="G58" s="3" t="s">
        <v>30</v>
      </c>
      <c r="H58" s="1">
        <v>1</v>
      </c>
      <c r="I58" s="9">
        <v>44389</v>
      </c>
      <c r="J58" s="31">
        <v>44439</v>
      </c>
      <c r="K58" s="8">
        <f t="shared" si="10"/>
        <v>7.1428571428571432</v>
      </c>
      <c r="L58" s="5">
        <v>1</v>
      </c>
      <c r="M58" s="6">
        <f t="shared" si="11"/>
        <v>1</v>
      </c>
      <c r="N58" s="7">
        <f t="shared" si="12"/>
        <v>7.1428571428571432</v>
      </c>
      <c r="O58" s="7">
        <f t="shared" si="8"/>
        <v>7.1428571428571432</v>
      </c>
      <c r="P58" s="7">
        <f t="shared" si="9"/>
        <v>7.1428571428571432</v>
      </c>
      <c r="Q58" s="1" t="s">
        <v>180</v>
      </c>
      <c r="R58" s="1" t="s">
        <v>881</v>
      </c>
      <c r="S58" s="17">
        <v>2020</v>
      </c>
      <c r="T58" s="1" t="s">
        <v>755</v>
      </c>
    </row>
    <row r="59" spans="1:20" s="15" customFormat="1" ht="220.5" customHeight="1" thickBot="1">
      <c r="A59" s="50">
        <v>49</v>
      </c>
      <c r="B59" s="29" t="s">
        <v>177</v>
      </c>
      <c r="C59" s="10" t="s">
        <v>589</v>
      </c>
      <c r="D59" s="4" t="s">
        <v>178</v>
      </c>
      <c r="E59" s="4" t="s">
        <v>181</v>
      </c>
      <c r="F59" s="4" t="s">
        <v>182</v>
      </c>
      <c r="G59" s="3" t="s">
        <v>169</v>
      </c>
      <c r="H59" s="1">
        <v>1</v>
      </c>
      <c r="I59" s="9">
        <v>44389</v>
      </c>
      <c r="J59" s="31">
        <v>44469</v>
      </c>
      <c r="K59" s="8">
        <f t="shared" si="10"/>
        <v>11.428571428571429</v>
      </c>
      <c r="L59" s="5">
        <v>1</v>
      </c>
      <c r="M59" s="6">
        <f t="shared" si="11"/>
        <v>1</v>
      </c>
      <c r="N59" s="7">
        <f t="shared" si="12"/>
        <v>11.428571428571429</v>
      </c>
      <c r="O59" s="7">
        <f t="shared" si="8"/>
        <v>11.428571428571429</v>
      </c>
      <c r="P59" s="7">
        <f t="shared" si="9"/>
        <v>11.428571428571429</v>
      </c>
      <c r="Q59" s="1" t="s">
        <v>180</v>
      </c>
      <c r="R59" s="1" t="s">
        <v>881</v>
      </c>
      <c r="S59" s="17">
        <v>2020</v>
      </c>
      <c r="T59" s="1" t="s">
        <v>756</v>
      </c>
    </row>
    <row r="60" spans="1:20" s="15" customFormat="1" ht="116.25" customHeight="1" thickBot="1">
      <c r="A60" s="50">
        <v>50</v>
      </c>
      <c r="B60" s="29" t="s">
        <v>183</v>
      </c>
      <c r="C60" s="10" t="s">
        <v>640</v>
      </c>
      <c r="D60" s="4" t="s">
        <v>590</v>
      </c>
      <c r="E60" s="4" t="s">
        <v>184</v>
      </c>
      <c r="F60" s="4" t="s">
        <v>743</v>
      </c>
      <c r="G60" s="3" t="s">
        <v>169</v>
      </c>
      <c r="H60" s="1">
        <v>2</v>
      </c>
      <c r="I60" s="9">
        <v>44389</v>
      </c>
      <c r="J60" s="31">
        <v>44561</v>
      </c>
      <c r="K60" s="8">
        <f t="shared" si="10"/>
        <v>24.571428571428573</v>
      </c>
      <c r="L60" s="5">
        <v>2</v>
      </c>
      <c r="M60" s="6">
        <f t="shared" si="11"/>
        <v>1</v>
      </c>
      <c r="N60" s="7">
        <f t="shared" si="12"/>
        <v>24.571428571428573</v>
      </c>
      <c r="O60" s="7">
        <f t="shared" si="8"/>
        <v>24.571428571428573</v>
      </c>
      <c r="P60" s="7">
        <f t="shared" si="9"/>
        <v>24.571428571428573</v>
      </c>
      <c r="Q60" s="1" t="s">
        <v>185</v>
      </c>
      <c r="R60" s="1" t="s">
        <v>881</v>
      </c>
      <c r="S60" s="17">
        <v>2020</v>
      </c>
      <c r="T60" s="1" t="s">
        <v>755</v>
      </c>
    </row>
    <row r="61" spans="1:20" s="15" customFormat="1" ht="165" customHeight="1" thickBot="1">
      <c r="A61" s="50">
        <v>51</v>
      </c>
      <c r="B61" s="29" t="s">
        <v>186</v>
      </c>
      <c r="C61" s="10" t="s">
        <v>641</v>
      </c>
      <c r="D61" s="10" t="s">
        <v>187</v>
      </c>
      <c r="E61" s="4" t="s">
        <v>188</v>
      </c>
      <c r="F61" s="4" t="s">
        <v>189</v>
      </c>
      <c r="G61" s="1" t="s">
        <v>157</v>
      </c>
      <c r="H61" s="1">
        <v>2</v>
      </c>
      <c r="I61" s="9">
        <v>44389</v>
      </c>
      <c r="J61" s="31">
        <v>44540</v>
      </c>
      <c r="K61" s="8">
        <f t="shared" si="10"/>
        <v>21.571428571428573</v>
      </c>
      <c r="L61" s="5">
        <v>2</v>
      </c>
      <c r="M61" s="6">
        <f t="shared" si="11"/>
        <v>1</v>
      </c>
      <c r="N61" s="7">
        <f t="shared" si="12"/>
        <v>21.571428571428573</v>
      </c>
      <c r="O61" s="7">
        <f t="shared" si="8"/>
        <v>21.571428571428573</v>
      </c>
      <c r="P61" s="7">
        <f t="shared" si="9"/>
        <v>21.571428571428573</v>
      </c>
      <c r="Q61" s="1" t="s">
        <v>190</v>
      </c>
      <c r="R61" s="1" t="s">
        <v>881</v>
      </c>
      <c r="S61" s="17">
        <v>2020</v>
      </c>
      <c r="T61" s="1" t="s">
        <v>755</v>
      </c>
    </row>
    <row r="62" spans="1:20" s="15" customFormat="1" ht="116.25" customHeight="1" thickBot="1">
      <c r="A62" s="50">
        <v>52</v>
      </c>
      <c r="B62" s="29" t="s">
        <v>191</v>
      </c>
      <c r="C62" s="10" t="s">
        <v>642</v>
      </c>
      <c r="D62" s="10" t="s">
        <v>192</v>
      </c>
      <c r="E62" s="4" t="s">
        <v>193</v>
      </c>
      <c r="F62" s="4" t="s">
        <v>194</v>
      </c>
      <c r="G62" s="1" t="s">
        <v>134</v>
      </c>
      <c r="H62" s="1">
        <v>1</v>
      </c>
      <c r="I62" s="9">
        <v>44389</v>
      </c>
      <c r="J62" s="31">
        <v>44540</v>
      </c>
      <c r="K62" s="8">
        <f t="shared" si="10"/>
        <v>21.571428571428573</v>
      </c>
      <c r="L62" s="5">
        <v>1</v>
      </c>
      <c r="M62" s="6">
        <f t="shared" si="11"/>
        <v>1</v>
      </c>
      <c r="N62" s="7">
        <f t="shared" si="12"/>
        <v>21.571428571428573</v>
      </c>
      <c r="O62" s="7">
        <f t="shared" si="8"/>
        <v>21.571428571428573</v>
      </c>
      <c r="P62" s="7">
        <f t="shared" si="9"/>
        <v>21.571428571428573</v>
      </c>
      <c r="Q62" s="1" t="s">
        <v>195</v>
      </c>
      <c r="R62" s="1" t="s">
        <v>881</v>
      </c>
      <c r="S62" s="17">
        <v>2020</v>
      </c>
      <c r="T62" s="1" t="s">
        <v>755</v>
      </c>
    </row>
    <row r="63" spans="1:20" s="15" customFormat="1" ht="236.25" customHeight="1" thickBot="1">
      <c r="A63" s="50">
        <v>53</v>
      </c>
      <c r="B63" s="29" t="s">
        <v>196</v>
      </c>
      <c r="C63" s="10" t="s">
        <v>643</v>
      </c>
      <c r="D63" s="4" t="s">
        <v>197</v>
      </c>
      <c r="E63" s="4" t="s">
        <v>806</v>
      </c>
      <c r="F63" s="10" t="s">
        <v>198</v>
      </c>
      <c r="G63" s="1" t="s">
        <v>862</v>
      </c>
      <c r="H63" s="1">
        <v>3</v>
      </c>
      <c r="I63" s="9">
        <v>44389</v>
      </c>
      <c r="J63" s="34">
        <v>44530</v>
      </c>
      <c r="K63" s="8">
        <f t="shared" si="10"/>
        <v>20.142857142857142</v>
      </c>
      <c r="L63" s="5">
        <v>3</v>
      </c>
      <c r="M63" s="6">
        <f t="shared" si="11"/>
        <v>1</v>
      </c>
      <c r="N63" s="7">
        <f t="shared" si="12"/>
        <v>20.142857142857142</v>
      </c>
      <c r="O63" s="7">
        <f t="shared" si="8"/>
        <v>20.142857142857142</v>
      </c>
      <c r="P63" s="7">
        <f t="shared" si="9"/>
        <v>20.142857142857142</v>
      </c>
      <c r="Q63" s="1" t="s">
        <v>776</v>
      </c>
      <c r="R63" s="1" t="s">
        <v>881</v>
      </c>
      <c r="S63" s="17">
        <v>2020</v>
      </c>
      <c r="T63" s="1" t="s">
        <v>755</v>
      </c>
    </row>
    <row r="64" spans="1:20" s="15" customFormat="1" ht="144.75" customHeight="1" thickBot="1">
      <c r="A64" s="50">
        <v>54</v>
      </c>
      <c r="B64" s="29" t="s">
        <v>196</v>
      </c>
      <c r="C64" s="10" t="s">
        <v>643</v>
      </c>
      <c r="D64" s="4" t="s">
        <v>197</v>
      </c>
      <c r="E64" s="4" t="s">
        <v>199</v>
      </c>
      <c r="F64" s="10" t="s">
        <v>200</v>
      </c>
      <c r="G64" s="1" t="s">
        <v>201</v>
      </c>
      <c r="H64" s="1">
        <v>5</v>
      </c>
      <c r="I64" s="9">
        <v>44389</v>
      </c>
      <c r="J64" s="34">
        <v>44530</v>
      </c>
      <c r="K64" s="8">
        <f t="shared" si="10"/>
        <v>20.142857142857142</v>
      </c>
      <c r="L64" s="5">
        <v>5</v>
      </c>
      <c r="M64" s="6">
        <f t="shared" si="11"/>
        <v>1</v>
      </c>
      <c r="N64" s="7">
        <f t="shared" si="12"/>
        <v>20.142857142857142</v>
      </c>
      <c r="O64" s="7">
        <f t="shared" si="8"/>
        <v>20.142857142857142</v>
      </c>
      <c r="P64" s="7">
        <f>+IF($C$7&gt;=J64,K64,0)</f>
        <v>20.142857142857142</v>
      </c>
      <c r="Q64" s="1" t="s">
        <v>202</v>
      </c>
      <c r="R64" s="1" t="s">
        <v>881</v>
      </c>
      <c r="S64" s="17">
        <v>2020</v>
      </c>
      <c r="T64" s="1" t="s">
        <v>756</v>
      </c>
    </row>
    <row r="65" spans="1:20" s="15" customFormat="1" ht="185.25" customHeight="1" thickBot="1">
      <c r="A65" s="50">
        <v>55</v>
      </c>
      <c r="B65" s="29" t="s">
        <v>203</v>
      </c>
      <c r="C65" s="10" t="s">
        <v>644</v>
      </c>
      <c r="D65" s="4" t="s">
        <v>204</v>
      </c>
      <c r="E65" s="4" t="s">
        <v>205</v>
      </c>
      <c r="F65" s="4" t="s">
        <v>206</v>
      </c>
      <c r="G65" s="3" t="s">
        <v>207</v>
      </c>
      <c r="H65" s="1">
        <v>2</v>
      </c>
      <c r="I65" s="9">
        <v>44389</v>
      </c>
      <c r="J65" s="31">
        <v>44561</v>
      </c>
      <c r="K65" s="8">
        <f t="shared" si="10"/>
        <v>24.571428571428573</v>
      </c>
      <c r="L65" s="5">
        <v>2</v>
      </c>
      <c r="M65" s="6">
        <f t="shared" si="11"/>
        <v>1</v>
      </c>
      <c r="N65" s="7">
        <f t="shared" si="12"/>
        <v>24.571428571428573</v>
      </c>
      <c r="O65" s="7">
        <f t="shared" si="8"/>
        <v>24.571428571428573</v>
      </c>
      <c r="P65" s="7">
        <f t="shared" si="9"/>
        <v>24.571428571428573</v>
      </c>
      <c r="Q65" s="1" t="s">
        <v>208</v>
      </c>
      <c r="R65" s="1" t="s">
        <v>881</v>
      </c>
      <c r="S65" s="17">
        <v>2020</v>
      </c>
      <c r="T65" s="1" t="s">
        <v>755</v>
      </c>
    </row>
    <row r="66" spans="1:20" s="15" customFormat="1" ht="143.25" customHeight="1" thickBot="1">
      <c r="A66" s="50">
        <v>56</v>
      </c>
      <c r="B66" s="29" t="s">
        <v>209</v>
      </c>
      <c r="C66" s="10" t="s">
        <v>645</v>
      </c>
      <c r="D66" s="4" t="s">
        <v>210</v>
      </c>
      <c r="E66" s="4" t="s">
        <v>211</v>
      </c>
      <c r="F66" s="4" t="s">
        <v>212</v>
      </c>
      <c r="G66" s="1" t="s">
        <v>213</v>
      </c>
      <c r="H66" s="1">
        <v>1</v>
      </c>
      <c r="I66" s="9">
        <v>44389</v>
      </c>
      <c r="J66" s="31">
        <v>44530</v>
      </c>
      <c r="K66" s="8">
        <f t="shared" si="10"/>
        <v>20.142857142857142</v>
      </c>
      <c r="L66" s="5">
        <v>1</v>
      </c>
      <c r="M66" s="6">
        <f t="shared" si="11"/>
        <v>1</v>
      </c>
      <c r="N66" s="7">
        <f t="shared" si="12"/>
        <v>20.142857142857142</v>
      </c>
      <c r="O66" s="7">
        <f t="shared" si="8"/>
        <v>20.142857142857142</v>
      </c>
      <c r="P66" s="7">
        <f t="shared" si="9"/>
        <v>20.142857142857142</v>
      </c>
      <c r="Q66" s="1" t="s">
        <v>214</v>
      </c>
      <c r="R66" s="1" t="s">
        <v>881</v>
      </c>
      <c r="S66" s="17">
        <v>2020</v>
      </c>
      <c r="T66" s="1" t="s">
        <v>755</v>
      </c>
    </row>
    <row r="67" spans="1:20" s="15" customFormat="1" ht="132.75" customHeight="1" thickBot="1">
      <c r="A67" s="50">
        <v>57</v>
      </c>
      <c r="B67" s="29" t="s">
        <v>209</v>
      </c>
      <c r="C67" s="10" t="s">
        <v>645</v>
      </c>
      <c r="D67" s="4" t="s">
        <v>210</v>
      </c>
      <c r="E67" s="4" t="s">
        <v>215</v>
      </c>
      <c r="F67" s="4" t="s">
        <v>216</v>
      </c>
      <c r="G67" s="1" t="s">
        <v>217</v>
      </c>
      <c r="H67" s="1">
        <v>10</v>
      </c>
      <c r="I67" s="9">
        <v>44389</v>
      </c>
      <c r="J67" s="31">
        <v>44530</v>
      </c>
      <c r="K67" s="8">
        <f t="shared" si="10"/>
        <v>20.142857142857142</v>
      </c>
      <c r="L67" s="5">
        <v>10</v>
      </c>
      <c r="M67" s="6">
        <f t="shared" si="11"/>
        <v>1</v>
      </c>
      <c r="N67" s="7">
        <f t="shared" si="12"/>
        <v>20.142857142857142</v>
      </c>
      <c r="O67" s="7">
        <f t="shared" si="8"/>
        <v>20.142857142857142</v>
      </c>
      <c r="P67" s="7">
        <f t="shared" si="9"/>
        <v>20.142857142857142</v>
      </c>
      <c r="Q67" s="1" t="s">
        <v>214</v>
      </c>
      <c r="R67" s="1" t="s">
        <v>881</v>
      </c>
      <c r="S67" s="17">
        <v>2020</v>
      </c>
      <c r="T67" s="1" t="s">
        <v>756</v>
      </c>
    </row>
    <row r="68" spans="1:20" s="15" customFormat="1" ht="116.25" customHeight="1" thickBot="1">
      <c r="A68" s="50">
        <v>58</v>
      </c>
      <c r="B68" s="29" t="s">
        <v>218</v>
      </c>
      <c r="C68" s="10" t="s">
        <v>646</v>
      </c>
      <c r="D68" s="4" t="s">
        <v>746</v>
      </c>
      <c r="E68" s="4" t="s">
        <v>220</v>
      </c>
      <c r="F68" s="4" t="s">
        <v>816</v>
      </c>
      <c r="G68" s="3" t="s">
        <v>221</v>
      </c>
      <c r="H68" s="1">
        <v>1</v>
      </c>
      <c r="I68" s="9">
        <v>44389</v>
      </c>
      <c r="J68" s="31">
        <v>44530</v>
      </c>
      <c r="K68" s="8">
        <f t="shared" si="10"/>
        <v>20.142857142857142</v>
      </c>
      <c r="L68" s="5">
        <v>1</v>
      </c>
      <c r="M68" s="6">
        <f t="shared" si="11"/>
        <v>1</v>
      </c>
      <c r="N68" s="7">
        <f t="shared" si="12"/>
        <v>20.142857142857142</v>
      </c>
      <c r="O68" s="7">
        <f t="shared" si="8"/>
        <v>20.142857142857142</v>
      </c>
      <c r="P68" s="7">
        <f t="shared" si="9"/>
        <v>20.142857142857142</v>
      </c>
      <c r="Q68" s="1" t="s">
        <v>222</v>
      </c>
      <c r="R68" s="1" t="s">
        <v>881</v>
      </c>
      <c r="S68" s="17">
        <v>2020</v>
      </c>
      <c r="T68" s="1" t="s">
        <v>755</v>
      </c>
    </row>
    <row r="69" spans="1:20" s="15" customFormat="1" ht="116.25" customHeight="1" thickBot="1">
      <c r="A69" s="50">
        <v>59</v>
      </c>
      <c r="B69" s="29" t="s">
        <v>218</v>
      </c>
      <c r="C69" s="10" t="s">
        <v>646</v>
      </c>
      <c r="D69" s="4" t="s">
        <v>746</v>
      </c>
      <c r="E69" s="4" t="s">
        <v>223</v>
      </c>
      <c r="F69" s="4" t="s">
        <v>224</v>
      </c>
      <c r="G69" s="3" t="s">
        <v>225</v>
      </c>
      <c r="H69" s="1">
        <v>1</v>
      </c>
      <c r="I69" s="9">
        <v>44389</v>
      </c>
      <c r="J69" s="31">
        <v>44545</v>
      </c>
      <c r="K69" s="8">
        <f t="shared" si="10"/>
        <v>22.285714285714285</v>
      </c>
      <c r="L69" s="5">
        <v>1</v>
      </c>
      <c r="M69" s="6">
        <f t="shared" si="11"/>
        <v>1</v>
      </c>
      <c r="N69" s="7">
        <f t="shared" si="12"/>
        <v>22.285714285714285</v>
      </c>
      <c r="O69" s="7">
        <f t="shared" si="8"/>
        <v>22.285714285714285</v>
      </c>
      <c r="P69" s="7">
        <f t="shared" si="9"/>
        <v>22.285714285714285</v>
      </c>
      <c r="Q69" s="1" t="s">
        <v>222</v>
      </c>
      <c r="R69" s="1" t="s">
        <v>881</v>
      </c>
      <c r="S69" s="17">
        <v>2020</v>
      </c>
      <c r="T69" s="1" t="s">
        <v>756</v>
      </c>
    </row>
    <row r="70" spans="1:20" s="15" customFormat="1" ht="116.25" customHeight="1" thickBot="1">
      <c r="A70" s="50">
        <v>60</v>
      </c>
      <c r="B70" s="29" t="s">
        <v>218</v>
      </c>
      <c r="C70" s="10" t="s">
        <v>646</v>
      </c>
      <c r="D70" s="4" t="s">
        <v>219</v>
      </c>
      <c r="E70" s="4" t="s">
        <v>226</v>
      </c>
      <c r="F70" s="4" t="s">
        <v>227</v>
      </c>
      <c r="G70" s="3" t="s">
        <v>30</v>
      </c>
      <c r="H70" s="1">
        <v>1</v>
      </c>
      <c r="I70" s="9">
        <v>44389</v>
      </c>
      <c r="J70" s="31">
        <v>44530</v>
      </c>
      <c r="K70" s="8">
        <f t="shared" si="10"/>
        <v>20.142857142857142</v>
      </c>
      <c r="L70" s="5">
        <v>1</v>
      </c>
      <c r="M70" s="6">
        <f t="shared" si="11"/>
        <v>1</v>
      </c>
      <c r="N70" s="7">
        <f t="shared" si="12"/>
        <v>20.142857142857142</v>
      </c>
      <c r="O70" s="7">
        <f t="shared" si="8"/>
        <v>20.142857142857142</v>
      </c>
      <c r="P70" s="7">
        <f t="shared" si="9"/>
        <v>20.142857142857142</v>
      </c>
      <c r="Q70" s="1" t="s">
        <v>222</v>
      </c>
      <c r="R70" s="1" t="s">
        <v>881</v>
      </c>
      <c r="S70" s="17">
        <v>2020</v>
      </c>
      <c r="T70" s="1" t="s">
        <v>754</v>
      </c>
    </row>
    <row r="71" spans="1:20" s="15" customFormat="1" ht="332.25" customHeight="1" thickBot="1">
      <c r="A71" s="50">
        <v>61</v>
      </c>
      <c r="B71" s="29" t="s">
        <v>218</v>
      </c>
      <c r="C71" s="10" t="s">
        <v>646</v>
      </c>
      <c r="D71" s="4" t="s">
        <v>219</v>
      </c>
      <c r="E71" s="4" t="s">
        <v>784</v>
      </c>
      <c r="F71" s="4" t="s">
        <v>779</v>
      </c>
      <c r="G71" s="4" t="s">
        <v>861</v>
      </c>
      <c r="H71" s="1">
        <v>14</v>
      </c>
      <c r="I71" s="9">
        <v>44389</v>
      </c>
      <c r="J71" s="31">
        <v>44530</v>
      </c>
      <c r="K71" s="8">
        <f t="shared" si="10"/>
        <v>20.142857142857142</v>
      </c>
      <c r="L71" s="5">
        <v>14</v>
      </c>
      <c r="M71" s="6">
        <f t="shared" si="11"/>
        <v>1</v>
      </c>
      <c r="N71" s="7">
        <f>+M71*K71</f>
        <v>20.142857142857142</v>
      </c>
      <c r="O71" s="7">
        <f t="shared" si="8"/>
        <v>20.142857142857142</v>
      </c>
      <c r="P71" s="7">
        <f t="shared" si="9"/>
        <v>20.142857142857142</v>
      </c>
      <c r="Q71" s="1" t="s">
        <v>228</v>
      </c>
      <c r="R71" s="1" t="s">
        <v>881</v>
      </c>
      <c r="S71" s="17">
        <v>2020</v>
      </c>
      <c r="T71" s="1" t="s">
        <v>757</v>
      </c>
    </row>
    <row r="72" spans="1:20" s="15" customFormat="1" ht="176.25" customHeight="1" thickBot="1">
      <c r="A72" s="50">
        <v>62</v>
      </c>
      <c r="B72" s="29" t="s">
        <v>229</v>
      </c>
      <c r="C72" s="10" t="s">
        <v>647</v>
      </c>
      <c r="D72" s="4" t="s">
        <v>230</v>
      </c>
      <c r="E72" s="4" t="s">
        <v>231</v>
      </c>
      <c r="F72" s="4" t="s">
        <v>232</v>
      </c>
      <c r="G72" s="1" t="s">
        <v>780</v>
      </c>
      <c r="H72" s="1">
        <v>5</v>
      </c>
      <c r="I72" s="9">
        <v>44389</v>
      </c>
      <c r="J72" s="31">
        <v>44530</v>
      </c>
      <c r="K72" s="8">
        <f t="shared" si="10"/>
        <v>20.142857142857142</v>
      </c>
      <c r="L72" s="5">
        <v>5</v>
      </c>
      <c r="M72" s="6">
        <f t="shared" si="11"/>
        <v>1</v>
      </c>
      <c r="N72" s="7">
        <f t="shared" si="12"/>
        <v>20.142857142857142</v>
      </c>
      <c r="O72" s="7">
        <f t="shared" si="8"/>
        <v>20.142857142857142</v>
      </c>
      <c r="P72" s="7">
        <f t="shared" si="9"/>
        <v>20.142857142857142</v>
      </c>
      <c r="Q72" s="1" t="s">
        <v>233</v>
      </c>
      <c r="R72" s="1" t="s">
        <v>881</v>
      </c>
      <c r="S72" s="17">
        <v>2020</v>
      </c>
      <c r="T72" s="1" t="s">
        <v>755</v>
      </c>
    </row>
    <row r="73" spans="1:20" s="15" customFormat="1" ht="135.75" customHeight="1" thickBot="1">
      <c r="A73" s="50">
        <v>63</v>
      </c>
      <c r="B73" s="29" t="s">
        <v>229</v>
      </c>
      <c r="C73" s="10" t="s">
        <v>647</v>
      </c>
      <c r="D73" s="4" t="s">
        <v>230</v>
      </c>
      <c r="E73" s="4" t="s">
        <v>234</v>
      </c>
      <c r="F73" s="4" t="s">
        <v>235</v>
      </c>
      <c r="G73" s="1" t="s">
        <v>236</v>
      </c>
      <c r="H73" s="1">
        <v>1</v>
      </c>
      <c r="I73" s="9">
        <v>44389</v>
      </c>
      <c r="J73" s="31">
        <v>44530</v>
      </c>
      <c r="K73" s="8">
        <f t="shared" si="10"/>
        <v>20.142857142857142</v>
      </c>
      <c r="L73" s="5">
        <v>1</v>
      </c>
      <c r="M73" s="6">
        <f t="shared" si="11"/>
        <v>1</v>
      </c>
      <c r="N73" s="7">
        <f t="shared" si="12"/>
        <v>20.142857142857142</v>
      </c>
      <c r="O73" s="7">
        <f t="shared" si="8"/>
        <v>20.142857142857142</v>
      </c>
      <c r="P73" s="7">
        <f t="shared" si="9"/>
        <v>20.142857142857142</v>
      </c>
      <c r="Q73" s="1" t="s">
        <v>237</v>
      </c>
      <c r="R73" s="1" t="s">
        <v>881</v>
      </c>
      <c r="S73" s="17">
        <v>2020</v>
      </c>
      <c r="T73" s="1" t="s">
        <v>756</v>
      </c>
    </row>
    <row r="74" spans="1:20" s="15" customFormat="1" ht="211.5" customHeight="1" thickBot="1">
      <c r="A74" s="50">
        <v>64</v>
      </c>
      <c r="B74" s="29" t="s">
        <v>238</v>
      </c>
      <c r="C74" s="10" t="s">
        <v>648</v>
      </c>
      <c r="D74" s="4" t="s">
        <v>239</v>
      </c>
      <c r="E74" s="4" t="s">
        <v>240</v>
      </c>
      <c r="F74" s="4" t="s">
        <v>777</v>
      </c>
      <c r="G74" s="1" t="s">
        <v>241</v>
      </c>
      <c r="H74" s="1">
        <v>1</v>
      </c>
      <c r="I74" s="9">
        <v>44389</v>
      </c>
      <c r="J74" s="31">
        <v>44469</v>
      </c>
      <c r="K74" s="8">
        <f t="shared" si="10"/>
        <v>11.428571428571429</v>
      </c>
      <c r="L74" s="5">
        <v>1</v>
      </c>
      <c r="M74" s="6">
        <f t="shared" si="11"/>
        <v>1</v>
      </c>
      <c r="N74" s="7">
        <f t="shared" si="12"/>
        <v>11.428571428571429</v>
      </c>
      <c r="O74" s="7">
        <f t="shared" si="8"/>
        <v>11.428571428571429</v>
      </c>
      <c r="P74" s="7">
        <f t="shared" si="9"/>
        <v>11.428571428571429</v>
      </c>
      <c r="Q74" s="1" t="s">
        <v>242</v>
      </c>
      <c r="R74" s="1" t="s">
        <v>881</v>
      </c>
      <c r="S74" s="17">
        <v>2020</v>
      </c>
      <c r="T74" s="1" t="s">
        <v>755</v>
      </c>
    </row>
    <row r="75" spans="1:20" s="15" customFormat="1" ht="217.5" customHeight="1" thickBot="1">
      <c r="A75" s="50">
        <v>65</v>
      </c>
      <c r="B75" s="29" t="s">
        <v>238</v>
      </c>
      <c r="C75" s="10" t="s">
        <v>648</v>
      </c>
      <c r="D75" s="4" t="s">
        <v>239</v>
      </c>
      <c r="E75" s="4" t="s">
        <v>243</v>
      </c>
      <c r="F75" s="4" t="s">
        <v>782</v>
      </c>
      <c r="G75" s="1" t="s">
        <v>783</v>
      </c>
      <c r="H75" s="1">
        <v>3</v>
      </c>
      <c r="I75" s="9">
        <v>44389</v>
      </c>
      <c r="J75" s="31">
        <v>44540</v>
      </c>
      <c r="K75" s="8">
        <f t="shared" si="10"/>
        <v>21.571428571428573</v>
      </c>
      <c r="L75" s="5">
        <v>3</v>
      </c>
      <c r="M75" s="6">
        <f t="shared" si="11"/>
        <v>1</v>
      </c>
      <c r="N75" s="7">
        <f t="shared" si="12"/>
        <v>21.571428571428573</v>
      </c>
      <c r="O75" s="7">
        <f t="shared" si="8"/>
        <v>21.571428571428573</v>
      </c>
      <c r="P75" s="7">
        <f t="shared" si="9"/>
        <v>21.571428571428573</v>
      </c>
      <c r="Q75" s="1" t="s">
        <v>242</v>
      </c>
      <c r="R75" s="1" t="s">
        <v>881</v>
      </c>
      <c r="S75" s="17">
        <v>2020</v>
      </c>
      <c r="T75" s="1" t="s">
        <v>756</v>
      </c>
    </row>
    <row r="76" spans="1:20" s="15" customFormat="1" ht="116.25" customHeight="1" thickBot="1">
      <c r="A76" s="50">
        <v>66</v>
      </c>
      <c r="B76" s="29" t="s">
        <v>244</v>
      </c>
      <c r="C76" s="10" t="s">
        <v>649</v>
      </c>
      <c r="D76" s="4" t="s">
        <v>245</v>
      </c>
      <c r="E76" s="4" t="s">
        <v>246</v>
      </c>
      <c r="F76" s="4" t="s">
        <v>819</v>
      </c>
      <c r="G76" s="1" t="s">
        <v>247</v>
      </c>
      <c r="H76" s="1">
        <v>1</v>
      </c>
      <c r="I76" s="9">
        <v>44389</v>
      </c>
      <c r="J76" s="31">
        <v>44530</v>
      </c>
      <c r="K76" s="8">
        <f t="shared" si="10"/>
        <v>20.142857142857142</v>
      </c>
      <c r="L76" s="5">
        <v>1</v>
      </c>
      <c r="M76" s="6">
        <f t="shared" si="11"/>
        <v>1</v>
      </c>
      <c r="N76" s="7">
        <f t="shared" si="12"/>
        <v>20.142857142857142</v>
      </c>
      <c r="O76" s="7">
        <f t="shared" ref="O76:O137" si="13">+IF(J76&lt;=$C$7,N76,0)</f>
        <v>20.142857142857142</v>
      </c>
      <c r="P76" s="7">
        <f t="shared" ref="P76:P137" si="14">+IF($C$7&gt;=J76,K76,0)</f>
        <v>20.142857142857142</v>
      </c>
      <c r="Q76" s="1" t="s">
        <v>248</v>
      </c>
      <c r="R76" s="1" t="s">
        <v>881</v>
      </c>
      <c r="S76" s="17">
        <v>2020</v>
      </c>
      <c r="T76" s="1" t="s">
        <v>755</v>
      </c>
    </row>
    <row r="77" spans="1:20" s="15" customFormat="1" ht="116.25" customHeight="1" thickBot="1">
      <c r="A77" s="50">
        <v>67</v>
      </c>
      <c r="B77" s="29" t="s">
        <v>244</v>
      </c>
      <c r="C77" s="10" t="s">
        <v>649</v>
      </c>
      <c r="D77" s="4" t="s">
        <v>245</v>
      </c>
      <c r="E77" s="4" t="s">
        <v>249</v>
      </c>
      <c r="F77" s="4" t="s">
        <v>250</v>
      </c>
      <c r="G77" s="1" t="s">
        <v>217</v>
      </c>
      <c r="H77" s="1">
        <v>10</v>
      </c>
      <c r="I77" s="9">
        <v>44389</v>
      </c>
      <c r="J77" s="31">
        <v>44530</v>
      </c>
      <c r="K77" s="8">
        <f t="shared" si="10"/>
        <v>20.142857142857142</v>
      </c>
      <c r="L77" s="5">
        <v>10</v>
      </c>
      <c r="M77" s="6">
        <f t="shared" si="11"/>
        <v>1</v>
      </c>
      <c r="N77" s="7">
        <f t="shared" si="12"/>
        <v>20.142857142857142</v>
      </c>
      <c r="O77" s="7">
        <f t="shared" si="13"/>
        <v>20.142857142857142</v>
      </c>
      <c r="P77" s="7">
        <f t="shared" si="14"/>
        <v>20.142857142857142</v>
      </c>
      <c r="Q77" s="1" t="s">
        <v>248</v>
      </c>
      <c r="R77" s="1" t="s">
        <v>881</v>
      </c>
      <c r="S77" s="17">
        <v>2020</v>
      </c>
      <c r="T77" s="1" t="s">
        <v>756</v>
      </c>
    </row>
    <row r="78" spans="1:20" s="15" customFormat="1" ht="116.25" customHeight="1" thickBot="1">
      <c r="A78" s="50">
        <v>68</v>
      </c>
      <c r="B78" s="29" t="s">
        <v>244</v>
      </c>
      <c r="C78" s="10" t="s">
        <v>649</v>
      </c>
      <c r="D78" s="4" t="s">
        <v>251</v>
      </c>
      <c r="E78" s="4" t="s">
        <v>252</v>
      </c>
      <c r="F78" s="4" t="s">
        <v>253</v>
      </c>
      <c r="G78" s="3" t="s">
        <v>30</v>
      </c>
      <c r="H78" s="1">
        <v>1</v>
      </c>
      <c r="I78" s="9">
        <v>44389</v>
      </c>
      <c r="J78" s="31">
        <v>44561</v>
      </c>
      <c r="K78" s="8">
        <f t="shared" si="10"/>
        <v>24.571428571428573</v>
      </c>
      <c r="L78" s="5">
        <v>1</v>
      </c>
      <c r="M78" s="6">
        <f t="shared" si="11"/>
        <v>1</v>
      </c>
      <c r="N78" s="7">
        <f t="shared" si="12"/>
        <v>24.571428571428573</v>
      </c>
      <c r="O78" s="7">
        <f t="shared" si="13"/>
        <v>24.571428571428573</v>
      </c>
      <c r="P78" s="7">
        <f t="shared" si="14"/>
        <v>24.571428571428573</v>
      </c>
      <c r="Q78" s="1" t="s">
        <v>11</v>
      </c>
      <c r="R78" s="1" t="s">
        <v>881</v>
      </c>
      <c r="S78" s="17">
        <v>2020</v>
      </c>
      <c r="T78" s="1" t="s">
        <v>754</v>
      </c>
    </row>
    <row r="79" spans="1:20" s="15" customFormat="1" ht="116.25" customHeight="1" thickBot="1">
      <c r="A79" s="50">
        <v>69</v>
      </c>
      <c r="B79" s="29" t="s">
        <v>254</v>
      </c>
      <c r="C79" s="10" t="s">
        <v>650</v>
      </c>
      <c r="D79" s="4" t="s">
        <v>255</v>
      </c>
      <c r="E79" s="4" t="s">
        <v>256</v>
      </c>
      <c r="F79" s="4" t="s">
        <v>257</v>
      </c>
      <c r="G79" s="1" t="s">
        <v>863</v>
      </c>
      <c r="H79" s="1">
        <v>2</v>
      </c>
      <c r="I79" s="9">
        <v>44389</v>
      </c>
      <c r="J79" s="31">
        <v>44554</v>
      </c>
      <c r="K79" s="8">
        <f t="shared" si="10"/>
        <v>23.571428571428573</v>
      </c>
      <c r="L79" s="5">
        <v>2</v>
      </c>
      <c r="M79" s="6">
        <f t="shared" si="11"/>
        <v>1</v>
      </c>
      <c r="N79" s="7">
        <f t="shared" si="12"/>
        <v>23.571428571428573</v>
      </c>
      <c r="O79" s="7">
        <f t="shared" si="13"/>
        <v>23.571428571428573</v>
      </c>
      <c r="P79" s="7">
        <f t="shared" si="14"/>
        <v>23.571428571428573</v>
      </c>
      <c r="Q79" s="1" t="s">
        <v>258</v>
      </c>
      <c r="R79" s="1" t="s">
        <v>881</v>
      </c>
      <c r="S79" s="17">
        <v>2020</v>
      </c>
      <c r="T79" s="1" t="s">
        <v>755</v>
      </c>
    </row>
    <row r="80" spans="1:20" s="15" customFormat="1" ht="264" customHeight="1" thickBot="1">
      <c r="A80" s="50">
        <v>70</v>
      </c>
      <c r="B80" s="29" t="s">
        <v>254</v>
      </c>
      <c r="C80" s="10" t="s">
        <v>650</v>
      </c>
      <c r="D80" s="4" t="s">
        <v>255</v>
      </c>
      <c r="E80" s="4" t="s">
        <v>259</v>
      </c>
      <c r="F80" s="4" t="s">
        <v>260</v>
      </c>
      <c r="G80" s="3" t="s">
        <v>261</v>
      </c>
      <c r="H80" s="1">
        <v>7</v>
      </c>
      <c r="I80" s="9">
        <v>44389</v>
      </c>
      <c r="J80" s="31">
        <v>44554</v>
      </c>
      <c r="K80" s="8">
        <f t="shared" si="10"/>
        <v>23.571428571428573</v>
      </c>
      <c r="L80" s="5">
        <v>7</v>
      </c>
      <c r="M80" s="6">
        <f>+L80/H80</f>
        <v>1</v>
      </c>
      <c r="N80" s="7">
        <f t="shared" si="12"/>
        <v>23.571428571428573</v>
      </c>
      <c r="O80" s="7">
        <f>+IF(J80&lt;=$C$7,N80,0)</f>
        <v>23.571428571428573</v>
      </c>
      <c r="P80" s="7">
        <f t="shared" si="14"/>
        <v>23.571428571428573</v>
      </c>
      <c r="Q80" s="1" t="s">
        <v>258</v>
      </c>
      <c r="R80" s="1" t="s">
        <v>881</v>
      </c>
      <c r="S80" s="17">
        <v>2020</v>
      </c>
      <c r="T80" s="1" t="s">
        <v>756</v>
      </c>
    </row>
    <row r="81" spans="1:20" s="15" customFormat="1" ht="171.75" customHeight="1" thickBot="1">
      <c r="A81" s="50">
        <v>71</v>
      </c>
      <c r="B81" s="29" t="s">
        <v>262</v>
      </c>
      <c r="C81" s="10" t="s">
        <v>651</v>
      </c>
      <c r="D81" s="4" t="s">
        <v>787</v>
      </c>
      <c r="E81" s="4" t="s">
        <v>263</v>
      </c>
      <c r="F81" s="4" t="s">
        <v>263</v>
      </c>
      <c r="G81" s="3" t="s">
        <v>46</v>
      </c>
      <c r="H81" s="1">
        <v>2</v>
      </c>
      <c r="I81" s="9">
        <v>44389</v>
      </c>
      <c r="J81" s="31">
        <v>44561</v>
      </c>
      <c r="K81" s="8">
        <f t="shared" si="10"/>
        <v>24.571428571428573</v>
      </c>
      <c r="L81" s="5">
        <v>2</v>
      </c>
      <c r="M81" s="6">
        <f t="shared" si="11"/>
        <v>1</v>
      </c>
      <c r="N81" s="7">
        <f t="shared" si="12"/>
        <v>24.571428571428573</v>
      </c>
      <c r="O81" s="7">
        <f t="shared" si="13"/>
        <v>24.571428571428573</v>
      </c>
      <c r="P81" s="7">
        <f t="shared" si="14"/>
        <v>24.571428571428573</v>
      </c>
      <c r="Q81" s="1" t="s">
        <v>11</v>
      </c>
      <c r="R81" s="1" t="s">
        <v>881</v>
      </c>
      <c r="S81" s="17">
        <v>2020</v>
      </c>
      <c r="T81" s="1" t="s">
        <v>755</v>
      </c>
    </row>
    <row r="82" spans="1:20" s="15" customFormat="1" ht="116.25" customHeight="1" thickBot="1">
      <c r="A82" s="50">
        <v>72</v>
      </c>
      <c r="B82" s="29" t="s">
        <v>264</v>
      </c>
      <c r="C82" s="10" t="s">
        <v>652</v>
      </c>
      <c r="D82" s="4" t="s">
        <v>265</v>
      </c>
      <c r="E82" s="4" t="s">
        <v>266</v>
      </c>
      <c r="F82" s="4" t="s">
        <v>267</v>
      </c>
      <c r="G82" s="3" t="s">
        <v>30</v>
      </c>
      <c r="H82" s="1">
        <v>1</v>
      </c>
      <c r="I82" s="9">
        <v>44389</v>
      </c>
      <c r="J82" s="31">
        <v>44530</v>
      </c>
      <c r="K82" s="8">
        <f t="shared" si="10"/>
        <v>20.142857142857142</v>
      </c>
      <c r="L82" s="5">
        <v>1</v>
      </c>
      <c r="M82" s="6">
        <f t="shared" si="11"/>
        <v>1</v>
      </c>
      <c r="N82" s="7">
        <f t="shared" si="12"/>
        <v>20.142857142857142</v>
      </c>
      <c r="O82" s="7">
        <f t="shared" si="13"/>
        <v>20.142857142857142</v>
      </c>
      <c r="P82" s="7">
        <f t="shared" si="14"/>
        <v>20.142857142857142</v>
      </c>
      <c r="Q82" s="1" t="s">
        <v>11</v>
      </c>
      <c r="R82" s="1" t="s">
        <v>881</v>
      </c>
      <c r="S82" s="17">
        <v>2020</v>
      </c>
      <c r="T82" s="1" t="s">
        <v>755</v>
      </c>
    </row>
    <row r="83" spans="1:20" s="15" customFormat="1" ht="171" customHeight="1" thickBot="1">
      <c r="A83" s="50">
        <v>73</v>
      </c>
      <c r="B83" s="29" t="s">
        <v>268</v>
      </c>
      <c r="C83" s="10" t="s">
        <v>653</v>
      </c>
      <c r="D83" s="4" t="s">
        <v>269</v>
      </c>
      <c r="E83" s="4" t="s">
        <v>270</v>
      </c>
      <c r="F83" s="4" t="s">
        <v>271</v>
      </c>
      <c r="G83" s="3" t="s">
        <v>272</v>
      </c>
      <c r="H83" s="1">
        <v>3</v>
      </c>
      <c r="I83" s="9">
        <v>44389</v>
      </c>
      <c r="J83" s="31">
        <v>44530</v>
      </c>
      <c r="K83" s="8">
        <f t="shared" si="10"/>
        <v>20.142857142857142</v>
      </c>
      <c r="L83" s="5">
        <v>3</v>
      </c>
      <c r="M83" s="6">
        <f t="shared" si="11"/>
        <v>1</v>
      </c>
      <c r="N83" s="7">
        <f t="shared" si="12"/>
        <v>20.142857142857142</v>
      </c>
      <c r="O83" s="7">
        <f t="shared" si="13"/>
        <v>20.142857142857142</v>
      </c>
      <c r="P83" s="7">
        <f t="shared" si="14"/>
        <v>20.142857142857142</v>
      </c>
      <c r="Q83" s="1" t="s">
        <v>11</v>
      </c>
      <c r="R83" s="1" t="s">
        <v>881</v>
      </c>
      <c r="S83" s="17">
        <v>2020</v>
      </c>
      <c r="T83" s="1" t="s">
        <v>755</v>
      </c>
    </row>
    <row r="84" spans="1:20" s="15" customFormat="1" ht="161.25" customHeight="1" thickBot="1">
      <c r="A84" s="50">
        <v>74</v>
      </c>
      <c r="B84" s="29" t="s">
        <v>268</v>
      </c>
      <c r="C84" s="10" t="s">
        <v>653</v>
      </c>
      <c r="D84" s="4" t="s">
        <v>273</v>
      </c>
      <c r="E84" s="4" t="s">
        <v>274</v>
      </c>
      <c r="F84" s="4" t="s">
        <v>275</v>
      </c>
      <c r="G84" s="3" t="s">
        <v>30</v>
      </c>
      <c r="H84" s="1">
        <v>1</v>
      </c>
      <c r="I84" s="9">
        <v>44389</v>
      </c>
      <c r="J84" s="31">
        <v>44439</v>
      </c>
      <c r="K84" s="8">
        <f t="shared" si="10"/>
        <v>7.1428571428571432</v>
      </c>
      <c r="L84" s="5">
        <v>1</v>
      </c>
      <c r="M84" s="6">
        <f t="shared" si="11"/>
        <v>1</v>
      </c>
      <c r="N84" s="7">
        <f t="shared" si="12"/>
        <v>7.1428571428571432</v>
      </c>
      <c r="O84" s="7">
        <f t="shared" si="13"/>
        <v>7.1428571428571432</v>
      </c>
      <c r="P84" s="7">
        <f t="shared" si="14"/>
        <v>7.1428571428571432</v>
      </c>
      <c r="Q84" s="1" t="s">
        <v>11</v>
      </c>
      <c r="R84" s="1" t="s">
        <v>881</v>
      </c>
      <c r="S84" s="17">
        <v>2020</v>
      </c>
      <c r="T84" s="1" t="s">
        <v>756</v>
      </c>
    </row>
    <row r="85" spans="1:20" s="15" customFormat="1" ht="162.75" customHeight="1" thickBot="1">
      <c r="A85" s="50">
        <v>75</v>
      </c>
      <c r="B85" s="29" t="s">
        <v>268</v>
      </c>
      <c r="C85" s="10" t="s">
        <v>653</v>
      </c>
      <c r="D85" s="4" t="s">
        <v>276</v>
      </c>
      <c r="E85" s="4" t="s">
        <v>277</v>
      </c>
      <c r="F85" s="4" t="s">
        <v>278</v>
      </c>
      <c r="G85" s="3" t="s">
        <v>29</v>
      </c>
      <c r="H85" s="1">
        <v>1</v>
      </c>
      <c r="I85" s="9">
        <v>44389</v>
      </c>
      <c r="J85" s="31">
        <v>44439</v>
      </c>
      <c r="K85" s="8">
        <f t="shared" si="10"/>
        <v>7.1428571428571432</v>
      </c>
      <c r="L85" s="5">
        <v>1</v>
      </c>
      <c r="M85" s="6">
        <f t="shared" si="11"/>
        <v>1</v>
      </c>
      <c r="N85" s="7">
        <f t="shared" si="12"/>
        <v>7.1428571428571432</v>
      </c>
      <c r="O85" s="7">
        <f t="shared" si="13"/>
        <v>7.1428571428571432</v>
      </c>
      <c r="P85" s="7">
        <f t="shared" si="14"/>
        <v>7.1428571428571432</v>
      </c>
      <c r="Q85" s="1" t="s">
        <v>11</v>
      </c>
      <c r="R85" s="1" t="s">
        <v>881</v>
      </c>
      <c r="S85" s="17">
        <v>2020</v>
      </c>
      <c r="T85" s="1" t="s">
        <v>754</v>
      </c>
    </row>
    <row r="86" spans="1:20" s="15" customFormat="1" ht="116.25" customHeight="1" thickBot="1">
      <c r="A86" s="50">
        <v>76</v>
      </c>
      <c r="B86" s="29" t="s">
        <v>268</v>
      </c>
      <c r="C86" s="10" t="s">
        <v>653</v>
      </c>
      <c r="D86" s="4" t="s">
        <v>279</v>
      </c>
      <c r="E86" s="4" t="s">
        <v>280</v>
      </c>
      <c r="F86" s="4" t="s">
        <v>281</v>
      </c>
      <c r="G86" s="3" t="s">
        <v>30</v>
      </c>
      <c r="H86" s="1">
        <v>1</v>
      </c>
      <c r="I86" s="9">
        <v>44389</v>
      </c>
      <c r="J86" s="31">
        <v>44469</v>
      </c>
      <c r="K86" s="8">
        <f t="shared" si="10"/>
        <v>11.428571428571429</v>
      </c>
      <c r="L86" s="5">
        <v>1</v>
      </c>
      <c r="M86" s="6">
        <f t="shared" si="11"/>
        <v>1</v>
      </c>
      <c r="N86" s="7">
        <f t="shared" si="12"/>
        <v>11.428571428571429</v>
      </c>
      <c r="O86" s="7">
        <f t="shared" si="13"/>
        <v>11.428571428571429</v>
      </c>
      <c r="P86" s="7">
        <f t="shared" si="14"/>
        <v>11.428571428571429</v>
      </c>
      <c r="Q86" s="1" t="s">
        <v>11</v>
      </c>
      <c r="R86" s="1" t="s">
        <v>881</v>
      </c>
      <c r="S86" s="17">
        <v>2020</v>
      </c>
      <c r="T86" s="1" t="s">
        <v>757</v>
      </c>
    </row>
    <row r="87" spans="1:20" s="15" customFormat="1" ht="142.5" customHeight="1" thickBot="1">
      <c r="A87" s="50">
        <v>77</v>
      </c>
      <c r="B87" s="29" t="s">
        <v>268</v>
      </c>
      <c r="C87" s="10" t="s">
        <v>653</v>
      </c>
      <c r="D87" s="4" t="s">
        <v>279</v>
      </c>
      <c r="E87" s="4" t="s">
        <v>282</v>
      </c>
      <c r="F87" s="4" t="s">
        <v>282</v>
      </c>
      <c r="G87" s="3" t="s">
        <v>30</v>
      </c>
      <c r="H87" s="1">
        <v>2</v>
      </c>
      <c r="I87" s="9">
        <v>44389</v>
      </c>
      <c r="J87" s="31">
        <v>44561</v>
      </c>
      <c r="K87" s="8">
        <f t="shared" si="10"/>
        <v>24.571428571428573</v>
      </c>
      <c r="L87" s="5">
        <v>2</v>
      </c>
      <c r="M87" s="6">
        <f t="shared" si="11"/>
        <v>1</v>
      </c>
      <c r="N87" s="7">
        <f t="shared" si="12"/>
        <v>24.571428571428573</v>
      </c>
      <c r="O87" s="7">
        <f t="shared" si="13"/>
        <v>24.571428571428573</v>
      </c>
      <c r="P87" s="7">
        <f t="shared" si="14"/>
        <v>24.571428571428573</v>
      </c>
      <c r="Q87" s="1" t="s">
        <v>11</v>
      </c>
      <c r="R87" s="1" t="s">
        <v>881</v>
      </c>
      <c r="S87" s="17">
        <v>2020</v>
      </c>
      <c r="T87" s="1" t="s">
        <v>758</v>
      </c>
    </row>
    <row r="88" spans="1:20" s="15" customFormat="1" ht="116.25" customHeight="1" thickBot="1">
      <c r="A88" s="50">
        <v>78</v>
      </c>
      <c r="B88" s="29" t="s">
        <v>268</v>
      </c>
      <c r="C88" s="10" t="s">
        <v>653</v>
      </c>
      <c r="D88" s="4" t="s">
        <v>283</v>
      </c>
      <c r="E88" s="4" t="s">
        <v>284</v>
      </c>
      <c r="F88" s="4" t="s">
        <v>815</v>
      </c>
      <c r="G88" s="3" t="s">
        <v>285</v>
      </c>
      <c r="H88" s="1">
        <v>1</v>
      </c>
      <c r="I88" s="9">
        <v>44389</v>
      </c>
      <c r="J88" s="31">
        <v>44561</v>
      </c>
      <c r="K88" s="8">
        <f t="shared" si="10"/>
        <v>24.571428571428573</v>
      </c>
      <c r="L88" s="5">
        <v>1</v>
      </c>
      <c r="M88" s="6">
        <f t="shared" si="11"/>
        <v>1</v>
      </c>
      <c r="N88" s="7">
        <f t="shared" si="12"/>
        <v>24.571428571428573</v>
      </c>
      <c r="O88" s="7">
        <f t="shared" si="13"/>
        <v>24.571428571428573</v>
      </c>
      <c r="P88" s="7">
        <f t="shared" si="14"/>
        <v>24.571428571428573</v>
      </c>
      <c r="Q88" s="1" t="s">
        <v>11</v>
      </c>
      <c r="R88" s="1" t="s">
        <v>881</v>
      </c>
      <c r="S88" s="17">
        <v>2020</v>
      </c>
      <c r="T88" s="1" t="s">
        <v>759</v>
      </c>
    </row>
    <row r="89" spans="1:20" s="15" customFormat="1" ht="116.25" customHeight="1" thickBot="1">
      <c r="A89" s="50">
        <v>79</v>
      </c>
      <c r="B89" s="29" t="s">
        <v>268</v>
      </c>
      <c r="C89" s="10" t="s">
        <v>653</v>
      </c>
      <c r="D89" s="4" t="s">
        <v>795</v>
      </c>
      <c r="E89" s="4" t="s">
        <v>286</v>
      </c>
      <c r="F89" s="4" t="s">
        <v>287</v>
      </c>
      <c r="G89" s="3" t="s">
        <v>30</v>
      </c>
      <c r="H89" s="1">
        <v>1</v>
      </c>
      <c r="I89" s="9">
        <v>44389</v>
      </c>
      <c r="J89" s="31">
        <v>44439</v>
      </c>
      <c r="K89" s="8">
        <f t="shared" si="10"/>
        <v>7.1428571428571432</v>
      </c>
      <c r="L89" s="5">
        <v>1</v>
      </c>
      <c r="M89" s="6">
        <f t="shared" si="11"/>
        <v>1</v>
      </c>
      <c r="N89" s="7">
        <f t="shared" si="12"/>
        <v>7.1428571428571432</v>
      </c>
      <c r="O89" s="7">
        <f t="shared" si="13"/>
        <v>7.1428571428571432</v>
      </c>
      <c r="P89" s="7">
        <f t="shared" si="14"/>
        <v>7.1428571428571432</v>
      </c>
      <c r="Q89" s="1" t="s">
        <v>11</v>
      </c>
      <c r="R89" s="1" t="s">
        <v>881</v>
      </c>
      <c r="S89" s="17">
        <v>2020</v>
      </c>
      <c r="T89" s="1" t="s">
        <v>760</v>
      </c>
    </row>
    <row r="90" spans="1:20" s="15" customFormat="1" ht="116.25" customHeight="1" thickBot="1">
      <c r="A90" s="50">
        <v>80</v>
      </c>
      <c r="B90" s="29" t="s">
        <v>268</v>
      </c>
      <c r="C90" s="10" t="s">
        <v>653</v>
      </c>
      <c r="D90" s="4" t="s">
        <v>288</v>
      </c>
      <c r="E90" s="4" t="s">
        <v>289</v>
      </c>
      <c r="F90" s="4" t="s">
        <v>290</v>
      </c>
      <c r="G90" s="3" t="s">
        <v>30</v>
      </c>
      <c r="H90" s="1">
        <v>1</v>
      </c>
      <c r="I90" s="9">
        <v>44389</v>
      </c>
      <c r="J90" s="31">
        <v>44530</v>
      </c>
      <c r="K90" s="8">
        <f t="shared" si="10"/>
        <v>20.142857142857142</v>
      </c>
      <c r="L90" s="5">
        <v>1</v>
      </c>
      <c r="M90" s="6">
        <f t="shared" si="11"/>
        <v>1</v>
      </c>
      <c r="N90" s="7">
        <f t="shared" si="12"/>
        <v>20.142857142857142</v>
      </c>
      <c r="O90" s="7">
        <f t="shared" si="13"/>
        <v>20.142857142857142</v>
      </c>
      <c r="P90" s="7">
        <f t="shared" si="14"/>
        <v>20.142857142857142</v>
      </c>
      <c r="Q90" s="1" t="s">
        <v>11</v>
      </c>
      <c r="R90" s="1" t="s">
        <v>881</v>
      </c>
      <c r="S90" s="17">
        <v>2020</v>
      </c>
      <c r="T90" s="1" t="s">
        <v>761</v>
      </c>
    </row>
    <row r="91" spans="1:20" s="15" customFormat="1" ht="116.25" customHeight="1" thickBot="1">
      <c r="A91" s="50">
        <v>81</v>
      </c>
      <c r="B91" s="29" t="s">
        <v>268</v>
      </c>
      <c r="C91" s="10" t="s">
        <v>653</v>
      </c>
      <c r="D91" s="4" t="s">
        <v>291</v>
      </c>
      <c r="E91" s="4" t="s">
        <v>292</v>
      </c>
      <c r="F91" s="4" t="s">
        <v>293</v>
      </c>
      <c r="G91" s="3" t="s">
        <v>30</v>
      </c>
      <c r="H91" s="1">
        <v>1</v>
      </c>
      <c r="I91" s="9">
        <v>44389</v>
      </c>
      <c r="J91" s="31">
        <v>44530</v>
      </c>
      <c r="K91" s="8">
        <f t="shared" si="10"/>
        <v>20.142857142857142</v>
      </c>
      <c r="L91" s="5">
        <v>1</v>
      </c>
      <c r="M91" s="6">
        <f t="shared" si="11"/>
        <v>1</v>
      </c>
      <c r="N91" s="7">
        <f t="shared" si="12"/>
        <v>20.142857142857142</v>
      </c>
      <c r="O91" s="7">
        <f t="shared" si="13"/>
        <v>20.142857142857142</v>
      </c>
      <c r="P91" s="7">
        <f t="shared" si="14"/>
        <v>20.142857142857142</v>
      </c>
      <c r="Q91" s="1" t="s">
        <v>11</v>
      </c>
      <c r="R91" s="1" t="s">
        <v>881</v>
      </c>
      <c r="S91" s="17">
        <v>2020</v>
      </c>
      <c r="T91" s="1" t="s">
        <v>762</v>
      </c>
    </row>
    <row r="92" spans="1:20" s="15" customFormat="1" ht="116.25" customHeight="1" thickBot="1">
      <c r="A92" s="50">
        <v>82</v>
      </c>
      <c r="B92" s="29" t="s">
        <v>268</v>
      </c>
      <c r="C92" s="10" t="s">
        <v>653</v>
      </c>
      <c r="D92" s="4" t="s">
        <v>291</v>
      </c>
      <c r="E92" s="4" t="s">
        <v>294</v>
      </c>
      <c r="F92" s="4" t="s">
        <v>295</v>
      </c>
      <c r="G92" s="3" t="s">
        <v>30</v>
      </c>
      <c r="H92" s="1">
        <v>1</v>
      </c>
      <c r="I92" s="9">
        <v>44389</v>
      </c>
      <c r="J92" s="31">
        <v>44530</v>
      </c>
      <c r="K92" s="8">
        <f t="shared" si="10"/>
        <v>20.142857142857142</v>
      </c>
      <c r="L92" s="5">
        <v>1</v>
      </c>
      <c r="M92" s="6">
        <f t="shared" si="11"/>
        <v>1</v>
      </c>
      <c r="N92" s="7">
        <f t="shared" si="12"/>
        <v>20.142857142857142</v>
      </c>
      <c r="O92" s="7">
        <f t="shared" si="13"/>
        <v>20.142857142857142</v>
      </c>
      <c r="P92" s="7">
        <f t="shared" si="14"/>
        <v>20.142857142857142</v>
      </c>
      <c r="Q92" s="1" t="s">
        <v>11</v>
      </c>
      <c r="R92" s="1" t="s">
        <v>881</v>
      </c>
      <c r="S92" s="17">
        <v>2020</v>
      </c>
      <c r="T92" s="1" t="s">
        <v>763</v>
      </c>
    </row>
    <row r="93" spans="1:20" s="15" customFormat="1" ht="166.5" customHeight="1" thickBot="1">
      <c r="A93" s="50">
        <v>83</v>
      </c>
      <c r="B93" s="29" t="s">
        <v>268</v>
      </c>
      <c r="C93" s="10" t="s">
        <v>653</v>
      </c>
      <c r="D93" s="4" t="s">
        <v>655</v>
      </c>
      <c r="E93" s="4" t="s">
        <v>298</v>
      </c>
      <c r="F93" s="4" t="s">
        <v>299</v>
      </c>
      <c r="G93" s="3" t="s">
        <v>30</v>
      </c>
      <c r="H93" s="1">
        <v>5</v>
      </c>
      <c r="I93" s="9">
        <v>44389</v>
      </c>
      <c r="J93" s="31">
        <v>44561</v>
      </c>
      <c r="K93" s="8">
        <f t="shared" si="10"/>
        <v>24.571428571428573</v>
      </c>
      <c r="L93" s="5">
        <v>5</v>
      </c>
      <c r="M93" s="6">
        <f t="shared" si="11"/>
        <v>1</v>
      </c>
      <c r="N93" s="7">
        <f t="shared" si="12"/>
        <v>24.571428571428573</v>
      </c>
      <c r="O93" s="7">
        <f t="shared" si="13"/>
        <v>24.571428571428573</v>
      </c>
      <c r="P93" s="7">
        <f t="shared" si="14"/>
        <v>24.571428571428573</v>
      </c>
      <c r="Q93" s="1" t="s">
        <v>11</v>
      </c>
      <c r="R93" s="1" t="s">
        <v>881</v>
      </c>
      <c r="S93" s="17">
        <v>2020</v>
      </c>
      <c r="T93" s="1" t="s">
        <v>764</v>
      </c>
    </row>
    <row r="94" spans="1:20" s="15" customFormat="1" ht="116.25" customHeight="1" thickBot="1">
      <c r="A94" s="50">
        <v>84</v>
      </c>
      <c r="B94" s="29" t="s">
        <v>268</v>
      </c>
      <c r="C94" s="10" t="s">
        <v>653</v>
      </c>
      <c r="D94" s="4" t="s">
        <v>297</v>
      </c>
      <c r="E94" s="4" t="s">
        <v>300</v>
      </c>
      <c r="F94" s="4" t="s">
        <v>301</v>
      </c>
      <c r="G94" s="3" t="s">
        <v>30</v>
      </c>
      <c r="H94" s="1">
        <v>1</v>
      </c>
      <c r="I94" s="9">
        <v>44389</v>
      </c>
      <c r="J94" s="31">
        <v>44561</v>
      </c>
      <c r="K94" s="8">
        <f t="shared" si="10"/>
        <v>24.571428571428573</v>
      </c>
      <c r="L94" s="5">
        <v>1</v>
      </c>
      <c r="M94" s="6">
        <f t="shared" si="11"/>
        <v>1</v>
      </c>
      <c r="N94" s="7">
        <f t="shared" si="12"/>
        <v>24.571428571428573</v>
      </c>
      <c r="O94" s="7">
        <f t="shared" si="13"/>
        <v>24.571428571428573</v>
      </c>
      <c r="P94" s="7">
        <f t="shared" si="14"/>
        <v>24.571428571428573</v>
      </c>
      <c r="Q94" s="1" t="s">
        <v>11</v>
      </c>
      <c r="R94" s="1" t="s">
        <v>881</v>
      </c>
      <c r="S94" s="17">
        <v>2020</v>
      </c>
      <c r="T94" s="1" t="s">
        <v>765</v>
      </c>
    </row>
    <row r="95" spans="1:20" s="15" customFormat="1" ht="148.5" customHeight="1" thickBot="1">
      <c r="A95" s="50">
        <v>85</v>
      </c>
      <c r="B95" s="29" t="s">
        <v>268</v>
      </c>
      <c r="C95" s="10" t="s">
        <v>653</v>
      </c>
      <c r="D95" s="4" t="s">
        <v>302</v>
      </c>
      <c r="E95" s="4" t="s">
        <v>303</v>
      </c>
      <c r="F95" s="4" t="s">
        <v>801</v>
      </c>
      <c r="G95" s="3" t="s">
        <v>29</v>
      </c>
      <c r="H95" s="1">
        <v>1</v>
      </c>
      <c r="I95" s="9">
        <v>44389</v>
      </c>
      <c r="J95" s="31">
        <v>44439</v>
      </c>
      <c r="K95" s="8">
        <f t="shared" si="10"/>
        <v>7.1428571428571432</v>
      </c>
      <c r="L95" s="5">
        <v>1</v>
      </c>
      <c r="M95" s="6">
        <f t="shared" si="11"/>
        <v>1</v>
      </c>
      <c r="N95" s="7">
        <f t="shared" si="12"/>
        <v>7.1428571428571432</v>
      </c>
      <c r="O95" s="7">
        <f t="shared" si="13"/>
        <v>7.1428571428571432</v>
      </c>
      <c r="P95" s="7">
        <f t="shared" si="14"/>
        <v>7.1428571428571432</v>
      </c>
      <c r="Q95" s="1" t="s">
        <v>11</v>
      </c>
      <c r="R95" s="1" t="s">
        <v>881</v>
      </c>
      <c r="S95" s="17">
        <v>2020</v>
      </c>
      <c r="T95" s="1" t="s">
        <v>766</v>
      </c>
    </row>
    <row r="96" spans="1:20" s="15" customFormat="1" ht="116.25" customHeight="1" thickBot="1">
      <c r="A96" s="50">
        <v>86</v>
      </c>
      <c r="B96" s="29" t="s">
        <v>296</v>
      </c>
      <c r="C96" s="10" t="s">
        <v>654</v>
      </c>
      <c r="D96" s="4" t="s">
        <v>304</v>
      </c>
      <c r="E96" s="4" t="s">
        <v>305</v>
      </c>
      <c r="F96" s="4" t="s">
        <v>306</v>
      </c>
      <c r="G96" s="3" t="s">
        <v>30</v>
      </c>
      <c r="H96" s="1">
        <v>1</v>
      </c>
      <c r="I96" s="9">
        <v>44389</v>
      </c>
      <c r="J96" s="31">
        <v>44561</v>
      </c>
      <c r="K96" s="8">
        <f t="shared" si="10"/>
        <v>24.571428571428573</v>
      </c>
      <c r="L96" s="5">
        <v>1</v>
      </c>
      <c r="M96" s="6">
        <f t="shared" si="11"/>
        <v>1</v>
      </c>
      <c r="N96" s="7">
        <f t="shared" si="12"/>
        <v>24.571428571428573</v>
      </c>
      <c r="O96" s="7">
        <f t="shared" si="13"/>
        <v>24.571428571428573</v>
      </c>
      <c r="P96" s="7">
        <f t="shared" si="14"/>
        <v>24.571428571428573</v>
      </c>
      <c r="Q96" s="1" t="s">
        <v>11</v>
      </c>
      <c r="R96" s="1" t="s">
        <v>881</v>
      </c>
      <c r="S96" s="17">
        <v>2020</v>
      </c>
      <c r="T96" s="1" t="s">
        <v>755</v>
      </c>
    </row>
    <row r="97" spans="1:20" s="15" customFormat="1" ht="116.25" customHeight="1" thickBot="1">
      <c r="A97" s="50">
        <v>87</v>
      </c>
      <c r="B97" s="29" t="s">
        <v>296</v>
      </c>
      <c r="C97" s="10" t="s">
        <v>654</v>
      </c>
      <c r="D97" s="4" t="s">
        <v>304</v>
      </c>
      <c r="E97" s="4" t="s">
        <v>307</v>
      </c>
      <c r="F97" s="4" t="s">
        <v>796</v>
      </c>
      <c r="G97" s="3" t="s">
        <v>308</v>
      </c>
      <c r="H97" s="1">
        <v>1</v>
      </c>
      <c r="I97" s="9">
        <v>44389</v>
      </c>
      <c r="J97" s="31">
        <v>44439</v>
      </c>
      <c r="K97" s="8">
        <f t="shared" si="10"/>
        <v>7.1428571428571432</v>
      </c>
      <c r="L97" s="5">
        <v>1</v>
      </c>
      <c r="M97" s="6">
        <f t="shared" si="11"/>
        <v>1</v>
      </c>
      <c r="N97" s="7">
        <f t="shared" si="12"/>
        <v>7.1428571428571432</v>
      </c>
      <c r="O97" s="7">
        <f t="shared" si="13"/>
        <v>7.1428571428571432</v>
      </c>
      <c r="P97" s="7">
        <f t="shared" si="14"/>
        <v>7.1428571428571432</v>
      </c>
      <c r="Q97" s="1" t="s">
        <v>11</v>
      </c>
      <c r="R97" s="1" t="s">
        <v>881</v>
      </c>
      <c r="S97" s="17">
        <v>2020</v>
      </c>
      <c r="T97" s="1" t="s">
        <v>756</v>
      </c>
    </row>
    <row r="98" spans="1:20" s="15" customFormat="1" ht="116.25" customHeight="1" thickBot="1">
      <c r="A98" s="50">
        <v>88</v>
      </c>
      <c r="B98" s="29" t="s">
        <v>309</v>
      </c>
      <c r="C98" s="10" t="s">
        <v>656</v>
      </c>
      <c r="D98" s="4" t="s">
        <v>310</v>
      </c>
      <c r="E98" s="4" t="s">
        <v>277</v>
      </c>
      <c r="F98" s="4" t="s">
        <v>278</v>
      </c>
      <c r="G98" s="3" t="s">
        <v>29</v>
      </c>
      <c r="H98" s="1">
        <v>1</v>
      </c>
      <c r="I98" s="9">
        <v>44389</v>
      </c>
      <c r="J98" s="31">
        <v>44439</v>
      </c>
      <c r="K98" s="8">
        <f t="shared" si="10"/>
        <v>7.1428571428571432</v>
      </c>
      <c r="L98" s="5">
        <v>1</v>
      </c>
      <c r="M98" s="6">
        <f t="shared" si="11"/>
        <v>1</v>
      </c>
      <c r="N98" s="7">
        <f t="shared" si="12"/>
        <v>7.1428571428571432</v>
      </c>
      <c r="O98" s="7">
        <f t="shared" si="13"/>
        <v>7.1428571428571432</v>
      </c>
      <c r="P98" s="7">
        <f t="shared" si="14"/>
        <v>7.1428571428571432</v>
      </c>
      <c r="Q98" s="1" t="s">
        <v>11</v>
      </c>
      <c r="R98" s="1" t="s">
        <v>881</v>
      </c>
      <c r="S98" s="17">
        <v>2020</v>
      </c>
      <c r="T98" s="1" t="s">
        <v>755</v>
      </c>
    </row>
    <row r="99" spans="1:20" s="15" customFormat="1" ht="116.25" customHeight="1" thickBot="1">
      <c r="A99" s="50">
        <v>89</v>
      </c>
      <c r="B99" s="29" t="s">
        <v>309</v>
      </c>
      <c r="C99" s="10" t="s">
        <v>656</v>
      </c>
      <c r="D99" s="4" t="s">
        <v>311</v>
      </c>
      <c r="E99" s="4" t="s">
        <v>270</v>
      </c>
      <c r="F99" s="4" t="s">
        <v>271</v>
      </c>
      <c r="G99" s="3" t="s">
        <v>272</v>
      </c>
      <c r="H99" s="1">
        <v>3</v>
      </c>
      <c r="I99" s="9">
        <v>44389</v>
      </c>
      <c r="J99" s="31">
        <v>44530</v>
      </c>
      <c r="K99" s="8">
        <f t="shared" si="10"/>
        <v>20.142857142857142</v>
      </c>
      <c r="L99" s="5">
        <v>3</v>
      </c>
      <c r="M99" s="6">
        <f t="shared" si="11"/>
        <v>1</v>
      </c>
      <c r="N99" s="7">
        <f t="shared" si="12"/>
        <v>20.142857142857142</v>
      </c>
      <c r="O99" s="7">
        <f t="shared" si="13"/>
        <v>20.142857142857142</v>
      </c>
      <c r="P99" s="7">
        <f t="shared" si="14"/>
        <v>20.142857142857142</v>
      </c>
      <c r="Q99" s="1" t="s">
        <v>11</v>
      </c>
      <c r="R99" s="1" t="s">
        <v>881</v>
      </c>
      <c r="S99" s="17">
        <v>2020</v>
      </c>
      <c r="T99" s="1" t="s">
        <v>756</v>
      </c>
    </row>
    <row r="100" spans="1:20" s="15" customFormat="1" ht="116.25" customHeight="1" thickBot="1">
      <c r="A100" s="50">
        <v>90</v>
      </c>
      <c r="B100" s="29" t="s">
        <v>309</v>
      </c>
      <c r="C100" s="10" t="s">
        <v>656</v>
      </c>
      <c r="D100" s="4" t="s">
        <v>312</v>
      </c>
      <c r="E100" s="4" t="s">
        <v>313</v>
      </c>
      <c r="F100" s="4" t="s">
        <v>314</v>
      </c>
      <c r="G100" s="3" t="s">
        <v>30</v>
      </c>
      <c r="H100" s="1">
        <v>1</v>
      </c>
      <c r="I100" s="9">
        <v>44389</v>
      </c>
      <c r="J100" s="31">
        <v>44500</v>
      </c>
      <c r="K100" s="8">
        <f t="shared" si="10"/>
        <v>15.857142857142858</v>
      </c>
      <c r="L100" s="5">
        <v>1</v>
      </c>
      <c r="M100" s="6">
        <f t="shared" si="11"/>
        <v>1</v>
      </c>
      <c r="N100" s="7">
        <f t="shared" si="12"/>
        <v>15.857142857142858</v>
      </c>
      <c r="O100" s="7">
        <f t="shared" si="13"/>
        <v>15.857142857142858</v>
      </c>
      <c r="P100" s="7">
        <f t="shared" si="14"/>
        <v>15.857142857142858</v>
      </c>
      <c r="Q100" s="1" t="s">
        <v>11</v>
      </c>
      <c r="R100" s="1" t="s">
        <v>881</v>
      </c>
      <c r="S100" s="17">
        <v>2020</v>
      </c>
      <c r="T100" s="1" t="s">
        <v>754</v>
      </c>
    </row>
    <row r="101" spans="1:20" s="15" customFormat="1" ht="116.25" customHeight="1" thickBot="1">
      <c r="A101" s="50">
        <v>91</v>
      </c>
      <c r="B101" s="29" t="s">
        <v>309</v>
      </c>
      <c r="C101" s="10" t="s">
        <v>656</v>
      </c>
      <c r="D101" s="4" t="s">
        <v>315</v>
      </c>
      <c r="E101" s="4" t="s">
        <v>277</v>
      </c>
      <c r="F101" s="4" t="s">
        <v>278</v>
      </c>
      <c r="G101" s="3" t="s">
        <v>29</v>
      </c>
      <c r="H101" s="1">
        <v>1</v>
      </c>
      <c r="I101" s="9">
        <v>44389</v>
      </c>
      <c r="J101" s="31">
        <v>44439</v>
      </c>
      <c r="K101" s="8">
        <f t="shared" si="10"/>
        <v>7.1428571428571432</v>
      </c>
      <c r="L101" s="5">
        <v>1</v>
      </c>
      <c r="M101" s="6">
        <f t="shared" si="11"/>
        <v>1</v>
      </c>
      <c r="N101" s="7">
        <f t="shared" si="12"/>
        <v>7.1428571428571432</v>
      </c>
      <c r="O101" s="7">
        <f t="shared" si="13"/>
        <v>7.1428571428571432</v>
      </c>
      <c r="P101" s="7">
        <f t="shared" si="14"/>
        <v>7.1428571428571432</v>
      </c>
      <c r="Q101" s="1" t="s">
        <v>11</v>
      </c>
      <c r="R101" s="1" t="s">
        <v>881</v>
      </c>
      <c r="S101" s="17">
        <v>2020</v>
      </c>
      <c r="T101" s="1" t="s">
        <v>757</v>
      </c>
    </row>
    <row r="102" spans="1:20" s="15" customFormat="1" ht="116.25" customHeight="1" thickBot="1">
      <c r="A102" s="50">
        <v>92</v>
      </c>
      <c r="B102" s="29" t="s">
        <v>309</v>
      </c>
      <c r="C102" s="10" t="s">
        <v>656</v>
      </c>
      <c r="D102" s="4" t="s">
        <v>316</v>
      </c>
      <c r="E102" s="4" t="s">
        <v>317</v>
      </c>
      <c r="F102" s="4" t="s">
        <v>317</v>
      </c>
      <c r="G102" s="3" t="s">
        <v>30</v>
      </c>
      <c r="H102" s="1">
        <v>1</v>
      </c>
      <c r="I102" s="9">
        <v>44389</v>
      </c>
      <c r="J102" s="31">
        <v>44469</v>
      </c>
      <c r="K102" s="8">
        <f t="shared" si="10"/>
        <v>11.428571428571429</v>
      </c>
      <c r="L102" s="5">
        <v>1</v>
      </c>
      <c r="M102" s="6">
        <f t="shared" si="11"/>
        <v>1</v>
      </c>
      <c r="N102" s="7">
        <f t="shared" si="12"/>
        <v>11.428571428571429</v>
      </c>
      <c r="O102" s="7">
        <f t="shared" si="13"/>
        <v>11.428571428571429</v>
      </c>
      <c r="P102" s="7">
        <f t="shared" si="14"/>
        <v>11.428571428571429</v>
      </c>
      <c r="Q102" s="1" t="s">
        <v>11</v>
      </c>
      <c r="R102" s="1" t="s">
        <v>881</v>
      </c>
      <c r="S102" s="17">
        <v>2020</v>
      </c>
      <c r="T102" s="1" t="s">
        <v>758</v>
      </c>
    </row>
    <row r="103" spans="1:20" s="15" customFormat="1" ht="116.25" customHeight="1" thickBot="1">
      <c r="A103" s="50">
        <v>93</v>
      </c>
      <c r="B103" s="29" t="s">
        <v>309</v>
      </c>
      <c r="C103" s="10" t="s">
        <v>656</v>
      </c>
      <c r="D103" s="4" t="s">
        <v>316</v>
      </c>
      <c r="E103" s="4" t="s">
        <v>282</v>
      </c>
      <c r="F103" s="4" t="s">
        <v>282</v>
      </c>
      <c r="G103" s="3" t="s">
        <v>30</v>
      </c>
      <c r="H103" s="1">
        <v>2</v>
      </c>
      <c r="I103" s="9">
        <v>44389</v>
      </c>
      <c r="J103" s="31">
        <v>44561</v>
      </c>
      <c r="K103" s="8">
        <f t="shared" si="10"/>
        <v>24.571428571428573</v>
      </c>
      <c r="L103" s="5">
        <v>2</v>
      </c>
      <c r="M103" s="6">
        <f t="shared" si="11"/>
        <v>1</v>
      </c>
      <c r="N103" s="7">
        <f t="shared" si="12"/>
        <v>24.571428571428573</v>
      </c>
      <c r="O103" s="7">
        <f t="shared" si="13"/>
        <v>24.571428571428573</v>
      </c>
      <c r="P103" s="7">
        <f t="shared" si="14"/>
        <v>24.571428571428573</v>
      </c>
      <c r="Q103" s="1" t="s">
        <v>11</v>
      </c>
      <c r="R103" s="1" t="s">
        <v>881</v>
      </c>
      <c r="S103" s="17">
        <v>2020</v>
      </c>
      <c r="T103" s="1" t="s">
        <v>759</v>
      </c>
    </row>
    <row r="104" spans="1:20" s="15" customFormat="1" ht="116.25" customHeight="1" thickBot="1">
      <c r="A104" s="50">
        <v>94</v>
      </c>
      <c r="B104" s="29" t="s">
        <v>309</v>
      </c>
      <c r="C104" s="10" t="s">
        <v>656</v>
      </c>
      <c r="D104" s="4" t="s">
        <v>316</v>
      </c>
      <c r="E104" s="4" t="s">
        <v>318</v>
      </c>
      <c r="F104" s="4" t="s">
        <v>319</v>
      </c>
      <c r="G104" s="3" t="s">
        <v>29</v>
      </c>
      <c r="H104" s="1">
        <v>1</v>
      </c>
      <c r="I104" s="9">
        <v>44389</v>
      </c>
      <c r="J104" s="31">
        <v>44439</v>
      </c>
      <c r="K104" s="8">
        <f t="shared" si="10"/>
        <v>7.1428571428571432</v>
      </c>
      <c r="L104" s="5">
        <v>1</v>
      </c>
      <c r="M104" s="6">
        <f t="shared" si="11"/>
        <v>1</v>
      </c>
      <c r="N104" s="7">
        <f t="shared" si="12"/>
        <v>7.1428571428571432</v>
      </c>
      <c r="O104" s="7">
        <f t="shared" si="13"/>
        <v>7.1428571428571432</v>
      </c>
      <c r="P104" s="7">
        <f t="shared" si="14"/>
        <v>7.1428571428571432</v>
      </c>
      <c r="Q104" s="1" t="s">
        <v>11</v>
      </c>
      <c r="R104" s="1" t="s">
        <v>881</v>
      </c>
      <c r="S104" s="17">
        <v>2020</v>
      </c>
      <c r="T104" s="1" t="s">
        <v>760</v>
      </c>
    </row>
    <row r="105" spans="1:20" s="15" customFormat="1" ht="198" customHeight="1" thickBot="1">
      <c r="A105" s="50">
        <v>95</v>
      </c>
      <c r="B105" s="29" t="s">
        <v>309</v>
      </c>
      <c r="C105" s="10" t="s">
        <v>656</v>
      </c>
      <c r="D105" s="4" t="s">
        <v>320</v>
      </c>
      <c r="E105" s="4" t="s">
        <v>321</v>
      </c>
      <c r="F105" s="4" t="s">
        <v>322</v>
      </c>
      <c r="G105" s="3" t="s">
        <v>29</v>
      </c>
      <c r="H105" s="1">
        <v>1</v>
      </c>
      <c r="I105" s="9">
        <v>44389</v>
      </c>
      <c r="J105" s="31">
        <v>44439</v>
      </c>
      <c r="K105" s="8">
        <f t="shared" ref="K105:K167" si="15">+(J105-I105)/7</f>
        <v>7.1428571428571432</v>
      </c>
      <c r="L105" s="5">
        <v>1</v>
      </c>
      <c r="M105" s="6">
        <f t="shared" ref="M105:M167" si="16">+L105/H105</f>
        <v>1</v>
      </c>
      <c r="N105" s="7">
        <f t="shared" ref="N105:N167" si="17">+M105*K105</f>
        <v>7.1428571428571432</v>
      </c>
      <c r="O105" s="7">
        <f t="shared" si="13"/>
        <v>7.1428571428571432</v>
      </c>
      <c r="P105" s="7">
        <f t="shared" si="14"/>
        <v>7.1428571428571432</v>
      </c>
      <c r="Q105" s="1" t="s">
        <v>11</v>
      </c>
      <c r="R105" s="1" t="s">
        <v>881</v>
      </c>
      <c r="S105" s="17">
        <v>2020</v>
      </c>
      <c r="T105" s="1" t="s">
        <v>761</v>
      </c>
    </row>
    <row r="106" spans="1:20" s="15" customFormat="1" ht="116.25" customHeight="1" thickBot="1">
      <c r="A106" s="50">
        <v>96</v>
      </c>
      <c r="B106" s="29" t="s">
        <v>309</v>
      </c>
      <c r="C106" s="10" t="s">
        <v>656</v>
      </c>
      <c r="D106" s="4" t="s">
        <v>323</v>
      </c>
      <c r="E106" s="4" t="s">
        <v>324</v>
      </c>
      <c r="F106" s="4" t="s">
        <v>325</v>
      </c>
      <c r="G106" s="3" t="s">
        <v>30</v>
      </c>
      <c r="H106" s="1">
        <v>1</v>
      </c>
      <c r="I106" s="9">
        <v>44389</v>
      </c>
      <c r="J106" s="31">
        <v>44500</v>
      </c>
      <c r="K106" s="8">
        <f t="shared" si="15"/>
        <v>15.857142857142858</v>
      </c>
      <c r="L106" s="5">
        <v>1</v>
      </c>
      <c r="M106" s="6">
        <f t="shared" si="16"/>
        <v>1</v>
      </c>
      <c r="N106" s="7">
        <f t="shared" si="17"/>
        <v>15.857142857142858</v>
      </c>
      <c r="O106" s="7">
        <f t="shared" si="13"/>
        <v>15.857142857142858</v>
      </c>
      <c r="P106" s="7">
        <f t="shared" si="14"/>
        <v>15.857142857142858</v>
      </c>
      <c r="Q106" s="1" t="s">
        <v>11</v>
      </c>
      <c r="R106" s="1" t="s">
        <v>881</v>
      </c>
      <c r="S106" s="17">
        <v>2020</v>
      </c>
      <c r="T106" s="1" t="s">
        <v>762</v>
      </c>
    </row>
    <row r="107" spans="1:20" s="15" customFormat="1" ht="116.25" customHeight="1" thickBot="1">
      <c r="A107" s="50">
        <v>97</v>
      </c>
      <c r="B107" s="29" t="s">
        <v>309</v>
      </c>
      <c r="C107" s="10" t="s">
        <v>656</v>
      </c>
      <c r="D107" s="4" t="s">
        <v>326</v>
      </c>
      <c r="E107" s="4" t="s">
        <v>327</v>
      </c>
      <c r="F107" s="4" t="s">
        <v>328</v>
      </c>
      <c r="G107" s="3" t="s">
        <v>30</v>
      </c>
      <c r="H107" s="1">
        <v>1</v>
      </c>
      <c r="I107" s="9">
        <v>44389</v>
      </c>
      <c r="J107" s="31">
        <v>44500</v>
      </c>
      <c r="K107" s="8">
        <f t="shared" si="15"/>
        <v>15.857142857142858</v>
      </c>
      <c r="L107" s="5">
        <v>1</v>
      </c>
      <c r="M107" s="6">
        <f t="shared" si="16"/>
        <v>1</v>
      </c>
      <c r="N107" s="7">
        <f t="shared" si="17"/>
        <v>15.857142857142858</v>
      </c>
      <c r="O107" s="7">
        <f t="shared" si="13"/>
        <v>15.857142857142858</v>
      </c>
      <c r="P107" s="7">
        <f t="shared" si="14"/>
        <v>15.857142857142858</v>
      </c>
      <c r="Q107" s="1" t="s">
        <v>11</v>
      </c>
      <c r="R107" s="1" t="s">
        <v>881</v>
      </c>
      <c r="S107" s="17">
        <v>2020</v>
      </c>
      <c r="T107" s="1" t="s">
        <v>763</v>
      </c>
    </row>
    <row r="108" spans="1:20" s="15" customFormat="1" ht="116.25" customHeight="1" thickBot="1">
      <c r="A108" s="50">
        <v>98</v>
      </c>
      <c r="B108" s="29" t="s">
        <v>309</v>
      </c>
      <c r="C108" s="10" t="s">
        <v>656</v>
      </c>
      <c r="D108" s="4" t="s">
        <v>329</v>
      </c>
      <c r="E108" s="4" t="s">
        <v>330</v>
      </c>
      <c r="F108" s="4" t="s">
        <v>331</v>
      </c>
      <c r="G108" s="3" t="s">
        <v>30</v>
      </c>
      <c r="H108" s="1">
        <v>1</v>
      </c>
      <c r="I108" s="9">
        <v>44389</v>
      </c>
      <c r="J108" s="31">
        <v>44500</v>
      </c>
      <c r="K108" s="8">
        <f t="shared" si="15"/>
        <v>15.857142857142858</v>
      </c>
      <c r="L108" s="5">
        <v>1</v>
      </c>
      <c r="M108" s="6">
        <f t="shared" si="16"/>
        <v>1</v>
      </c>
      <c r="N108" s="7">
        <f t="shared" si="17"/>
        <v>15.857142857142858</v>
      </c>
      <c r="O108" s="7">
        <f t="shared" si="13"/>
        <v>15.857142857142858</v>
      </c>
      <c r="P108" s="7">
        <f t="shared" si="14"/>
        <v>15.857142857142858</v>
      </c>
      <c r="Q108" s="1" t="s">
        <v>11</v>
      </c>
      <c r="R108" s="1" t="s">
        <v>881</v>
      </c>
      <c r="S108" s="17">
        <v>2020</v>
      </c>
      <c r="T108" s="1" t="s">
        <v>764</v>
      </c>
    </row>
    <row r="109" spans="1:20" s="15" customFormat="1" ht="159" customHeight="1" thickBot="1">
      <c r="A109" s="50">
        <v>99</v>
      </c>
      <c r="B109" s="29" t="s">
        <v>309</v>
      </c>
      <c r="C109" s="10" t="s">
        <v>656</v>
      </c>
      <c r="D109" s="4" t="s">
        <v>332</v>
      </c>
      <c r="E109" s="4" t="s">
        <v>333</v>
      </c>
      <c r="F109" s="4" t="s">
        <v>334</v>
      </c>
      <c r="G109" s="3" t="s">
        <v>30</v>
      </c>
      <c r="H109" s="1">
        <v>1</v>
      </c>
      <c r="I109" s="9">
        <v>44389</v>
      </c>
      <c r="J109" s="31">
        <v>44469</v>
      </c>
      <c r="K109" s="8">
        <f t="shared" si="15"/>
        <v>11.428571428571429</v>
      </c>
      <c r="L109" s="5">
        <v>1</v>
      </c>
      <c r="M109" s="6">
        <f t="shared" si="16"/>
        <v>1</v>
      </c>
      <c r="N109" s="7">
        <f t="shared" si="17"/>
        <v>11.428571428571429</v>
      </c>
      <c r="O109" s="7">
        <f t="shared" si="13"/>
        <v>11.428571428571429</v>
      </c>
      <c r="P109" s="7">
        <f t="shared" si="14"/>
        <v>11.428571428571429</v>
      </c>
      <c r="Q109" s="1" t="s">
        <v>11</v>
      </c>
      <c r="R109" s="1" t="s">
        <v>881</v>
      </c>
      <c r="S109" s="17">
        <v>2020</v>
      </c>
      <c r="T109" s="1" t="s">
        <v>765</v>
      </c>
    </row>
    <row r="110" spans="1:20" s="15" customFormat="1" ht="116.25" customHeight="1" thickBot="1">
      <c r="A110" s="50">
        <v>100</v>
      </c>
      <c r="B110" s="29" t="s">
        <v>309</v>
      </c>
      <c r="C110" s="10" t="s">
        <v>656</v>
      </c>
      <c r="D110" s="4" t="s">
        <v>335</v>
      </c>
      <c r="E110" s="4" t="s">
        <v>336</v>
      </c>
      <c r="F110" s="4" t="s">
        <v>337</v>
      </c>
      <c r="G110" s="3" t="s">
        <v>30</v>
      </c>
      <c r="H110" s="1">
        <v>1</v>
      </c>
      <c r="I110" s="9">
        <v>44389</v>
      </c>
      <c r="J110" s="31">
        <v>44561</v>
      </c>
      <c r="K110" s="8">
        <f t="shared" si="15"/>
        <v>24.571428571428573</v>
      </c>
      <c r="L110" s="5">
        <v>1</v>
      </c>
      <c r="M110" s="6">
        <f t="shared" si="16"/>
        <v>1</v>
      </c>
      <c r="N110" s="7">
        <f t="shared" si="17"/>
        <v>24.571428571428573</v>
      </c>
      <c r="O110" s="7">
        <f t="shared" si="13"/>
        <v>24.571428571428573</v>
      </c>
      <c r="P110" s="7">
        <f t="shared" si="14"/>
        <v>24.571428571428573</v>
      </c>
      <c r="Q110" s="1" t="s">
        <v>11</v>
      </c>
      <c r="R110" s="1" t="s">
        <v>881</v>
      </c>
      <c r="S110" s="17">
        <v>2020</v>
      </c>
      <c r="T110" s="1" t="s">
        <v>766</v>
      </c>
    </row>
    <row r="111" spans="1:20" s="15" customFormat="1" ht="116.25" customHeight="1" thickBot="1">
      <c r="A111" s="50">
        <v>101</v>
      </c>
      <c r="B111" s="29" t="s">
        <v>309</v>
      </c>
      <c r="C111" s="10" t="s">
        <v>656</v>
      </c>
      <c r="D111" s="4" t="s">
        <v>338</v>
      </c>
      <c r="E111" s="4" t="s">
        <v>339</v>
      </c>
      <c r="F111" s="4" t="s">
        <v>339</v>
      </c>
      <c r="G111" s="3" t="s">
        <v>30</v>
      </c>
      <c r="H111" s="1">
        <v>1</v>
      </c>
      <c r="I111" s="9">
        <v>44389</v>
      </c>
      <c r="J111" s="31">
        <v>44500</v>
      </c>
      <c r="K111" s="8">
        <f t="shared" si="15"/>
        <v>15.857142857142858</v>
      </c>
      <c r="L111" s="5">
        <v>1</v>
      </c>
      <c r="M111" s="6">
        <f t="shared" si="16"/>
        <v>1</v>
      </c>
      <c r="N111" s="7">
        <f t="shared" si="17"/>
        <v>15.857142857142858</v>
      </c>
      <c r="O111" s="7">
        <f t="shared" si="13"/>
        <v>15.857142857142858</v>
      </c>
      <c r="P111" s="7">
        <f t="shared" si="14"/>
        <v>15.857142857142858</v>
      </c>
      <c r="Q111" s="1" t="s">
        <v>11</v>
      </c>
      <c r="R111" s="1" t="s">
        <v>881</v>
      </c>
      <c r="S111" s="17">
        <v>2020</v>
      </c>
      <c r="T111" s="1" t="s">
        <v>767</v>
      </c>
    </row>
    <row r="112" spans="1:20" s="15" customFormat="1" ht="208.5" customHeight="1" thickBot="1">
      <c r="A112" s="50">
        <v>102</v>
      </c>
      <c r="B112" s="29" t="s">
        <v>309</v>
      </c>
      <c r="C112" s="10" t="s">
        <v>656</v>
      </c>
      <c r="D112" s="4" t="s">
        <v>340</v>
      </c>
      <c r="E112" s="4" t="s">
        <v>341</v>
      </c>
      <c r="F112" s="4" t="s">
        <v>342</v>
      </c>
      <c r="G112" s="3" t="s">
        <v>169</v>
      </c>
      <c r="H112" s="1">
        <v>5</v>
      </c>
      <c r="I112" s="9">
        <v>44389</v>
      </c>
      <c r="J112" s="31">
        <v>44561</v>
      </c>
      <c r="K112" s="8">
        <f t="shared" si="15"/>
        <v>24.571428571428573</v>
      </c>
      <c r="L112" s="5">
        <v>5</v>
      </c>
      <c r="M112" s="6">
        <f t="shared" si="16"/>
        <v>1</v>
      </c>
      <c r="N112" s="7">
        <f t="shared" si="17"/>
        <v>24.571428571428573</v>
      </c>
      <c r="O112" s="7">
        <f t="shared" si="13"/>
        <v>24.571428571428573</v>
      </c>
      <c r="P112" s="7">
        <f t="shared" si="14"/>
        <v>24.571428571428573</v>
      </c>
      <c r="Q112" s="1" t="s">
        <v>11</v>
      </c>
      <c r="R112" s="1" t="s">
        <v>881</v>
      </c>
      <c r="S112" s="17">
        <v>2020</v>
      </c>
      <c r="T112" s="1" t="s">
        <v>768</v>
      </c>
    </row>
    <row r="113" spans="1:20" s="15" customFormat="1" ht="116.25" customHeight="1" thickBot="1">
      <c r="A113" s="50">
        <v>103</v>
      </c>
      <c r="B113" s="29" t="s">
        <v>309</v>
      </c>
      <c r="C113" s="10" t="s">
        <v>656</v>
      </c>
      <c r="D113" s="4" t="s">
        <v>343</v>
      </c>
      <c r="E113" s="4" t="s">
        <v>344</v>
      </c>
      <c r="F113" s="4" t="s">
        <v>344</v>
      </c>
      <c r="G113" s="3" t="s">
        <v>30</v>
      </c>
      <c r="H113" s="1">
        <v>1</v>
      </c>
      <c r="I113" s="9">
        <v>44389</v>
      </c>
      <c r="J113" s="31">
        <v>44469</v>
      </c>
      <c r="K113" s="8">
        <f t="shared" si="15"/>
        <v>11.428571428571429</v>
      </c>
      <c r="L113" s="5">
        <v>1</v>
      </c>
      <c r="M113" s="6">
        <f t="shared" si="16"/>
        <v>1</v>
      </c>
      <c r="N113" s="7">
        <f t="shared" si="17"/>
        <v>11.428571428571429</v>
      </c>
      <c r="O113" s="7">
        <f t="shared" si="13"/>
        <v>11.428571428571429</v>
      </c>
      <c r="P113" s="7">
        <f t="shared" si="14"/>
        <v>11.428571428571429</v>
      </c>
      <c r="Q113" s="1" t="s">
        <v>11</v>
      </c>
      <c r="R113" s="1" t="s">
        <v>881</v>
      </c>
      <c r="S113" s="17">
        <v>2020</v>
      </c>
      <c r="T113" s="1" t="s">
        <v>769</v>
      </c>
    </row>
    <row r="114" spans="1:20" s="15" customFormat="1" ht="116.25" customHeight="1" thickBot="1">
      <c r="A114" s="50">
        <v>104</v>
      </c>
      <c r="B114" s="29" t="s">
        <v>309</v>
      </c>
      <c r="C114" s="10" t="s">
        <v>656</v>
      </c>
      <c r="D114" s="4" t="s">
        <v>343</v>
      </c>
      <c r="E114" s="4" t="s">
        <v>345</v>
      </c>
      <c r="F114" s="4" t="s">
        <v>345</v>
      </c>
      <c r="G114" s="3" t="s">
        <v>29</v>
      </c>
      <c r="H114" s="1">
        <v>1</v>
      </c>
      <c r="I114" s="9">
        <v>44389</v>
      </c>
      <c r="J114" s="31">
        <v>44438</v>
      </c>
      <c r="K114" s="8">
        <f t="shared" si="15"/>
        <v>7</v>
      </c>
      <c r="L114" s="5">
        <v>1</v>
      </c>
      <c r="M114" s="6">
        <f t="shared" si="16"/>
        <v>1</v>
      </c>
      <c r="N114" s="7">
        <f t="shared" si="17"/>
        <v>7</v>
      </c>
      <c r="O114" s="7">
        <f t="shared" si="13"/>
        <v>7</v>
      </c>
      <c r="P114" s="7">
        <f t="shared" si="14"/>
        <v>7</v>
      </c>
      <c r="Q114" s="1" t="s">
        <v>11</v>
      </c>
      <c r="R114" s="1" t="s">
        <v>881</v>
      </c>
      <c r="S114" s="17">
        <v>2020</v>
      </c>
      <c r="T114" s="1" t="s">
        <v>770</v>
      </c>
    </row>
    <row r="115" spans="1:20" s="15" customFormat="1" ht="116.25" customHeight="1" thickBot="1">
      <c r="A115" s="50">
        <v>105</v>
      </c>
      <c r="B115" s="29" t="s">
        <v>309</v>
      </c>
      <c r="C115" s="10" t="s">
        <v>656</v>
      </c>
      <c r="D115" s="4" t="s">
        <v>346</v>
      </c>
      <c r="E115" s="4" t="s">
        <v>347</v>
      </c>
      <c r="F115" s="4" t="s">
        <v>347</v>
      </c>
      <c r="G115" s="3" t="s">
        <v>30</v>
      </c>
      <c r="H115" s="1">
        <v>1</v>
      </c>
      <c r="I115" s="9">
        <v>44389</v>
      </c>
      <c r="J115" s="31">
        <v>44500</v>
      </c>
      <c r="K115" s="8">
        <f t="shared" si="15"/>
        <v>15.857142857142858</v>
      </c>
      <c r="L115" s="5">
        <v>1</v>
      </c>
      <c r="M115" s="6">
        <f t="shared" si="16"/>
        <v>1</v>
      </c>
      <c r="N115" s="7">
        <f t="shared" si="17"/>
        <v>15.857142857142858</v>
      </c>
      <c r="O115" s="7">
        <f t="shared" si="13"/>
        <v>15.857142857142858</v>
      </c>
      <c r="P115" s="7">
        <f t="shared" si="14"/>
        <v>15.857142857142858</v>
      </c>
      <c r="Q115" s="1" t="s">
        <v>11</v>
      </c>
      <c r="R115" s="1" t="s">
        <v>881</v>
      </c>
      <c r="S115" s="17">
        <v>2020</v>
      </c>
      <c r="T115" s="1" t="s">
        <v>771</v>
      </c>
    </row>
    <row r="116" spans="1:20" s="15" customFormat="1" ht="116.25" customHeight="1" thickBot="1">
      <c r="A116" s="50">
        <v>106</v>
      </c>
      <c r="B116" s="29" t="s">
        <v>348</v>
      </c>
      <c r="C116" s="10" t="s">
        <v>854</v>
      </c>
      <c r="D116" s="4" t="s">
        <v>349</v>
      </c>
      <c r="E116" s="4" t="s">
        <v>350</v>
      </c>
      <c r="F116" s="4" t="s">
        <v>855</v>
      </c>
      <c r="G116" s="3" t="s">
        <v>351</v>
      </c>
      <c r="H116" s="1">
        <v>8</v>
      </c>
      <c r="I116" s="9">
        <v>44389</v>
      </c>
      <c r="J116" s="31">
        <v>44561</v>
      </c>
      <c r="K116" s="8">
        <f t="shared" si="15"/>
        <v>24.571428571428573</v>
      </c>
      <c r="L116" s="5">
        <v>8</v>
      </c>
      <c r="M116" s="6">
        <f t="shared" si="16"/>
        <v>1</v>
      </c>
      <c r="N116" s="7">
        <f t="shared" si="17"/>
        <v>24.571428571428573</v>
      </c>
      <c r="O116" s="7">
        <f t="shared" si="13"/>
        <v>24.571428571428573</v>
      </c>
      <c r="P116" s="7">
        <f t="shared" si="14"/>
        <v>24.571428571428573</v>
      </c>
      <c r="Q116" s="1" t="s">
        <v>352</v>
      </c>
      <c r="R116" s="1" t="s">
        <v>881</v>
      </c>
      <c r="S116" s="17">
        <v>2020</v>
      </c>
      <c r="T116" s="1" t="s">
        <v>755</v>
      </c>
    </row>
    <row r="117" spans="1:20" s="15" customFormat="1" ht="142.5" customHeight="1" thickBot="1">
      <c r="A117" s="50">
        <v>107</v>
      </c>
      <c r="B117" s="29" t="s">
        <v>353</v>
      </c>
      <c r="C117" s="10" t="s">
        <v>657</v>
      </c>
      <c r="D117" s="4" t="s">
        <v>354</v>
      </c>
      <c r="E117" s="4" t="s">
        <v>355</v>
      </c>
      <c r="F117" s="4" t="s">
        <v>356</v>
      </c>
      <c r="G117" s="3" t="s">
        <v>207</v>
      </c>
      <c r="H117" s="1">
        <v>2</v>
      </c>
      <c r="I117" s="9">
        <v>44389</v>
      </c>
      <c r="J117" s="31">
        <v>44561</v>
      </c>
      <c r="K117" s="8">
        <f t="shared" si="15"/>
        <v>24.571428571428573</v>
      </c>
      <c r="L117" s="5">
        <v>2</v>
      </c>
      <c r="M117" s="6">
        <f>+L117/H117</f>
        <v>1</v>
      </c>
      <c r="N117" s="7">
        <f t="shared" si="17"/>
        <v>24.571428571428573</v>
      </c>
      <c r="O117" s="7">
        <f t="shared" si="13"/>
        <v>24.571428571428573</v>
      </c>
      <c r="P117" s="7">
        <f t="shared" si="14"/>
        <v>24.571428571428573</v>
      </c>
      <c r="Q117" s="1" t="s">
        <v>208</v>
      </c>
      <c r="R117" s="1" t="s">
        <v>881</v>
      </c>
      <c r="S117" s="17">
        <v>2020</v>
      </c>
      <c r="T117" s="1" t="s">
        <v>755</v>
      </c>
    </row>
    <row r="118" spans="1:20" s="15" customFormat="1" ht="178.5" customHeight="1" thickBot="1">
      <c r="A118" s="50">
        <v>108</v>
      </c>
      <c r="B118" s="29" t="s">
        <v>357</v>
      </c>
      <c r="C118" s="10" t="s">
        <v>658</v>
      </c>
      <c r="D118" s="4" t="s">
        <v>358</v>
      </c>
      <c r="E118" s="4" t="s">
        <v>359</v>
      </c>
      <c r="F118" s="4" t="s">
        <v>360</v>
      </c>
      <c r="G118" s="3" t="s">
        <v>29</v>
      </c>
      <c r="H118" s="1">
        <v>1</v>
      </c>
      <c r="I118" s="9">
        <v>44389</v>
      </c>
      <c r="J118" s="31">
        <v>44439</v>
      </c>
      <c r="K118" s="8">
        <f t="shared" si="15"/>
        <v>7.1428571428571432</v>
      </c>
      <c r="L118" s="5">
        <v>1</v>
      </c>
      <c r="M118" s="6">
        <f t="shared" si="16"/>
        <v>1</v>
      </c>
      <c r="N118" s="7">
        <f t="shared" si="17"/>
        <v>7.1428571428571432</v>
      </c>
      <c r="O118" s="7">
        <f t="shared" si="13"/>
        <v>7.1428571428571432</v>
      </c>
      <c r="P118" s="7">
        <f t="shared" si="14"/>
        <v>7.1428571428571432</v>
      </c>
      <c r="Q118" s="1" t="s">
        <v>180</v>
      </c>
      <c r="R118" s="1" t="s">
        <v>881</v>
      </c>
      <c r="S118" s="17">
        <v>2020</v>
      </c>
      <c r="T118" s="1" t="s">
        <v>755</v>
      </c>
    </row>
    <row r="119" spans="1:20" s="15" customFormat="1" ht="163.5" customHeight="1" thickBot="1">
      <c r="A119" s="50">
        <v>109</v>
      </c>
      <c r="B119" s="29" t="s">
        <v>357</v>
      </c>
      <c r="C119" s="10" t="s">
        <v>658</v>
      </c>
      <c r="D119" s="4" t="s">
        <v>358</v>
      </c>
      <c r="E119" s="4" t="s">
        <v>361</v>
      </c>
      <c r="F119" s="4" t="s">
        <v>362</v>
      </c>
      <c r="G119" s="3" t="s">
        <v>30</v>
      </c>
      <c r="H119" s="1">
        <v>1</v>
      </c>
      <c r="I119" s="9">
        <v>44389</v>
      </c>
      <c r="J119" s="31">
        <v>44469</v>
      </c>
      <c r="K119" s="8">
        <f t="shared" si="15"/>
        <v>11.428571428571429</v>
      </c>
      <c r="L119" s="5">
        <v>1</v>
      </c>
      <c r="M119" s="6">
        <f t="shared" si="16"/>
        <v>1</v>
      </c>
      <c r="N119" s="7">
        <f t="shared" si="17"/>
        <v>11.428571428571429</v>
      </c>
      <c r="O119" s="7">
        <f t="shared" si="13"/>
        <v>11.428571428571429</v>
      </c>
      <c r="P119" s="7">
        <f t="shared" si="14"/>
        <v>11.428571428571429</v>
      </c>
      <c r="Q119" s="1" t="s">
        <v>180</v>
      </c>
      <c r="R119" s="1" t="s">
        <v>881</v>
      </c>
      <c r="S119" s="17">
        <v>2020</v>
      </c>
      <c r="T119" s="1" t="s">
        <v>756</v>
      </c>
    </row>
    <row r="120" spans="1:20" s="15" customFormat="1" ht="183.75" customHeight="1" thickBot="1">
      <c r="A120" s="50">
        <v>110</v>
      </c>
      <c r="B120" s="29" t="s">
        <v>363</v>
      </c>
      <c r="C120" s="10" t="s">
        <v>659</v>
      </c>
      <c r="D120" s="4" t="s">
        <v>857</v>
      </c>
      <c r="E120" s="4" t="s">
        <v>864</v>
      </c>
      <c r="F120" s="4" t="s">
        <v>858</v>
      </c>
      <c r="G120" s="3" t="s">
        <v>30</v>
      </c>
      <c r="H120" s="1">
        <v>1</v>
      </c>
      <c r="I120" s="9">
        <v>44389</v>
      </c>
      <c r="J120" s="31">
        <v>44530</v>
      </c>
      <c r="K120" s="8">
        <f t="shared" si="15"/>
        <v>20.142857142857142</v>
      </c>
      <c r="L120" s="5">
        <v>1</v>
      </c>
      <c r="M120" s="6">
        <f t="shared" si="16"/>
        <v>1</v>
      </c>
      <c r="N120" s="7">
        <f t="shared" si="17"/>
        <v>20.142857142857142</v>
      </c>
      <c r="O120" s="7">
        <f t="shared" si="13"/>
        <v>20.142857142857142</v>
      </c>
      <c r="P120" s="7">
        <f t="shared" si="14"/>
        <v>20.142857142857142</v>
      </c>
      <c r="Q120" s="1" t="s">
        <v>522</v>
      </c>
      <c r="R120" s="1" t="s">
        <v>881</v>
      </c>
      <c r="S120" s="17">
        <v>2020</v>
      </c>
      <c r="T120" s="1" t="s">
        <v>755</v>
      </c>
    </row>
    <row r="121" spans="1:20" s="15" customFormat="1" ht="138.75" customHeight="1" thickBot="1">
      <c r="A121" s="50">
        <v>111</v>
      </c>
      <c r="B121" s="29" t="s">
        <v>364</v>
      </c>
      <c r="C121" s="10" t="s">
        <v>660</v>
      </c>
      <c r="D121" s="4" t="s">
        <v>365</v>
      </c>
      <c r="E121" s="4" t="s">
        <v>366</v>
      </c>
      <c r="F121" s="4" t="s">
        <v>367</v>
      </c>
      <c r="G121" s="1" t="s">
        <v>368</v>
      </c>
      <c r="H121" s="1">
        <v>1</v>
      </c>
      <c r="I121" s="9">
        <v>44389</v>
      </c>
      <c r="J121" s="31">
        <v>44500</v>
      </c>
      <c r="K121" s="8">
        <f t="shared" si="15"/>
        <v>15.857142857142858</v>
      </c>
      <c r="L121" s="5">
        <v>1</v>
      </c>
      <c r="M121" s="6">
        <f t="shared" si="16"/>
        <v>1</v>
      </c>
      <c r="N121" s="7">
        <f t="shared" si="17"/>
        <v>15.857142857142858</v>
      </c>
      <c r="O121" s="7">
        <f t="shared" si="13"/>
        <v>15.857142857142858</v>
      </c>
      <c r="P121" s="7">
        <f t="shared" si="14"/>
        <v>15.857142857142858</v>
      </c>
      <c r="Q121" s="1" t="s">
        <v>369</v>
      </c>
      <c r="R121" s="1" t="s">
        <v>881</v>
      </c>
      <c r="S121" s="17">
        <v>2020</v>
      </c>
      <c r="T121" s="1" t="s">
        <v>755</v>
      </c>
    </row>
    <row r="122" spans="1:20" s="15" customFormat="1" ht="116.25" customHeight="1" thickBot="1">
      <c r="A122" s="50">
        <v>112</v>
      </c>
      <c r="B122" s="29" t="s">
        <v>370</v>
      </c>
      <c r="C122" s="10" t="s">
        <v>661</v>
      </c>
      <c r="D122" s="4" t="s">
        <v>747</v>
      </c>
      <c r="E122" s="4" t="s">
        <v>371</v>
      </c>
      <c r="F122" s="4" t="s">
        <v>372</v>
      </c>
      <c r="G122" s="3" t="s">
        <v>373</v>
      </c>
      <c r="H122" s="1">
        <v>5</v>
      </c>
      <c r="I122" s="9">
        <v>44389</v>
      </c>
      <c r="J122" s="31">
        <v>44530</v>
      </c>
      <c r="K122" s="8">
        <f t="shared" si="15"/>
        <v>20.142857142857142</v>
      </c>
      <c r="L122" s="5">
        <v>5</v>
      </c>
      <c r="M122" s="6">
        <f t="shared" si="16"/>
        <v>1</v>
      </c>
      <c r="N122" s="7">
        <f t="shared" si="17"/>
        <v>20.142857142857142</v>
      </c>
      <c r="O122" s="7">
        <f t="shared" si="13"/>
        <v>20.142857142857142</v>
      </c>
      <c r="P122" s="7">
        <f t="shared" si="14"/>
        <v>20.142857142857142</v>
      </c>
      <c r="Q122" s="1" t="s">
        <v>374</v>
      </c>
      <c r="R122" s="1" t="s">
        <v>881</v>
      </c>
      <c r="S122" s="17">
        <v>2020</v>
      </c>
      <c r="T122" s="1" t="s">
        <v>755</v>
      </c>
    </row>
    <row r="123" spans="1:20" s="15" customFormat="1" ht="116.25" customHeight="1" thickBot="1">
      <c r="A123" s="50">
        <v>113</v>
      </c>
      <c r="B123" s="29" t="s">
        <v>370</v>
      </c>
      <c r="C123" s="10" t="s">
        <v>661</v>
      </c>
      <c r="D123" s="4" t="s">
        <v>375</v>
      </c>
      <c r="E123" s="4" t="s">
        <v>263</v>
      </c>
      <c r="F123" s="4" t="s">
        <v>263</v>
      </c>
      <c r="G123" s="3" t="s">
        <v>46</v>
      </c>
      <c r="H123" s="1">
        <v>2</v>
      </c>
      <c r="I123" s="9">
        <v>44389</v>
      </c>
      <c r="J123" s="31">
        <v>44561</v>
      </c>
      <c r="K123" s="8">
        <f t="shared" si="15"/>
        <v>24.571428571428573</v>
      </c>
      <c r="L123" s="5">
        <v>2</v>
      </c>
      <c r="M123" s="6">
        <f t="shared" si="16"/>
        <v>1</v>
      </c>
      <c r="N123" s="7">
        <f t="shared" si="17"/>
        <v>24.571428571428573</v>
      </c>
      <c r="O123" s="7">
        <f t="shared" si="13"/>
        <v>24.571428571428573</v>
      </c>
      <c r="P123" s="7">
        <f t="shared" si="14"/>
        <v>24.571428571428573</v>
      </c>
      <c r="Q123" s="1" t="s">
        <v>11</v>
      </c>
      <c r="R123" s="1" t="s">
        <v>881</v>
      </c>
      <c r="S123" s="17">
        <v>2020</v>
      </c>
      <c r="T123" s="1" t="s">
        <v>756</v>
      </c>
    </row>
    <row r="124" spans="1:20" s="15" customFormat="1" ht="156" customHeight="1" thickBot="1">
      <c r="A124" s="50">
        <v>114</v>
      </c>
      <c r="B124" s="29" t="s">
        <v>376</v>
      </c>
      <c r="C124" s="10" t="s">
        <v>662</v>
      </c>
      <c r="D124" s="10" t="s">
        <v>377</v>
      </c>
      <c r="E124" s="10" t="s">
        <v>741</v>
      </c>
      <c r="F124" s="10" t="s">
        <v>807</v>
      </c>
      <c r="G124" s="1" t="s">
        <v>378</v>
      </c>
      <c r="H124" s="1">
        <v>1</v>
      </c>
      <c r="I124" s="9">
        <v>44389</v>
      </c>
      <c r="J124" s="31">
        <v>44545</v>
      </c>
      <c r="K124" s="8">
        <f t="shared" si="15"/>
        <v>22.285714285714285</v>
      </c>
      <c r="L124" s="5">
        <v>1</v>
      </c>
      <c r="M124" s="6">
        <f t="shared" si="16"/>
        <v>1</v>
      </c>
      <c r="N124" s="7">
        <f t="shared" si="17"/>
        <v>22.285714285714285</v>
      </c>
      <c r="O124" s="7">
        <f t="shared" si="13"/>
        <v>22.285714285714285</v>
      </c>
      <c r="P124" s="7">
        <f t="shared" si="14"/>
        <v>22.285714285714285</v>
      </c>
      <c r="Q124" s="1" t="s">
        <v>12</v>
      </c>
      <c r="R124" s="1" t="s">
        <v>881</v>
      </c>
      <c r="S124" s="17">
        <v>2020</v>
      </c>
      <c r="T124" s="1" t="s">
        <v>755</v>
      </c>
    </row>
    <row r="125" spans="1:20" s="15" customFormat="1" ht="116.25" customHeight="1" thickBot="1">
      <c r="A125" s="50">
        <v>115</v>
      </c>
      <c r="B125" s="29" t="s">
        <v>379</v>
      </c>
      <c r="C125" s="10" t="s">
        <v>380</v>
      </c>
      <c r="D125" s="4" t="s">
        <v>381</v>
      </c>
      <c r="E125" s="4" t="s">
        <v>382</v>
      </c>
      <c r="F125" s="4" t="s">
        <v>383</v>
      </c>
      <c r="G125" s="3" t="s">
        <v>384</v>
      </c>
      <c r="H125" s="1">
        <v>6</v>
      </c>
      <c r="I125" s="9">
        <v>44389</v>
      </c>
      <c r="J125" s="31">
        <v>44560</v>
      </c>
      <c r="K125" s="8">
        <f t="shared" si="15"/>
        <v>24.428571428571427</v>
      </c>
      <c r="L125" s="5">
        <v>6</v>
      </c>
      <c r="M125" s="6">
        <f t="shared" si="16"/>
        <v>1</v>
      </c>
      <c r="N125" s="7">
        <f t="shared" si="17"/>
        <v>24.428571428571427</v>
      </c>
      <c r="O125" s="7">
        <f t="shared" si="13"/>
        <v>24.428571428571427</v>
      </c>
      <c r="P125" s="7">
        <f t="shared" si="14"/>
        <v>24.428571428571427</v>
      </c>
      <c r="Q125" s="1" t="s">
        <v>617</v>
      </c>
      <c r="R125" s="1" t="s">
        <v>881</v>
      </c>
      <c r="S125" s="17">
        <v>2020</v>
      </c>
      <c r="T125" s="1" t="s">
        <v>755</v>
      </c>
    </row>
    <row r="126" spans="1:20" s="15" customFormat="1" ht="116.25" customHeight="1" thickBot="1">
      <c r="A126" s="50">
        <v>116</v>
      </c>
      <c r="B126" s="29" t="s">
        <v>385</v>
      </c>
      <c r="C126" s="10" t="s">
        <v>663</v>
      </c>
      <c r="D126" s="4" t="s">
        <v>386</v>
      </c>
      <c r="E126" s="4" t="s">
        <v>387</v>
      </c>
      <c r="F126" s="4" t="s">
        <v>813</v>
      </c>
      <c r="G126" s="1" t="s">
        <v>30</v>
      </c>
      <c r="H126" s="1">
        <v>1</v>
      </c>
      <c r="I126" s="9">
        <v>44389</v>
      </c>
      <c r="J126" s="31">
        <v>44530</v>
      </c>
      <c r="K126" s="8">
        <f t="shared" si="15"/>
        <v>20.142857142857142</v>
      </c>
      <c r="L126" s="5">
        <v>1</v>
      </c>
      <c r="M126" s="6">
        <f t="shared" si="16"/>
        <v>1</v>
      </c>
      <c r="N126" s="7">
        <f t="shared" si="17"/>
        <v>20.142857142857142</v>
      </c>
      <c r="O126" s="7">
        <f t="shared" si="13"/>
        <v>20.142857142857142</v>
      </c>
      <c r="P126" s="7">
        <f t="shared" si="14"/>
        <v>20.142857142857142</v>
      </c>
      <c r="Q126" s="1" t="s">
        <v>388</v>
      </c>
      <c r="R126" s="1" t="s">
        <v>881</v>
      </c>
      <c r="S126" s="17">
        <v>2020</v>
      </c>
      <c r="T126" s="1" t="s">
        <v>755</v>
      </c>
    </row>
    <row r="127" spans="1:20" s="15" customFormat="1" ht="116.25" customHeight="1" thickBot="1">
      <c r="A127" s="50">
        <v>117</v>
      </c>
      <c r="B127" s="29" t="s">
        <v>385</v>
      </c>
      <c r="C127" s="10" t="s">
        <v>663</v>
      </c>
      <c r="D127" s="54" t="s">
        <v>386</v>
      </c>
      <c r="E127" s="4" t="s">
        <v>389</v>
      </c>
      <c r="F127" s="4" t="s">
        <v>820</v>
      </c>
      <c r="G127" s="1" t="s">
        <v>390</v>
      </c>
      <c r="H127" s="1">
        <v>1</v>
      </c>
      <c r="I127" s="9">
        <v>44389</v>
      </c>
      <c r="J127" s="31">
        <v>44469</v>
      </c>
      <c r="K127" s="8">
        <f t="shared" si="15"/>
        <v>11.428571428571429</v>
      </c>
      <c r="L127" s="5">
        <v>1</v>
      </c>
      <c r="M127" s="6">
        <f t="shared" si="16"/>
        <v>1</v>
      </c>
      <c r="N127" s="7">
        <f t="shared" si="17"/>
        <v>11.428571428571429</v>
      </c>
      <c r="O127" s="7">
        <f t="shared" si="13"/>
        <v>11.428571428571429</v>
      </c>
      <c r="P127" s="7">
        <f t="shared" si="14"/>
        <v>11.428571428571429</v>
      </c>
      <c r="Q127" s="1" t="s">
        <v>388</v>
      </c>
      <c r="R127" s="1" t="s">
        <v>881</v>
      </c>
      <c r="S127" s="17">
        <v>2020</v>
      </c>
      <c r="T127" s="1" t="s">
        <v>756</v>
      </c>
    </row>
    <row r="128" spans="1:20" s="15" customFormat="1" ht="116.25" customHeight="1" thickBot="1">
      <c r="A128" s="50">
        <v>118</v>
      </c>
      <c r="B128" s="29" t="s">
        <v>385</v>
      </c>
      <c r="C128" s="10" t="s">
        <v>663</v>
      </c>
      <c r="D128" s="54" t="s">
        <v>386</v>
      </c>
      <c r="E128" s="4" t="s">
        <v>391</v>
      </c>
      <c r="F128" s="11" t="s">
        <v>392</v>
      </c>
      <c r="G128" s="17" t="s">
        <v>393</v>
      </c>
      <c r="H128" s="1">
        <v>5</v>
      </c>
      <c r="I128" s="9">
        <v>44389</v>
      </c>
      <c r="J128" s="31">
        <v>44530</v>
      </c>
      <c r="K128" s="8">
        <f t="shared" si="15"/>
        <v>20.142857142857142</v>
      </c>
      <c r="L128" s="5">
        <v>5</v>
      </c>
      <c r="M128" s="6">
        <f t="shared" si="16"/>
        <v>1</v>
      </c>
      <c r="N128" s="7">
        <f t="shared" si="17"/>
        <v>20.142857142857142</v>
      </c>
      <c r="O128" s="7">
        <f t="shared" si="13"/>
        <v>20.142857142857142</v>
      </c>
      <c r="P128" s="7">
        <f t="shared" si="14"/>
        <v>20.142857142857142</v>
      </c>
      <c r="Q128" s="1" t="s">
        <v>388</v>
      </c>
      <c r="R128" s="1" t="s">
        <v>881</v>
      </c>
      <c r="S128" s="17">
        <v>2020</v>
      </c>
      <c r="T128" s="1" t="s">
        <v>754</v>
      </c>
    </row>
    <row r="129" spans="1:20" s="15" customFormat="1" ht="116.25" customHeight="1" thickBot="1">
      <c r="A129" s="50">
        <v>119</v>
      </c>
      <c r="B129" s="29" t="s">
        <v>394</v>
      </c>
      <c r="C129" s="10" t="s">
        <v>664</v>
      </c>
      <c r="D129" s="4" t="s">
        <v>395</v>
      </c>
      <c r="E129" s="4" t="s">
        <v>396</v>
      </c>
      <c r="F129" s="4" t="s">
        <v>397</v>
      </c>
      <c r="G129" s="3" t="s">
        <v>398</v>
      </c>
      <c r="H129" s="1">
        <v>2</v>
      </c>
      <c r="I129" s="9">
        <v>44389</v>
      </c>
      <c r="J129" s="31">
        <v>44561</v>
      </c>
      <c r="K129" s="8">
        <f t="shared" si="15"/>
        <v>24.571428571428573</v>
      </c>
      <c r="L129" s="5">
        <v>2</v>
      </c>
      <c r="M129" s="6">
        <f t="shared" si="16"/>
        <v>1</v>
      </c>
      <c r="N129" s="7">
        <f t="shared" si="17"/>
        <v>24.571428571428573</v>
      </c>
      <c r="O129" s="7">
        <f t="shared" si="13"/>
        <v>24.571428571428573</v>
      </c>
      <c r="P129" s="7">
        <f t="shared" si="14"/>
        <v>24.571428571428573</v>
      </c>
      <c r="Q129" s="1" t="s">
        <v>399</v>
      </c>
      <c r="R129" s="1" t="s">
        <v>881</v>
      </c>
      <c r="S129" s="17">
        <v>2020</v>
      </c>
      <c r="T129" s="1" t="s">
        <v>755</v>
      </c>
    </row>
    <row r="130" spans="1:20" s="15" customFormat="1" ht="116.25" customHeight="1" thickBot="1">
      <c r="A130" s="50">
        <v>120</v>
      </c>
      <c r="B130" s="29" t="s">
        <v>394</v>
      </c>
      <c r="C130" s="10" t="s">
        <v>664</v>
      </c>
      <c r="D130" s="4" t="s">
        <v>400</v>
      </c>
      <c r="E130" s="4" t="s">
        <v>401</v>
      </c>
      <c r="F130" s="4" t="s">
        <v>402</v>
      </c>
      <c r="G130" s="3" t="s">
        <v>30</v>
      </c>
      <c r="H130" s="1">
        <v>1</v>
      </c>
      <c r="I130" s="9">
        <v>44389</v>
      </c>
      <c r="J130" s="31">
        <v>44561</v>
      </c>
      <c r="K130" s="8">
        <f t="shared" si="15"/>
        <v>24.571428571428573</v>
      </c>
      <c r="L130" s="5">
        <v>1</v>
      </c>
      <c r="M130" s="6">
        <f t="shared" si="16"/>
        <v>1</v>
      </c>
      <c r="N130" s="7">
        <f t="shared" si="17"/>
        <v>24.571428571428573</v>
      </c>
      <c r="O130" s="7">
        <f t="shared" si="13"/>
        <v>24.571428571428573</v>
      </c>
      <c r="P130" s="7">
        <f t="shared" si="14"/>
        <v>24.571428571428573</v>
      </c>
      <c r="Q130" s="1" t="s">
        <v>399</v>
      </c>
      <c r="R130" s="1" t="s">
        <v>881</v>
      </c>
      <c r="S130" s="17">
        <v>2020</v>
      </c>
      <c r="T130" s="1" t="s">
        <v>756</v>
      </c>
    </row>
    <row r="131" spans="1:20" s="15" customFormat="1" ht="116.25" customHeight="1" thickBot="1">
      <c r="A131" s="50">
        <v>121</v>
      </c>
      <c r="B131" s="29" t="s">
        <v>403</v>
      </c>
      <c r="C131" s="10" t="s">
        <v>665</v>
      </c>
      <c r="D131" s="4" t="s">
        <v>404</v>
      </c>
      <c r="E131" s="4" t="s">
        <v>405</v>
      </c>
      <c r="F131" s="4" t="s">
        <v>406</v>
      </c>
      <c r="G131" s="3" t="s">
        <v>30</v>
      </c>
      <c r="H131" s="1">
        <v>1</v>
      </c>
      <c r="I131" s="9">
        <v>44389</v>
      </c>
      <c r="J131" s="31">
        <v>44561</v>
      </c>
      <c r="K131" s="8">
        <f t="shared" si="15"/>
        <v>24.571428571428573</v>
      </c>
      <c r="L131" s="5">
        <v>1</v>
      </c>
      <c r="M131" s="6">
        <f t="shared" si="16"/>
        <v>1</v>
      </c>
      <c r="N131" s="7">
        <f t="shared" si="17"/>
        <v>24.571428571428573</v>
      </c>
      <c r="O131" s="7">
        <f t="shared" si="13"/>
        <v>24.571428571428573</v>
      </c>
      <c r="P131" s="7">
        <f t="shared" si="14"/>
        <v>24.571428571428573</v>
      </c>
      <c r="Q131" s="1" t="s">
        <v>407</v>
      </c>
      <c r="R131" s="1" t="s">
        <v>881</v>
      </c>
      <c r="S131" s="17">
        <v>2020</v>
      </c>
      <c r="T131" s="1" t="s">
        <v>755</v>
      </c>
    </row>
    <row r="132" spans="1:20" s="15" customFormat="1" ht="159" customHeight="1" thickBot="1">
      <c r="A132" s="50">
        <v>122</v>
      </c>
      <c r="B132" s="29" t="s">
        <v>408</v>
      </c>
      <c r="C132" s="10" t="s">
        <v>666</v>
      </c>
      <c r="D132" s="4" t="s">
        <v>409</v>
      </c>
      <c r="E132" s="4" t="s">
        <v>410</v>
      </c>
      <c r="F132" s="4" t="s">
        <v>411</v>
      </c>
      <c r="G132" s="1" t="s">
        <v>412</v>
      </c>
      <c r="H132" s="1">
        <v>3</v>
      </c>
      <c r="I132" s="9">
        <v>44389</v>
      </c>
      <c r="J132" s="31">
        <v>44540</v>
      </c>
      <c r="K132" s="8">
        <f t="shared" si="15"/>
        <v>21.571428571428573</v>
      </c>
      <c r="L132" s="5">
        <v>3</v>
      </c>
      <c r="M132" s="6">
        <f t="shared" si="16"/>
        <v>1</v>
      </c>
      <c r="N132" s="7">
        <f t="shared" si="17"/>
        <v>21.571428571428573</v>
      </c>
      <c r="O132" s="7">
        <f t="shared" si="13"/>
        <v>21.571428571428573</v>
      </c>
      <c r="P132" s="7">
        <f t="shared" si="14"/>
        <v>21.571428571428573</v>
      </c>
      <c r="Q132" s="1" t="s">
        <v>413</v>
      </c>
      <c r="R132" s="1" t="s">
        <v>881</v>
      </c>
      <c r="S132" s="17">
        <v>2020</v>
      </c>
      <c r="T132" s="1" t="s">
        <v>755</v>
      </c>
    </row>
    <row r="133" spans="1:20" s="15" customFormat="1" ht="116.25" customHeight="1" thickBot="1">
      <c r="A133" s="50">
        <v>123</v>
      </c>
      <c r="B133" s="29" t="s">
        <v>792</v>
      </c>
      <c r="C133" s="10" t="s">
        <v>667</v>
      </c>
      <c r="D133" s="10" t="s">
        <v>414</v>
      </c>
      <c r="E133" s="4" t="s">
        <v>415</v>
      </c>
      <c r="F133" s="4" t="s">
        <v>744</v>
      </c>
      <c r="G133" s="18" t="s">
        <v>146</v>
      </c>
      <c r="H133" s="18">
        <v>1</v>
      </c>
      <c r="I133" s="9">
        <v>44389</v>
      </c>
      <c r="J133" s="40">
        <v>44561</v>
      </c>
      <c r="K133" s="8">
        <f t="shared" si="15"/>
        <v>24.571428571428573</v>
      </c>
      <c r="L133" s="5">
        <v>1</v>
      </c>
      <c r="M133" s="6">
        <f t="shared" si="16"/>
        <v>1</v>
      </c>
      <c r="N133" s="7">
        <f t="shared" si="17"/>
        <v>24.571428571428573</v>
      </c>
      <c r="O133" s="7">
        <f t="shared" si="13"/>
        <v>24.571428571428573</v>
      </c>
      <c r="P133" s="7">
        <f t="shared" si="14"/>
        <v>24.571428571428573</v>
      </c>
      <c r="Q133" s="1" t="s">
        <v>416</v>
      </c>
      <c r="R133" s="1" t="s">
        <v>881</v>
      </c>
      <c r="S133" s="17">
        <v>2020</v>
      </c>
      <c r="T133" s="1" t="s">
        <v>755</v>
      </c>
    </row>
    <row r="134" spans="1:20" s="15" customFormat="1" ht="116.25" customHeight="1" thickBot="1">
      <c r="A134" s="50">
        <v>124</v>
      </c>
      <c r="B134" s="29" t="s">
        <v>792</v>
      </c>
      <c r="C134" s="10" t="s">
        <v>667</v>
      </c>
      <c r="D134" s="10" t="s">
        <v>417</v>
      </c>
      <c r="E134" s="4" t="s">
        <v>418</v>
      </c>
      <c r="F134" s="4" t="s">
        <v>419</v>
      </c>
      <c r="G134" s="3" t="s">
        <v>420</v>
      </c>
      <c r="H134" s="1">
        <v>3</v>
      </c>
      <c r="I134" s="9">
        <v>44389</v>
      </c>
      <c r="J134" s="31">
        <v>44561</v>
      </c>
      <c r="K134" s="8">
        <f t="shared" si="15"/>
        <v>24.571428571428573</v>
      </c>
      <c r="L134" s="5">
        <v>3</v>
      </c>
      <c r="M134" s="6">
        <f t="shared" si="16"/>
        <v>1</v>
      </c>
      <c r="N134" s="7">
        <f t="shared" si="17"/>
        <v>24.571428571428573</v>
      </c>
      <c r="O134" s="7">
        <f t="shared" si="13"/>
        <v>24.571428571428573</v>
      </c>
      <c r="P134" s="7">
        <f t="shared" si="14"/>
        <v>24.571428571428573</v>
      </c>
      <c r="Q134" s="1" t="s">
        <v>421</v>
      </c>
      <c r="R134" s="1" t="s">
        <v>881</v>
      </c>
      <c r="S134" s="17">
        <v>2020</v>
      </c>
      <c r="T134" s="1" t="s">
        <v>756</v>
      </c>
    </row>
    <row r="135" spans="1:20" s="15" customFormat="1" ht="116.25" customHeight="1" thickBot="1">
      <c r="A135" s="50">
        <v>125</v>
      </c>
      <c r="B135" s="29" t="s">
        <v>792</v>
      </c>
      <c r="C135" s="10" t="s">
        <v>667</v>
      </c>
      <c r="D135" s="4" t="s">
        <v>422</v>
      </c>
      <c r="E135" s="4" t="s">
        <v>423</v>
      </c>
      <c r="F135" s="4" t="s">
        <v>742</v>
      </c>
      <c r="G135" s="1" t="s">
        <v>30</v>
      </c>
      <c r="H135" s="1">
        <v>1</v>
      </c>
      <c r="I135" s="9">
        <v>44389</v>
      </c>
      <c r="J135" s="31">
        <v>44530</v>
      </c>
      <c r="K135" s="8">
        <f t="shared" si="15"/>
        <v>20.142857142857142</v>
      </c>
      <c r="L135" s="5">
        <v>1</v>
      </c>
      <c r="M135" s="6">
        <f t="shared" si="16"/>
        <v>1</v>
      </c>
      <c r="N135" s="7">
        <f t="shared" si="17"/>
        <v>20.142857142857142</v>
      </c>
      <c r="O135" s="7">
        <f t="shared" si="13"/>
        <v>20.142857142857142</v>
      </c>
      <c r="P135" s="7">
        <f t="shared" si="14"/>
        <v>20.142857142857142</v>
      </c>
      <c r="Q135" s="1" t="s">
        <v>859</v>
      </c>
      <c r="R135" s="1" t="s">
        <v>881</v>
      </c>
      <c r="S135" s="17">
        <v>2020</v>
      </c>
      <c r="T135" s="1" t="s">
        <v>754</v>
      </c>
    </row>
    <row r="136" spans="1:20" s="15" customFormat="1" ht="116.25" customHeight="1" thickBot="1">
      <c r="A136" s="50">
        <v>126</v>
      </c>
      <c r="B136" s="29" t="s">
        <v>792</v>
      </c>
      <c r="C136" s="10" t="s">
        <v>667</v>
      </c>
      <c r="D136" s="4" t="s">
        <v>424</v>
      </c>
      <c r="E136" s="4" t="s">
        <v>425</v>
      </c>
      <c r="F136" s="4" t="s">
        <v>426</v>
      </c>
      <c r="G136" s="1" t="s">
        <v>615</v>
      </c>
      <c r="H136" s="1">
        <v>5</v>
      </c>
      <c r="I136" s="9">
        <v>44389</v>
      </c>
      <c r="J136" s="31">
        <v>44530</v>
      </c>
      <c r="K136" s="8">
        <f t="shared" si="15"/>
        <v>20.142857142857142</v>
      </c>
      <c r="L136" s="5">
        <v>5</v>
      </c>
      <c r="M136" s="6">
        <f t="shared" si="16"/>
        <v>1</v>
      </c>
      <c r="N136" s="7">
        <f t="shared" si="17"/>
        <v>20.142857142857142</v>
      </c>
      <c r="O136" s="7">
        <f t="shared" si="13"/>
        <v>20.142857142857142</v>
      </c>
      <c r="P136" s="7">
        <f t="shared" si="14"/>
        <v>20.142857142857142</v>
      </c>
      <c r="Q136" s="1" t="s">
        <v>427</v>
      </c>
      <c r="R136" s="1" t="s">
        <v>881</v>
      </c>
      <c r="S136" s="17">
        <v>2020</v>
      </c>
      <c r="T136" s="1" t="s">
        <v>757</v>
      </c>
    </row>
    <row r="137" spans="1:20" s="15" customFormat="1" ht="116.25" customHeight="1" thickBot="1">
      <c r="A137" s="50">
        <v>127</v>
      </c>
      <c r="B137" s="29" t="s">
        <v>792</v>
      </c>
      <c r="C137" s="10" t="s">
        <v>667</v>
      </c>
      <c r="D137" s="4" t="s">
        <v>424</v>
      </c>
      <c r="E137" s="4" t="s">
        <v>778</v>
      </c>
      <c r="F137" s="4" t="s">
        <v>428</v>
      </c>
      <c r="G137" s="1" t="s">
        <v>616</v>
      </c>
      <c r="H137" s="1">
        <v>1</v>
      </c>
      <c r="I137" s="9">
        <v>44389</v>
      </c>
      <c r="J137" s="31">
        <v>44439</v>
      </c>
      <c r="K137" s="8">
        <f t="shared" si="15"/>
        <v>7.1428571428571432</v>
      </c>
      <c r="L137" s="5">
        <v>1</v>
      </c>
      <c r="M137" s="6">
        <f t="shared" si="16"/>
        <v>1</v>
      </c>
      <c r="N137" s="7">
        <f t="shared" si="17"/>
        <v>7.1428571428571432</v>
      </c>
      <c r="O137" s="7">
        <f t="shared" si="13"/>
        <v>7.1428571428571432</v>
      </c>
      <c r="P137" s="7">
        <f t="shared" si="14"/>
        <v>7.1428571428571432</v>
      </c>
      <c r="Q137" s="1" t="s">
        <v>427</v>
      </c>
      <c r="R137" s="1" t="s">
        <v>881</v>
      </c>
      <c r="S137" s="17">
        <v>2020</v>
      </c>
      <c r="T137" s="1" t="s">
        <v>758</v>
      </c>
    </row>
    <row r="138" spans="1:20" s="15" customFormat="1" ht="163.5" customHeight="1" thickBot="1">
      <c r="A138" s="50">
        <v>128</v>
      </c>
      <c r="B138" s="29" t="s">
        <v>792</v>
      </c>
      <c r="C138" s="10" t="s">
        <v>667</v>
      </c>
      <c r="D138" s="4" t="s">
        <v>429</v>
      </c>
      <c r="E138" s="4" t="s">
        <v>430</v>
      </c>
      <c r="F138" s="4" t="s">
        <v>431</v>
      </c>
      <c r="G138" s="1" t="s">
        <v>432</v>
      </c>
      <c r="H138" s="1">
        <v>3</v>
      </c>
      <c r="I138" s="9">
        <v>44389</v>
      </c>
      <c r="J138" s="31">
        <v>44561</v>
      </c>
      <c r="K138" s="8">
        <f t="shared" si="15"/>
        <v>24.571428571428573</v>
      </c>
      <c r="L138" s="5">
        <v>3</v>
      </c>
      <c r="M138" s="6">
        <f t="shared" si="16"/>
        <v>1</v>
      </c>
      <c r="N138" s="7">
        <f t="shared" si="17"/>
        <v>24.571428571428573</v>
      </c>
      <c r="O138" s="7">
        <f t="shared" ref="O138:O201" si="18">+IF(J138&lt;=$C$7,N138,0)</f>
        <v>24.571428571428573</v>
      </c>
      <c r="P138" s="7">
        <f t="shared" ref="P138:P201" si="19">+IF($C$7&gt;=J138,K138,0)</f>
        <v>24.571428571428573</v>
      </c>
      <c r="Q138" s="1" t="s">
        <v>433</v>
      </c>
      <c r="R138" s="1" t="s">
        <v>881</v>
      </c>
      <c r="S138" s="17">
        <v>2020</v>
      </c>
      <c r="T138" s="1" t="s">
        <v>759</v>
      </c>
    </row>
    <row r="139" spans="1:20" s="15" customFormat="1" ht="116.25" customHeight="1" thickBot="1">
      <c r="A139" s="50">
        <v>129</v>
      </c>
      <c r="B139" s="29" t="s">
        <v>792</v>
      </c>
      <c r="C139" s="10" t="s">
        <v>667</v>
      </c>
      <c r="D139" s="4" t="s">
        <v>434</v>
      </c>
      <c r="E139" s="4" t="s">
        <v>435</v>
      </c>
      <c r="F139" s="4" t="s">
        <v>436</v>
      </c>
      <c r="G139" s="3" t="s">
        <v>30</v>
      </c>
      <c r="H139" s="1">
        <v>1</v>
      </c>
      <c r="I139" s="9">
        <v>44389</v>
      </c>
      <c r="J139" s="31">
        <v>44561</v>
      </c>
      <c r="K139" s="8">
        <f t="shared" si="15"/>
        <v>24.571428571428573</v>
      </c>
      <c r="L139" s="5">
        <v>1</v>
      </c>
      <c r="M139" s="6">
        <f t="shared" si="16"/>
        <v>1</v>
      </c>
      <c r="N139" s="7">
        <f t="shared" si="17"/>
        <v>24.571428571428573</v>
      </c>
      <c r="O139" s="7">
        <f t="shared" si="18"/>
        <v>24.571428571428573</v>
      </c>
      <c r="P139" s="7">
        <f t="shared" si="19"/>
        <v>24.571428571428573</v>
      </c>
      <c r="Q139" s="1" t="s">
        <v>437</v>
      </c>
      <c r="R139" s="1" t="s">
        <v>881</v>
      </c>
      <c r="S139" s="17">
        <v>2020</v>
      </c>
      <c r="T139" s="1" t="s">
        <v>760</v>
      </c>
    </row>
    <row r="140" spans="1:20" s="15" customFormat="1" ht="116.25" customHeight="1" thickBot="1">
      <c r="A140" s="50">
        <v>130</v>
      </c>
      <c r="B140" s="29" t="s">
        <v>792</v>
      </c>
      <c r="C140" s="10" t="s">
        <v>667</v>
      </c>
      <c r="D140" s="4" t="s">
        <v>438</v>
      </c>
      <c r="E140" s="4" t="s">
        <v>439</v>
      </c>
      <c r="F140" s="4" t="s">
        <v>440</v>
      </c>
      <c r="G140" s="3" t="s">
        <v>30</v>
      </c>
      <c r="H140" s="1">
        <v>1</v>
      </c>
      <c r="I140" s="9">
        <v>44389</v>
      </c>
      <c r="J140" s="31">
        <v>44561</v>
      </c>
      <c r="K140" s="8">
        <f t="shared" si="15"/>
        <v>24.571428571428573</v>
      </c>
      <c r="L140" s="5">
        <v>1</v>
      </c>
      <c r="M140" s="6">
        <f t="shared" si="16"/>
        <v>1</v>
      </c>
      <c r="N140" s="7">
        <f t="shared" si="17"/>
        <v>24.571428571428573</v>
      </c>
      <c r="O140" s="7">
        <f t="shared" si="18"/>
        <v>24.571428571428573</v>
      </c>
      <c r="P140" s="7">
        <f t="shared" si="19"/>
        <v>24.571428571428573</v>
      </c>
      <c r="Q140" s="1" t="s">
        <v>11</v>
      </c>
      <c r="R140" s="1" t="s">
        <v>881</v>
      </c>
      <c r="S140" s="17">
        <v>2020</v>
      </c>
      <c r="T140" s="1" t="s">
        <v>761</v>
      </c>
    </row>
    <row r="141" spans="1:20" s="15" customFormat="1" ht="116.25" customHeight="1" thickBot="1">
      <c r="A141" s="50">
        <v>131</v>
      </c>
      <c r="B141" s="29" t="s">
        <v>792</v>
      </c>
      <c r="C141" s="10" t="s">
        <v>667</v>
      </c>
      <c r="D141" s="4" t="s">
        <v>441</v>
      </c>
      <c r="E141" s="4" t="s">
        <v>442</v>
      </c>
      <c r="F141" s="4" t="s">
        <v>443</v>
      </c>
      <c r="G141" s="3" t="s">
        <v>30</v>
      </c>
      <c r="H141" s="1">
        <v>1</v>
      </c>
      <c r="I141" s="9">
        <v>44389</v>
      </c>
      <c r="J141" s="31">
        <v>44530</v>
      </c>
      <c r="K141" s="8">
        <f t="shared" si="15"/>
        <v>20.142857142857142</v>
      </c>
      <c r="L141" s="5">
        <v>1</v>
      </c>
      <c r="M141" s="6">
        <f t="shared" si="16"/>
        <v>1</v>
      </c>
      <c r="N141" s="7">
        <f t="shared" si="17"/>
        <v>20.142857142857142</v>
      </c>
      <c r="O141" s="7">
        <f t="shared" si="18"/>
        <v>20.142857142857142</v>
      </c>
      <c r="P141" s="7">
        <f t="shared" si="19"/>
        <v>20.142857142857142</v>
      </c>
      <c r="Q141" s="1" t="s">
        <v>11</v>
      </c>
      <c r="R141" s="1" t="s">
        <v>881</v>
      </c>
      <c r="S141" s="17">
        <v>2020</v>
      </c>
      <c r="T141" s="1" t="s">
        <v>762</v>
      </c>
    </row>
    <row r="142" spans="1:20" s="15" customFormat="1" ht="116.25" customHeight="1" thickBot="1">
      <c r="A142" s="50">
        <v>132</v>
      </c>
      <c r="B142" s="29" t="s">
        <v>792</v>
      </c>
      <c r="C142" s="10" t="s">
        <v>667</v>
      </c>
      <c r="D142" s="4" t="s">
        <v>444</v>
      </c>
      <c r="E142" s="4" t="s">
        <v>445</v>
      </c>
      <c r="F142" s="4" t="s">
        <v>446</v>
      </c>
      <c r="G142" s="3" t="s">
        <v>29</v>
      </c>
      <c r="H142" s="1">
        <v>1</v>
      </c>
      <c r="I142" s="9">
        <v>44389</v>
      </c>
      <c r="J142" s="31">
        <v>44530</v>
      </c>
      <c r="K142" s="8">
        <f t="shared" si="15"/>
        <v>20.142857142857142</v>
      </c>
      <c r="L142" s="5">
        <v>1</v>
      </c>
      <c r="M142" s="6">
        <f t="shared" si="16"/>
        <v>1</v>
      </c>
      <c r="N142" s="7">
        <f t="shared" si="17"/>
        <v>20.142857142857142</v>
      </c>
      <c r="O142" s="7">
        <f t="shared" si="18"/>
        <v>20.142857142857142</v>
      </c>
      <c r="P142" s="7">
        <f t="shared" si="19"/>
        <v>20.142857142857142</v>
      </c>
      <c r="Q142" s="1" t="s">
        <v>11</v>
      </c>
      <c r="R142" s="1" t="s">
        <v>881</v>
      </c>
      <c r="S142" s="17">
        <v>2020</v>
      </c>
      <c r="T142" s="1" t="s">
        <v>763</v>
      </c>
    </row>
    <row r="143" spans="1:20" s="15" customFormat="1" ht="116.25" customHeight="1" thickBot="1">
      <c r="A143" s="50">
        <v>133</v>
      </c>
      <c r="B143" s="29" t="s">
        <v>447</v>
      </c>
      <c r="C143" s="10" t="s">
        <v>591</v>
      </c>
      <c r="D143" s="4" t="s">
        <v>448</v>
      </c>
      <c r="E143" s="4" t="s">
        <v>139</v>
      </c>
      <c r="F143" s="4" t="s">
        <v>140</v>
      </c>
      <c r="G143" s="3" t="s">
        <v>141</v>
      </c>
      <c r="H143" s="1">
        <v>1</v>
      </c>
      <c r="I143" s="9">
        <v>44389</v>
      </c>
      <c r="J143" s="31">
        <v>44561</v>
      </c>
      <c r="K143" s="8">
        <f t="shared" si="15"/>
        <v>24.571428571428573</v>
      </c>
      <c r="L143" s="5">
        <v>1</v>
      </c>
      <c r="M143" s="6">
        <f t="shared" si="16"/>
        <v>1</v>
      </c>
      <c r="N143" s="7">
        <f t="shared" si="17"/>
        <v>24.571428571428573</v>
      </c>
      <c r="O143" s="7">
        <f t="shared" si="18"/>
        <v>24.571428571428573</v>
      </c>
      <c r="P143" s="7">
        <f t="shared" si="19"/>
        <v>24.571428571428573</v>
      </c>
      <c r="Q143" s="1" t="s">
        <v>449</v>
      </c>
      <c r="R143" s="1" t="s">
        <v>881</v>
      </c>
      <c r="S143" s="17">
        <v>2020</v>
      </c>
      <c r="T143" s="1" t="s">
        <v>755</v>
      </c>
    </row>
    <row r="144" spans="1:20" s="15" customFormat="1" ht="116.25" customHeight="1" thickBot="1">
      <c r="A144" s="50">
        <v>134</v>
      </c>
      <c r="B144" s="29" t="s">
        <v>447</v>
      </c>
      <c r="C144" s="10" t="s">
        <v>591</v>
      </c>
      <c r="D144" s="4" t="s">
        <v>448</v>
      </c>
      <c r="E144" s="4" t="s">
        <v>143</v>
      </c>
      <c r="F144" s="4" t="s">
        <v>144</v>
      </c>
      <c r="G144" s="3" t="s">
        <v>141</v>
      </c>
      <c r="H144" s="1">
        <v>1</v>
      </c>
      <c r="I144" s="9">
        <v>44389</v>
      </c>
      <c r="J144" s="31">
        <v>44561</v>
      </c>
      <c r="K144" s="8">
        <f t="shared" si="15"/>
        <v>24.571428571428573</v>
      </c>
      <c r="L144" s="5">
        <v>1</v>
      </c>
      <c r="M144" s="6">
        <f t="shared" si="16"/>
        <v>1</v>
      </c>
      <c r="N144" s="7">
        <f t="shared" si="17"/>
        <v>24.571428571428573</v>
      </c>
      <c r="O144" s="7">
        <f t="shared" si="18"/>
        <v>24.571428571428573</v>
      </c>
      <c r="P144" s="7">
        <f t="shared" si="19"/>
        <v>24.571428571428573</v>
      </c>
      <c r="Q144" s="1" t="s">
        <v>449</v>
      </c>
      <c r="R144" s="1" t="s">
        <v>881</v>
      </c>
      <c r="S144" s="17">
        <v>2020</v>
      </c>
      <c r="T144" s="1" t="s">
        <v>756</v>
      </c>
    </row>
    <row r="145" spans="1:20" s="15" customFormat="1" ht="116.25" customHeight="1" thickBot="1">
      <c r="A145" s="50">
        <v>135</v>
      </c>
      <c r="B145" s="29" t="s">
        <v>447</v>
      </c>
      <c r="C145" s="10" t="s">
        <v>591</v>
      </c>
      <c r="D145" s="4" t="s">
        <v>448</v>
      </c>
      <c r="E145" s="4" t="s">
        <v>143</v>
      </c>
      <c r="F145" s="4" t="s">
        <v>145</v>
      </c>
      <c r="G145" s="3" t="s">
        <v>146</v>
      </c>
      <c r="H145" s="1">
        <v>1</v>
      </c>
      <c r="I145" s="9">
        <v>44389</v>
      </c>
      <c r="J145" s="31">
        <v>44561</v>
      </c>
      <c r="K145" s="8">
        <f t="shared" si="15"/>
        <v>24.571428571428573</v>
      </c>
      <c r="L145" s="5">
        <v>1</v>
      </c>
      <c r="M145" s="6">
        <f t="shared" si="16"/>
        <v>1</v>
      </c>
      <c r="N145" s="7">
        <f t="shared" si="17"/>
        <v>24.571428571428573</v>
      </c>
      <c r="O145" s="7">
        <f t="shared" si="18"/>
        <v>24.571428571428573</v>
      </c>
      <c r="P145" s="7">
        <f t="shared" si="19"/>
        <v>24.571428571428573</v>
      </c>
      <c r="Q145" s="1" t="s">
        <v>449</v>
      </c>
      <c r="R145" s="1" t="s">
        <v>881</v>
      </c>
      <c r="S145" s="17">
        <v>2020</v>
      </c>
      <c r="T145" s="1" t="s">
        <v>754</v>
      </c>
    </row>
    <row r="146" spans="1:20" s="15" customFormat="1" ht="176.25" customHeight="1" thickBot="1">
      <c r="A146" s="50">
        <v>136</v>
      </c>
      <c r="B146" s="29" t="s">
        <v>450</v>
      </c>
      <c r="C146" s="10" t="s">
        <v>592</v>
      </c>
      <c r="D146" s="4" t="s">
        <v>451</v>
      </c>
      <c r="E146" s="4" t="s">
        <v>452</v>
      </c>
      <c r="F146" s="4" t="s">
        <v>453</v>
      </c>
      <c r="G146" s="3" t="s">
        <v>454</v>
      </c>
      <c r="H146" s="1">
        <v>1</v>
      </c>
      <c r="I146" s="9">
        <v>44389</v>
      </c>
      <c r="J146" s="31">
        <v>44540</v>
      </c>
      <c r="K146" s="8">
        <f t="shared" si="15"/>
        <v>21.571428571428573</v>
      </c>
      <c r="L146" s="5">
        <v>1</v>
      </c>
      <c r="M146" s="6">
        <f t="shared" si="16"/>
        <v>1</v>
      </c>
      <c r="N146" s="7">
        <f t="shared" si="17"/>
        <v>21.571428571428573</v>
      </c>
      <c r="O146" s="7">
        <f t="shared" si="18"/>
        <v>21.571428571428573</v>
      </c>
      <c r="P146" s="7">
        <f t="shared" si="19"/>
        <v>21.571428571428573</v>
      </c>
      <c r="Q146" s="1" t="s">
        <v>455</v>
      </c>
      <c r="R146" s="1" t="s">
        <v>881</v>
      </c>
      <c r="S146" s="17">
        <v>2020</v>
      </c>
      <c r="T146" s="1" t="s">
        <v>755</v>
      </c>
    </row>
    <row r="147" spans="1:20" s="15" customFormat="1" ht="116.25" customHeight="1" thickBot="1">
      <c r="A147" s="50">
        <v>137</v>
      </c>
      <c r="B147" s="29" t="s">
        <v>456</v>
      </c>
      <c r="C147" s="10" t="s">
        <v>593</v>
      </c>
      <c r="D147" s="4" t="s">
        <v>457</v>
      </c>
      <c r="E147" s="4" t="s">
        <v>139</v>
      </c>
      <c r="F147" s="4" t="s">
        <v>140</v>
      </c>
      <c r="G147" s="3" t="s">
        <v>141</v>
      </c>
      <c r="H147" s="1">
        <v>1</v>
      </c>
      <c r="I147" s="9">
        <v>44389</v>
      </c>
      <c r="J147" s="31">
        <v>44561</v>
      </c>
      <c r="K147" s="8">
        <f t="shared" si="15"/>
        <v>24.571428571428573</v>
      </c>
      <c r="L147" s="5">
        <v>1</v>
      </c>
      <c r="M147" s="6">
        <f t="shared" si="16"/>
        <v>1</v>
      </c>
      <c r="N147" s="7">
        <f t="shared" si="17"/>
        <v>24.571428571428573</v>
      </c>
      <c r="O147" s="7">
        <f t="shared" si="18"/>
        <v>24.571428571428573</v>
      </c>
      <c r="P147" s="7">
        <f t="shared" si="19"/>
        <v>24.571428571428573</v>
      </c>
      <c r="Q147" s="1" t="s">
        <v>449</v>
      </c>
      <c r="R147" s="1" t="s">
        <v>881</v>
      </c>
      <c r="S147" s="17">
        <v>2020</v>
      </c>
      <c r="T147" s="1" t="s">
        <v>755</v>
      </c>
    </row>
    <row r="148" spans="1:20" s="15" customFormat="1" ht="116.25" customHeight="1" thickBot="1">
      <c r="A148" s="50">
        <v>138</v>
      </c>
      <c r="B148" s="29" t="s">
        <v>456</v>
      </c>
      <c r="C148" s="10" t="s">
        <v>593</v>
      </c>
      <c r="D148" s="4" t="s">
        <v>457</v>
      </c>
      <c r="E148" s="4" t="s">
        <v>143</v>
      </c>
      <c r="F148" s="4" t="s">
        <v>144</v>
      </c>
      <c r="G148" s="3" t="s">
        <v>141</v>
      </c>
      <c r="H148" s="1">
        <v>7</v>
      </c>
      <c r="I148" s="9">
        <v>44389</v>
      </c>
      <c r="J148" s="31">
        <v>44561</v>
      </c>
      <c r="K148" s="8">
        <f t="shared" si="15"/>
        <v>24.571428571428573</v>
      </c>
      <c r="L148" s="5">
        <v>7</v>
      </c>
      <c r="M148" s="6">
        <f t="shared" si="16"/>
        <v>1</v>
      </c>
      <c r="N148" s="7">
        <f t="shared" si="17"/>
        <v>24.571428571428573</v>
      </c>
      <c r="O148" s="7">
        <f t="shared" si="18"/>
        <v>24.571428571428573</v>
      </c>
      <c r="P148" s="7">
        <f t="shared" si="19"/>
        <v>24.571428571428573</v>
      </c>
      <c r="Q148" s="1" t="s">
        <v>449</v>
      </c>
      <c r="R148" s="1" t="s">
        <v>881</v>
      </c>
      <c r="S148" s="17">
        <v>2020</v>
      </c>
      <c r="T148" s="1" t="s">
        <v>756</v>
      </c>
    </row>
    <row r="149" spans="1:20" s="15" customFormat="1" ht="116.25" customHeight="1" thickBot="1">
      <c r="A149" s="50">
        <v>139</v>
      </c>
      <c r="B149" s="29" t="s">
        <v>456</v>
      </c>
      <c r="C149" s="10" t="s">
        <v>593</v>
      </c>
      <c r="D149" s="4" t="s">
        <v>457</v>
      </c>
      <c r="E149" s="4" t="s">
        <v>143</v>
      </c>
      <c r="F149" s="4" t="s">
        <v>145</v>
      </c>
      <c r="G149" s="3" t="s">
        <v>146</v>
      </c>
      <c r="H149" s="1">
        <v>1</v>
      </c>
      <c r="I149" s="9">
        <v>44389</v>
      </c>
      <c r="J149" s="31">
        <v>44561</v>
      </c>
      <c r="K149" s="8">
        <f t="shared" si="15"/>
        <v>24.571428571428573</v>
      </c>
      <c r="L149" s="5">
        <v>1</v>
      </c>
      <c r="M149" s="6">
        <f t="shared" si="16"/>
        <v>1</v>
      </c>
      <c r="N149" s="7">
        <f t="shared" si="17"/>
        <v>24.571428571428573</v>
      </c>
      <c r="O149" s="7">
        <f t="shared" si="18"/>
        <v>24.571428571428573</v>
      </c>
      <c r="P149" s="7">
        <f t="shared" si="19"/>
        <v>24.571428571428573</v>
      </c>
      <c r="Q149" s="1" t="s">
        <v>449</v>
      </c>
      <c r="R149" s="1" t="s">
        <v>881</v>
      </c>
      <c r="S149" s="17">
        <v>2020</v>
      </c>
      <c r="T149" s="1" t="s">
        <v>754</v>
      </c>
    </row>
    <row r="150" spans="1:20" s="15" customFormat="1" ht="165.75" customHeight="1" thickBot="1">
      <c r="A150" s="50">
        <v>140</v>
      </c>
      <c r="B150" s="29" t="s">
        <v>458</v>
      </c>
      <c r="C150" s="10" t="s">
        <v>594</v>
      </c>
      <c r="D150" s="4" t="s">
        <v>459</v>
      </c>
      <c r="E150" s="4" t="s">
        <v>460</v>
      </c>
      <c r="F150" s="4" t="s">
        <v>168</v>
      </c>
      <c r="G150" s="3" t="s">
        <v>398</v>
      </c>
      <c r="H150" s="1">
        <v>2</v>
      </c>
      <c r="I150" s="9">
        <v>44389</v>
      </c>
      <c r="J150" s="31">
        <v>44530</v>
      </c>
      <c r="K150" s="8">
        <f t="shared" si="15"/>
        <v>20.142857142857142</v>
      </c>
      <c r="L150" s="5">
        <v>2</v>
      </c>
      <c r="M150" s="6">
        <f t="shared" si="16"/>
        <v>1</v>
      </c>
      <c r="N150" s="7">
        <f t="shared" si="17"/>
        <v>20.142857142857142</v>
      </c>
      <c r="O150" s="7">
        <f t="shared" si="18"/>
        <v>20.142857142857142</v>
      </c>
      <c r="P150" s="7">
        <f t="shared" si="19"/>
        <v>20.142857142857142</v>
      </c>
      <c r="Q150" s="1" t="s">
        <v>164</v>
      </c>
      <c r="R150" s="1" t="s">
        <v>881</v>
      </c>
      <c r="S150" s="17">
        <v>2020</v>
      </c>
      <c r="T150" s="1" t="s">
        <v>755</v>
      </c>
    </row>
    <row r="151" spans="1:20" s="15" customFormat="1" ht="116.25" customHeight="1" thickBot="1">
      <c r="A151" s="50">
        <v>141</v>
      </c>
      <c r="B151" s="29" t="s">
        <v>458</v>
      </c>
      <c r="C151" s="10" t="s">
        <v>594</v>
      </c>
      <c r="D151" s="4" t="s">
        <v>461</v>
      </c>
      <c r="E151" s="4" t="s">
        <v>814</v>
      </c>
      <c r="F151" s="4" t="s">
        <v>462</v>
      </c>
      <c r="G151" s="3" t="s">
        <v>463</v>
      </c>
      <c r="H151" s="1">
        <v>1</v>
      </c>
      <c r="I151" s="9">
        <v>44389</v>
      </c>
      <c r="J151" s="31">
        <v>44500</v>
      </c>
      <c r="K151" s="8">
        <f t="shared" si="15"/>
        <v>15.857142857142858</v>
      </c>
      <c r="L151" s="5">
        <v>1</v>
      </c>
      <c r="M151" s="6">
        <f t="shared" si="16"/>
        <v>1</v>
      </c>
      <c r="N151" s="7">
        <f t="shared" si="17"/>
        <v>15.857142857142858</v>
      </c>
      <c r="O151" s="7">
        <f t="shared" si="18"/>
        <v>15.857142857142858</v>
      </c>
      <c r="P151" s="7">
        <f t="shared" si="19"/>
        <v>15.857142857142858</v>
      </c>
      <c r="Q151" s="1" t="s">
        <v>164</v>
      </c>
      <c r="R151" s="1" t="s">
        <v>881</v>
      </c>
      <c r="S151" s="17">
        <v>2020</v>
      </c>
      <c r="T151" s="1" t="s">
        <v>756</v>
      </c>
    </row>
    <row r="152" spans="1:20" s="15" customFormat="1" ht="116.25" customHeight="1" thickBot="1">
      <c r="A152" s="50">
        <v>142</v>
      </c>
      <c r="B152" s="29" t="s">
        <v>458</v>
      </c>
      <c r="C152" s="10" t="s">
        <v>594</v>
      </c>
      <c r="D152" s="4" t="s">
        <v>461</v>
      </c>
      <c r="E152" s="4" t="s">
        <v>464</v>
      </c>
      <c r="F152" s="4" t="s">
        <v>172</v>
      </c>
      <c r="G152" s="3" t="s">
        <v>584</v>
      </c>
      <c r="H152" s="1">
        <v>2</v>
      </c>
      <c r="I152" s="9">
        <v>44389</v>
      </c>
      <c r="J152" s="31">
        <v>44561</v>
      </c>
      <c r="K152" s="8">
        <f t="shared" si="15"/>
        <v>24.571428571428573</v>
      </c>
      <c r="L152" s="5">
        <v>2</v>
      </c>
      <c r="M152" s="6">
        <f t="shared" si="16"/>
        <v>1</v>
      </c>
      <c r="N152" s="7">
        <f t="shared" si="17"/>
        <v>24.571428571428573</v>
      </c>
      <c r="O152" s="7">
        <f t="shared" si="18"/>
        <v>24.571428571428573</v>
      </c>
      <c r="P152" s="7">
        <f t="shared" si="19"/>
        <v>24.571428571428573</v>
      </c>
      <c r="Q152" s="1" t="s">
        <v>164</v>
      </c>
      <c r="R152" s="1" t="s">
        <v>881</v>
      </c>
      <c r="S152" s="17">
        <v>2020</v>
      </c>
      <c r="T152" s="1" t="s">
        <v>754</v>
      </c>
    </row>
    <row r="153" spans="1:20" s="15" customFormat="1" ht="166.5" customHeight="1" thickBot="1">
      <c r="A153" s="50">
        <v>143</v>
      </c>
      <c r="B153" s="29" t="s">
        <v>458</v>
      </c>
      <c r="C153" s="10" t="s">
        <v>594</v>
      </c>
      <c r="D153" s="4" t="s">
        <v>461</v>
      </c>
      <c r="E153" s="4" t="s">
        <v>810</v>
      </c>
      <c r="F153" s="4" t="s">
        <v>809</v>
      </c>
      <c r="G153" s="3" t="s">
        <v>169</v>
      </c>
      <c r="H153" s="1">
        <v>2</v>
      </c>
      <c r="I153" s="9">
        <v>44389</v>
      </c>
      <c r="J153" s="31">
        <v>44561</v>
      </c>
      <c r="K153" s="8">
        <f t="shared" si="15"/>
        <v>24.571428571428573</v>
      </c>
      <c r="L153" s="5">
        <v>2</v>
      </c>
      <c r="M153" s="6">
        <f t="shared" si="16"/>
        <v>1</v>
      </c>
      <c r="N153" s="7">
        <f t="shared" si="17"/>
        <v>24.571428571428573</v>
      </c>
      <c r="O153" s="7">
        <f t="shared" si="18"/>
        <v>24.571428571428573</v>
      </c>
      <c r="P153" s="7">
        <f t="shared" si="19"/>
        <v>24.571428571428573</v>
      </c>
      <c r="Q153" s="1" t="s">
        <v>164</v>
      </c>
      <c r="R153" s="1" t="s">
        <v>881</v>
      </c>
      <c r="S153" s="17">
        <v>2020</v>
      </c>
      <c r="T153" s="1" t="s">
        <v>757</v>
      </c>
    </row>
    <row r="154" spans="1:20" s="15" customFormat="1" ht="158.25" customHeight="1" thickBot="1">
      <c r="A154" s="50">
        <v>144</v>
      </c>
      <c r="B154" s="29" t="s">
        <v>458</v>
      </c>
      <c r="C154" s="10" t="s">
        <v>594</v>
      </c>
      <c r="D154" s="4" t="s">
        <v>461</v>
      </c>
      <c r="E154" s="4" t="s">
        <v>465</v>
      </c>
      <c r="F154" s="4" t="s">
        <v>465</v>
      </c>
      <c r="G154" s="3" t="s">
        <v>30</v>
      </c>
      <c r="H154" s="3">
        <v>1</v>
      </c>
      <c r="I154" s="9">
        <v>44389</v>
      </c>
      <c r="J154" s="31">
        <v>44530</v>
      </c>
      <c r="K154" s="8">
        <f t="shared" si="15"/>
        <v>20.142857142857142</v>
      </c>
      <c r="L154" s="5">
        <v>1</v>
      </c>
      <c r="M154" s="6">
        <f t="shared" si="16"/>
        <v>1</v>
      </c>
      <c r="N154" s="7">
        <f t="shared" si="17"/>
        <v>20.142857142857142</v>
      </c>
      <c r="O154" s="7">
        <f t="shared" si="18"/>
        <v>20.142857142857142</v>
      </c>
      <c r="P154" s="7">
        <f t="shared" si="19"/>
        <v>20.142857142857142</v>
      </c>
      <c r="Q154" s="1" t="s">
        <v>11</v>
      </c>
      <c r="R154" s="1" t="s">
        <v>881</v>
      </c>
      <c r="S154" s="17">
        <v>2020</v>
      </c>
      <c r="T154" s="1" t="s">
        <v>758</v>
      </c>
    </row>
    <row r="155" spans="1:20" s="15" customFormat="1" ht="138.75" customHeight="1" thickBot="1">
      <c r="A155" s="50">
        <v>145</v>
      </c>
      <c r="B155" s="29" t="s">
        <v>458</v>
      </c>
      <c r="C155" s="10" t="s">
        <v>594</v>
      </c>
      <c r="D155" s="4" t="s">
        <v>466</v>
      </c>
      <c r="E155" s="4" t="s">
        <v>750</v>
      </c>
      <c r="F155" s="4" t="s">
        <v>467</v>
      </c>
      <c r="G155" s="3" t="s">
        <v>30</v>
      </c>
      <c r="H155" s="1">
        <v>2</v>
      </c>
      <c r="I155" s="9">
        <v>44389</v>
      </c>
      <c r="J155" s="31">
        <v>44561</v>
      </c>
      <c r="K155" s="8">
        <f t="shared" si="15"/>
        <v>24.571428571428573</v>
      </c>
      <c r="L155" s="5">
        <v>2</v>
      </c>
      <c r="M155" s="6">
        <f>+L155/H155</f>
        <v>1</v>
      </c>
      <c r="N155" s="7">
        <f t="shared" si="17"/>
        <v>24.571428571428573</v>
      </c>
      <c r="O155" s="7">
        <f t="shared" si="18"/>
        <v>24.571428571428573</v>
      </c>
      <c r="P155" s="7">
        <f t="shared" si="19"/>
        <v>24.571428571428573</v>
      </c>
      <c r="Q155" s="1" t="s">
        <v>468</v>
      </c>
      <c r="R155" s="1" t="s">
        <v>881</v>
      </c>
      <c r="S155" s="17">
        <v>2020</v>
      </c>
      <c r="T155" s="1" t="s">
        <v>759</v>
      </c>
    </row>
    <row r="156" spans="1:20" s="15" customFormat="1" ht="116.25" customHeight="1" thickBot="1">
      <c r="A156" s="50">
        <v>146</v>
      </c>
      <c r="B156" s="29" t="s">
        <v>458</v>
      </c>
      <c r="C156" s="10" t="s">
        <v>594</v>
      </c>
      <c r="D156" s="4" t="s">
        <v>748</v>
      </c>
      <c r="E156" s="4" t="s">
        <v>852</v>
      </c>
      <c r="F156" s="11" t="s">
        <v>853</v>
      </c>
      <c r="G156" s="3" t="s">
        <v>749</v>
      </c>
      <c r="H156" s="1">
        <v>5</v>
      </c>
      <c r="I156" s="9">
        <v>44371</v>
      </c>
      <c r="J156" s="31">
        <v>44561</v>
      </c>
      <c r="K156" s="8">
        <f t="shared" si="15"/>
        <v>27.142857142857142</v>
      </c>
      <c r="L156" s="5">
        <v>5</v>
      </c>
      <c r="M156" s="6">
        <f t="shared" si="16"/>
        <v>1</v>
      </c>
      <c r="N156" s="7">
        <f t="shared" ref="N156" si="20">+M156*K156</f>
        <v>27.142857142857142</v>
      </c>
      <c r="O156" s="7">
        <f t="shared" ref="O156" si="21">+IF(J156&lt;=$C$7,N156,0)</f>
        <v>27.142857142857142</v>
      </c>
      <c r="P156" s="7">
        <f t="shared" ref="P156" si="22">+IF($C$7&gt;=J156,K156,0)</f>
        <v>27.142857142857142</v>
      </c>
      <c r="Q156" s="1" t="s">
        <v>374</v>
      </c>
      <c r="R156" s="1" t="s">
        <v>881</v>
      </c>
      <c r="S156" s="17">
        <v>2020</v>
      </c>
      <c r="T156" s="1" t="s">
        <v>760</v>
      </c>
    </row>
    <row r="157" spans="1:20" s="15" customFormat="1" ht="168" customHeight="1" thickBot="1">
      <c r="A157" s="50">
        <v>147</v>
      </c>
      <c r="B157" s="29" t="s">
        <v>458</v>
      </c>
      <c r="C157" s="10" t="s">
        <v>594</v>
      </c>
      <c r="D157" s="10" t="s">
        <v>461</v>
      </c>
      <c r="E157" s="10" t="s">
        <v>469</v>
      </c>
      <c r="F157" s="10" t="s">
        <v>470</v>
      </c>
      <c r="G157" s="1" t="s">
        <v>615</v>
      </c>
      <c r="H157" s="8">
        <v>5</v>
      </c>
      <c r="I157" s="9">
        <v>44389</v>
      </c>
      <c r="J157" s="31">
        <v>44530</v>
      </c>
      <c r="K157" s="8">
        <f t="shared" si="15"/>
        <v>20.142857142857142</v>
      </c>
      <c r="L157" s="5">
        <v>5</v>
      </c>
      <c r="M157" s="6">
        <f>+L157/H157</f>
        <v>1</v>
      </c>
      <c r="N157" s="7">
        <f t="shared" si="17"/>
        <v>20.142857142857142</v>
      </c>
      <c r="O157" s="7">
        <f t="shared" si="18"/>
        <v>20.142857142857142</v>
      </c>
      <c r="P157" s="7">
        <f t="shared" si="19"/>
        <v>20.142857142857142</v>
      </c>
      <c r="Q157" s="1" t="s">
        <v>427</v>
      </c>
      <c r="R157" s="1" t="s">
        <v>881</v>
      </c>
      <c r="S157" s="17">
        <v>2020</v>
      </c>
      <c r="T157" s="1" t="s">
        <v>761</v>
      </c>
    </row>
    <row r="158" spans="1:20" s="15" customFormat="1" ht="116.25" customHeight="1" thickBot="1">
      <c r="A158" s="50">
        <v>148</v>
      </c>
      <c r="B158" s="29" t="s">
        <v>458</v>
      </c>
      <c r="C158" s="10" t="s">
        <v>594</v>
      </c>
      <c r="D158" s="10" t="s">
        <v>461</v>
      </c>
      <c r="E158" s="10" t="s">
        <v>471</v>
      </c>
      <c r="F158" s="10" t="s">
        <v>802</v>
      </c>
      <c r="G158" s="1" t="s">
        <v>472</v>
      </c>
      <c r="H158" s="1">
        <v>1</v>
      </c>
      <c r="I158" s="9">
        <v>44389</v>
      </c>
      <c r="J158" s="31">
        <v>44439</v>
      </c>
      <c r="K158" s="8">
        <f t="shared" si="15"/>
        <v>7.1428571428571432</v>
      </c>
      <c r="L158" s="5">
        <v>1</v>
      </c>
      <c r="M158" s="6">
        <f t="shared" si="16"/>
        <v>1</v>
      </c>
      <c r="N158" s="7">
        <f t="shared" si="17"/>
        <v>7.1428571428571432</v>
      </c>
      <c r="O158" s="7">
        <f t="shared" si="18"/>
        <v>7.1428571428571432</v>
      </c>
      <c r="P158" s="7">
        <f t="shared" si="19"/>
        <v>7.1428571428571432</v>
      </c>
      <c r="Q158" s="1" t="s">
        <v>427</v>
      </c>
      <c r="R158" s="1" t="s">
        <v>881</v>
      </c>
      <c r="S158" s="17">
        <v>2020</v>
      </c>
      <c r="T158" s="1" t="s">
        <v>762</v>
      </c>
    </row>
    <row r="159" spans="1:20" s="15" customFormat="1" ht="170.25" customHeight="1" thickBot="1">
      <c r="A159" s="50">
        <v>149</v>
      </c>
      <c r="B159" s="29" t="s">
        <v>473</v>
      </c>
      <c r="C159" s="10" t="s">
        <v>595</v>
      </c>
      <c r="D159" s="10" t="s">
        <v>474</v>
      </c>
      <c r="E159" s="10" t="s">
        <v>475</v>
      </c>
      <c r="F159" s="10" t="s">
        <v>805</v>
      </c>
      <c r="G159" s="1" t="s">
        <v>134</v>
      </c>
      <c r="H159" s="1">
        <v>2</v>
      </c>
      <c r="I159" s="9">
        <v>44389</v>
      </c>
      <c r="J159" s="31">
        <v>44540</v>
      </c>
      <c r="K159" s="8">
        <f t="shared" si="15"/>
        <v>21.571428571428573</v>
      </c>
      <c r="L159" s="5">
        <v>2</v>
      </c>
      <c r="M159" s="6">
        <f t="shared" si="16"/>
        <v>1</v>
      </c>
      <c r="N159" s="7">
        <f t="shared" si="17"/>
        <v>21.571428571428573</v>
      </c>
      <c r="O159" s="7">
        <f t="shared" si="18"/>
        <v>21.571428571428573</v>
      </c>
      <c r="P159" s="7">
        <f t="shared" si="19"/>
        <v>21.571428571428573</v>
      </c>
      <c r="Q159" s="1" t="s">
        <v>476</v>
      </c>
      <c r="R159" s="1" t="s">
        <v>881</v>
      </c>
      <c r="S159" s="17">
        <v>2020</v>
      </c>
      <c r="T159" s="1" t="s">
        <v>755</v>
      </c>
    </row>
    <row r="160" spans="1:20" s="15" customFormat="1" ht="116.25" customHeight="1" thickBot="1">
      <c r="A160" s="50">
        <v>150</v>
      </c>
      <c r="B160" s="29" t="s">
        <v>477</v>
      </c>
      <c r="C160" s="10" t="s">
        <v>596</v>
      </c>
      <c r="D160" s="4" t="s">
        <v>478</v>
      </c>
      <c r="E160" s="4" t="s">
        <v>479</v>
      </c>
      <c r="F160" s="4" t="s">
        <v>440</v>
      </c>
      <c r="G160" s="3" t="s">
        <v>30</v>
      </c>
      <c r="H160" s="1">
        <v>1</v>
      </c>
      <c r="I160" s="9">
        <v>44389</v>
      </c>
      <c r="J160" s="31">
        <v>44561</v>
      </c>
      <c r="K160" s="8">
        <f t="shared" si="15"/>
        <v>24.571428571428573</v>
      </c>
      <c r="L160" s="5">
        <v>1</v>
      </c>
      <c r="M160" s="6">
        <f t="shared" si="16"/>
        <v>1</v>
      </c>
      <c r="N160" s="7">
        <f t="shared" si="17"/>
        <v>24.571428571428573</v>
      </c>
      <c r="O160" s="7">
        <f t="shared" si="18"/>
        <v>24.571428571428573</v>
      </c>
      <c r="P160" s="7">
        <f t="shared" si="19"/>
        <v>24.571428571428573</v>
      </c>
      <c r="Q160" s="1" t="s">
        <v>11</v>
      </c>
      <c r="R160" s="1" t="s">
        <v>881</v>
      </c>
      <c r="S160" s="17">
        <v>2020</v>
      </c>
      <c r="T160" s="1" t="s">
        <v>755</v>
      </c>
    </row>
    <row r="161" spans="1:20" s="15" customFormat="1" ht="116.25" customHeight="1" thickBot="1">
      <c r="A161" s="50">
        <v>151</v>
      </c>
      <c r="B161" s="29" t="s">
        <v>480</v>
      </c>
      <c r="C161" s="10" t="s">
        <v>597</v>
      </c>
      <c r="D161" s="4" t="s">
        <v>481</v>
      </c>
      <c r="E161" s="4" t="s">
        <v>220</v>
      </c>
      <c r="F161" s="4" t="s">
        <v>816</v>
      </c>
      <c r="G161" s="3" t="s">
        <v>221</v>
      </c>
      <c r="H161" s="1">
        <v>1</v>
      </c>
      <c r="I161" s="9">
        <v>44389</v>
      </c>
      <c r="J161" s="31">
        <v>44530</v>
      </c>
      <c r="K161" s="8">
        <f t="shared" si="15"/>
        <v>20.142857142857142</v>
      </c>
      <c r="L161" s="5">
        <v>1</v>
      </c>
      <c r="M161" s="6">
        <f t="shared" si="16"/>
        <v>1</v>
      </c>
      <c r="N161" s="7">
        <f t="shared" si="17"/>
        <v>20.142857142857142</v>
      </c>
      <c r="O161" s="7">
        <f t="shared" si="18"/>
        <v>20.142857142857142</v>
      </c>
      <c r="P161" s="7">
        <f t="shared" si="19"/>
        <v>20.142857142857142</v>
      </c>
      <c r="Q161" s="1" t="s">
        <v>482</v>
      </c>
      <c r="R161" s="1" t="s">
        <v>881</v>
      </c>
      <c r="S161" s="17">
        <v>2020</v>
      </c>
      <c r="T161" s="1" t="s">
        <v>755</v>
      </c>
    </row>
    <row r="162" spans="1:20" s="15" customFormat="1" ht="116.25" customHeight="1" thickBot="1">
      <c r="A162" s="50">
        <v>152</v>
      </c>
      <c r="B162" s="29" t="s">
        <v>480</v>
      </c>
      <c r="C162" s="10" t="s">
        <v>597</v>
      </c>
      <c r="D162" s="4" t="s">
        <v>481</v>
      </c>
      <c r="E162" s="4" t="s">
        <v>223</v>
      </c>
      <c r="F162" s="4" t="s">
        <v>224</v>
      </c>
      <c r="G162" s="3" t="s">
        <v>225</v>
      </c>
      <c r="H162" s="1">
        <v>1</v>
      </c>
      <c r="I162" s="9">
        <v>44389</v>
      </c>
      <c r="J162" s="31">
        <v>44545</v>
      </c>
      <c r="K162" s="8">
        <f t="shared" si="15"/>
        <v>22.285714285714285</v>
      </c>
      <c r="L162" s="5">
        <v>1</v>
      </c>
      <c r="M162" s="6">
        <f t="shared" si="16"/>
        <v>1</v>
      </c>
      <c r="N162" s="7">
        <f t="shared" si="17"/>
        <v>22.285714285714285</v>
      </c>
      <c r="O162" s="7">
        <f t="shared" si="18"/>
        <v>22.285714285714285</v>
      </c>
      <c r="P162" s="7">
        <f t="shared" si="19"/>
        <v>22.285714285714285</v>
      </c>
      <c r="Q162" s="1" t="s">
        <v>482</v>
      </c>
      <c r="R162" s="1" t="s">
        <v>881</v>
      </c>
      <c r="S162" s="17">
        <v>2020</v>
      </c>
      <c r="T162" s="1" t="s">
        <v>756</v>
      </c>
    </row>
    <row r="163" spans="1:20" s="15" customFormat="1" ht="116.25" customHeight="1" thickBot="1">
      <c r="A163" s="50">
        <v>153</v>
      </c>
      <c r="B163" s="29" t="s">
        <v>480</v>
      </c>
      <c r="C163" s="10" t="s">
        <v>597</v>
      </c>
      <c r="D163" s="4" t="s">
        <v>481</v>
      </c>
      <c r="E163" s="4" t="s">
        <v>226</v>
      </c>
      <c r="F163" s="4" t="s">
        <v>227</v>
      </c>
      <c r="G163" s="3" t="s">
        <v>483</v>
      </c>
      <c r="H163" s="1">
        <v>1</v>
      </c>
      <c r="I163" s="9">
        <v>44389</v>
      </c>
      <c r="J163" s="31">
        <v>44530</v>
      </c>
      <c r="K163" s="8">
        <f t="shared" si="15"/>
        <v>20.142857142857142</v>
      </c>
      <c r="L163" s="5">
        <v>1</v>
      </c>
      <c r="M163" s="6">
        <f t="shared" si="16"/>
        <v>1</v>
      </c>
      <c r="N163" s="7">
        <f t="shared" si="17"/>
        <v>20.142857142857142</v>
      </c>
      <c r="O163" s="7">
        <f t="shared" si="18"/>
        <v>20.142857142857142</v>
      </c>
      <c r="P163" s="7">
        <f t="shared" si="19"/>
        <v>20.142857142857142</v>
      </c>
      <c r="Q163" s="1" t="s">
        <v>482</v>
      </c>
      <c r="R163" s="1" t="s">
        <v>881</v>
      </c>
      <c r="S163" s="17">
        <v>2020</v>
      </c>
      <c r="T163" s="1" t="s">
        <v>754</v>
      </c>
    </row>
    <row r="164" spans="1:20" s="15" customFormat="1" ht="116.25" customHeight="1" thickBot="1">
      <c r="A164" s="50">
        <v>154</v>
      </c>
      <c r="B164" s="29" t="s">
        <v>480</v>
      </c>
      <c r="C164" s="10" t="s">
        <v>597</v>
      </c>
      <c r="D164" s="4" t="s">
        <v>481</v>
      </c>
      <c r="E164" s="4" t="s">
        <v>484</v>
      </c>
      <c r="F164" s="4" t="s">
        <v>446</v>
      </c>
      <c r="G164" s="3" t="s">
        <v>29</v>
      </c>
      <c r="H164" s="1">
        <v>1</v>
      </c>
      <c r="I164" s="9">
        <v>44389</v>
      </c>
      <c r="J164" s="31">
        <v>44530</v>
      </c>
      <c r="K164" s="8">
        <f t="shared" si="15"/>
        <v>20.142857142857142</v>
      </c>
      <c r="L164" s="5">
        <v>1</v>
      </c>
      <c r="M164" s="6">
        <f t="shared" si="16"/>
        <v>1</v>
      </c>
      <c r="N164" s="7">
        <f t="shared" si="17"/>
        <v>20.142857142857142</v>
      </c>
      <c r="O164" s="7">
        <f t="shared" si="18"/>
        <v>20.142857142857142</v>
      </c>
      <c r="P164" s="7">
        <f t="shared" si="19"/>
        <v>20.142857142857142</v>
      </c>
      <c r="Q164" s="1" t="s">
        <v>11</v>
      </c>
      <c r="R164" s="1" t="s">
        <v>881</v>
      </c>
      <c r="S164" s="17">
        <v>2020</v>
      </c>
      <c r="T164" s="1" t="s">
        <v>754</v>
      </c>
    </row>
    <row r="165" spans="1:20" s="15" customFormat="1" ht="116.25" customHeight="1" thickBot="1">
      <c r="A165" s="50">
        <v>155</v>
      </c>
      <c r="B165" s="29" t="s">
        <v>485</v>
      </c>
      <c r="C165" s="10" t="s">
        <v>598</v>
      </c>
      <c r="D165" s="4" t="s">
        <v>486</v>
      </c>
      <c r="E165" s="4" t="s">
        <v>487</v>
      </c>
      <c r="F165" s="4" t="s">
        <v>488</v>
      </c>
      <c r="G165" s="3" t="s">
        <v>30</v>
      </c>
      <c r="H165" s="1">
        <v>1</v>
      </c>
      <c r="I165" s="9">
        <v>44389</v>
      </c>
      <c r="J165" s="31">
        <v>44561</v>
      </c>
      <c r="K165" s="8">
        <f t="shared" si="15"/>
        <v>24.571428571428573</v>
      </c>
      <c r="L165" s="5">
        <v>1</v>
      </c>
      <c r="M165" s="6">
        <f t="shared" si="16"/>
        <v>1</v>
      </c>
      <c r="N165" s="7">
        <f t="shared" si="17"/>
        <v>24.571428571428573</v>
      </c>
      <c r="O165" s="7">
        <f t="shared" si="18"/>
        <v>24.571428571428573</v>
      </c>
      <c r="P165" s="7">
        <f t="shared" si="19"/>
        <v>24.571428571428573</v>
      </c>
      <c r="Q165" s="1" t="s">
        <v>11</v>
      </c>
      <c r="R165" s="1" t="s">
        <v>881</v>
      </c>
      <c r="S165" s="17">
        <v>2020</v>
      </c>
      <c r="T165" s="1" t="s">
        <v>755</v>
      </c>
    </row>
    <row r="166" spans="1:20" s="15" customFormat="1" ht="116.25" customHeight="1" thickBot="1">
      <c r="A166" s="50">
        <v>156</v>
      </c>
      <c r="B166" s="29" t="s">
        <v>489</v>
      </c>
      <c r="C166" s="10" t="s">
        <v>599</v>
      </c>
      <c r="D166" s="4" t="s">
        <v>490</v>
      </c>
      <c r="E166" s="4" t="s">
        <v>781</v>
      </c>
      <c r="F166" s="4" t="s">
        <v>179</v>
      </c>
      <c r="G166" s="3" t="s">
        <v>30</v>
      </c>
      <c r="H166" s="1">
        <v>1</v>
      </c>
      <c r="I166" s="9">
        <v>44389</v>
      </c>
      <c r="J166" s="31">
        <v>44439</v>
      </c>
      <c r="K166" s="8">
        <f t="shared" si="15"/>
        <v>7.1428571428571432</v>
      </c>
      <c r="L166" s="5">
        <v>1</v>
      </c>
      <c r="M166" s="6">
        <f t="shared" si="16"/>
        <v>1</v>
      </c>
      <c r="N166" s="7">
        <f t="shared" si="17"/>
        <v>7.1428571428571432</v>
      </c>
      <c r="O166" s="7">
        <f t="shared" si="18"/>
        <v>7.1428571428571432</v>
      </c>
      <c r="P166" s="7">
        <f t="shared" si="19"/>
        <v>7.1428571428571432</v>
      </c>
      <c r="Q166" s="1" t="s">
        <v>491</v>
      </c>
      <c r="R166" s="1" t="s">
        <v>881</v>
      </c>
      <c r="S166" s="17">
        <v>2020</v>
      </c>
      <c r="T166" s="1" t="s">
        <v>755</v>
      </c>
    </row>
    <row r="167" spans="1:20" s="15" customFormat="1" ht="218.25" customHeight="1" thickBot="1">
      <c r="A167" s="50">
        <v>157</v>
      </c>
      <c r="B167" s="29" t="s">
        <v>489</v>
      </c>
      <c r="C167" s="10" t="s">
        <v>599</v>
      </c>
      <c r="D167" s="4" t="s">
        <v>490</v>
      </c>
      <c r="E167" s="4" t="s">
        <v>492</v>
      </c>
      <c r="F167" s="4" t="s">
        <v>493</v>
      </c>
      <c r="G167" s="3" t="s">
        <v>398</v>
      </c>
      <c r="H167" s="1">
        <v>1</v>
      </c>
      <c r="I167" s="9">
        <v>44389</v>
      </c>
      <c r="J167" s="31">
        <v>44469</v>
      </c>
      <c r="K167" s="8">
        <f t="shared" si="15"/>
        <v>11.428571428571429</v>
      </c>
      <c r="L167" s="5">
        <v>1</v>
      </c>
      <c r="M167" s="6">
        <f t="shared" si="16"/>
        <v>1</v>
      </c>
      <c r="N167" s="7">
        <f t="shared" si="17"/>
        <v>11.428571428571429</v>
      </c>
      <c r="O167" s="7">
        <f t="shared" si="18"/>
        <v>11.428571428571429</v>
      </c>
      <c r="P167" s="7">
        <f t="shared" si="19"/>
        <v>11.428571428571429</v>
      </c>
      <c r="Q167" s="1" t="s">
        <v>491</v>
      </c>
      <c r="R167" s="1" t="s">
        <v>881</v>
      </c>
      <c r="S167" s="17">
        <v>2020</v>
      </c>
      <c r="T167" s="1" t="s">
        <v>756</v>
      </c>
    </row>
    <row r="168" spans="1:20" s="15" customFormat="1" ht="116.25" customHeight="1" thickBot="1">
      <c r="A168" s="50">
        <v>158</v>
      </c>
      <c r="B168" s="29" t="s">
        <v>489</v>
      </c>
      <c r="C168" s="10" t="s">
        <v>599</v>
      </c>
      <c r="D168" s="4" t="s">
        <v>490</v>
      </c>
      <c r="E168" s="4" t="s">
        <v>494</v>
      </c>
      <c r="F168" s="4" t="s">
        <v>495</v>
      </c>
      <c r="G168" s="3" t="s">
        <v>496</v>
      </c>
      <c r="H168" s="1">
        <v>1</v>
      </c>
      <c r="I168" s="9">
        <v>44389</v>
      </c>
      <c r="J168" s="31">
        <v>44408</v>
      </c>
      <c r="K168" s="8">
        <f t="shared" ref="K168:K193" si="23">+(J168-I168)/7</f>
        <v>2.7142857142857144</v>
      </c>
      <c r="L168" s="5">
        <v>1</v>
      </c>
      <c r="M168" s="6">
        <f t="shared" ref="M168:M210" si="24">+L168/H168</f>
        <v>1</v>
      </c>
      <c r="N168" s="7">
        <f t="shared" ref="N168:N210" si="25">+M168*K168</f>
        <v>2.7142857142857144</v>
      </c>
      <c r="O168" s="7">
        <f t="shared" si="18"/>
        <v>2.7142857142857144</v>
      </c>
      <c r="P168" s="7">
        <f t="shared" si="19"/>
        <v>2.7142857142857144</v>
      </c>
      <c r="Q168" s="1" t="s">
        <v>491</v>
      </c>
      <c r="R168" s="1" t="s">
        <v>881</v>
      </c>
      <c r="S168" s="17">
        <v>2020</v>
      </c>
      <c r="T168" s="1" t="s">
        <v>754</v>
      </c>
    </row>
    <row r="169" spans="1:20" s="15" customFormat="1" ht="116.25" customHeight="1" thickBot="1">
      <c r="A169" s="50">
        <v>159</v>
      </c>
      <c r="B169" s="29" t="s">
        <v>497</v>
      </c>
      <c r="C169" s="10" t="s">
        <v>600</v>
      </c>
      <c r="D169" s="4" t="s">
        <v>498</v>
      </c>
      <c r="E169" s="4" t="s">
        <v>143</v>
      </c>
      <c r="F169" s="4" t="s">
        <v>499</v>
      </c>
      <c r="G169" s="3" t="s">
        <v>500</v>
      </c>
      <c r="H169" s="1">
        <v>1</v>
      </c>
      <c r="I169" s="9">
        <v>44389</v>
      </c>
      <c r="J169" s="31">
        <v>44561</v>
      </c>
      <c r="K169" s="8">
        <f t="shared" si="23"/>
        <v>24.571428571428573</v>
      </c>
      <c r="L169" s="5">
        <v>1</v>
      </c>
      <c r="M169" s="6">
        <f t="shared" si="24"/>
        <v>1</v>
      </c>
      <c r="N169" s="7">
        <f t="shared" si="25"/>
        <v>24.571428571428573</v>
      </c>
      <c r="O169" s="7">
        <f t="shared" si="18"/>
        <v>24.571428571428573</v>
      </c>
      <c r="P169" s="7">
        <f t="shared" si="19"/>
        <v>24.571428571428573</v>
      </c>
      <c r="Q169" s="1" t="s">
        <v>501</v>
      </c>
      <c r="R169" s="1" t="s">
        <v>881</v>
      </c>
      <c r="S169" s="17">
        <v>2020</v>
      </c>
      <c r="T169" s="1" t="s">
        <v>755</v>
      </c>
    </row>
    <row r="170" spans="1:20" s="15" customFormat="1" ht="116.25" customHeight="1" thickBot="1">
      <c r="A170" s="50">
        <v>160</v>
      </c>
      <c r="B170" s="29" t="s">
        <v>497</v>
      </c>
      <c r="C170" s="10" t="s">
        <v>600</v>
      </c>
      <c r="D170" s="4" t="s">
        <v>498</v>
      </c>
      <c r="E170" s="4" t="s">
        <v>143</v>
      </c>
      <c r="F170" s="4" t="s">
        <v>144</v>
      </c>
      <c r="G170" s="3" t="s">
        <v>502</v>
      </c>
      <c r="H170" s="1">
        <v>7</v>
      </c>
      <c r="I170" s="9">
        <v>44389</v>
      </c>
      <c r="J170" s="31">
        <v>44561</v>
      </c>
      <c r="K170" s="8">
        <f t="shared" si="23"/>
        <v>24.571428571428573</v>
      </c>
      <c r="L170" s="5">
        <v>7</v>
      </c>
      <c r="M170" s="6">
        <f t="shared" si="24"/>
        <v>1</v>
      </c>
      <c r="N170" s="7">
        <f t="shared" si="25"/>
        <v>24.571428571428573</v>
      </c>
      <c r="O170" s="7">
        <f t="shared" si="18"/>
        <v>24.571428571428573</v>
      </c>
      <c r="P170" s="7">
        <f t="shared" si="19"/>
        <v>24.571428571428573</v>
      </c>
      <c r="Q170" s="1" t="s">
        <v>501</v>
      </c>
      <c r="R170" s="1" t="s">
        <v>881</v>
      </c>
      <c r="S170" s="17">
        <v>2020</v>
      </c>
      <c r="T170" s="1" t="s">
        <v>756</v>
      </c>
    </row>
    <row r="171" spans="1:20" s="15" customFormat="1" ht="116.25" customHeight="1" thickBot="1">
      <c r="A171" s="50">
        <v>161</v>
      </c>
      <c r="B171" s="29" t="s">
        <v>497</v>
      </c>
      <c r="C171" s="10" t="s">
        <v>600</v>
      </c>
      <c r="D171" s="4" t="s">
        <v>498</v>
      </c>
      <c r="E171" s="4" t="s">
        <v>143</v>
      </c>
      <c r="F171" s="4" t="s">
        <v>865</v>
      </c>
      <c r="G171" s="3" t="s">
        <v>503</v>
      </c>
      <c r="H171" s="1">
        <v>1</v>
      </c>
      <c r="I171" s="9">
        <v>44389</v>
      </c>
      <c r="J171" s="31">
        <v>44561</v>
      </c>
      <c r="K171" s="8">
        <f t="shared" si="23"/>
        <v>24.571428571428573</v>
      </c>
      <c r="L171" s="5">
        <v>1</v>
      </c>
      <c r="M171" s="6">
        <f t="shared" si="24"/>
        <v>1</v>
      </c>
      <c r="N171" s="7">
        <f t="shared" si="25"/>
        <v>24.571428571428573</v>
      </c>
      <c r="O171" s="7">
        <f t="shared" si="18"/>
        <v>24.571428571428573</v>
      </c>
      <c r="P171" s="7">
        <f t="shared" si="19"/>
        <v>24.571428571428573</v>
      </c>
      <c r="Q171" s="1" t="s">
        <v>501</v>
      </c>
      <c r="R171" s="1" t="s">
        <v>881</v>
      </c>
      <c r="S171" s="17">
        <v>2020</v>
      </c>
      <c r="T171" s="1" t="s">
        <v>754</v>
      </c>
    </row>
    <row r="172" spans="1:20" s="15" customFormat="1" ht="116.25" customHeight="1" thickBot="1">
      <c r="A172" s="50">
        <v>162</v>
      </c>
      <c r="B172" s="30" t="s">
        <v>504</v>
      </c>
      <c r="C172" s="10" t="s">
        <v>601</v>
      </c>
      <c r="D172" s="4" t="s">
        <v>505</v>
      </c>
      <c r="E172" s="4" t="s">
        <v>811</v>
      </c>
      <c r="F172" s="4" t="s">
        <v>506</v>
      </c>
      <c r="G172" s="3" t="s">
        <v>507</v>
      </c>
      <c r="H172" s="1">
        <v>2</v>
      </c>
      <c r="I172" s="9">
        <v>44389</v>
      </c>
      <c r="J172" s="31">
        <v>44561</v>
      </c>
      <c r="K172" s="8">
        <f t="shared" si="23"/>
        <v>24.571428571428573</v>
      </c>
      <c r="L172" s="5">
        <v>2</v>
      </c>
      <c r="M172" s="6">
        <f t="shared" si="24"/>
        <v>1</v>
      </c>
      <c r="N172" s="7">
        <f t="shared" si="25"/>
        <v>24.571428571428573</v>
      </c>
      <c r="O172" s="7">
        <f t="shared" si="18"/>
        <v>24.571428571428573</v>
      </c>
      <c r="P172" s="7">
        <f t="shared" si="19"/>
        <v>24.571428571428573</v>
      </c>
      <c r="Q172" s="1" t="s">
        <v>508</v>
      </c>
      <c r="R172" s="1" t="s">
        <v>881</v>
      </c>
      <c r="S172" s="17">
        <v>2020</v>
      </c>
      <c r="T172" s="1" t="s">
        <v>755</v>
      </c>
    </row>
    <row r="173" spans="1:20" s="15" customFormat="1" ht="116.25" customHeight="1" thickBot="1">
      <c r="A173" s="50">
        <v>163</v>
      </c>
      <c r="B173" s="29" t="s">
        <v>509</v>
      </c>
      <c r="C173" s="10" t="s">
        <v>602</v>
      </c>
      <c r="D173" s="4" t="s">
        <v>510</v>
      </c>
      <c r="E173" s="4" t="s">
        <v>511</v>
      </c>
      <c r="F173" s="4" t="s">
        <v>512</v>
      </c>
      <c r="G173" s="3" t="s">
        <v>513</v>
      </c>
      <c r="H173" s="3">
        <v>5</v>
      </c>
      <c r="I173" s="9">
        <v>44389</v>
      </c>
      <c r="J173" s="31">
        <v>44550</v>
      </c>
      <c r="K173" s="8">
        <f t="shared" si="23"/>
        <v>23</v>
      </c>
      <c r="L173" s="5">
        <v>5</v>
      </c>
      <c r="M173" s="6">
        <f t="shared" si="24"/>
        <v>1</v>
      </c>
      <c r="N173" s="7">
        <f t="shared" si="25"/>
        <v>23</v>
      </c>
      <c r="O173" s="7">
        <f t="shared" si="18"/>
        <v>23</v>
      </c>
      <c r="P173" s="7">
        <f t="shared" si="19"/>
        <v>23</v>
      </c>
      <c r="Q173" s="1" t="s">
        <v>12</v>
      </c>
      <c r="R173" s="1" t="s">
        <v>881</v>
      </c>
      <c r="S173" s="17">
        <v>2020</v>
      </c>
      <c r="T173" s="1" t="s">
        <v>755</v>
      </c>
    </row>
    <row r="174" spans="1:20" s="15" customFormat="1" ht="116.25" customHeight="1" thickBot="1">
      <c r="A174" s="50">
        <v>164</v>
      </c>
      <c r="B174" s="29" t="s">
        <v>509</v>
      </c>
      <c r="C174" s="10" t="s">
        <v>602</v>
      </c>
      <c r="D174" s="4" t="s">
        <v>510</v>
      </c>
      <c r="E174" s="4" t="s">
        <v>511</v>
      </c>
      <c r="F174" s="4" t="s">
        <v>514</v>
      </c>
      <c r="G174" s="3" t="s">
        <v>515</v>
      </c>
      <c r="H174" s="3">
        <v>5</v>
      </c>
      <c r="I174" s="9">
        <v>44389</v>
      </c>
      <c r="J174" s="31">
        <v>44550</v>
      </c>
      <c r="K174" s="8">
        <f t="shared" si="23"/>
        <v>23</v>
      </c>
      <c r="L174" s="5">
        <v>5</v>
      </c>
      <c r="M174" s="6">
        <f t="shared" si="24"/>
        <v>1</v>
      </c>
      <c r="N174" s="7">
        <f t="shared" si="25"/>
        <v>23</v>
      </c>
      <c r="O174" s="7">
        <f t="shared" si="18"/>
        <v>23</v>
      </c>
      <c r="P174" s="7">
        <f t="shared" si="19"/>
        <v>23</v>
      </c>
      <c r="Q174" s="1" t="s">
        <v>12</v>
      </c>
      <c r="R174" s="1" t="s">
        <v>881</v>
      </c>
      <c r="S174" s="17">
        <v>2020</v>
      </c>
      <c r="T174" s="1" t="s">
        <v>756</v>
      </c>
    </row>
    <row r="175" spans="1:20" s="15" customFormat="1" ht="116.25" customHeight="1" thickBot="1">
      <c r="A175" s="50">
        <v>165</v>
      </c>
      <c r="B175" s="29" t="s">
        <v>516</v>
      </c>
      <c r="C175" s="10" t="s">
        <v>603</v>
      </c>
      <c r="D175" s="4" t="s">
        <v>517</v>
      </c>
      <c r="E175" s="4" t="s">
        <v>518</v>
      </c>
      <c r="F175" s="4" t="s">
        <v>519</v>
      </c>
      <c r="G175" s="3" t="s">
        <v>520</v>
      </c>
      <c r="H175" s="1">
        <v>1</v>
      </c>
      <c r="I175" s="9">
        <v>44389</v>
      </c>
      <c r="J175" s="31">
        <v>44439</v>
      </c>
      <c r="K175" s="8">
        <f t="shared" si="23"/>
        <v>7.1428571428571432</v>
      </c>
      <c r="L175" s="5">
        <v>1</v>
      </c>
      <c r="M175" s="6">
        <f t="shared" si="24"/>
        <v>1</v>
      </c>
      <c r="N175" s="7">
        <f t="shared" si="25"/>
        <v>7.1428571428571432</v>
      </c>
      <c r="O175" s="7">
        <f t="shared" si="18"/>
        <v>7.1428571428571432</v>
      </c>
      <c r="P175" s="7">
        <f t="shared" si="19"/>
        <v>7.1428571428571432</v>
      </c>
      <c r="Q175" s="1" t="s">
        <v>11</v>
      </c>
      <c r="R175" s="1" t="s">
        <v>881</v>
      </c>
      <c r="S175" s="17">
        <v>2020</v>
      </c>
      <c r="T175" s="1" t="s">
        <v>755</v>
      </c>
    </row>
    <row r="176" spans="1:20" s="15" customFormat="1" ht="116.25" customHeight="1" thickBot="1">
      <c r="A176" s="50">
        <v>166</v>
      </c>
      <c r="B176" s="29" t="s">
        <v>516</v>
      </c>
      <c r="C176" s="10" t="s">
        <v>603</v>
      </c>
      <c r="D176" s="4" t="s">
        <v>521</v>
      </c>
      <c r="E176" s="4" t="s">
        <v>751</v>
      </c>
      <c r="F176" s="4" t="s">
        <v>568</v>
      </c>
      <c r="G176" s="3" t="s">
        <v>520</v>
      </c>
      <c r="H176" s="1">
        <v>1</v>
      </c>
      <c r="I176" s="9">
        <v>44389</v>
      </c>
      <c r="J176" s="31">
        <v>44561</v>
      </c>
      <c r="K176" s="8">
        <f t="shared" si="23"/>
        <v>24.571428571428573</v>
      </c>
      <c r="L176" s="5">
        <v>1</v>
      </c>
      <c r="M176" s="6">
        <f t="shared" si="24"/>
        <v>1</v>
      </c>
      <c r="N176" s="7">
        <f t="shared" si="25"/>
        <v>24.571428571428573</v>
      </c>
      <c r="O176" s="7">
        <f t="shared" si="18"/>
        <v>24.571428571428573</v>
      </c>
      <c r="P176" s="7">
        <f t="shared" si="19"/>
        <v>24.571428571428573</v>
      </c>
      <c r="Q176" s="1" t="s">
        <v>522</v>
      </c>
      <c r="R176" s="1" t="s">
        <v>881</v>
      </c>
      <c r="S176" s="17">
        <v>2020</v>
      </c>
      <c r="T176" s="1" t="s">
        <v>756</v>
      </c>
    </row>
    <row r="177" spans="1:20" s="15" customFormat="1" ht="116.25" customHeight="1" thickBot="1">
      <c r="A177" s="50">
        <v>167</v>
      </c>
      <c r="B177" s="29" t="s">
        <v>523</v>
      </c>
      <c r="C177" s="10" t="s">
        <v>604</v>
      </c>
      <c r="D177" s="4" t="s">
        <v>524</v>
      </c>
      <c r="E177" s="4" t="s">
        <v>525</v>
      </c>
      <c r="F177" s="4" t="s">
        <v>526</v>
      </c>
      <c r="G177" s="3" t="s">
        <v>527</v>
      </c>
      <c r="H177" s="1">
        <v>1</v>
      </c>
      <c r="I177" s="9">
        <v>44389</v>
      </c>
      <c r="J177" s="31">
        <v>44530</v>
      </c>
      <c r="K177" s="8">
        <f t="shared" si="23"/>
        <v>20.142857142857142</v>
      </c>
      <c r="L177" s="5">
        <v>1</v>
      </c>
      <c r="M177" s="6">
        <f t="shared" si="24"/>
        <v>1</v>
      </c>
      <c r="N177" s="7">
        <f t="shared" si="25"/>
        <v>20.142857142857142</v>
      </c>
      <c r="O177" s="7">
        <f t="shared" si="18"/>
        <v>20.142857142857142</v>
      </c>
      <c r="P177" s="7">
        <f t="shared" si="19"/>
        <v>20.142857142857142</v>
      </c>
      <c r="Q177" s="3" t="s">
        <v>528</v>
      </c>
      <c r="R177" s="1" t="s">
        <v>881</v>
      </c>
      <c r="S177" s="17">
        <v>2020</v>
      </c>
      <c r="T177" s="1" t="s">
        <v>755</v>
      </c>
    </row>
    <row r="178" spans="1:20" s="15" customFormat="1" ht="116.25" customHeight="1" thickBot="1">
      <c r="A178" s="50">
        <v>168</v>
      </c>
      <c r="B178" s="29" t="s">
        <v>529</v>
      </c>
      <c r="C178" s="10" t="s">
        <v>605</v>
      </c>
      <c r="D178" s="4" t="s">
        <v>530</v>
      </c>
      <c r="E178" s="4" t="s">
        <v>531</v>
      </c>
      <c r="F178" s="4" t="s">
        <v>532</v>
      </c>
      <c r="G178" s="3" t="s">
        <v>533</v>
      </c>
      <c r="H178" s="1">
        <v>20</v>
      </c>
      <c r="I178" s="9">
        <v>44389</v>
      </c>
      <c r="J178" s="31">
        <v>44530</v>
      </c>
      <c r="K178" s="8">
        <f t="shared" si="23"/>
        <v>20.142857142857142</v>
      </c>
      <c r="L178" s="5">
        <v>20</v>
      </c>
      <c r="M178" s="6">
        <f t="shared" si="24"/>
        <v>1</v>
      </c>
      <c r="N178" s="7">
        <f t="shared" si="25"/>
        <v>20.142857142857142</v>
      </c>
      <c r="O178" s="7">
        <f t="shared" si="18"/>
        <v>20.142857142857142</v>
      </c>
      <c r="P178" s="7">
        <f t="shared" si="19"/>
        <v>20.142857142857142</v>
      </c>
      <c r="Q178" s="1" t="s">
        <v>851</v>
      </c>
      <c r="R178" s="1" t="s">
        <v>881</v>
      </c>
      <c r="S178" s="17">
        <v>2020</v>
      </c>
      <c r="T178" s="1" t="s">
        <v>755</v>
      </c>
    </row>
    <row r="179" spans="1:20" s="15" customFormat="1" ht="116.25" customHeight="1" thickBot="1">
      <c r="A179" s="50">
        <v>169</v>
      </c>
      <c r="B179" s="29" t="s">
        <v>534</v>
      </c>
      <c r="C179" s="10" t="s">
        <v>606</v>
      </c>
      <c r="D179" s="4" t="s">
        <v>535</v>
      </c>
      <c r="E179" s="4" t="s">
        <v>143</v>
      </c>
      <c r="F179" s="4" t="s">
        <v>745</v>
      </c>
      <c r="G179" s="3" t="s">
        <v>149</v>
      </c>
      <c r="H179" s="1">
        <v>1</v>
      </c>
      <c r="I179" s="9">
        <v>44389</v>
      </c>
      <c r="J179" s="31">
        <v>44561</v>
      </c>
      <c r="K179" s="8">
        <f t="shared" si="23"/>
        <v>24.571428571428573</v>
      </c>
      <c r="L179" s="5">
        <v>1</v>
      </c>
      <c r="M179" s="6">
        <f t="shared" si="24"/>
        <v>1</v>
      </c>
      <c r="N179" s="7">
        <f t="shared" si="25"/>
        <v>24.571428571428573</v>
      </c>
      <c r="O179" s="7">
        <f t="shared" si="18"/>
        <v>24.571428571428573</v>
      </c>
      <c r="P179" s="7">
        <f t="shared" si="19"/>
        <v>24.571428571428573</v>
      </c>
      <c r="Q179" s="1" t="s">
        <v>536</v>
      </c>
      <c r="R179" s="1" t="s">
        <v>881</v>
      </c>
      <c r="S179" s="17">
        <v>2020</v>
      </c>
      <c r="T179" s="1" t="s">
        <v>755</v>
      </c>
    </row>
    <row r="180" spans="1:20" s="15" customFormat="1" ht="210.75" customHeight="1" thickBot="1">
      <c r="A180" s="50">
        <v>170</v>
      </c>
      <c r="B180" s="29" t="s">
        <v>537</v>
      </c>
      <c r="C180" s="10" t="s">
        <v>539</v>
      </c>
      <c r="D180" s="4" t="s">
        <v>538</v>
      </c>
      <c r="E180" s="4" t="s">
        <v>607</v>
      </c>
      <c r="F180" s="4" t="s">
        <v>168</v>
      </c>
      <c r="G180" s="3" t="s">
        <v>398</v>
      </c>
      <c r="H180" s="1">
        <v>2</v>
      </c>
      <c r="I180" s="9">
        <v>44389</v>
      </c>
      <c r="J180" s="31">
        <v>44530</v>
      </c>
      <c r="K180" s="8">
        <f t="shared" si="23"/>
        <v>20.142857142857142</v>
      </c>
      <c r="L180" s="5">
        <v>2</v>
      </c>
      <c r="M180" s="6">
        <f t="shared" si="24"/>
        <v>1</v>
      </c>
      <c r="N180" s="7">
        <f t="shared" si="25"/>
        <v>20.142857142857142</v>
      </c>
      <c r="O180" s="7">
        <f t="shared" si="18"/>
        <v>20.142857142857142</v>
      </c>
      <c r="P180" s="7">
        <f t="shared" si="19"/>
        <v>20.142857142857142</v>
      </c>
      <c r="Q180" s="1" t="s">
        <v>164</v>
      </c>
      <c r="R180" s="1" t="s">
        <v>881</v>
      </c>
      <c r="S180" s="17">
        <v>2020</v>
      </c>
      <c r="T180" s="1" t="s">
        <v>755</v>
      </c>
    </row>
    <row r="181" spans="1:20" s="15" customFormat="1" ht="145.5" customHeight="1" thickBot="1">
      <c r="A181" s="50">
        <v>171</v>
      </c>
      <c r="B181" s="29" t="s">
        <v>537</v>
      </c>
      <c r="C181" s="10" t="s">
        <v>539</v>
      </c>
      <c r="D181" s="4" t="s">
        <v>540</v>
      </c>
      <c r="E181" s="4" t="s">
        <v>814</v>
      </c>
      <c r="F181" s="4" t="s">
        <v>462</v>
      </c>
      <c r="G181" s="3" t="s">
        <v>463</v>
      </c>
      <c r="H181" s="1">
        <v>1</v>
      </c>
      <c r="I181" s="9">
        <v>44389</v>
      </c>
      <c r="J181" s="31">
        <v>44500</v>
      </c>
      <c r="K181" s="8">
        <f t="shared" si="23"/>
        <v>15.857142857142858</v>
      </c>
      <c r="L181" s="5">
        <v>1</v>
      </c>
      <c r="M181" s="6">
        <f t="shared" si="24"/>
        <v>1</v>
      </c>
      <c r="N181" s="7">
        <f t="shared" si="25"/>
        <v>15.857142857142858</v>
      </c>
      <c r="O181" s="7">
        <f t="shared" si="18"/>
        <v>15.857142857142858</v>
      </c>
      <c r="P181" s="7">
        <f t="shared" si="19"/>
        <v>15.857142857142858</v>
      </c>
      <c r="Q181" s="1" t="s">
        <v>164</v>
      </c>
      <c r="R181" s="1" t="s">
        <v>881</v>
      </c>
      <c r="S181" s="17">
        <v>2020</v>
      </c>
      <c r="T181" s="1" t="s">
        <v>756</v>
      </c>
    </row>
    <row r="182" spans="1:20" s="15" customFormat="1" ht="145.5" customHeight="1" thickBot="1">
      <c r="A182" s="50">
        <v>172</v>
      </c>
      <c r="B182" s="29" t="s">
        <v>537</v>
      </c>
      <c r="C182" s="10" t="s">
        <v>539</v>
      </c>
      <c r="D182" s="4" t="s">
        <v>774</v>
      </c>
      <c r="E182" s="4" t="s">
        <v>775</v>
      </c>
      <c r="F182" s="4" t="s">
        <v>775</v>
      </c>
      <c r="G182" s="3" t="s">
        <v>520</v>
      </c>
      <c r="H182" s="1">
        <v>1</v>
      </c>
      <c r="I182" s="9">
        <v>44389</v>
      </c>
      <c r="J182" s="31">
        <v>44454</v>
      </c>
      <c r="K182" s="8">
        <f t="shared" si="23"/>
        <v>9.2857142857142865</v>
      </c>
      <c r="L182" s="5">
        <v>1</v>
      </c>
      <c r="M182" s="6">
        <f t="shared" si="24"/>
        <v>1</v>
      </c>
      <c r="N182" s="7">
        <f t="shared" si="25"/>
        <v>9.2857142857142865</v>
      </c>
      <c r="O182" s="7">
        <f t="shared" si="18"/>
        <v>9.2857142857142865</v>
      </c>
      <c r="P182" s="7">
        <f t="shared" si="19"/>
        <v>9.2857142857142865</v>
      </c>
      <c r="Q182" s="1" t="s">
        <v>468</v>
      </c>
      <c r="R182" s="1" t="s">
        <v>881</v>
      </c>
      <c r="S182" s="17">
        <v>2020</v>
      </c>
      <c r="T182" s="1" t="s">
        <v>754</v>
      </c>
    </row>
    <row r="183" spans="1:20" s="15" customFormat="1" ht="116.25" customHeight="1" thickBot="1">
      <c r="A183" s="50">
        <v>173</v>
      </c>
      <c r="B183" s="29" t="s">
        <v>541</v>
      </c>
      <c r="C183" s="10" t="s">
        <v>539</v>
      </c>
      <c r="D183" s="4" t="s">
        <v>542</v>
      </c>
      <c r="E183" s="4" t="s">
        <v>543</v>
      </c>
      <c r="F183" s="4" t="s">
        <v>544</v>
      </c>
      <c r="G183" s="3" t="s">
        <v>545</v>
      </c>
      <c r="H183" s="1">
        <v>1</v>
      </c>
      <c r="I183" s="9">
        <v>44389</v>
      </c>
      <c r="J183" s="31">
        <v>44561</v>
      </c>
      <c r="K183" s="8">
        <f t="shared" si="23"/>
        <v>24.571428571428573</v>
      </c>
      <c r="L183" s="5">
        <v>1</v>
      </c>
      <c r="M183" s="6">
        <f t="shared" si="24"/>
        <v>1</v>
      </c>
      <c r="N183" s="7">
        <f t="shared" si="25"/>
        <v>24.571428571428573</v>
      </c>
      <c r="O183" s="7">
        <f t="shared" si="18"/>
        <v>24.571428571428573</v>
      </c>
      <c r="P183" s="7">
        <f t="shared" si="19"/>
        <v>24.571428571428573</v>
      </c>
      <c r="Q183" s="1" t="s">
        <v>546</v>
      </c>
      <c r="R183" s="1" t="s">
        <v>881</v>
      </c>
      <c r="S183" s="17">
        <v>2020</v>
      </c>
      <c r="T183" s="1" t="s">
        <v>757</v>
      </c>
    </row>
    <row r="184" spans="1:20" s="15" customFormat="1" ht="116.25" customHeight="1" thickBot="1">
      <c r="A184" s="50">
        <v>174</v>
      </c>
      <c r="B184" s="29" t="s">
        <v>547</v>
      </c>
      <c r="C184" s="10" t="s">
        <v>608</v>
      </c>
      <c r="D184" s="4" t="s">
        <v>548</v>
      </c>
      <c r="E184" s="4" t="s">
        <v>549</v>
      </c>
      <c r="F184" s="4" t="s">
        <v>550</v>
      </c>
      <c r="G184" s="3" t="s">
        <v>30</v>
      </c>
      <c r="H184" s="1">
        <v>1</v>
      </c>
      <c r="I184" s="9">
        <v>44389</v>
      </c>
      <c r="J184" s="31">
        <v>44530</v>
      </c>
      <c r="K184" s="8">
        <f t="shared" si="23"/>
        <v>20.142857142857142</v>
      </c>
      <c r="L184" s="5">
        <v>1</v>
      </c>
      <c r="M184" s="6">
        <f t="shared" si="24"/>
        <v>1</v>
      </c>
      <c r="N184" s="7">
        <f t="shared" si="25"/>
        <v>20.142857142857142</v>
      </c>
      <c r="O184" s="7">
        <f t="shared" si="18"/>
        <v>20.142857142857142</v>
      </c>
      <c r="P184" s="7">
        <f t="shared" si="19"/>
        <v>20.142857142857142</v>
      </c>
      <c r="Q184" s="1" t="s">
        <v>491</v>
      </c>
      <c r="R184" s="1" t="s">
        <v>881</v>
      </c>
      <c r="S184" s="17">
        <v>2020</v>
      </c>
      <c r="T184" s="1" t="s">
        <v>793</v>
      </c>
    </row>
    <row r="185" spans="1:20" s="15" customFormat="1" ht="116.25" customHeight="1" thickBot="1">
      <c r="A185" s="50">
        <v>175</v>
      </c>
      <c r="B185" s="29" t="s">
        <v>551</v>
      </c>
      <c r="C185" s="10" t="s">
        <v>609</v>
      </c>
      <c r="D185" s="4" t="s">
        <v>552</v>
      </c>
      <c r="E185" s="4" t="s">
        <v>531</v>
      </c>
      <c r="F185" s="4" t="s">
        <v>532</v>
      </c>
      <c r="G185" s="3" t="s">
        <v>533</v>
      </c>
      <c r="H185" s="1">
        <v>20</v>
      </c>
      <c r="I185" s="9">
        <v>44389</v>
      </c>
      <c r="J185" s="31">
        <v>44530</v>
      </c>
      <c r="K185" s="8">
        <f t="shared" si="23"/>
        <v>20.142857142857142</v>
      </c>
      <c r="L185" s="5">
        <v>20</v>
      </c>
      <c r="M185" s="6">
        <f t="shared" si="24"/>
        <v>1</v>
      </c>
      <c r="N185" s="7">
        <f t="shared" si="25"/>
        <v>20.142857142857142</v>
      </c>
      <c r="O185" s="7">
        <f t="shared" si="18"/>
        <v>20.142857142857142</v>
      </c>
      <c r="P185" s="7">
        <f t="shared" si="19"/>
        <v>20.142857142857142</v>
      </c>
      <c r="Q185" s="1" t="s">
        <v>528</v>
      </c>
      <c r="R185" s="1" t="s">
        <v>881</v>
      </c>
      <c r="S185" s="17">
        <v>2020</v>
      </c>
      <c r="T185" s="1" t="s">
        <v>755</v>
      </c>
    </row>
    <row r="186" spans="1:20" s="15" customFormat="1" ht="142.5" customHeight="1" thickBot="1">
      <c r="A186" s="50">
        <v>176</v>
      </c>
      <c r="B186" s="29" t="s">
        <v>551</v>
      </c>
      <c r="C186" s="10" t="s">
        <v>609</v>
      </c>
      <c r="D186" s="4" t="s">
        <v>552</v>
      </c>
      <c r="E186" s="4" t="s">
        <v>553</v>
      </c>
      <c r="F186" s="4" t="s">
        <v>554</v>
      </c>
      <c r="G186" s="3" t="s">
        <v>555</v>
      </c>
      <c r="H186" s="1">
        <v>5</v>
      </c>
      <c r="I186" s="9">
        <v>44389</v>
      </c>
      <c r="J186" s="31">
        <v>44530</v>
      </c>
      <c r="K186" s="8">
        <f t="shared" si="23"/>
        <v>20.142857142857142</v>
      </c>
      <c r="L186" s="5">
        <v>5</v>
      </c>
      <c r="M186" s="6">
        <f t="shared" si="24"/>
        <v>1</v>
      </c>
      <c r="N186" s="7">
        <f t="shared" si="25"/>
        <v>20.142857142857142</v>
      </c>
      <c r="O186" s="7">
        <f t="shared" si="18"/>
        <v>20.142857142857142</v>
      </c>
      <c r="P186" s="7">
        <f t="shared" si="19"/>
        <v>20.142857142857142</v>
      </c>
      <c r="Q186" s="1" t="s">
        <v>556</v>
      </c>
      <c r="R186" s="1" t="s">
        <v>881</v>
      </c>
      <c r="S186" s="17">
        <v>2020</v>
      </c>
      <c r="T186" s="1" t="s">
        <v>756</v>
      </c>
    </row>
    <row r="187" spans="1:20" s="15" customFormat="1" ht="116.25" customHeight="1" thickBot="1">
      <c r="A187" s="50">
        <v>177</v>
      </c>
      <c r="B187" s="29" t="s">
        <v>557</v>
      </c>
      <c r="C187" s="10" t="s">
        <v>610</v>
      </c>
      <c r="D187" s="4" t="s">
        <v>552</v>
      </c>
      <c r="E187" s="4" t="s">
        <v>558</v>
      </c>
      <c r="F187" s="4" t="s">
        <v>559</v>
      </c>
      <c r="G187" s="3" t="s">
        <v>30</v>
      </c>
      <c r="H187" s="1">
        <v>1</v>
      </c>
      <c r="I187" s="9">
        <v>44389</v>
      </c>
      <c r="J187" s="31">
        <v>44439</v>
      </c>
      <c r="K187" s="8">
        <f t="shared" si="23"/>
        <v>7.1428571428571432</v>
      </c>
      <c r="L187" s="5">
        <v>1</v>
      </c>
      <c r="M187" s="6">
        <f t="shared" si="24"/>
        <v>1</v>
      </c>
      <c r="N187" s="7">
        <f t="shared" si="25"/>
        <v>7.1428571428571432</v>
      </c>
      <c r="O187" s="7">
        <f t="shared" si="18"/>
        <v>7.1428571428571432</v>
      </c>
      <c r="P187" s="7">
        <f t="shared" si="19"/>
        <v>7.1428571428571432</v>
      </c>
      <c r="Q187" s="1" t="s">
        <v>11</v>
      </c>
      <c r="R187" s="1" t="s">
        <v>881</v>
      </c>
      <c r="S187" s="17">
        <v>2020</v>
      </c>
      <c r="T187" s="1" t="s">
        <v>755</v>
      </c>
    </row>
    <row r="188" spans="1:20" s="15" customFormat="1" ht="116.25" customHeight="1" thickBot="1">
      <c r="A188" s="50">
        <v>178</v>
      </c>
      <c r="B188" s="29" t="s">
        <v>560</v>
      </c>
      <c r="C188" s="10" t="s">
        <v>611</v>
      </c>
      <c r="D188" s="4" t="s">
        <v>561</v>
      </c>
      <c r="E188" s="4" t="s">
        <v>220</v>
      </c>
      <c r="F188" s="4" t="s">
        <v>816</v>
      </c>
      <c r="G188" s="3" t="s">
        <v>221</v>
      </c>
      <c r="H188" s="1">
        <v>1</v>
      </c>
      <c r="I188" s="9">
        <v>44389</v>
      </c>
      <c r="J188" s="31">
        <v>44530</v>
      </c>
      <c r="K188" s="8">
        <f t="shared" si="23"/>
        <v>20.142857142857142</v>
      </c>
      <c r="L188" s="5">
        <v>1</v>
      </c>
      <c r="M188" s="6">
        <f t="shared" si="24"/>
        <v>1</v>
      </c>
      <c r="N188" s="7">
        <f t="shared" si="25"/>
        <v>20.142857142857142</v>
      </c>
      <c r="O188" s="7">
        <f t="shared" si="18"/>
        <v>20.142857142857142</v>
      </c>
      <c r="P188" s="7">
        <f t="shared" si="19"/>
        <v>20.142857142857142</v>
      </c>
      <c r="Q188" s="1" t="s">
        <v>562</v>
      </c>
      <c r="R188" s="1" t="s">
        <v>881</v>
      </c>
      <c r="S188" s="17">
        <v>2020</v>
      </c>
      <c r="T188" s="1" t="s">
        <v>755</v>
      </c>
    </row>
    <row r="189" spans="1:20" s="15" customFormat="1" ht="116.25" customHeight="1" thickBot="1">
      <c r="A189" s="50">
        <v>179</v>
      </c>
      <c r="B189" s="29" t="s">
        <v>560</v>
      </c>
      <c r="C189" s="10" t="s">
        <v>611</v>
      </c>
      <c r="D189" s="4" t="s">
        <v>561</v>
      </c>
      <c r="E189" s="4" t="s">
        <v>223</v>
      </c>
      <c r="F189" s="4" t="s">
        <v>224</v>
      </c>
      <c r="G189" s="3" t="s">
        <v>225</v>
      </c>
      <c r="H189" s="1">
        <v>1</v>
      </c>
      <c r="I189" s="9">
        <v>44389</v>
      </c>
      <c r="J189" s="31">
        <v>44545</v>
      </c>
      <c r="K189" s="8">
        <f t="shared" si="23"/>
        <v>22.285714285714285</v>
      </c>
      <c r="L189" s="5">
        <v>1</v>
      </c>
      <c r="M189" s="6">
        <f t="shared" si="24"/>
        <v>1</v>
      </c>
      <c r="N189" s="7">
        <f t="shared" si="25"/>
        <v>22.285714285714285</v>
      </c>
      <c r="O189" s="7">
        <f t="shared" si="18"/>
        <v>22.285714285714285</v>
      </c>
      <c r="P189" s="7">
        <f t="shared" si="19"/>
        <v>22.285714285714285</v>
      </c>
      <c r="Q189" s="1" t="s">
        <v>562</v>
      </c>
      <c r="R189" s="1" t="s">
        <v>881</v>
      </c>
      <c r="S189" s="17">
        <v>2020</v>
      </c>
      <c r="T189" s="1" t="s">
        <v>772</v>
      </c>
    </row>
    <row r="190" spans="1:20" s="15" customFormat="1" ht="116.25" customHeight="1" thickBot="1">
      <c r="A190" s="50">
        <v>180</v>
      </c>
      <c r="B190" s="29" t="s">
        <v>560</v>
      </c>
      <c r="C190" s="10" t="s">
        <v>611</v>
      </c>
      <c r="D190" s="4" t="s">
        <v>561</v>
      </c>
      <c r="E190" s="4" t="s">
        <v>226</v>
      </c>
      <c r="F190" s="4" t="s">
        <v>227</v>
      </c>
      <c r="G190" s="3" t="s">
        <v>483</v>
      </c>
      <c r="H190" s="1">
        <v>1</v>
      </c>
      <c r="I190" s="9">
        <v>44389</v>
      </c>
      <c r="J190" s="31">
        <v>44530</v>
      </c>
      <c r="K190" s="8">
        <f t="shared" si="23"/>
        <v>20.142857142857142</v>
      </c>
      <c r="L190" s="5">
        <v>1</v>
      </c>
      <c r="M190" s="6">
        <f t="shared" si="24"/>
        <v>1</v>
      </c>
      <c r="N190" s="7">
        <f t="shared" si="25"/>
        <v>20.142857142857142</v>
      </c>
      <c r="O190" s="7">
        <f t="shared" si="18"/>
        <v>20.142857142857142</v>
      </c>
      <c r="P190" s="7">
        <f t="shared" si="19"/>
        <v>20.142857142857142</v>
      </c>
      <c r="Q190" s="1" t="s">
        <v>562</v>
      </c>
      <c r="R190" s="1" t="s">
        <v>881</v>
      </c>
      <c r="S190" s="17">
        <v>2020</v>
      </c>
      <c r="T190" s="1" t="s">
        <v>773</v>
      </c>
    </row>
    <row r="191" spans="1:20" s="15" customFormat="1" ht="116.25" customHeight="1" thickBot="1">
      <c r="A191" s="50">
        <v>181</v>
      </c>
      <c r="B191" s="29" t="s">
        <v>563</v>
      </c>
      <c r="C191" s="10" t="s">
        <v>612</v>
      </c>
      <c r="D191" s="4" t="s">
        <v>561</v>
      </c>
      <c r="E191" s="4" t="s">
        <v>565</v>
      </c>
      <c r="F191" s="4" t="s">
        <v>856</v>
      </c>
      <c r="G191" s="3" t="s">
        <v>152</v>
      </c>
      <c r="H191" s="1">
        <v>1</v>
      </c>
      <c r="I191" s="9">
        <v>44389</v>
      </c>
      <c r="J191" s="31">
        <v>44561</v>
      </c>
      <c r="K191" s="8">
        <f t="shared" si="23"/>
        <v>24.571428571428573</v>
      </c>
      <c r="L191" s="5">
        <v>1</v>
      </c>
      <c r="M191" s="6">
        <f t="shared" si="24"/>
        <v>1</v>
      </c>
      <c r="N191" s="7">
        <f t="shared" si="25"/>
        <v>24.571428571428573</v>
      </c>
      <c r="O191" s="7">
        <f t="shared" si="18"/>
        <v>24.571428571428573</v>
      </c>
      <c r="P191" s="7">
        <f t="shared" si="19"/>
        <v>24.571428571428573</v>
      </c>
      <c r="Q191" s="1" t="s">
        <v>566</v>
      </c>
      <c r="R191" s="1" t="s">
        <v>881</v>
      </c>
      <c r="S191" s="17">
        <v>2020</v>
      </c>
      <c r="T191" s="1" t="s">
        <v>755</v>
      </c>
    </row>
    <row r="192" spans="1:20" s="15" customFormat="1" ht="116.25" customHeight="1" thickBot="1">
      <c r="A192" s="50">
        <v>182</v>
      </c>
      <c r="B192" s="29" t="s">
        <v>567</v>
      </c>
      <c r="C192" s="10" t="s">
        <v>613</v>
      </c>
      <c r="D192" s="4" t="s">
        <v>564</v>
      </c>
      <c r="E192" s="4" t="s">
        <v>568</v>
      </c>
      <c r="F192" s="4" t="s">
        <v>568</v>
      </c>
      <c r="G192" s="3" t="s">
        <v>520</v>
      </c>
      <c r="H192" s="1">
        <v>1</v>
      </c>
      <c r="I192" s="9">
        <v>44389</v>
      </c>
      <c r="J192" s="31">
        <v>44408</v>
      </c>
      <c r="K192" s="8">
        <f t="shared" si="23"/>
        <v>2.7142857142857144</v>
      </c>
      <c r="L192" s="5">
        <v>1</v>
      </c>
      <c r="M192" s="6">
        <f t="shared" si="24"/>
        <v>1</v>
      </c>
      <c r="N192" s="7">
        <f t="shared" si="25"/>
        <v>2.7142857142857144</v>
      </c>
      <c r="O192" s="7">
        <f t="shared" si="18"/>
        <v>2.7142857142857144</v>
      </c>
      <c r="P192" s="7">
        <f t="shared" si="19"/>
        <v>2.7142857142857144</v>
      </c>
      <c r="Q192" s="1" t="s">
        <v>566</v>
      </c>
      <c r="R192" s="1" t="s">
        <v>881</v>
      </c>
      <c r="S192" s="17">
        <v>2020</v>
      </c>
      <c r="T192" s="1" t="s">
        <v>755</v>
      </c>
    </row>
    <row r="193" spans="1:20" s="15" customFormat="1" ht="116.25" customHeight="1" thickBot="1">
      <c r="A193" s="50">
        <v>183</v>
      </c>
      <c r="B193" s="29" t="s">
        <v>569</v>
      </c>
      <c r="C193" s="10" t="s">
        <v>614</v>
      </c>
      <c r="D193" s="4" t="s">
        <v>570</v>
      </c>
      <c r="E193" s="4" t="s">
        <v>571</v>
      </c>
      <c r="F193" s="4" t="s">
        <v>572</v>
      </c>
      <c r="G193" s="3" t="s">
        <v>152</v>
      </c>
      <c r="H193" s="1">
        <v>1</v>
      </c>
      <c r="I193" s="9">
        <v>44389</v>
      </c>
      <c r="J193" s="31">
        <v>44561</v>
      </c>
      <c r="K193" s="8">
        <f t="shared" si="23"/>
        <v>24.571428571428573</v>
      </c>
      <c r="L193" s="5">
        <v>1</v>
      </c>
      <c r="M193" s="6">
        <f t="shared" si="24"/>
        <v>1</v>
      </c>
      <c r="N193" s="7">
        <f t="shared" si="25"/>
        <v>24.571428571428573</v>
      </c>
      <c r="O193" s="7">
        <f t="shared" si="18"/>
        <v>24.571428571428573</v>
      </c>
      <c r="P193" s="7">
        <f t="shared" si="19"/>
        <v>24.571428571428573</v>
      </c>
      <c r="Q193" s="1" t="s">
        <v>573</v>
      </c>
      <c r="R193" s="1" t="s">
        <v>881</v>
      </c>
      <c r="S193" s="17">
        <v>2020</v>
      </c>
      <c r="T193" s="1" t="s">
        <v>755</v>
      </c>
    </row>
    <row r="194" spans="1:20" s="27" customFormat="1" ht="68.25" customHeight="1" thickBot="1">
      <c r="A194" s="50">
        <v>184</v>
      </c>
      <c r="B194" s="29" t="s">
        <v>868</v>
      </c>
      <c r="C194" s="36" t="s">
        <v>669</v>
      </c>
      <c r="D194" s="4" t="s">
        <v>670</v>
      </c>
      <c r="E194" s="4" t="s">
        <v>671</v>
      </c>
      <c r="F194" s="4" t="s">
        <v>672</v>
      </c>
      <c r="G194" s="3" t="s">
        <v>673</v>
      </c>
      <c r="H194" s="1">
        <v>1</v>
      </c>
      <c r="I194" s="9">
        <v>44008</v>
      </c>
      <c r="J194" s="31">
        <v>44227</v>
      </c>
      <c r="K194" s="8">
        <v>26.857142857142858</v>
      </c>
      <c r="L194" s="5">
        <v>1</v>
      </c>
      <c r="M194" s="6">
        <f t="shared" si="24"/>
        <v>1</v>
      </c>
      <c r="N194" s="7">
        <f t="shared" si="25"/>
        <v>26.857142857142858</v>
      </c>
      <c r="O194" s="7">
        <f t="shared" si="18"/>
        <v>26.857142857142858</v>
      </c>
      <c r="P194" s="7">
        <f t="shared" si="19"/>
        <v>26.857142857142858</v>
      </c>
      <c r="Q194" s="28" t="s">
        <v>674</v>
      </c>
      <c r="R194" s="1" t="s">
        <v>880</v>
      </c>
      <c r="S194" s="17">
        <v>2019</v>
      </c>
      <c r="T194" s="1" t="s">
        <v>871</v>
      </c>
    </row>
    <row r="195" spans="1:20" s="27" customFormat="1" ht="68.25" customHeight="1" thickBot="1">
      <c r="A195" s="50">
        <v>185</v>
      </c>
      <c r="B195" s="29" t="s">
        <v>675</v>
      </c>
      <c r="C195" s="36" t="s">
        <v>676</v>
      </c>
      <c r="D195" s="4" t="s">
        <v>677</v>
      </c>
      <c r="E195" s="4" t="s">
        <v>678</v>
      </c>
      <c r="F195" s="4" t="s">
        <v>679</v>
      </c>
      <c r="G195" s="3" t="s">
        <v>520</v>
      </c>
      <c r="H195" s="1">
        <v>1</v>
      </c>
      <c r="I195" s="9">
        <v>44008</v>
      </c>
      <c r="J195" s="31">
        <v>44043</v>
      </c>
      <c r="K195" s="8">
        <v>26.857142857142858</v>
      </c>
      <c r="L195" s="5">
        <v>1</v>
      </c>
      <c r="M195" s="6">
        <f t="shared" si="24"/>
        <v>1</v>
      </c>
      <c r="N195" s="7">
        <f t="shared" si="25"/>
        <v>26.857142857142858</v>
      </c>
      <c r="O195" s="7">
        <f t="shared" si="18"/>
        <v>26.857142857142858</v>
      </c>
      <c r="P195" s="7">
        <f t="shared" si="19"/>
        <v>26.857142857142858</v>
      </c>
      <c r="Q195" s="28" t="s">
        <v>566</v>
      </c>
      <c r="R195" s="1" t="s">
        <v>880</v>
      </c>
      <c r="S195" s="17">
        <v>2019</v>
      </c>
      <c r="T195" s="1" t="s">
        <v>871</v>
      </c>
    </row>
    <row r="196" spans="1:20" s="27" customFormat="1" ht="68.25" customHeight="1" thickBot="1">
      <c r="A196" s="50">
        <v>186</v>
      </c>
      <c r="B196" s="29" t="s">
        <v>680</v>
      </c>
      <c r="C196" s="36" t="s">
        <v>681</v>
      </c>
      <c r="D196" s="4" t="s">
        <v>682</v>
      </c>
      <c r="E196" s="4" t="s">
        <v>678</v>
      </c>
      <c r="F196" s="4" t="s">
        <v>683</v>
      </c>
      <c r="G196" s="3" t="s">
        <v>520</v>
      </c>
      <c r="H196" s="1">
        <v>1</v>
      </c>
      <c r="I196" s="9">
        <v>44008</v>
      </c>
      <c r="J196" s="31">
        <v>44043</v>
      </c>
      <c r="K196" s="8">
        <v>26.857142857142858</v>
      </c>
      <c r="L196" s="5">
        <v>1</v>
      </c>
      <c r="M196" s="6">
        <f t="shared" si="24"/>
        <v>1</v>
      </c>
      <c r="N196" s="7">
        <f t="shared" si="25"/>
        <v>26.857142857142858</v>
      </c>
      <c r="O196" s="7">
        <f t="shared" si="18"/>
        <v>26.857142857142858</v>
      </c>
      <c r="P196" s="7">
        <f t="shared" si="19"/>
        <v>26.857142857142858</v>
      </c>
      <c r="Q196" s="28" t="s">
        <v>566</v>
      </c>
      <c r="R196" s="1" t="s">
        <v>880</v>
      </c>
      <c r="S196" s="17">
        <v>2019</v>
      </c>
      <c r="T196" s="1" t="s">
        <v>871</v>
      </c>
    </row>
    <row r="197" spans="1:20" s="27" customFormat="1" ht="68.25" customHeight="1" thickBot="1">
      <c r="A197" s="50">
        <v>187</v>
      </c>
      <c r="B197" s="29" t="s">
        <v>882</v>
      </c>
      <c r="C197" s="36" t="s">
        <v>684</v>
      </c>
      <c r="D197" s="4" t="s">
        <v>685</v>
      </c>
      <c r="E197" s="4" t="s">
        <v>686</v>
      </c>
      <c r="F197" s="4" t="s">
        <v>687</v>
      </c>
      <c r="G197" s="3" t="s">
        <v>520</v>
      </c>
      <c r="H197" s="1">
        <v>1</v>
      </c>
      <c r="I197" s="9">
        <v>44008</v>
      </c>
      <c r="J197" s="31">
        <v>44043</v>
      </c>
      <c r="K197" s="8">
        <v>26.857142857142858</v>
      </c>
      <c r="L197" s="5">
        <v>1</v>
      </c>
      <c r="M197" s="6">
        <f t="shared" si="24"/>
        <v>1</v>
      </c>
      <c r="N197" s="7">
        <f t="shared" si="25"/>
        <v>26.857142857142858</v>
      </c>
      <c r="O197" s="7">
        <f t="shared" si="18"/>
        <v>26.857142857142858</v>
      </c>
      <c r="P197" s="7">
        <f t="shared" si="19"/>
        <v>26.857142857142858</v>
      </c>
      <c r="Q197" s="28" t="s">
        <v>11</v>
      </c>
      <c r="R197" s="1" t="s">
        <v>880</v>
      </c>
      <c r="S197" s="17">
        <v>2019</v>
      </c>
      <c r="T197" s="1" t="s">
        <v>871</v>
      </c>
    </row>
    <row r="198" spans="1:20" s="27" customFormat="1" ht="68.25" customHeight="1" thickBot="1">
      <c r="A198" s="50">
        <v>188</v>
      </c>
      <c r="B198" s="29" t="s">
        <v>688</v>
      </c>
      <c r="C198" s="36" t="s">
        <v>689</v>
      </c>
      <c r="D198" s="4" t="s">
        <v>690</v>
      </c>
      <c r="E198" s="4" t="s">
        <v>691</v>
      </c>
      <c r="F198" s="4" t="s">
        <v>692</v>
      </c>
      <c r="G198" s="3" t="s">
        <v>30</v>
      </c>
      <c r="H198" s="1">
        <v>1</v>
      </c>
      <c r="I198" s="9">
        <v>44008</v>
      </c>
      <c r="J198" s="31">
        <v>44196</v>
      </c>
      <c r="K198" s="8">
        <v>26.857142857142858</v>
      </c>
      <c r="L198" s="5">
        <v>1</v>
      </c>
      <c r="M198" s="6">
        <f t="shared" si="24"/>
        <v>1</v>
      </c>
      <c r="N198" s="7">
        <f t="shared" si="25"/>
        <v>26.857142857142858</v>
      </c>
      <c r="O198" s="7">
        <f t="shared" si="18"/>
        <v>26.857142857142858</v>
      </c>
      <c r="P198" s="7">
        <f t="shared" si="19"/>
        <v>26.857142857142858</v>
      </c>
      <c r="Q198" s="28" t="s">
        <v>11</v>
      </c>
      <c r="R198" s="1" t="s">
        <v>880</v>
      </c>
      <c r="S198" s="17">
        <v>2019</v>
      </c>
      <c r="T198" s="1" t="s">
        <v>871</v>
      </c>
    </row>
    <row r="199" spans="1:20" s="27" customFormat="1" ht="68.25" customHeight="1" thickBot="1">
      <c r="A199" s="50">
        <v>189</v>
      </c>
      <c r="B199" s="29" t="s">
        <v>693</v>
      </c>
      <c r="C199" s="36" t="s">
        <v>694</v>
      </c>
      <c r="D199" s="4" t="s">
        <v>695</v>
      </c>
      <c r="E199" s="4" t="s">
        <v>696</v>
      </c>
      <c r="F199" s="4" t="s">
        <v>697</v>
      </c>
      <c r="G199" s="3" t="s">
        <v>30</v>
      </c>
      <c r="H199" s="1">
        <v>1</v>
      </c>
      <c r="I199" s="9">
        <v>44008</v>
      </c>
      <c r="J199" s="31">
        <v>44165</v>
      </c>
      <c r="K199" s="8">
        <v>26.857142857142858</v>
      </c>
      <c r="L199" s="5">
        <v>1</v>
      </c>
      <c r="M199" s="6">
        <f t="shared" si="24"/>
        <v>1</v>
      </c>
      <c r="N199" s="7">
        <f t="shared" si="25"/>
        <v>26.857142857142858</v>
      </c>
      <c r="O199" s="7">
        <f t="shared" si="18"/>
        <v>26.857142857142858</v>
      </c>
      <c r="P199" s="7">
        <f t="shared" si="19"/>
        <v>26.857142857142858</v>
      </c>
      <c r="Q199" s="28" t="s">
        <v>11</v>
      </c>
      <c r="R199" s="1" t="s">
        <v>880</v>
      </c>
      <c r="S199" s="17">
        <v>2019</v>
      </c>
      <c r="T199" s="1" t="s">
        <v>871</v>
      </c>
    </row>
    <row r="200" spans="1:20" s="27" customFormat="1" ht="68.25" customHeight="1" thickBot="1">
      <c r="A200" s="50">
        <v>190</v>
      </c>
      <c r="B200" s="29" t="s">
        <v>867</v>
      </c>
      <c r="C200" s="36" t="s">
        <v>694</v>
      </c>
      <c r="D200" s="4" t="s">
        <v>698</v>
      </c>
      <c r="E200" s="4" t="s">
        <v>699</v>
      </c>
      <c r="F200" s="4" t="s">
        <v>700</v>
      </c>
      <c r="G200" s="3" t="s">
        <v>520</v>
      </c>
      <c r="H200" s="1">
        <v>2</v>
      </c>
      <c r="I200" s="9">
        <v>44008</v>
      </c>
      <c r="J200" s="31">
        <v>44043</v>
      </c>
      <c r="K200" s="8">
        <v>26.8571428571429</v>
      </c>
      <c r="L200" s="5">
        <v>2</v>
      </c>
      <c r="M200" s="6">
        <f t="shared" si="24"/>
        <v>1</v>
      </c>
      <c r="N200" s="7">
        <f t="shared" si="25"/>
        <v>26.8571428571429</v>
      </c>
      <c r="O200" s="7">
        <f t="shared" si="18"/>
        <v>26.8571428571429</v>
      </c>
      <c r="P200" s="7">
        <f t="shared" si="19"/>
        <v>26.8571428571429</v>
      </c>
      <c r="Q200" s="28" t="s">
        <v>11</v>
      </c>
      <c r="R200" s="1" t="s">
        <v>880</v>
      </c>
      <c r="S200" s="17">
        <v>2019</v>
      </c>
      <c r="T200" s="1" t="s">
        <v>872</v>
      </c>
    </row>
    <row r="201" spans="1:20" s="27" customFormat="1" ht="68.25" customHeight="1" thickBot="1">
      <c r="A201" s="50">
        <v>191</v>
      </c>
      <c r="B201" s="29" t="s">
        <v>867</v>
      </c>
      <c r="C201" s="36" t="s">
        <v>694</v>
      </c>
      <c r="D201" s="4" t="s">
        <v>701</v>
      </c>
      <c r="E201" s="4" t="s">
        <v>702</v>
      </c>
      <c r="F201" s="4" t="s">
        <v>703</v>
      </c>
      <c r="G201" s="3" t="s">
        <v>520</v>
      </c>
      <c r="H201" s="1">
        <v>2</v>
      </c>
      <c r="I201" s="9">
        <v>44008</v>
      </c>
      <c r="J201" s="31">
        <v>44196</v>
      </c>
      <c r="K201" s="8">
        <v>26.857142857142858</v>
      </c>
      <c r="L201" s="5">
        <v>2</v>
      </c>
      <c r="M201" s="6">
        <f t="shared" si="24"/>
        <v>1</v>
      </c>
      <c r="N201" s="7">
        <f t="shared" si="25"/>
        <v>26.857142857142858</v>
      </c>
      <c r="O201" s="7">
        <f t="shared" si="18"/>
        <v>26.857142857142858</v>
      </c>
      <c r="P201" s="7">
        <f t="shared" si="19"/>
        <v>26.857142857142858</v>
      </c>
      <c r="Q201" s="28" t="s">
        <v>11</v>
      </c>
      <c r="R201" s="1" t="s">
        <v>880</v>
      </c>
      <c r="S201" s="17">
        <v>2019</v>
      </c>
      <c r="T201" s="1" t="s">
        <v>873</v>
      </c>
    </row>
    <row r="202" spans="1:20" s="27" customFormat="1" ht="68.25" customHeight="1" thickBot="1">
      <c r="A202" s="50">
        <v>192</v>
      </c>
      <c r="B202" s="29" t="s">
        <v>867</v>
      </c>
      <c r="C202" s="36" t="s">
        <v>694</v>
      </c>
      <c r="D202" s="4" t="s">
        <v>704</v>
      </c>
      <c r="E202" s="4" t="s">
        <v>705</v>
      </c>
      <c r="F202" s="4" t="s">
        <v>706</v>
      </c>
      <c r="G202" s="3" t="s">
        <v>152</v>
      </c>
      <c r="H202" s="1">
        <v>2</v>
      </c>
      <c r="I202" s="9">
        <v>44008</v>
      </c>
      <c r="J202" s="31">
        <v>44196</v>
      </c>
      <c r="K202" s="8">
        <v>26.857142857142858</v>
      </c>
      <c r="L202" s="5">
        <v>2</v>
      </c>
      <c r="M202" s="6">
        <f t="shared" si="24"/>
        <v>1</v>
      </c>
      <c r="N202" s="7">
        <f t="shared" si="25"/>
        <v>26.857142857142858</v>
      </c>
      <c r="O202" s="7">
        <f t="shared" ref="O202:O210" si="26">+IF(J202&lt;=$C$7,N202,0)</f>
        <v>26.857142857142858</v>
      </c>
      <c r="P202" s="7">
        <f t="shared" ref="P202:P210" si="27">+IF($C$7&gt;=J202,K202,0)</f>
        <v>26.857142857142858</v>
      </c>
      <c r="Q202" s="28" t="s">
        <v>491</v>
      </c>
      <c r="R202" s="1" t="s">
        <v>880</v>
      </c>
      <c r="S202" s="17">
        <v>2019</v>
      </c>
      <c r="T202" s="1" t="s">
        <v>874</v>
      </c>
    </row>
    <row r="203" spans="1:20" s="27" customFormat="1" ht="68.25" customHeight="1" thickBot="1">
      <c r="A203" s="50">
        <v>193</v>
      </c>
      <c r="B203" s="29" t="s">
        <v>867</v>
      </c>
      <c r="C203" s="36" t="s">
        <v>694</v>
      </c>
      <c r="D203" s="4" t="s">
        <v>707</v>
      </c>
      <c r="E203" s="4" t="s">
        <v>708</v>
      </c>
      <c r="F203" s="4" t="s">
        <v>709</v>
      </c>
      <c r="G203" s="3" t="s">
        <v>152</v>
      </c>
      <c r="H203" s="1">
        <v>2</v>
      </c>
      <c r="I203" s="9">
        <v>44008</v>
      </c>
      <c r="J203" s="31">
        <v>44196</v>
      </c>
      <c r="K203" s="8">
        <v>26.857142857142858</v>
      </c>
      <c r="L203" s="5">
        <v>2</v>
      </c>
      <c r="M203" s="6">
        <f t="shared" si="24"/>
        <v>1</v>
      </c>
      <c r="N203" s="7">
        <f t="shared" si="25"/>
        <v>26.857142857142858</v>
      </c>
      <c r="O203" s="7">
        <f t="shared" si="26"/>
        <v>26.857142857142858</v>
      </c>
      <c r="P203" s="7">
        <f t="shared" si="27"/>
        <v>26.857142857142858</v>
      </c>
      <c r="Q203" s="28" t="s">
        <v>491</v>
      </c>
      <c r="R203" s="1" t="s">
        <v>880</v>
      </c>
      <c r="S203" s="17">
        <v>2019</v>
      </c>
      <c r="T203" s="1" t="s">
        <v>875</v>
      </c>
    </row>
    <row r="204" spans="1:20" s="27" customFormat="1" ht="68.25" customHeight="1" thickBot="1">
      <c r="A204" s="50">
        <v>194</v>
      </c>
      <c r="B204" s="30" t="s">
        <v>710</v>
      </c>
      <c r="C204" s="36" t="s">
        <v>711</v>
      </c>
      <c r="D204" s="4" t="s">
        <v>712</v>
      </c>
      <c r="E204" s="4" t="s">
        <v>713</v>
      </c>
      <c r="F204" s="4" t="s">
        <v>714</v>
      </c>
      <c r="G204" s="3" t="s">
        <v>30</v>
      </c>
      <c r="H204" s="1">
        <v>4</v>
      </c>
      <c r="I204" s="9">
        <v>44008</v>
      </c>
      <c r="J204" s="31">
        <v>44196</v>
      </c>
      <c r="K204" s="8">
        <v>26.857142857142858</v>
      </c>
      <c r="L204" s="5">
        <v>4</v>
      </c>
      <c r="M204" s="6">
        <f t="shared" si="24"/>
        <v>1</v>
      </c>
      <c r="N204" s="7">
        <f t="shared" si="25"/>
        <v>26.857142857142858</v>
      </c>
      <c r="O204" s="7">
        <f t="shared" si="26"/>
        <v>26.857142857142858</v>
      </c>
      <c r="P204" s="7">
        <f t="shared" si="27"/>
        <v>26.857142857142858</v>
      </c>
      <c r="Q204" s="28" t="s">
        <v>468</v>
      </c>
      <c r="R204" s="1" t="s">
        <v>880</v>
      </c>
      <c r="S204" s="17">
        <v>2019</v>
      </c>
      <c r="T204" s="1" t="s">
        <v>876</v>
      </c>
    </row>
    <row r="205" spans="1:20" s="27" customFormat="1" ht="68.25" customHeight="1" thickBot="1">
      <c r="A205" s="50">
        <v>195</v>
      </c>
      <c r="B205" s="29" t="s">
        <v>867</v>
      </c>
      <c r="C205" s="36" t="s">
        <v>694</v>
      </c>
      <c r="D205" s="4" t="s">
        <v>715</v>
      </c>
      <c r="E205" s="4" t="s">
        <v>716</v>
      </c>
      <c r="F205" s="4" t="s">
        <v>717</v>
      </c>
      <c r="G205" s="3" t="s">
        <v>718</v>
      </c>
      <c r="H205" s="1">
        <v>1</v>
      </c>
      <c r="I205" s="9">
        <v>44008</v>
      </c>
      <c r="J205" s="31">
        <v>44196</v>
      </c>
      <c r="K205" s="8">
        <v>26.857142857142858</v>
      </c>
      <c r="L205" s="5">
        <v>1</v>
      </c>
      <c r="M205" s="6">
        <f t="shared" si="24"/>
        <v>1</v>
      </c>
      <c r="N205" s="7">
        <f t="shared" si="25"/>
        <v>26.857142857142858</v>
      </c>
      <c r="O205" s="7">
        <f t="shared" si="26"/>
        <v>26.857142857142858</v>
      </c>
      <c r="P205" s="7">
        <f t="shared" si="27"/>
        <v>26.857142857142858</v>
      </c>
      <c r="Q205" s="28" t="s">
        <v>719</v>
      </c>
      <c r="R205" s="1" t="s">
        <v>880</v>
      </c>
      <c r="S205" s="17">
        <v>2019</v>
      </c>
      <c r="T205" s="1" t="s">
        <v>877</v>
      </c>
    </row>
    <row r="206" spans="1:20" s="27" customFormat="1" ht="68.25" customHeight="1" thickBot="1">
      <c r="A206" s="50">
        <v>196</v>
      </c>
      <c r="B206" s="29" t="s">
        <v>867</v>
      </c>
      <c r="C206" s="36" t="s">
        <v>694</v>
      </c>
      <c r="D206" s="4" t="s">
        <v>720</v>
      </c>
      <c r="E206" s="4" t="s">
        <v>721</v>
      </c>
      <c r="F206" s="4" t="s">
        <v>722</v>
      </c>
      <c r="G206" s="3" t="s">
        <v>520</v>
      </c>
      <c r="H206" s="1">
        <v>1</v>
      </c>
      <c r="I206" s="9">
        <v>44008</v>
      </c>
      <c r="J206" s="31">
        <v>44196</v>
      </c>
      <c r="K206" s="8">
        <v>26.857142857142858</v>
      </c>
      <c r="L206" s="5">
        <v>1</v>
      </c>
      <c r="M206" s="6">
        <f t="shared" si="24"/>
        <v>1</v>
      </c>
      <c r="N206" s="7">
        <f t="shared" si="25"/>
        <v>26.857142857142858</v>
      </c>
      <c r="O206" s="7">
        <f t="shared" si="26"/>
        <v>26.857142857142858</v>
      </c>
      <c r="P206" s="7">
        <f t="shared" si="27"/>
        <v>26.857142857142858</v>
      </c>
      <c r="Q206" s="28" t="s">
        <v>723</v>
      </c>
      <c r="R206" s="1" t="s">
        <v>880</v>
      </c>
      <c r="S206" s="17">
        <v>2019</v>
      </c>
      <c r="T206" s="1" t="s">
        <v>878</v>
      </c>
    </row>
    <row r="207" spans="1:20" s="27" customFormat="1" ht="68.25" customHeight="1" thickBot="1">
      <c r="A207" s="50">
        <v>197</v>
      </c>
      <c r="B207" s="29" t="s">
        <v>724</v>
      </c>
      <c r="C207" s="36" t="s">
        <v>725</v>
      </c>
      <c r="D207" s="4" t="s">
        <v>726</v>
      </c>
      <c r="E207" s="4" t="s">
        <v>727</v>
      </c>
      <c r="F207" s="4" t="s">
        <v>728</v>
      </c>
      <c r="G207" s="3" t="s">
        <v>152</v>
      </c>
      <c r="H207" s="1">
        <v>2</v>
      </c>
      <c r="I207" s="9">
        <v>44008</v>
      </c>
      <c r="J207" s="31">
        <v>44196</v>
      </c>
      <c r="K207" s="8">
        <v>26.857142857142858</v>
      </c>
      <c r="L207" s="5">
        <v>2</v>
      </c>
      <c r="M207" s="6">
        <f t="shared" si="24"/>
        <v>1</v>
      </c>
      <c r="N207" s="7">
        <f t="shared" si="25"/>
        <v>26.857142857142858</v>
      </c>
      <c r="O207" s="7">
        <f t="shared" si="26"/>
        <v>26.857142857142858</v>
      </c>
      <c r="P207" s="7">
        <f t="shared" si="27"/>
        <v>26.857142857142858</v>
      </c>
      <c r="Q207" s="28" t="s">
        <v>719</v>
      </c>
      <c r="R207" s="1" t="s">
        <v>880</v>
      </c>
      <c r="S207" s="17">
        <v>2019</v>
      </c>
      <c r="T207" s="1" t="s">
        <v>871</v>
      </c>
    </row>
    <row r="208" spans="1:20" s="27" customFormat="1" ht="68.25" customHeight="1" thickBot="1">
      <c r="A208" s="50">
        <v>198</v>
      </c>
      <c r="B208" s="29" t="s">
        <v>724</v>
      </c>
      <c r="C208" s="36" t="s">
        <v>725</v>
      </c>
      <c r="D208" s="4" t="s">
        <v>726</v>
      </c>
      <c r="E208" s="4" t="s">
        <v>729</v>
      </c>
      <c r="F208" s="4" t="s">
        <v>730</v>
      </c>
      <c r="G208" s="3" t="s">
        <v>731</v>
      </c>
      <c r="H208" s="1">
        <v>1</v>
      </c>
      <c r="I208" s="9">
        <v>44008</v>
      </c>
      <c r="J208" s="31">
        <v>44196</v>
      </c>
      <c r="K208" s="8">
        <v>26.857142857142858</v>
      </c>
      <c r="L208" s="5">
        <v>1</v>
      </c>
      <c r="M208" s="6">
        <f t="shared" si="24"/>
        <v>1</v>
      </c>
      <c r="N208" s="7">
        <f t="shared" si="25"/>
        <v>26.857142857142858</v>
      </c>
      <c r="O208" s="7">
        <f t="shared" si="26"/>
        <v>26.857142857142858</v>
      </c>
      <c r="P208" s="7">
        <f t="shared" si="27"/>
        <v>26.857142857142858</v>
      </c>
      <c r="Q208" s="28" t="s">
        <v>719</v>
      </c>
      <c r="R208" s="1" t="s">
        <v>880</v>
      </c>
      <c r="S208" s="17">
        <v>2019</v>
      </c>
      <c r="T208" s="1" t="s">
        <v>872</v>
      </c>
    </row>
    <row r="209" spans="1:20" s="27" customFormat="1" ht="68.25" customHeight="1" thickBot="1">
      <c r="A209" s="50">
        <v>199</v>
      </c>
      <c r="B209" s="29" t="s">
        <v>732</v>
      </c>
      <c r="C209" s="36" t="s">
        <v>733</v>
      </c>
      <c r="D209" s="4" t="s">
        <v>734</v>
      </c>
      <c r="E209" s="4" t="s">
        <v>735</v>
      </c>
      <c r="F209" s="4" t="s">
        <v>736</v>
      </c>
      <c r="G209" s="3" t="s">
        <v>737</v>
      </c>
      <c r="H209" s="1">
        <v>2</v>
      </c>
      <c r="I209" s="9">
        <v>44008</v>
      </c>
      <c r="J209" s="31">
        <v>44165</v>
      </c>
      <c r="K209" s="8">
        <v>26.857142857142858</v>
      </c>
      <c r="L209" s="5">
        <v>2</v>
      </c>
      <c r="M209" s="6">
        <f t="shared" si="24"/>
        <v>1</v>
      </c>
      <c r="N209" s="7">
        <f t="shared" si="25"/>
        <v>26.857142857142858</v>
      </c>
      <c r="O209" s="7">
        <f t="shared" si="26"/>
        <v>26.857142857142858</v>
      </c>
      <c r="P209" s="7">
        <f t="shared" si="27"/>
        <v>26.857142857142858</v>
      </c>
      <c r="Q209" s="28" t="s">
        <v>11</v>
      </c>
      <c r="R209" s="1" t="s">
        <v>880</v>
      </c>
      <c r="S209" s="17">
        <v>2019</v>
      </c>
      <c r="T209" s="1" t="s">
        <v>871</v>
      </c>
    </row>
    <row r="210" spans="1:20" s="27" customFormat="1" ht="68.25" customHeight="1" thickBot="1">
      <c r="A210" s="50">
        <v>200</v>
      </c>
      <c r="B210" s="29" t="s">
        <v>732</v>
      </c>
      <c r="C210" s="36" t="s">
        <v>733</v>
      </c>
      <c r="D210" s="4" t="s">
        <v>734</v>
      </c>
      <c r="E210" s="4" t="s">
        <v>738</v>
      </c>
      <c r="F210" s="4" t="s">
        <v>739</v>
      </c>
      <c r="G210" s="3" t="s">
        <v>30</v>
      </c>
      <c r="H210" s="1">
        <v>1</v>
      </c>
      <c r="I210" s="9">
        <v>44008</v>
      </c>
      <c r="J210" s="31">
        <v>44196</v>
      </c>
      <c r="K210" s="8">
        <v>26.857142857142858</v>
      </c>
      <c r="L210" s="5">
        <v>1</v>
      </c>
      <c r="M210" s="6">
        <f t="shared" si="24"/>
        <v>1</v>
      </c>
      <c r="N210" s="7">
        <f t="shared" si="25"/>
        <v>26.857142857142858</v>
      </c>
      <c r="O210" s="7">
        <f t="shared" si="26"/>
        <v>26.857142857142858</v>
      </c>
      <c r="P210" s="7">
        <f t="shared" si="27"/>
        <v>26.857142857142858</v>
      </c>
      <c r="Q210" s="28" t="s">
        <v>740</v>
      </c>
      <c r="R210" s="1" t="s">
        <v>880</v>
      </c>
      <c r="S210" s="17">
        <v>2019</v>
      </c>
      <c r="T210" s="1" t="s">
        <v>872</v>
      </c>
    </row>
    <row r="211" spans="1:20" ht="104.25" customHeight="1" thickBot="1">
      <c r="A211" s="50">
        <v>201</v>
      </c>
      <c r="B211" s="29" t="s">
        <v>821</v>
      </c>
      <c r="C211" s="35" t="s">
        <v>822</v>
      </c>
      <c r="D211" s="4" t="s">
        <v>823</v>
      </c>
      <c r="E211" s="53" t="s">
        <v>842</v>
      </c>
      <c r="F211" s="4" t="s">
        <v>824</v>
      </c>
      <c r="G211" s="38" t="s">
        <v>825</v>
      </c>
      <c r="H211" s="3">
        <v>1</v>
      </c>
      <c r="I211" s="39">
        <v>44529</v>
      </c>
      <c r="J211" s="41">
        <v>44651</v>
      </c>
      <c r="K211" s="8">
        <v>26.857142857142858</v>
      </c>
      <c r="L211" s="5">
        <v>0</v>
      </c>
      <c r="M211" s="6">
        <f t="shared" ref="M211:M217" si="28">+L211/H211</f>
        <v>0</v>
      </c>
      <c r="N211" s="7">
        <f t="shared" ref="N211:N217" si="29">+M211*K211</f>
        <v>0</v>
      </c>
      <c r="O211" s="7">
        <f t="shared" ref="O211:O217" si="30">+IF(J211&lt;=$C$7,N211,0)</f>
        <v>0</v>
      </c>
      <c r="P211" s="7">
        <f t="shared" ref="P211:P217" si="31">+IF($C$7&gt;=J211,K211,0)</f>
        <v>0</v>
      </c>
      <c r="Q211" s="38" t="s">
        <v>869</v>
      </c>
      <c r="R211" s="1" t="s">
        <v>870</v>
      </c>
      <c r="S211" s="17">
        <v>2021</v>
      </c>
      <c r="T211" s="1" t="s">
        <v>871</v>
      </c>
    </row>
    <row r="212" spans="1:20" s="15" customFormat="1" ht="104.25" customHeight="1" thickBot="1">
      <c r="A212" s="50">
        <v>202</v>
      </c>
      <c r="B212" s="29" t="s">
        <v>826</v>
      </c>
      <c r="C212" s="36" t="s">
        <v>827</v>
      </c>
      <c r="D212" s="37" t="s">
        <v>828</v>
      </c>
      <c r="E212" s="55" t="s">
        <v>843</v>
      </c>
      <c r="F212" s="4" t="s">
        <v>844</v>
      </c>
      <c r="G212" s="4" t="s">
        <v>829</v>
      </c>
      <c r="H212" s="38">
        <v>1</v>
      </c>
      <c r="I212" s="39">
        <v>44529</v>
      </c>
      <c r="J212" s="42">
        <v>44651</v>
      </c>
      <c r="K212" s="8">
        <v>26.857142857142858</v>
      </c>
      <c r="L212" s="5">
        <v>0</v>
      </c>
      <c r="M212" s="6">
        <f t="shared" si="28"/>
        <v>0</v>
      </c>
      <c r="N212" s="7">
        <f t="shared" si="29"/>
        <v>0</v>
      </c>
      <c r="O212" s="7">
        <f t="shared" si="30"/>
        <v>0</v>
      </c>
      <c r="P212" s="7">
        <f t="shared" si="31"/>
        <v>0</v>
      </c>
      <c r="Q212" s="38" t="s">
        <v>869</v>
      </c>
      <c r="R212" s="1" t="s">
        <v>870</v>
      </c>
      <c r="S212" s="17">
        <v>2021</v>
      </c>
      <c r="T212" s="1" t="s">
        <v>871</v>
      </c>
    </row>
    <row r="213" spans="1:20" s="15" customFormat="1" ht="104.25" customHeight="1" thickBot="1">
      <c r="A213" s="50">
        <v>203</v>
      </c>
      <c r="B213" s="29" t="s">
        <v>830</v>
      </c>
      <c r="C213" s="36" t="s">
        <v>827</v>
      </c>
      <c r="D213" s="37" t="s">
        <v>831</v>
      </c>
      <c r="E213" s="55" t="s">
        <v>845</v>
      </c>
      <c r="F213" s="4" t="s">
        <v>849</v>
      </c>
      <c r="G213" s="4" t="s">
        <v>832</v>
      </c>
      <c r="H213" s="38">
        <v>2</v>
      </c>
      <c r="I213" s="39">
        <v>44529</v>
      </c>
      <c r="J213" s="42">
        <v>44804</v>
      </c>
      <c r="K213" s="8">
        <v>26.857142857142858</v>
      </c>
      <c r="L213" s="5">
        <v>0</v>
      </c>
      <c r="M213" s="6">
        <v>0</v>
      </c>
      <c r="N213" s="7">
        <f t="shared" si="29"/>
        <v>0</v>
      </c>
      <c r="O213" s="7">
        <f t="shared" si="30"/>
        <v>0</v>
      </c>
      <c r="P213" s="7">
        <f t="shared" si="31"/>
        <v>0</v>
      </c>
      <c r="Q213" s="38" t="s">
        <v>869</v>
      </c>
      <c r="R213" s="1" t="s">
        <v>870</v>
      </c>
      <c r="S213" s="17">
        <v>2021</v>
      </c>
      <c r="T213" s="1" t="s">
        <v>872</v>
      </c>
    </row>
    <row r="214" spans="1:20" s="15" customFormat="1" ht="104.25" customHeight="1" thickBot="1">
      <c r="A214" s="50">
        <v>204</v>
      </c>
      <c r="B214" s="29" t="s">
        <v>833</v>
      </c>
      <c r="C214" s="36" t="s">
        <v>834</v>
      </c>
      <c r="D214" s="4" t="s">
        <v>835</v>
      </c>
      <c r="E214" s="55" t="s">
        <v>846</v>
      </c>
      <c r="F214" s="4" t="s">
        <v>850</v>
      </c>
      <c r="G214" s="4" t="s">
        <v>836</v>
      </c>
      <c r="H214" s="38">
        <v>1</v>
      </c>
      <c r="I214" s="39">
        <v>44529</v>
      </c>
      <c r="J214" s="42">
        <v>44651</v>
      </c>
      <c r="K214" s="8">
        <v>26.857142857142858</v>
      </c>
      <c r="L214" s="5">
        <v>0</v>
      </c>
      <c r="M214" s="6">
        <f t="shared" si="28"/>
        <v>0</v>
      </c>
      <c r="N214" s="7">
        <f t="shared" si="29"/>
        <v>0</v>
      </c>
      <c r="O214" s="7">
        <f t="shared" si="30"/>
        <v>0</v>
      </c>
      <c r="P214" s="7">
        <f t="shared" si="31"/>
        <v>0</v>
      </c>
      <c r="Q214" s="38" t="s">
        <v>869</v>
      </c>
      <c r="R214" s="1" t="s">
        <v>870</v>
      </c>
      <c r="S214" s="17">
        <v>2021</v>
      </c>
      <c r="T214" s="1" t="s">
        <v>871</v>
      </c>
    </row>
    <row r="215" spans="1:20" s="15" customFormat="1" ht="104.25" customHeight="1" thickBot="1">
      <c r="A215" s="50">
        <v>205</v>
      </c>
      <c r="B215" s="29" t="s">
        <v>837</v>
      </c>
      <c r="C215" s="36" t="s">
        <v>834</v>
      </c>
      <c r="D215" s="4" t="s">
        <v>835</v>
      </c>
      <c r="E215" s="55" t="s">
        <v>847</v>
      </c>
      <c r="F215" s="4" t="s">
        <v>849</v>
      </c>
      <c r="G215" s="4" t="s">
        <v>832</v>
      </c>
      <c r="H215" s="38">
        <v>2</v>
      </c>
      <c r="I215" s="39">
        <v>44529</v>
      </c>
      <c r="J215" s="42">
        <v>44804</v>
      </c>
      <c r="K215" s="8">
        <v>26.857142857142858</v>
      </c>
      <c r="L215" s="5">
        <v>0</v>
      </c>
      <c r="M215" s="6">
        <f t="shared" si="28"/>
        <v>0</v>
      </c>
      <c r="N215" s="7">
        <f t="shared" si="29"/>
        <v>0</v>
      </c>
      <c r="O215" s="7">
        <f t="shared" si="30"/>
        <v>0</v>
      </c>
      <c r="P215" s="7">
        <f t="shared" si="31"/>
        <v>0</v>
      </c>
      <c r="Q215" s="38" t="s">
        <v>869</v>
      </c>
      <c r="R215" s="1" t="s">
        <v>870</v>
      </c>
      <c r="S215" s="17">
        <v>2021</v>
      </c>
      <c r="T215" s="1" t="s">
        <v>872</v>
      </c>
    </row>
    <row r="216" spans="1:20" s="15" customFormat="1" ht="104.25" customHeight="1" thickBot="1">
      <c r="A216" s="50">
        <v>206</v>
      </c>
      <c r="B216" s="29" t="s">
        <v>838</v>
      </c>
      <c r="C216" s="36" t="s">
        <v>839</v>
      </c>
      <c r="D216" s="4" t="s">
        <v>840</v>
      </c>
      <c r="E216" s="55" t="s">
        <v>848</v>
      </c>
      <c r="F216" s="4" t="s">
        <v>850</v>
      </c>
      <c r="G216" s="4" t="s">
        <v>836</v>
      </c>
      <c r="H216" s="38">
        <v>1</v>
      </c>
      <c r="I216" s="39">
        <v>44529</v>
      </c>
      <c r="J216" s="42">
        <v>44651</v>
      </c>
      <c r="K216" s="8">
        <v>26.857142857142858</v>
      </c>
      <c r="L216" s="5">
        <v>0</v>
      </c>
      <c r="M216" s="6">
        <f t="shared" si="28"/>
        <v>0</v>
      </c>
      <c r="N216" s="7">
        <f t="shared" si="29"/>
        <v>0</v>
      </c>
      <c r="O216" s="7">
        <f t="shared" si="30"/>
        <v>0</v>
      </c>
      <c r="P216" s="7">
        <f t="shared" si="31"/>
        <v>0</v>
      </c>
      <c r="Q216" s="38" t="s">
        <v>869</v>
      </c>
      <c r="R216" s="1" t="s">
        <v>870</v>
      </c>
      <c r="S216" s="17">
        <v>2021</v>
      </c>
      <c r="T216" s="1" t="s">
        <v>871</v>
      </c>
    </row>
    <row r="217" spans="1:20" s="15" customFormat="1" ht="104.25" customHeight="1" thickBot="1">
      <c r="A217" s="50">
        <v>207</v>
      </c>
      <c r="B217" s="29" t="s">
        <v>841</v>
      </c>
      <c r="C217" s="36" t="s">
        <v>839</v>
      </c>
      <c r="D217" s="4" t="s">
        <v>840</v>
      </c>
      <c r="E217" s="55" t="s">
        <v>847</v>
      </c>
      <c r="F217" s="4" t="s">
        <v>849</v>
      </c>
      <c r="G217" s="4" t="s">
        <v>832</v>
      </c>
      <c r="H217" s="38">
        <v>2</v>
      </c>
      <c r="I217" s="39">
        <v>44529</v>
      </c>
      <c r="J217" s="42">
        <v>44804</v>
      </c>
      <c r="K217" s="8">
        <v>26.857142857142858</v>
      </c>
      <c r="L217" s="5">
        <v>0</v>
      </c>
      <c r="M217" s="6">
        <f t="shared" si="28"/>
        <v>0</v>
      </c>
      <c r="N217" s="7">
        <f t="shared" si="29"/>
        <v>0</v>
      </c>
      <c r="O217" s="7">
        <f t="shared" si="30"/>
        <v>0</v>
      </c>
      <c r="P217" s="7">
        <f t="shared" si="31"/>
        <v>0</v>
      </c>
      <c r="Q217" s="38" t="s">
        <v>869</v>
      </c>
      <c r="R217" s="1" t="s">
        <v>870</v>
      </c>
      <c r="S217" s="17">
        <v>2021</v>
      </c>
      <c r="T217" s="1" t="s">
        <v>872</v>
      </c>
    </row>
    <row r="218" spans="1:20" s="15" customFormat="1" ht="18.75" customHeight="1">
      <c r="A218" s="57"/>
      <c r="B218" s="58"/>
      <c r="C218" s="59"/>
      <c r="D218" s="60"/>
      <c r="E218" s="59"/>
      <c r="F218" s="60"/>
      <c r="G218" s="60"/>
      <c r="H218" s="61"/>
      <c r="I218" s="62"/>
      <c r="J218" s="63"/>
      <c r="K218" s="64"/>
      <c r="L218" s="65"/>
      <c r="M218" s="66"/>
      <c r="N218" s="67">
        <f>SUM(N11:N217)</f>
        <v>3922.2857142857124</v>
      </c>
      <c r="O218" s="67">
        <f t="shared" ref="O218:P218" si="32">SUM(O11:O217)</f>
        <v>3922.2857142857124</v>
      </c>
      <c r="P218" s="67">
        <f t="shared" si="32"/>
        <v>3922.2857142857124</v>
      </c>
      <c r="Q218" s="61"/>
      <c r="R218" s="68"/>
      <c r="S218" s="69"/>
      <c r="T218" s="68"/>
    </row>
    <row r="219" spans="1:20">
      <c r="O219" s="56"/>
    </row>
  </sheetData>
  <autoFilter ref="B10:T219" xr:uid="{8357CEBF-E87B-43D4-B983-6A2BDF2D4AC3}"/>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FUTIC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Constanza Artunduaga Tovar</dc:creator>
  <cp:lastModifiedBy>Lida Constanza Artunduaga Tovar</cp:lastModifiedBy>
  <cp:lastPrinted>2021-10-07T17:57:52Z</cp:lastPrinted>
  <dcterms:created xsi:type="dcterms:W3CDTF">2021-06-15T18:54:52Z</dcterms:created>
  <dcterms:modified xsi:type="dcterms:W3CDTF">2022-02-10T14:34:09Z</dcterms:modified>
</cp:coreProperties>
</file>