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endigana\OneDrive - MINTIC\actual\Financiera\00 coordinación\Informes para publicación\2019\con nombre ok\"/>
    </mc:Choice>
  </mc:AlternateContent>
  <xr:revisionPtr revIDLastSave="0" documentId="13_ncr:1_{F53FBB46-5A06-4232-9DC1-03A9FCBB1CC1}" xr6:coauthVersionLast="41" xr6:coauthVersionMax="47" xr10:uidLastSave="{00000000-0000-0000-0000-000000000000}"/>
  <bookViews>
    <workbookView xWindow="20370" yWindow="-120" windowWidth="29040" windowHeight="15840" xr2:uid="{AAA44014-E822-4758-8B66-76625F1C667D}"/>
  </bookViews>
  <sheets>
    <sheet name="Informe" sheetId="1" r:id="rId1"/>
  </sheets>
  <definedNames>
    <definedName name="_xlnm._FilterDatabase" localSheetId="0" hidden="1">Informe!$A$7:$S$137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37" i="1" l="1"/>
  <c r="R137" i="1"/>
  <c r="P137" i="1"/>
  <c r="T136" i="1"/>
  <c r="R136" i="1"/>
  <c r="P136" i="1"/>
  <c r="T135" i="1"/>
  <c r="R135" i="1"/>
  <c r="P135" i="1"/>
  <c r="T134" i="1"/>
  <c r="R134" i="1"/>
  <c r="P134" i="1"/>
  <c r="T133" i="1"/>
  <c r="R133" i="1"/>
  <c r="P133" i="1"/>
  <c r="T132" i="1"/>
  <c r="R132" i="1"/>
  <c r="P132" i="1"/>
  <c r="T131" i="1"/>
  <c r="R131" i="1"/>
  <c r="P131" i="1"/>
  <c r="T130" i="1"/>
  <c r="R130" i="1"/>
  <c r="P130" i="1"/>
  <c r="T129" i="1"/>
  <c r="R129" i="1"/>
  <c r="P129" i="1"/>
  <c r="T128" i="1"/>
  <c r="R128" i="1"/>
  <c r="P128" i="1"/>
  <c r="T127" i="1"/>
  <c r="R127" i="1"/>
  <c r="P127" i="1"/>
  <c r="T126" i="1"/>
  <c r="R126" i="1"/>
  <c r="P126" i="1"/>
  <c r="T125" i="1"/>
  <c r="R125" i="1"/>
  <c r="P125" i="1"/>
  <c r="T124" i="1"/>
  <c r="R124" i="1"/>
  <c r="P124" i="1"/>
  <c r="T123" i="1"/>
  <c r="R123" i="1"/>
  <c r="P123" i="1"/>
  <c r="T122" i="1"/>
  <c r="R122" i="1"/>
  <c r="P122" i="1"/>
  <c r="T121" i="1"/>
  <c r="R121" i="1"/>
  <c r="P121" i="1"/>
  <c r="T120" i="1"/>
  <c r="R120" i="1"/>
  <c r="P120" i="1"/>
  <c r="T119" i="1"/>
  <c r="R119" i="1"/>
  <c r="P119" i="1"/>
  <c r="T118" i="1"/>
  <c r="R118" i="1"/>
  <c r="P118" i="1"/>
  <c r="T117" i="1"/>
  <c r="R117" i="1"/>
  <c r="P117" i="1"/>
  <c r="T116" i="1"/>
  <c r="R116" i="1"/>
  <c r="P116" i="1"/>
  <c r="T115" i="1"/>
  <c r="R115" i="1"/>
  <c r="P115" i="1"/>
  <c r="T114" i="1"/>
  <c r="R114" i="1"/>
  <c r="P114" i="1"/>
  <c r="T113" i="1"/>
  <c r="R113" i="1"/>
  <c r="P113" i="1"/>
  <c r="T112" i="1"/>
  <c r="R112" i="1"/>
  <c r="P112" i="1"/>
  <c r="T111" i="1"/>
  <c r="R111" i="1"/>
  <c r="P111" i="1"/>
  <c r="T110" i="1"/>
  <c r="R110" i="1"/>
  <c r="P110" i="1"/>
  <c r="T109" i="1"/>
  <c r="R109" i="1"/>
  <c r="P109" i="1"/>
  <c r="T108" i="1"/>
  <c r="R108" i="1"/>
  <c r="P108" i="1"/>
  <c r="T107" i="1"/>
  <c r="R107" i="1"/>
  <c r="P107" i="1"/>
  <c r="T106" i="1"/>
  <c r="R106" i="1"/>
  <c r="P106" i="1"/>
  <c r="T105" i="1"/>
  <c r="R105" i="1"/>
  <c r="P105" i="1"/>
  <c r="T104" i="1"/>
  <c r="R104" i="1"/>
  <c r="P104" i="1"/>
  <c r="T103" i="1"/>
  <c r="R103" i="1"/>
  <c r="P103" i="1"/>
  <c r="T102" i="1"/>
  <c r="R102" i="1"/>
  <c r="P102" i="1"/>
  <c r="T101" i="1"/>
  <c r="R101" i="1"/>
  <c r="P101" i="1"/>
  <c r="T100" i="1"/>
  <c r="R100" i="1"/>
  <c r="P100" i="1"/>
  <c r="T99" i="1"/>
  <c r="R99" i="1"/>
  <c r="P99" i="1"/>
  <c r="T98" i="1"/>
  <c r="R98" i="1"/>
  <c r="P98" i="1"/>
  <c r="T97" i="1"/>
  <c r="R97" i="1"/>
  <c r="P97" i="1"/>
  <c r="T96" i="1"/>
  <c r="R96" i="1"/>
  <c r="P96" i="1"/>
  <c r="T95" i="1"/>
  <c r="R95" i="1"/>
  <c r="P95" i="1"/>
  <c r="T94" i="1"/>
  <c r="R94" i="1"/>
  <c r="P94" i="1"/>
  <c r="T93" i="1"/>
  <c r="R93" i="1"/>
  <c r="P93" i="1"/>
  <c r="T92" i="1"/>
  <c r="R92" i="1"/>
  <c r="P92" i="1"/>
  <c r="T91" i="1"/>
  <c r="R91" i="1"/>
  <c r="P91" i="1"/>
  <c r="T90" i="1"/>
  <c r="R90" i="1"/>
  <c r="P90" i="1"/>
  <c r="T89" i="1"/>
  <c r="R89" i="1"/>
  <c r="P89" i="1"/>
  <c r="T88" i="1"/>
  <c r="R88" i="1"/>
  <c r="P88" i="1"/>
  <c r="T87" i="1"/>
  <c r="R87" i="1"/>
  <c r="P87" i="1"/>
  <c r="T86" i="1"/>
  <c r="R86" i="1"/>
  <c r="P86" i="1"/>
  <c r="T85" i="1"/>
  <c r="R85" i="1"/>
  <c r="P85" i="1"/>
  <c r="T84" i="1"/>
  <c r="R84" i="1"/>
  <c r="P84" i="1"/>
  <c r="T83" i="1"/>
  <c r="R83" i="1"/>
  <c r="P83" i="1"/>
  <c r="T82" i="1"/>
  <c r="R82" i="1"/>
  <c r="P82" i="1"/>
  <c r="T81" i="1"/>
  <c r="R81" i="1"/>
  <c r="P81" i="1"/>
  <c r="T80" i="1"/>
  <c r="R80" i="1"/>
  <c r="P80" i="1"/>
  <c r="T79" i="1"/>
  <c r="R79" i="1"/>
  <c r="P79" i="1"/>
  <c r="T78" i="1"/>
  <c r="R78" i="1"/>
  <c r="P78" i="1"/>
  <c r="T77" i="1"/>
  <c r="R77" i="1"/>
  <c r="P77" i="1"/>
  <c r="T76" i="1"/>
  <c r="R76" i="1"/>
  <c r="P76" i="1"/>
  <c r="T75" i="1"/>
  <c r="R75" i="1"/>
  <c r="P75" i="1"/>
  <c r="T74" i="1"/>
  <c r="R74" i="1"/>
  <c r="P74" i="1"/>
  <c r="T73" i="1"/>
  <c r="R73" i="1"/>
  <c r="P73" i="1"/>
  <c r="T72" i="1"/>
  <c r="R72" i="1"/>
  <c r="P72" i="1"/>
  <c r="T71" i="1"/>
  <c r="R71" i="1"/>
  <c r="P71" i="1"/>
  <c r="T70" i="1"/>
  <c r="R70" i="1"/>
  <c r="P70" i="1"/>
  <c r="T69" i="1"/>
  <c r="R69" i="1"/>
  <c r="P69" i="1"/>
  <c r="T68" i="1"/>
  <c r="R68" i="1"/>
  <c r="P68" i="1"/>
  <c r="T67" i="1"/>
  <c r="R67" i="1"/>
  <c r="P67" i="1"/>
  <c r="T66" i="1"/>
  <c r="R66" i="1"/>
  <c r="P66" i="1"/>
  <c r="T65" i="1"/>
  <c r="R65" i="1"/>
  <c r="P65" i="1"/>
  <c r="T64" i="1"/>
  <c r="R64" i="1"/>
  <c r="P64" i="1"/>
  <c r="T63" i="1"/>
  <c r="R63" i="1"/>
  <c r="P63" i="1"/>
  <c r="T62" i="1"/>
  <c r="R62" i="1"/>
  <c r="P62" i="1"/>
  <c r="T61" i="1"/>
  <c r="R61" i="1"/>
  <c r="P61" i="1"/>
  <c r="T60" i="1"/>
  <c r="R60" i="1"/>
  <c r="P60" i="1"/>
  <c r="T59" i="1"/>
  <c r="R59" i="1"/>
  <c r="P59" i="1"/>
  <c r="T58" i="1"/>
  <c r="R58" i="1"/>
  <c r="P58" i="1"/>
  <c r="T57" i="1"/>
  <c r="R57" i="1"/>
  <c r="P57" i="1"/>
  <c r="T56" i="1"/>
  <c r="R56" i="1"/>
  <c r="P56" i="1"/>
  <c r="T55" i="1"/>
  <c r="R55" i="1"/>
  <c r="P55" i="1"/>
  <c r="S54" i="1"/>
  <c r="Q54" i="1"/>
  <c r="O54" i="1"/>
  <c r="N54" i="1"/>
  <c r="M54" i="1"/>
  <c r="L54" i="1"/>
  <c r="K54" i="1"/>
  <c r="T53" i="1"/>
  <c r="R53" i="1"/>
  <c r="P53" i="1"/>
  <c r="S52" i="1"/>
  <c r="Q52" i="1"/>
  <c r="R52" i="1" s="1"/>
  <c r="O52" i="1"/>
  <c r="P52" i="1" s="1"/>
  <c r="N52" i="1"/>
  <c r="M52" i="1"/>
  <c r="L52" i="1"/>
  <c r="K52" i="1"/>
  <c r="T51" i="1"/>
  <c r="R51" i="1"/>
  <c r="P51" i="1"/>
  <c r="T50" i="1"/>
  <c r="R50" i="1"/>
  <c r="P50" i="1"/>
  <c r="T49" i="1"/>
  <c r="R49" i="1"/>
  <c r="P49" i="1"/>
  <c r="T48" i="1"/>
  <c r="R48" i="1"/>
  <c r="P48" i="1"/>
  <c r="S47" i="1"/>
  <c r="Q47" i="1"/>
  <c r="Q9" i="1" s="1"/>
  <c r="O47" i="1"/>
  <c r="N47" i="1"/>
  <c r="M47" i="1"/>
  <c r="M9" i="1" s="1"/>
  <c r="M8" i="1" s="1"/>
  <c r="L47" i="1"/>
  <c r="K47" i="1"/>
  <c r="T46" i="1"/>
  <c r="R46" i="1"/>
  <c r="P46" i="1"/>
  <c r="T45" i="1"/>
  <c r="R45" i="1"/>
  <c r="P45" i="1"/>
  <c r="T44" i="1"/>
  <c r="R44" i="1"/>
  <c r="P44" i="1"/>
  <c r="T43" i="1"/>
  <c r="R43" i="1"/>
  <c r="P43" i="1"/>
  <c r="T42" i="1"/>
  <c r="R42" i="1"/>
  <c r="P42" i="1"/>
  <c r="T41" i="1"/>
  <c r="R41" i="1"/>
  <c r="P41" i="1"/>
  <c r="T40" i="1"/>
  <c r="R40" i="1"/>
  <c r="P40" i="1"/>
  <c r="T39" i="1"/>
  <c r="R39" i="1"/>
  <c r="P39" i="1"/>
  <c r="T38" i="1"/>
  <c r="R38" i="1"/>
  <c r="P38" i="1"/>
  <c r="T37" i="1"/>
  <c r="R37" i="1"/>
  <c r="P37" i="1"/>
  <c r="T36" i="1"/>
  <c r="R36" i="1"/>
  <c r="P36" i="1"/>
  <c r="T35" i="1"/>
  <c r="R35" i="1"/>
  <c r="P35" i="1"/>
  <c r="T34" i="1"/>
  <c r="R34" i="1"/>
  <c r="P34" i="1"/>
  <c r="T33" i="1"/>
  <c r="R33" i="1"/>
  <c r="P33" i="1"/>
  <c r="T32" i="1"/>
  <c r="R32" i="1"/>
  <c r="P32" i="1"/>
  <c r="S31" i="1"/>
  <c r="Q31" i="1"/>
  <c r="O31" i="1"/>
  <c r="N31" i="1"/>
  <c r="N9" i="1" s="1"/>
  <c r="N8" i="1" s="1"/>
  <c r="M31" i="1"/>
  <c r="L31" i="1"/>
  <c r="K31" i="1"/>
  <c r="T30" i="1"/>
  <c r="R30" i="1"/>
  <c r="P30" i="1"/>
  <c r="T29" i="1"/>
  <c r="R29" i="1"/>
  <c r="P29" i="1"/>
  <c r="T28" i="1"/>
  <c r="R28" i="1"/>
  <c r="P28" i="1"/>
  <c r="T27" i="1"/>
  <c r="R27" i="1"/>
  <c r="P27" i="1"/>
  <c r="T26" i="1"/>
  <c r="R26" i="1"/>
  <c r="P26" i="1"/>
  <c r="T25" i="1"/>
  <c r="R25" i="1"/>
  <c r="P25" i="1"/>
  <c r="T24" i="1"/>
  <c r="R24" i="1"/>
  <c r="P24" i="1"/>
  <c r="T23" i="1"/>
  <c r="R23" i="1"/>
  <c r="P23" i="1"/>
  <c r="T22" i="1"/>
  <c r="R22" i="1"/>
  <c r="P22" i="1"/>
  <c r="T21" i="1"/>
  <c r="R21" i="1"/>
  <c r="P21" i="1"/>
  <c r="T20" i="1"/>
  <c r="R20" i="1"/>
  <c r="P20" i="1"/>
  <c r="T19" i="1"/>
  <c r="R19" i="1"/>
  <c r="P19" i="1"/>
  <c r="T18" i="1"/>
  <c r="R18" i="1"/>
  <c r="P18" i="1"/>
  <c r="T17" i="1"/>
  <c r="R17" i="1"/>
  <c r="P17" i="1"/>
  <c r="T16" i="1"/>
  <c r="R16" i="1"/>
  <c r="P16" i="1"/>
  <c r="T15" i="1"/>
  <c r="R15" i="1"/>
  <c r="P15" i="1"/>
  <c r="T14" i="1"/>
  <c r="R14" i="1"/>
  <c r="P14" i="1"/>
  <c r="T13" i="1"/>
  <c r="R13" i="1"/>
  <c r="P13" i="1"/>
  <c r="T12" i="1"/>
  <c r="R12" i="1"/>
  <c r="P12" i="1"/>
  <c r="T11" i="1"/>
  <c r="R11" i="1"/>
  <c r="P11" i="1"/>
  <c r="T10" i="1"/>
  <c r="R10" i="1"/>
  <c r="P10" i="1"/>
  <c r="P54" i="1" l="1"/>
  <c r="O9" i="1"/>
  <c r="O8" i="1" s="1"/>
  <c r="P47" i="1"/>
  <c r="T47" i="1"/>
  <c r="R31" i="1"/>
  <c r="R54" i="1"/>
  <c r="T54" i="1"/>
  <c r="L9" i="1"/>
  <c r="L8" i="1" s="1"/>
  <c r="T31" i="1"/>
  <c r="T52" i="1"/>
  <c r="S9" i="1"/>
  <c r="S8" i="1" s="1"/>
  <c r="P31" i="1"/>
  <c r="Q8" i="1"/>
  <c r="R8" i="1" s="1"/>
  <c r="R47" i="1"/>
  <c r="K9" i="1"/>
  <c r="K8" i="1" s="1"/>
  <c r="P8" i="1" l="1"/>
  <c r="P9" i="1"/>
  <c r="R9" i="1"/>
  <c r="T8" i="1"/>
  <c r="T9" i="1"/>
</calcChain>
</file>

<file path=xl/sharedStrings.xml><?xml version="1.0" encoding="utf-8"?>
<sst xmlns="http://schemas.openxmlformats.org/spreadsheetml/2006/main" count="1056" uniqueCount="251">
  <si>
    <t>TIPO</t>
  </si>
  <si>
    <t>CTA</t>
  </si>
  <si>
    <t>SUB
CTA</t>
  </si>
  <si>
    <t>OBJ</t>
  </si>
  <si>
    <t>ORD</t>
  </si>
  <si>
    <t>SOR
ORD</t>
  </si>
  <si>
    <t>ITEM</t>
  </si>
  <si>
    <t>SUB
ITEM</t>
  </si>
  <si>
    <t>REC</t>
  </si>
  <si>
    <t>DESCRIPCION</t>
  </si>
  <si>
    <t>APR. VIGENTE</t>
  </si>
  <si>
    <t>APR BLOQUEADA</t>
  </si>
  <si>
    <t>CDP</t>
  </si>
  <si>
    <t>APR. DISPONIBLE</t>
  </si>
  <si>
    <t>COMPROMISO</t>
  </si>
  <si>
    <t>% COMP</t>
  </si>
  <si>
    <t>OBLIGACION</t>
  </si>
  <si>
    <t>% OBLIG</t>
  </si>
  <si>
    <t>PAGOS</t>
  </si>
  <si>
    <t>% PAGOS</t>
  </si>
  <si>
    <t>GASTO</t>
  </si>
  <si>
    <t>A</t>
  </si>
  <si>
    <t>FUNCIONAMIENTO</t>
  </si>
  <si>
    <t>02</t>
  </si>
  <si>
    <t>20</t>
  </si>
  <si>
    <t>ADQUISICIÓN DE BIENES  Y SERVICIOS</t>
  </si>
  <si>
    <t>01</t>
  </si>
  <si>
    <t>003</t>
  </si>
  <si>
    <t>002</t>
  </si>
  <si>
    <t>PASTA O PULPA, PAPEL Y PRODUCTOS DE PAPEL; IMPRESOS Y ARTÍCULOS RELACIONADOS</t>
  </si>
  <si>
    <t>PRODUCTOS DE HORNOS DE COQUE; PRODUCTOS DE REFINACIÓN DE PETRÓLEO Y COMBUSTIBLE NUCLEAR</t>
  </si>
  <si>
    <t>005</t>
  </si>
  <si>
    <t>OTROS PRODUCTOS QUÍMICOS; FIBRAS ARTIFICIALES (O FIBRAS INDUSTRIALES HECHAS POR EL HOMBRE)</t>
  </si>
  <si>
    <t>006</t>
  </si>
  <si>
    <t>PRODUCTOS DE CAUCHO Y PLÁSTICO</t>
  </si>
  <si>
    <t>008</t>
  </si>
  <si>
    <t>OTROS BIENES TRANSPORTABLES N.C.P.</t>
  </si>
  <si>
    <t>004</t>
  </si>
  <si>
    <t>PRODUCTOS METÁLICOS ELABORADOS (EXCEPTO MAQUINARIA Y EQUIPO)</t>
  </si>
  <si>
    <t>SERVICIOS DE CONSTRUCCIÓN</t>
  </si>
  <si>
    <t>ALOJAMIENTO; SERVICIOS DE SUMINISTROS DE COMIDAS Y BEBIDAS</t>
  </si>
  <si>
    <t>SERVICIOS DE TRANSPORTE DE PASAJEROS</t>
  </si>
  <si>
    <t>SERVICIOS POSTALES Y DE MENSAJERÍA</t>
  </si>
  <si>
    <t>009</t>
  </si>
  <si>
    <t>SERVICIOS DE DISTRIBUCIÓN DE ELECTRICIDAD, GAS Y AGUA (POR CUENTA PROPIA)</t>
  </si>
  <si>
    <t>007</t>
  </si>
  <si>
    <t>001</t>
  </si>
  <si>
    <t>SERVICIOS FINANCIEROS Y SERVICIOS CONEXOS</t>
  </si>
  <si>
    <t>SERVICIOS INMOBILIARIOS</t>
  </si>
  <si>
    <t>OTROS SERVICIOS PROFESIONALES, CIENTÍFICOS Y TÉCNICOS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</si>
  <si>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</si>
  <si>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</si>
  <si>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</si>
  <si>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OTROS SERVICIOS DE FABRICACIÓN; SERVICIOS DE EDICIÓN, IMPRESIÓN Y REPRODUCCIÓN; SERVICIOS DE RECUPERACIÓN DE MATERIALES</t>
  </si>
  <si>
    <t>SERVICIOS DE ALCANTARILLADO, RECOLECCIÓN, TRATAMIENTO Y DISPOSICIÓN DE DESECHOS Y OTROS SERVICIOS DE SANEAMIENTO AMBIENTAL</t>
  </si>
  <si>
    <t>010</t>
  </si>
  <si>
    <t>VIÁTICOS DE LOS FUNCIONARIOS EN COMISIÓN</t>
  </si>
  <si>
    <t>03</t>
  </si>
  <si>
    <t>TRANSFERENCIAS CORRIENTES</t>
  </si>
  <si>
    <t>A ORGANIZACIONES INTERNACIONALES</t>
  </si>
  <si>
    <t>014</t>
  </si>
  <si>
    <t>MEMBRESÍAS</t>
  </si>
  <si>
    <t>A LA COMISIÓN DE REGULACIÓN DE COMUNICACIONES (CRC). ARTÍCULO 20 LEY 1978 DE 2019</t>
  </si>
  <si>
    <t>011</t>
  </si>
  <si>
    <t>TRANSFERIR A LA AGENCIA NACIONAL DEL ESPECTRO ARTICULO 31 LEY 1341 DE 2009 Y ARTICULO 6O. DEL DECRETO 4169 DE 2011</t>
  </si>
  <si>
    <t>012</t>
  </si>
  <si>
    <t>TRANSFERIR A LA SUPERINTENDENCIA DE INDUSTRIA Y COMERCIO DECRETOS 1130 Y 1620 DE 1999 Y 2003.  LEYES 1341 Y 1369 DE 2009</t>
  </si>
  <si>
    <t>083</t>
  </si>
  <si>
    <t>APOYO A ACTIVIDADES DEL MINTIC. ART 22 LEY 1978 DE 2019</t>
  </si>
  <si>
    <t>088</t>
  </si>
  <si>
    <t>COMPUTADORES PARA EDUCAR - CPE (ART. 39 LEY  1341 DE 2009)</t>
  </si>
  <si>
    <t>999</t>
  </si>
  <si>
    <t>OTRAS TRANSFERENCIAS - DISTRIBUCIÓN PREVIO CONCEPTO DGPPN</t>
  </si>
  <si>
    <t>04</t>
  </si>
  <si>
    <t>21</t>
  </si>
  <si>
    <t>TRANSFERENCIAS DE EXCEDENTES FINANCIEROS A LA NACIÓN (ART. 16 EOP)</t>
  </si>
  <si>
    <t>029</t>
  </si>
  <si>
    <t>PLANES COMPLEMENTARIOS DE SALUD (NO DE PENSIONES).</t>
  </si>
  <si>
    <t>10</t>
  </si>
  <si>
    <t>SENTENCIAS Y CONCILIACIONES</t>
  </si>
  <si>
    <t>SENTENCIAS</t>
  </si>
  <si>
    <t>11</t>
  </si>
  <si>
    <t>07</t>
  </si>
  <si>
    <t>TRANSFERIR AL OPERADOR OFICIAL DE LOS SERVICIOS DE FRANQUICIA POSTAL Y TELEGRÁFICA</t>
  </si>
  <si>
    <t xml:space="preserve">TRANSFERENCIA  PARA FINANCIAMIENTO DEL SERVICIO POSTAL UNIVERSAL </t>
  </si>
  <si>
    <t>A RADIO TELEVISIÓN NACIONAL DE COLOMBIA (RTVC). ARTICULO 45 LEY 1978 DE 2019</t>
  </si>
  <si>
    <t>08</t>
  </si>
  <si>
    <t>GASTOS POR TRIBUTOS, MULTAS, ANCIONES E INTERESES DE MORA</t>
  </si>
  <si>
    <t>IMPUESTOS</t>
  </si>
  <si>
    <t>IMPUESTO PREDIAL Y SOBRETASA AMBIENTAL</t>
  </si>
  <si>
    <t>IMPUESTO SOBRE VEHÍCULOS AUTOMOTORES</t>
  </si>
  <si>
    <t>CUOTA DE FISCALIZACIÓN Y AUDITAJE</t>
  </si>
  <si>
    <t>B</t>
  </si>
  <si>
    <t>SERVICIO DE LA DEUDA</t>
  </si>
  <si>
    <t>APORTES AL FONDO DE CONTINGENCIAS</t>
  </si>
  <si>
    <t>C</t>
  </si>
  <si>
    <t>INVERSIÓN</t>
  </si>
  <si>
    <t>2301</t>
  </si>
  <si>
    <t>0400</t>
  </si>
  <si>
    <t>ANÁLISIS Y CONTROL EN LOS SERVICIOS DE TELECOMUNICACIONES Y SERVICIOS POSTALES A NIVEL  NACIONAL</t>
  </si>
  <si>
    <t>0</t>
  </si>
  <si>
    <t>2301055</t>
  </si>
  <si>
    <t>ADQUISICIÓN DE BIENES Y SERVICIOS - SERVICIO DE VIGILANCIA Y CONTROL DE COMUNICACIONES MÓVIL Y NO MÓVIL - ANÁLISIS Y CONTROL EN LOS SERVICIOS DE TELECOMUNICACIONES Y SERVICIOS POSTALES A NIVEL  NACIONAL</t>
  </si>
  <si>
    <t>12</t>
  </si>
  <si>
    <t>AMPLIACIÓN PROGRAMA DE TELECOMUNICACIONES SOCIALES  NACIONAL</t>
  </si>
  <si>
    <t>2301028</t>
  </si>
  <si>
    <t>ADQUISICIÓN DE BIENES Y SERVICIOS - SERVICIO DE CONEXIONES A REDES DE SERVICIO PORTADOR - AMPLIACIÓN PROGRAMA DE TELECOMUNICACIONES SOCIALES  NACIONAL</t>
  </si>
  <si>
    <t>2301024</t>
  </si>
  <si>
    <t>TRANSFERENCIAS CORRIENTES - SERVICIO DE ACCESO Y USO DE TECNOLOGÍAS DE LA INFORMACIÓN Y LAS COMUNICACIONES - AMPLIACIÓN PROGRAMA DE TELECOMUNICACIONES SOCIALES  NACIONAL</t>
  </si>
  <si>
    <t>TRANSFERENCIAS CORRIENTES - SERVICIO DE CONEXIONES A REDES DE SERVICIO PORTADOR - AMPLIACIÓN PROGRAMA DE TELECOMUNICACIONES SOCIALES  NACIONAL</t>
  </si>
  <si>
    <t>2301031</t>
  </si>
  <si>
    <t>TRANSFERENCIAS CORRIENTES - SERVICIO DE EDUCACIÓN INFORMAL EN USO BÁSICO DE TECNOLOGÍAS DE LA INFORMACIÓN Y LAS COMUNICACIONES - AMPLIACIÓN PROGRAMA DE TELECOMUNICACIONES SOCIALES  NACIONAL</t>
  </si>
  <si>
    <t>16</t>
  </si>
  <si>
    <t>GENERACIÓN DE POLÍTICAS Y ESTRATEGIAS DIRIGIDAS A MEJORAR LA COMPETITIVIDAD DE LA INDUSTRIA DE COMUNICACIONES  NACIONAL</t>
  </si>
  <si>
    <t>2301006</t>
  </si>
  <si>
    <t>ADQUISICIÓN DE BIENES Y SERVICIOS - DOCUMENTOS NORMATIVOS - GENERACIÓN DE POLÍTICAS Y ESTRATEGIAS DIRIGIDAS A MEJORAR LA COMPETITIVIDAD DE LA INDUSTRIA DE COMUNICACIONES  NACIONAL</t>
  </si>
  <si>
    <t>2301029</t>
  </si>
  <si>
    <t>ADQUISICIÓN DE BIENES Y SERVICIOS - SERVICIO DE DIVULGACIÓN DE LA REGULACIÓN EN MATERIA DE TECNOLOGÍAS DE LA INFORMACIÓN Y LAS COMUNICACIONES, Y EN MATERIA POSTAL - GENERACIÓN DE POLÍTICAS Y ESTRATEGIAS DIRIGIDAS A MEJORAR LA COMPETITIVIDAD DE LA IND</t>
  </si>
  <si>
    <t>2301068</t>
  </si>
  <si>
    <t>ADQUISICIÓN DE BIENES Y SERVICIOS - SERVICIO DE ASISTENCIA TÉCNICA A LOS USUARIOS DEL SECTOR DE LAS COMUNICACIONES EN USO DEL ESPECTRO - GENERACIÓN DE POLÍTICAS Y ESTRATEGIAS DIRIGIDAS A MEJORAR LA COMPETITIVIDAD DE LA INDUSTRIA DE COMUNICACIONES  NA</t>
  </si>
  <si>
    <t/>
  </si>
  <si>
    <t>TRANSFERENCIAS CORRIENTES - SERVICIO DE DIVULGACIÓN DE LA REGULACIÓN EN MATERIA DE TECNOLOGÍAS DE LA INFORMACIÓN Y LAS COMUNICACIONES, Y EN MATERIA POSTAL - GENERACIÓN DE POLÍTICAS Y ESTRATEGIAS DIRIGIDAS A MEJORAR LA COMPETITIVIDAD DE LA INDUSTRIA D</t>
  </si>
  <si>
    <t>17</t>
  </si>
  <si>
    <t>EXTENSIÓN ,DESCENTRALIZACIÓN Y COBERTURA DE LA RADIO PÚBLICA  NACIONAL</t>
  </si>
  <si>
    <t>2301008</t>
  </si>
  <si>
    <t>TRANSFERENCIAS CORRIENTES - ESTACIONES DE RADIODIFUSIÓN - EXTENSIÓN ,DESCENTRALIZACIÓN Y COBERTURA DE LA RADIO PÚBLICA  NACIONAL</t>
  </si>
  <si>
    <t>2301009</t>
  </si>
  <si>
    <t>TRANSFERENCIAS CORRIENTES - ESTUDIOS DE RADIO - EXTENSIÓN ,DESCENTRALIZACIÓN Y COBERTURA DE LA RADIO PÚBLICA  NACIONAL</t>
  </si>
  <si>
    <t>IMPLEMENTACIÓN SOLUCIONES DE ACCESO COMUNITARIO A LAS TECNOLOGÍAS DE LA INFORMACIÓN Y LAS COMUNICACIONES  NACIONAL</t>
  </si>
  <si>
    <t>ADQUISICIÓN DE BIENES Y SERVICIOS - SERVICIO DE ACCESO Y USO DE TECNOLOGÍAS DE LA INFORMACIÓN Y LAS COMUNICACIONES - IMPLEMENTACIÓN SOLUCIONES DE ACCESO COMUNITARIO A LAS TECNOLOGÍAS DE LA INFORMACIÓN Y LAS COMUNICACIONES  NACIONAL</t>
  </si>
  <si>
    <t>TRANSFERENCIAS CORRIENTES - SERVICIO DE ACCESO Y USO DE TECNOLOGÍAS DE LA INFORMACIÓN Y LAS COMUNICACIONES - IMPLEMENTACIÓN SOLUCIONES DE ACCESO COMUNITARIO A LAS TECNOLOGÍAS DE LA INFORMACIÓN Y LAS COMUNICACIONES  NACIONAL</t>
  </si>
  <si>
    <t>DESARROLLO MASIFICACIÓN ACCESO A INTERNET  NACIONAL</t>
  </si>
  <si>
    <t>2301027</t>
  </si>
  <si>
    <t>ADQUISICIÓN DE BIENES Y SERVICIOS - SERVICIO DE CONEXIONES A REDES DE ACCESO - DESARROLLO MASIFICACIÓN ACCESO A INTERNET  NACIONAL</t>
  </si>
  <si>
    <t>TRANSFERENCIAS CORRIENTES - SERVICIO DE CONEXIONES A REDES DE ACCESO - DESARROLLO MASIFICACIÓN ACCESO A INTERNET  NACIONAL</t>
  </si>
  <si>
    <t>23</t>
  </si>
  <si>
    <t>FORTALECIMIENTO DE CAPACIDADES REGIONALES EN DESARROLLO DE POLITICA PUBLICA TIC ORIENTADA HACIA EL CIERRE DE BRECHA DIGITAL REGIONAL NACIONAL</t>
  </si>
  <si>
    <t>2301015</t>
  </si>
  <si>
    <t>ADQUISICIÓN DE BIENES Y SERVICIOS - SERVICIO DE ASISTENCIA TÉCNICA PARA PROYECTOS EN TECNOLOGÍAS DE LA INFORMACIÓN Y LAS COMUNICACIONES - FORTALECIMIENTO DE CAPACIDADES REGIONALES EN DESARROLLO DE POLITICA PUBLICA TIC ORIENTADA HACIA EL CIERRE DE BRE</t>
  </si>
  <si>
    <t>25</t>
  </si>
  <si>
    <t>APOYO A OPERADORES PÚBLICOS DEL SERVICIO DE TELEVISIÓN NACIONAL</t>
  </si>
  <si>
    <t>2301070</t>
  </si>
  <si>
    <t>TRANSFERENCIAS CORRIENTES - SERVICIO DE APOYO FINANCIERO A OPERADORES DE TELEVISIÓN PÚBLICA - APOYO A OPERADORES PÚBLICOS DEL SERVICIO DE TELEVISIÓN NACIONAL</t>
  </si>
  <si>
    <t>26</t>
  </si>
  <si>
    <t>FORTALECIMIENTO Y MODERNIZACIÓN DEL MODELO DE INSPECCIÓN, VIGILANCIA Y CONTROL DEL SECTOR TIC. NACIONAL</t>
  </si>
  <si>
    <t>2301044</t>
  </si>
  <si>
    <t>ADQUISICIÓN DE BIENES Y SERVICIOS - DOCUMENTOS DE INSPECCIÓN Y VIGILANCIA - FORTALECIMIENTO Y MODERNIZACIÓN DEL MODELO DE INSPECCIÓN, VIGILANCIA Y CONTROL DEL SECTOR TIC. NACIONAL</t>
  </si>
  <si>
    <t>2301077</t>
  </si>
  <si>
    <t>ADQUISICIÓN DE BIENES Y SERVICIOS - SERVICIO DE INFORMACIÓN ACTUALIZADO - FORTALECIMIENTO Y MODERNIZACIÓN DEL MODELO DE INSPECCIÓN, VIGILANCIA Y CONTROL DEL SECTOR TIC. NACIONAL</t>
  </si>
  <si>
    <t>2301078</t>
  </si>
  <si>
    <t>ADQUISICIÓN DE BIENES Y SERVICIOS - SERVICIO DE VIGILANCIA Y CONTROL DE TELECOMUNICACIONES Y SERVICIOS POSTALES - FORTALECIMIENTO Y MODERNIZACIÓN DEL MODELO DE INSPECCIÓN, VIGILANCIA Y CONTROL DEL SECTOR TIC. NACIONAL</t>
  </si>
  <si>
    <t>2302</t>
  </si>
  <si>
    <t>14</t>
  </si>
  <si>
    <t>FORTALECIMIENTO DEL MODELO CONVERGENTE DE LA TELEVISIÓN PÚBLICA REGIONAL Y  NACIONAL</t>
  </si>
  <si>
    <t>2302071</t>
  </si>
  <si>
    <t>ADQUISICIÓN DE BIENES Y SERVICIOS - SERVICIO DE MEDICIÓN DE AUDIENCIAS E IMPACTO DE LOS CONTENIDOS - FORTALECIMIENTO DEL MODELO CONVERGENTE DE LA TELEVISIÓN PÚBLICA REGIONAL Y  NACIONAL</t>
  </si>
  <si>
    <t>2302074</t>
  </si>
  <si>
    <t>ADQUISICIÓN DE BIENES Y SERVICIOS - SERVICIO DE PRODUCCIÓN Y/O COPRODUCCIÓN DE CONTENIDOS CONVERGENTES - FORTALECIMIENTO DEL MODELO CONVERGENTE DE LA TELEVISIÓN PÚBLICA REGIONAL Y  NACIONAL</t>
  </si>
  <si>
    <t>2302067</t>
  </si>
  <si>
    <t>TRANSFERENCIAS CORRIENTES - SERVICIO DE EDUCACIÓN INFORMAL EN TEMAS RELACIONADOS CON EL MODELO DE CONVERGENCIA DE LA TELEVISIÓN PÚBLICA - FORTALECIMIENTO DEL MODELO CONVERGENTE DE LA TELEVISIÓN PÚBLICA REGIONAL Y  NACIONAL</t>
  </si>
  <si>
    <t>TRANSFERENCIAS CORRIENTES - SERVICIO DE PRODUCCIÓN Y/O COPRODUCCIÓN DE CONTENIDOS CONVERGENTES - FORTALECIMIENTO DEL MODELO CONVERGENTE DE LA TELEVISIÓN PÚBLICA REGIONAL Y  NACIONAL</t>
  </si>
  <si>
    <t>15</t>
  </si>
  <si>
    <t>FORTALECIMIENTO A LA  TRANSFORMACIÓN DIGITAL DE LAS EMPRESAS  A NIVEL   NACIONAL</t>
  </si>
  <si>
    <t>2302021</t>
  </si>
  <si>
    <t>ADQUISICIÓN DE BIENES Y SERVICIOS - SERVICIO DE ASISTENCIA TÉCNICA A EMPRENDEDORES Y EMPRESAS - FORTALECIMIENTO A LA  TRANSFORMACIÓN DIGITAL DE LAS EMPRESAS  A NIVEL   NACIONAL</t>
  </si>
  <si>
    <t>2302008</t>
  </si>
  <si>
    <t>ADQUISICIÓN DE BIENES Y SERVICIOS - DOCUMENTOS NORMATIVOS - FORTALECIMIENTO A LA  TRANSFORMACIÓN DIGITAL DE LAS EMPRESAS  A NIVEL   NACIONAL</t>
  </si>
  <si>
    <t>TRANSFERENCIAS CORRIENTES - SERVICIO DE ASISTENCIA TÉCNICA A EMPRENDEDORES Y EMPRESAS - FORTALECIMIENTO A LA  TRANSFORMACIÓN DIGITAL DE LAS EMPRESAS  A NIVEL   NACIONAL</t>
  </si>
  <si>
    <t>APROVECHAMIENTO Y USO DE LAS TECNOLOGÍAS DE LA INFORMACIÓN Y LAS COMUNICACIONES EN EL SECTOR PÚBLICO   NACIONAL</t>
  </si>
  <si>
    <t>2302024</t>
  </si>
  <si>
    <t>ADQUISICIÓN DE BIENES Y SERVICIOS - SERVICIO DE ASISTENCIA TÉCNICA PARA LA IMPLEMENTACIÓN DE LA ESTRATEGIA DE GOBIERNO DIGITAL - APROVECHAMIENTO Y USO DE LAS TECNOLOGÍAS DE LA INFORMACIÓN Y LAS COMUNICACIONES EN EL SECTOR PÚBLICO   NACIONAL</t>
  </si>
  <si>
    <t>2302040</t>
  </si>
  <si>
    <t>ADQUISICIÓN DE BIENES Y SERVICIOS - SERVICIO DE MONITOREO Y EVALUACIÓN A LA IMPLEMENTACIÓN DE LA ESTRATEGIA DE GOBIERNO DIGITAL - APROVECHAMIENTO Y USO DE LAS TECNOLOGÍAS DE LA INFORMACIÓN Y LAS COMUNICACIONES EN EL SECTOR PÚBLICO   NACIONAL</t>
  </si>
  <si>
    <t>2302075</t>
  </si>
  <si>
    <t>ADQUISICIÓN DE BIENES Y SERVICIOS - SERVICIO DE PROMOCIÓN PARA LA APROPIACIÓN DE LA ESTRATEGIA DE GOBIERNO DIGITAL - APROVECHAMIENTO Y USO DE LAS TECNOLOGÍAS DE LA INFORMACIÓN Y LAS COMUNICACIONES EN EL SECTOR PÚBLICO   NACIONAL</t>
  </si>
  <si>
    <t>2302083</t>
  </si>
  <si>
    <t>ADQUISICIÓN DE BIENES Y SERVICIOS - DOCUMENTOS DE LINEAMIENTOS TÉCNICOS - APROVECHAMIENTO Y USO DE LAS TECNOLOGÍAS DE LA INFORMACIÓN Y LAS COMUNICACIONES EN EL SECTOR PÚBLICO   NACIONAL</t>
  </si>
  <si>
    <t>2302086</t>
  </si>
  <si>
    <t>ADQUISICIÓN DE BIENES Y SERVICIOS - SERVICIOS DE INFORMACIÓN PARA LA IMPLEMENTACIÓN DE LA ESTRATEGIA DE GOBIERNO DIGITAL - APROVECHAMIENTO Y USO DE LAS TECNOLOGÍAS DE LA INFORMACIÓN Y LAS COMUNICACIONES EN EL SECTOR PÚBLICO   NACIONAL</t>
  </si>
  <si>
    <t>2302082</t>
  </si>
  <si>
    <t>ADQUISICIÓN DE BIENES Y SERVICIOS - SERVICIO DE APOYO FINANCIERO PARA FORTALECER EL GOBIERNO DIGITAL  - APROVECHAMIENTO Y USO DE LAS TECNOLOGÍAS DE LA INFORMACIÓN Y LAS COMUNICACIONES EN EL SECTOR PÚBLICO   NACIONAL</t>
  </si>
  <si>
    <t>TRANSFERENCIAS CORRIENTES - SERVICIOS DE INFORMACIÓN PARA LA IMPLEMENTACIÓN DE LA ESTRATEGIA DE GOBIERNO DIGITAL - APROVECHAMIENTO Y USO DE LAS TECNOLOGÍAS DE LA INFORMACIÓN Y LAS COMUNICACIONES EN EL SECTOR PÚBLICO   NACIONAL</t>
  </si>
  <si>
    <t>TRANSFERENCIAS CORRIENTES - SERVICIO DE ASISTENCIA TÉCNICA PARA LA IMPLEMENTACIÓN DE LA ESTRATEGIA DE GOBIERNO DIGITAL - APROVECHAMIENTO Y USO DE LAS TECNOLOGÍAS DE LA INFORMACIÓN Y LAS COMUNICACIONES EN EL SECTOR PÚBLICO   NACIONAL</t>
  </si>
  <si>
    <t>TRANSFERENCIAS CORRIENTES - SERVICIO DE APOYO FINANCIERO PARA FORTALECER EL GOBIERNO DIGITAL  - APROVECHAMIENTO Y USO DE LAS TECNOLOGÍAS DE LA INFORMACIÓN Y LAS COMUNICACIONES EN EL SECTOR PÚBLICO   NACIONAL</t>
  </si>
  <si>
    <t>18</t>
  </si>
  <si>
    <t>FORTALECIMIENTO DE LA INDUSTRIA DE TI  NACIONAL</t>
  </si>
  <si>
    <t>2302017</t>
  </si>
  <si>
    <t>TRANSFERENCIAS CORRIENTES - SERVICIO DE APOYO FINANCIERO PARA INCENTIVAR LA EDUCACIÓN EN TECNOLOGÍAS DE LA INFORMACIÓN  - FORTALECIMIENTO DE LA INDUSTRIA DE TI  NACIONAL</t>
  </si>
  <si>
    <t>2302022</t>
  </si>
  <si>
    <t>TRANSFERENCIAS CORRIENTES - SERVICIO DE ASISTENCIA TÉCNICA A EMPRESAS DE LA INDUSTRIA DE TECNOLOGÍAS DE LA INFORMACIÓN PARA MEJORAR SUS CAPACIDADES DE COMERCIALIZACIÓN E INNOVACIÓN - FORTALECIMIENTO DE LA INDUSTRIA DE TI  NACIONAL</t>
  </si>
  <si>
    <t>2302020</t>
  </si>
  <si>
    <t>TRANSFERENCIAS CORRIENTES - SERVICIO DE ASISTENCIA TÉCNICA PARA EL EMPRENDIMIENTO DE BASE TECNOLÓGICA - FORTALECIMIENTO DE LA INDUSTRIA DE TI  NACIONAL</t>
  </si>
  <si>
    <t>19</t>
  </si>
  <si>
    <t>SERVICIO DE ASISTENCIA, CAPACITACIÓN Y APOYO PARA EL USO Y APROPIACIÓN DE LAS TIC, CON ENFOQUE DIFERENCIAL Y EN BENEFICIO DE LA COMUNIDAD PARA PARTICIPAR EN LA ECONOMÍA DIGITAL  NACIONAL</t>
  </si>
  <si>
    <t>2302002</t>
  </si>
  <si>
    <t>ADQUISICIÓN DE BIENES Y SERVICIOS - CONTENIDOS DIGITALES - SERVICIO DE ASISTENCIA, CAPACITACIÓN Y APOYO PARA EL USO Y APROPIACIÓN DE LAS TIC, CON ENFOQUE DIFERENCIAL Y EN BENEFICIO DE LA COMUNIDAD PARA PARTICIPAR EN LA ECONOMÍA DIGITAL  NACIONAL</t>
  </si>
  <si>
    <t>2302062</t>
  </si>
  <si>
    <t>ADQUISICIÓN DE BIENES Y SERVICIOS - SERVICIO DE EDUCACIÓN INFORMAL PARA PROMOVER EL USO DE INTERNET  - SERVICIO DE ASISTENCIA, CAPACITACIÓN Y APOYO PARA EL USO Y APROPIACIÓN DE LAS TIC, CON ENFOQUE DIFERENCIAL Y EN BENEFICIO DE LA COMUNIDAD PARA PART</t>
  </si>
  <si>
    <t>2302065</t>
  </si>
  <si>
    <t xml:space="preserve">ADQUISICIÓN DE BIENES Y SERVICIOS - SERVICIO DE EDUCACIÓN INFORMAL SOBRE LAS TECNOLOGÍAS DE LA INFORMACIÓN Y LAS COMUNICACIONES CON ENFOQUE DIFERENCIAL  - SERVICIO DE ASISTENCIA, CAPACITACIÓN Y APOYO PARA EL USO Y APROPIACIÓN DE LAS TIC, CON ENFOQUE </t>
  </si>
  <si>
    <t>TRANSFERENCIAS CORRIENTES - SERVICIO DE EDUCACIÓN INFORMAL SOBRE LAS TECNOLOGÍAS DE LA INFORMACIÓN Y LAS COMUNICACIONES CON ENFOQUE DIFERENCIAL  - SERVICIO DE ASISTENCIA, CAPACITACIÓN Y APOYO PARA EL USO Y APROPIACIÓN DE LAS TIC, CON ENFOQUE DIFERENC</t>
  </si>
  <si>
    <t>2302058</t>
  </si>
  <si>
    <t>TRANSFERENCIAS CORRIENTES - SERVICIO DE EDUCACIÓN INFORMAL EN TELETRABAJO - SERVICIO DE ASISTENCIA, CAPACITACIÓN Y APOYO PARA EL USO Y APROPIACIÓN DE LAS TIC, CON ENFOQUE DIFERENCIAL Y EN BENEFICIO DE LA COMUNIDAD PARA PARTICIPAR EN LA ECONOMÍA DIGIT</t>
  </si>
  <si>
    <t>2302059</t>
  </si>
  <si>
    <t>TRANSFERENCIAS CORRIENTES - SERVICIO DE EDUCACIÓN INFORMAL EN USO RESPONSABLE Y SEGURO DE LAS TECNOLOGÍAS DE LA INFORMACIÓN Y LAS COMUNICACIONES - SERVICIO DE ASISTENCIA, CAPACITACIÓN Y APOYO PARA EL USO Y APROPIACIÓN DE LAS TIC, CON ENFOQUE DIFERENC</t>
  </si>
  <si>
    <t>TRANSFERENCIAS CORRIENTES - CONTENIDOS DIGITALES - SERVICIO DE ASISTENCIA, CAPACITACIÓN Y APOYO PARA EL USO Y APROPIACIÓN DE LAS TIC, CON ENFOQUE DIFERENCIAL Y EN BENEFICIO DE LA COMUNIDAD PARA PARTICIPAR EN LA ECONOMÍA DIGITAL  NACIONAL</t>
  </si>
  <si>
    <t>TRANSFERENCIAS CORRIENTES - SERVICIO DE EDUCACIÓN INFORMAL PARA PROMOVER EL USO DE INTERNET  - SERVICIO DE ASISTENCIA, CAPACITACIÓN Y APOYO PARA EL USO Y APROPIACIÓN DE LAS TIC, CON ENFOQUE DIFERENCIAL Y EN BENEFICIO DE LA COMUNIDAD PARA PARTICIPAR E</t>
  </si>
  <si>
    <t>2302041</t>
  </si>
  <si>
    <t>TRANSFERENCIAS CORRIENTES - SERVICIO DE PROMOCIÓN DE LA PARTICIPACIÓN CIUDADANA PARA EL FOMENTO DEL DIÁLOGO CON EL ESTADO - SERVICIO DE ASISTENCIA, CAPACITACIÓN Y APOYO PARA EL USO Y APROPIACIÓN DE LAS TIC, CON ENFOQUE DIFERENCIAL Y EN BENEFICIO DE L</t>
  </si>
  <si>
    <t>DIFUSIÓN PROYECTOS PARA EL USO Y APROPIACIÓN DE LAS TIC.  NACIONAL</t>
  </si>
  <si>
    <t>2302052</t>
  </si>
  <si>
    <t>ADQUISICIÓN DE BIENES Y SERVICIOS - SERVICIO DE DIFUSIÓN PARA GENERAR COMPETENCIAS EN TECNOLOGÍAS DE LA INFORMACIÓN Y LAS COMUNICACIONES - DIFUSIÓN PROYECTOS PARA EL USO Y APROPIACIÓN DE LAS TIC.  NACIONAL</t>
  </si>
  <si>
    <t>2399</t>
  </si>
  <si>
    <t>7</t>
  </si>
  <si>
    <t>CONSOLIDACIÓN DEL VALOR COMPARTIDO EN EL MINTIC   BOGOTÁ</t>
  </si>
  <si>
    <t>2399031</t>
  </si>
  <si>
    <t>ADQUISICIÓN DE BIENES Y SERVICIOS - DOCUMENTOS METODOLÓGICOS - CONSOLIDACIÓN DEL VALOR COMPARTIDO EN EL MINTIC   BOGOTÁ</t>
  </si>
  <si>
    <t>2399036</t>
  </si>
  <si>
    <t>ADQUISICIÓN DE BIENES Y SERVICIOS - SERVICIOS DE EDUCACIÓN INFORMAL EN GOBERNANZA CORPORATIVA - CONSOLIDACIÓN DEL VALOR COMPARTIDO EN EL MINTIC   BOGOTÁ</t>
  </si>
  <si>
    <t>2399037</t>
  </si>
  <si>
    <t>ADQUISICIÓN DE BIENES Y SERVICIOS - SERVICIOS DE DIVULGACIÓN DE GOBERNANZA CORPORATIVA - CONSOLIDACIÓN DEL VALOR COMPARTIDO EN EL MINTIC   BOGOTÁ</t>
  </si>
  <si>
    <t>2399039</t>
  </si>
  <si>
    <t>ADQUISICIÓN DE BIENES Y SERVICIOS - SERVICIO DE APOYO A LA GESTIÓN INSTITUCIONAL  - CONSOLIDACIÓN DEL VALOR COMPARTIDO EN EL MINTIC   BOGOTÁ</t>
  </si>
  <si>
    <t>9</t>
  </si>
  <si>
    <t>FORTALECIMIENTO DE LA INFORMACIÓN ESTADÍSTICA DEL SECTOR TIC.  NACIONAL</t>
  </si>
  <si>
    <t>2399053</t>
  </si>
  <si>
    <t>ADQUISICIÓN DE BIENES Y SERVICIOS - DOCUMENTOS DE LINEAMIENTOS TÉCNICOS - FORTALECIMIENTO DE LA INFORMACIÓN ESTADÍSTICA DEL SECTOR TIC.  NACIONAL</t>
  </si>
  <si>
    <t>2399063</t>
  </si>
  <si>
    <t>ADQUISICIÓN DE BIENES Y SERVICIOS - SERVICIOS DE INFORMACIÓN IMPLEMENTADOS - FORTALECIMIENTO DE LA INFORMACIÓN ESTADÍSTICA DEL SECTOR TIC.  NACIONAL</t>
  </si>
  <si>
    <t>TRANSFERENCIAS CORRIENTES - SERVICIOS DE INFORMACIÓN IMPLEMENTADOS - FORTALECIMIENTO DE LA INFORMACIÓN ESTADÍSTICA DEL SECTOR TIC.  NACIONAL</t>
  </si>
  <si>
    <t>FORTALECIMIENTO Y APROPIACIÓN DEL MODELO DE GESTIÓN INSTITUCIONAL DEL MINISTERIO TIC  BOGOTÁ</t>
  </si>
  <si>
    <t>2399058</t>
  </si>
  <si>
    <t>ADQUISICIÓN DE BIENES Y SERVICIOS - SERVICIO DE EDUCACIÓN INFORMAL PARA LA GESTIÓN ADMINISTRATIVA - FORTALECIMIENTO Y APROPIACIÓN DEL MODELO DE GESTIÓN INSTITUCIONAL DEL MINISTERIO TIC  BOGOTÁ</t>
  </si>
  <si>
    <t>2399060</t>
  </si>
  <si>
    <t>ADQUISICIÓN DE BIENES Y SERVICIOS - SERVICIO DE IMPLEMENTACIÓN SISTEMAS DE GESTIÓN - FORTALECIMIENTO Y APROPIACIÓN DEL MODELO DE GESTIÓN INSTITUCIONAL DEL MINISTERIO TIC  BOGOTÁ</t>
  </si>
  <si>
    <t>ADQUISICIÓN DE BIENES Y SERVICIOS - DOCUMENTOS DE LINEAMIENTOS TÉCNICOS - FORTALECIMIENTO Y APROPIACIÓN DEL MODELO DE GESTIÓN INSTITUCIONAL DEL MINISTERIO TIC  BOGOTÁ</t>
  </si>
  <si>
    <t>FORTALECIMIENTO EN LA CALIDAD Y DISPONIBILIDAD DE LA INFORMACIÓN PARA LA TOMA DE DECISIONES DEL SECTOR TIC Y LOS CIUDADANOS  NACIONAL</t>
  </si>
  <si>
    <t>2399054</t>
  </si>
  <si>
    <t>ADQUISICIÓN DE BIENES Y SERVICIOS - DOCUMENTOS DE PLANEACIÓN - FORTALECIMIENTO EN LA CALIDAD Y DISPONIBILIDAD DE LA INFORMACIÓN PARA LA TOMA DE DECISIONES DEL SECTOR TIC Y LOS CIUDADANOS  NACIONAL</t>
  </si>
  <si>
    <t>2399062</t>
  </si>
  <si>
    <t>ADQUISICIÓN DE BIENES Y SERVICIOS - SERVICIOS DE INFORMACIÓN ACTUALIZADOS - FORTALECIMIENTO EN LA CALIDAD Y DISPONIBILIDAD DE LA INFORMACIÓN PARA LA TOMA DE DECISIONES DEL SECTOR TIC Y LOS CIUDADANOS  NACIONAL</t>
  </si>
  <si>
    <t>13</t>
  </si>
  <si>
    <t>CONSERVACIÓN DE LA INFORMACIÓN HISTÓRICA DEL SECTOR TIC. BOGOTÁ</t>
  </si>
  <si>
    <t>2399052</t>
  </si>
  <si>
    <t>ADQUISICIÓN DE BIENES Y SERVICIOS - SERVICIO DE GESTIÓN DOCUMENTAL - CONSERVACION DE LA INFORMACION HISTORICA DEL SECTOR TIC. BOGOTA</t>
  </si>
  <si>
    <t>FONDO ÚNICO DE TECNOLOGÍAS DE LA INFORMACIÓN Y LAS COMUNICACIONES</t>
  </si>
  <si>
    <t>SECCIÓN 23-06-00</t>
  </si>
  <si>
    <t>INFORME DE EJECUCIÓN DEL PRESUPUESTO DE GASTOS</t>
  </si>
  <si>
    <t>VIGENCIA FISCAL 2023</t>
  </si>
  <si>
    <t>FEBRERO</t>
  </si>
  <si>
    <t>Fuente: Subdirección Financiera -GIT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</si>
</sst>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1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  <font>
      <b/>
      <i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4"/>
      <name val="Times New Roman"/>
      <family val="1"/>
    </font>
    <font>
      <b/>
      <i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 wrapText="1" readingOrder="1"/>
    </xf>
    <xf numFmtId="0" fontId="4" fillId="0" borderId="0" xfId="0" applyFont="1"/>
    <xf numFmtId="0" fontId="5" fillId="2" borderId="1" xfId="0" applyFont="1" applyFill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left" vertical="center" wrapText="1" readingOrder="1"/>
    </xf>
    <xf numFmtId="164" fontId="5" fillId="2" borderId="1" xfId="0" applyNumberFormat="1" applyFont="1" applyFill="1" applyBorder="1" applyAlignment="1">
      <alignment horizontal="right" vertical="center" wrapText="1" readingOrder="1"/>
    </xf>
    <xf numFmtId="10" fontId="5" fillId="2" borderId="1" xfId="1" applyNumberFormat="1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left" vertical="center" wrapText="1" readingOrder="1"/>
    </xf>
    <xf numFmtId="164" fontId="6" fillId="2" borderId="1" xfId="0" applyNumberFormat="1" applyFont="1" applyFill="1" applyBorder="1" applyAlignment="1">
      <alignment horizontal="right" vertical="center" wrapText="1" readingOrder="1"/>
    </xf>
    <xf numFmtId="10" fontId="6" fillId="2" borderId="1" xfId="1" applyNumberFormat="1" applyFont="1" applyFill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left" vertical="center" wrapText="1" readingOrder="1"/>
    </xf>
    <xf numFmtId="164" fontId="7" fillId="0" borderId="1" xfId="0" applyNumberFormat="1" applyFont="1" applyBorder="1" applyAlignment="1">
      <alignment horizontal="right" vertical="center" wrapText="1" readingOrder="1"/>
    </xf>
    <xf numFmtId="10" fontId="7" fillId="0" borderId="1" xfId="1" applyNumberFormat="1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left" vertical="center" wrapText="1" readingOrder="1"/>
    </xf>
    <xf numFmtId="164" fontId="8" fillId="0" borderId="1" xfId="0" applyNumberFormat="1" applyFont="1" applyBorder="1" applyAlignment="1">
      <alignment horizontal="right" vertical="center" wrapText="1" readingOrder="1"/>
    </xf>
    <xf numFmtId="0" fontId="1" fillId="0" borderId="0" xfId="2"/>
    <xf numFmtId="0" fontId="9" fillId="0" borderId="2" xfId="2" applyFont="1" applyBorder="1" applyAlignment="1">
      <alignment horizontal="center"/>
    </xf>
    <xf numFmtId="0" fontId="9" fillId="0" borderId="3" xfId="2" applyFont="1" applyBorder="1" applyAlignment="1">
      <alignment horizontal="center"/>
    </xf>
    <xf numFmtId="0" fontId="9" fillId="0" borderId="4" xfId="2" applyFont="1" applyBorder="1" applyAlignment="1">
      <alignment horizontal="center"/>
    </xf>
    <xf numFmtId="0" fontId="9" fillId="0" borderId="5" xfId="2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9" fillId="0" borderId="6" xfId="2" applyFont="1" applyBorder="1" applyAlignment="1">
      <alignment horizontal="center"/>
    </xf>
    <xf numFmtId="0" fontId="9" fillId="0" borderId="7" xfId="2" applyFont="1" applyBorder="1" applyAlignment="1">
      <alignment horizontal="center"/>
    </xf>
    <xf numFmtId="0" fontId="9" fillId="0" borderId="8" xfId="2" applyFont="1" applyBorder="1" applyAlignment="1">
      <alignment horizontal="center"/>
    </xf>
    <xf numFmtId="0" fontId="9" fillId="0" borderId="9" xfId="2" applyFont="1" applyBorder="1" applyAlignment="1">
      <alignment horizontal="center"/>
    </xf>
    <xf numFmtId="0" fontId="4" fillId="0" borderId="0" xfId="0" applyFont="1" applyBorder="1"/>
    <xf numFmtId="0" fontId="10" fillId="0" borderId="1" xfId="0" applyFont="1" applyBorder="1" applyAlignment="1">
      <alignment horizontal="center" vertical="center" wrapText="1"/>
    </xf>
  </cellXfs>
  <cellStyles count="3">
    <cellStyle name="Normal" xfId="0" builtinId="0"/>
    <cellStyle name="Normal 5" xfId="2" xr:uid="{7B18476B-AB26-44E3-9CFF-031D49468A8D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164041</xdr:colOff>
      <xdr:row>1</xdr:row>
      <xdr:rowOff>42338</xdr:rowOff>
    </xdr:from>
    <xdr:to>
      <xdr:col>8</xdr:col>
      <xdr:colOff>479011</xdr:colOff>
      <xdr:row>3</xdr:row>
      <xdr:rowOff>105833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1ADE670-7084-4860-9296-7E9B4C6AD0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041" y="285755"/>
          <a:ext cx="3511137" cy="539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251DF-9E0B-4146-AEF4-3753FC3C6F16}">
  <dimension ref="A1:T142"/>
  <sheetViews>
    <sheetView showGridLines="0" tabSelected="1" zoomScale="90" zoomScaleNormal="90" workbookViewId="0">
      <pane ySplit="7" topLeftCell="A8" activePane="bottomLeft" state="frozen"/>
      <selection sqref="A1:B1048576"/>
      <selection pane="bottomLeft" sqref="A1:T1"/>
    </sheetView>
  </sheetViews>
  <sheetFormatPr baseColWidth="10" defaultRowHeight="15" x14ac:dyDescent="0.25"/>
  <cols>
    <col min="1" max="5" width="5.42578125" style="2" customWidth="1"/>
    <col min="6" max="6" width="10.140625" style="2" customWidth="1"/>
    <col min="7" max="8" width="5.42578125" style="2" customWidth="1"/>
    <col min="9" max="9" width="8" style="2" customWidth="1"/>
    <col min="10" max="10" width="46.7109375" style="2" customWidth="1"/>
    <col min="11" max="15" width="23.85546875" style="2" customWidth="1"/>
    <col min="16" max="16" width="12.85546875" style="2" bestFit="1" customWidth="1"/>
    <col min="17" max="17" width="23.85546875" style="2" customWidth="1"/>
    <col min="18" max="18" width="13" style="2" bestFit="1" customWidth="1"/>
    <col min="19" max="19" width="23.85546875" style="2" customWidth="1"/>
    <col min="20" max="20" width="13" style="2" bestFit="1" customWidth="1"/>
    <col min="21" max="21" width="6.42578125" style="2" customWidth="1"/>
    <col min="22" max="16384" width="11.42578125" style="2"/>
  </cols>
  <sheetData>
    <row r="1" spans="1:20" s="18" customFormat="1" ht="18.75" x14ac:dyDescent="0.3">
      <c r="A1" s="19" t="s">
        <v>245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1"/>
    </row>
    <row r="2" spans="1:20" s="18" customFormat="1" ht="18" customHeight="1" x14ac:dyDescent="0.3">
      <c r="A2" s="22" t="s">
        <v>246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4"/>
    </row>
    <row r="3" spans="1:20" s="18" customFormat="1" ht="18.75" x14ac:dyDescent="0.3">
      <c r="A3" s="22" t="s">
        <v>247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4"/>
    </row>
    <row r="4" spans="1:20" s="18" customFormat="1" ht="18.75" x14ac:dyDescent="0.3">
      <c r="A4" s="22" t="s">
        <v>248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4"/>
    </row>
    <row r="5" spans="1:20" s="18" customFormat="1" ht="19.5" thickBot="1" x14ac:dyDescent="0.35">
      <c r="A5" s="25" t="s">
        <v>249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7"/>
    </row>
    <row r="7" spans="1:20" ht="24" x14ac:dyDescent="0.25">
      <c r="A7" s="1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  <c r="K7" s="1" t="s">
        <v>10</v>
      </c>
      <c r="L7" s="1" t="s">
        <v>11</v>
      </c>
      <c r="M7" s="1" t="s">
        <v>12</v>
      </c>
      <c r="N7" s="1" t="s">
        <v>13</v>
      </c>
      <c r="O7" s="1" t="s">
        <v>14</v>
      </c>
      <c r="P7" s="1" t="s">
        <v>15</v>
      </c>
      <c r="Q7" s="1" t="s">
        <v>16</v>
      </c>
      <c r="R7" s="1" t="s">
        <v>17</v>
      </c>
      <c r="S7" s="1" t="s">
        <v>18</v>
      </c>
      <c r="T7" s="1" t="s">
        <v>19</v>
      </c>
    </row>
    <row r="8" spans="1:20" ht="15.75" x14ac:dyDescent="0.25">
      <c r="A8" s="3"/>
      <c r="B8" s="3"/>
      <c r="C8" s="3"/>
      <c r="D8" s="3"/>
      <c r="E8" s="3"/>
      <c r="F8" s="3"/>
      <c r="G8" s="3"/>
      <c r="H8" s="3"/>
      <c r="I8" s="3"/>
      <c r="J8" s="4" t="s">
        <v>20</v>
      </c>
      <c r="K8" s="5">
        <f>+K9+K52+K54</f>
        <v>2092628646034</v>
      </c>
      <c r="L8" s="5">
        <f t="shared" ref="L8:S8" si="0">+L9+L52+L54</f>
        <v>7528986679</v>
      </c>
      <c r="M8" s="5">
        <f t="shared" si="0"/>
        <v>1352301384026.72</v>
      </c>
      <c r="N8" s="5">
        <f t="shared" si="0"/>
        <v>732798275328.27991</v>
      </c>
      <c r="O8" s="5">
        <f t="shared" si="0"/>
        <v>1172228792748.8501</v>
      </c>
      <c r="P8" s="6">
        <f>+O8/K8</f>
        <v>0.56017047982712376</v>
      </c>
      <c r="Q8" s="5">
        <f t="shared" si="0"/>
        <v>721415695730</v>
      </c>
      <c r="R8" s="6">
        <f>+Q8/K8</f>
        <v>0.34474138404692317</v>
      </c>
      <c r="S8" s="5">
        <f t="shared" si="0"/>
        <v>675500867485.51001</v>
      </c>
      <c r="T8" s="6">
        <f>+S8/K8</f>
        <v>0.32280016273586593</v>
      </c>
    </row>
    <row r="9" spans="1:20" ht="15.75" x14ac:dyDescent="0.25">
      <c r="A9" s="7" t="s">
        <v>21</v>
      </c>
      <c r="B9" s="7"/>
      <c r="C9" s="7"/>
      <c r="D9" s="7"/>
      <c r="E9" s="7"/>
      <c r="F9" s="7"/>
      <c r="G9" s="7"/>
      <c r="H9" s="7"/>
      <c r="I9" s="7"/>
      <c r="J9" s="8" t="s">
        <v>22</v>
      </c>
      <c r="K9" s="9">
        <f>+K10+K31+K47</f>
        <v>781114307679</v>
      </c>
      <c r="L9" s="9">
        <f t="shared" ref="L9:S9" si="1">+L10+L31+L47</f>
        <v>7528986679</v>
      </c>
      <c r="M9" s="9">
        <f t="shared" si="1"/>
        <v>608387886222.10999</v>
      </c>
      <c r="N9" s="9">
        <f t="shared" si="1"/>
        <v>165197434777.89001</v>
      </c>
      <c r="O9" s="9">
        <f t="shared" si="1"/>
        <v>597722792282.98999</v>
      </c>
      <c r="P9" s="10">
        <f t="shared" ref="P9:P72" si="2">+O9/K9</f>
        <v>0.76521808192076413</v>
      </c>
      <c r="Q9" s="9">
        <f t="shared" si="1"/>
        <v>533358815251.88</v>
      </c>
      <c r="R9" s="10">
        <f t="shared" ref="R9:R72" si="3">+Q9/K9</f>
        <v>0.68281787954531303</v>
      </c>
      <c r="S9" s="9">
        <f t="shared" si="1"/>
        <v>533163714248.88</v>
      </c>
      <c r="T9" s="10">
        <f t="shared" ref="T9:T72" si="4">+S9/K9</f>
        <v>0.68256810687941505</v>
      </c>
    </row>
    <row r="10" spans="1:20" ht="15.75" x14ac:dyDescent="0.25">
      <c r="A10" s="11" t="s">
        <v>21</v>
      </c>
      <c r="B10" s="11" t="s">
        <v>23</v>
      </c>
      <c r="C10" s="11"/>
      <c r="D10" s="11"/>
      <c r="E10" s="11"/>
      <c r="F10" s="11"/>
      <c r="G10" s="11"/>
      <c r="H10" s="11"/>
      <c r="I10" s="11" t="s">
        <v>24</v>
      </c>
      <c r="J10" s="12" t="s">
        <v>25</v>
      </c>
      <c r="K10" s="13">
        <v>10821888000</v>
      </c>
      <c r="L10" s="13">
        <v>0</v>
      </c>
      <c r="M10" s="13">
        <v>10401375311.110001</v>
      </c>
      <c r="N10" s="13">
        <v>420512688.88999999</v>
      </c>
      <c r="O10" s="13">
        <v>7882709604.9899998</v>
      </c>
      <c r="P10" s="14">
        <f t="shared" si="2"/>
        <v>0.72840428629366705</v>
      </c>
      <c r="Q10" s="13">
        <v>343048786.88</v>
      </c>
      <c r="R10" s="14">
        <f t="shared" si="3"/>
        <v>3.1699532177749387E-2</v>
      </c>
      <c r="S10" s="13">
        <v>152475428.88</v>
      </c>
      <c r="T10" s="14">
        <f t="shared" si="4"/>
        <v>1.4089540464658292E-2</v>
      </c>
    </row>
    <row r="11" spans="1:20" ht="47.25" x14ac:dyDescent="0.25">
      <c r="A11" s="15" t="s">
        <v>21</v>
      </c>
      <c r="B11" s="15" t="s">
        <v>23</v>
      </c>
      <c r="C11" s="15" t="s">
        <v>23</v>
      </c>
      <c r="D11" s="15" t="s">
        <v>26</v>
      </c>
      <c r="E11" s="15" t="s">
        <v>27</v>
      </c>
      <c r="F11" s="15" t="s">
        <v>28</v>
      </c>
      <c r="G11" s="15"/>
      <c r="H11" s="15"/>
      <c r="I11" s="15" t="s">
        <v>24</v>
      </c>
      <c r="J11" s="16" t="s">
        <v>29</v>
      </c>
      <c r="K11" s="17">
        <v>1851644</v>
      </c>
      <c r="L11" s="17">
        <v>0</v>
      </c>
      <c r="M11" s="17">
        <v>0</v>
      </c>
      <c r="N11" s="17">
        <v>1851644</v>
      </c>
      <c r="O11" s="17">
        <v>0</v>
      </c>
      <c r="P11" s="14">
        <f t="shared" si="2"/>
        <v>0</v>
      </c>
      <c r="Q11" s="17">
        <v>0</v>
      </c>
      <c r="R11" s="14">
        <f t="shared" si="3"/>
        <v>0</v>
      </c>
      <c r="S11" s="17">
        <v>0</v>
      </c>
      <c r="T11" s="14">
        <f t="shared" si="4"/>
        <v>0</v>
      </c>
    </row>
    <row r="12" spans="1:20" ht="47.25" x14ac:dyDescent="0.25">
      <c r="A12" s="15" t="s">
        <v>21</v>
      </c>
      <c r="B12" s="15" t="s">
        <v>23</v>
      </c>
      <c r="C12" s="15" t="s">
        <v>23</v>
      </c>
      <c r="D12" s="15" t="s">
        <v>26</v>
      </c>
      <c r="E12" s="15" t="s">
        <v>27</v>
      </c>
      <c r="F12" s="15" t="s">
        <v>27</v>
      </c>
      <c r="G12" s="15"/>
      <c r="H12" s="15"/>
      <c r="I12" s="15" t="s">
        <v>24</v>
      </c>
      <c r="J12" s="16" t="s">
        <v>30</v>
      </c>
      <c r="K12" s="17">
        <v>90988548</v>
      </c>
      <c r="L12" s="17">
        <v>0</v>
      </c>
      <c r="M12" s="17">
        <v>33299109</v>
      </c>
      <c r="N12" s="17">
        <v>57689439</v>
      </c>
      <c r="O12" s="17">
        <v>28765428</v>
      </c>
      <c r="P12" s="14">
        <f t="shared" si="2"/>
        <v>0.31614338982527779</v>
      </c>
      <c r="Q12" s="17">
        <v>4000000</v>
      </c>
      <c r="R12" s="14">
        <f t="shared" si="3"/>
        <v>4.3961576351344789E-2</v>
      </c>
      <c r="S12" s="17">
        <v>4000000</v>
      </c>
      <c r="T12" s="14">
        <f t="shared" si="4"/>
        <v>4.3961576351344789E-2</v>
      </c>
    </row>
    <row r="13" spans="1:20" ht="47.25" x14ac:dyDescent="0.25">
      <c r="A13" s="15" t="s">
        <v>21</v>
      </c>
      <c r="B13" s="15" t="s">
        <v>23</v>
      </c>
      <c r="C13" s="15" t="s">
        <v>23</v>
      </c>
      <c r="D13" s="15" t="s">
        <v>26</v>
      </c>
      <c r="E13" s="15" t="s">
        <v>27</v>
      </c>
      <c r="F13" s="15" t="s">
        <v>31</v>
      </c>
      <c r="G13" s="15"/>
      <c r="H13" s="15"/>
      <c r="I13" s="15" t="s">
        <v>24</v>
      </c>
      <c r="J13" s="16" t="s">
        <v>32</v>
      </c>
      <c r="K13" s="17">
        <v>92850469</v>
      </c>
      <c r="L13" s="17">
        <v>0</v>
      </c>
      <c r="M13" s="17">
        <v>37874195.670000002</v>
      </c>
      <c r="N13" s="17">
        <v>54976273.329999998</v>
      </c>
      <c r="O13" s="17">
        <v>33911292.670000002</v>
      </c>
      <c r="P13" s="14">
        <f t="shared" si="2"/>
        <v>0.36522478599434971</v>
      </c>
      <c r="Q13" s="17">
        <v>0</v>
      </c>
      <c r="R13" s="14">
        <f t="shared" si="3"/>
        <v>0</v>
      </c>
      <c r="S13" s="17">
        <v>0</v>
      </c>
      <c r="T13" s="14">
        <f t="shared" si="4"/>
        <v>0</v>
      </c>
    </row>
    <row r="14" spans="1:20" ht="15.75" x14ac:dyDescent="0.25">
      <c r="A14" s="15" t="s">
        <v>21</v>
      </c>
      <c r="B14" s="15" t="s">
        <v>23</v>
      </c>
      <c r="C14" s="15" t="s">
        <v>23</v>
      </c>
      <c r="D14" s="15" t="s">
        <v>26</v>
      </c>
      <c r="E14" s="15" t="s">
        <v>27</v>
      </c>
      <c r="F14" s="15" t="s">
        <v>33</v>
      </c>
      <c r="G14" s="15"/>
      <c r="H14" s="15"/>
      <c r="I14" s="15" t="s">
        <v>24</v>
      </c>
      <c r="J14" s="16" t="s">
        <v>34</v>
      </c>
      <c r="K14" s="17">
        <v>3572004</v>
      </c>
      <c r="L14" s="17">
        <v>0</v>
      </c>
      <c r="M14" s="17">
        <v>3572004</v>
      </c>
      <c r="N14" s="17">
        <v>0</v>
      </c>
      <c r="O14" s="17">
        <v>3572004</v>
      </c>
      <c r="P14" s="14">
        <f t="shared" si="2"/>
        <v>1</v>
      </c>
      <c r="Q14" s="17">
        <v>0</v>
      </c>
      <c r="R14" s="14">
        <f t="shared" si="3"/>
        <v>0</v>
      </c>
      <c r="S14" s="17">
        <v>0</v>
      </c>
      <c r="T14" s="14">
        <f t="shared" si="4"/>
        <v>0</v>
      </c>
    </row>
    <row r="15" spans="1:20" ht="15.75" x14ac:dyDescent="0.25">
      <c r="A15" s="15" t="s">
        <v>21</v>
      </c>
      <c r="B15" s="15" t="s">
        <v>23</v>
      </c>
      <c r="C15" s="15" t="s">
        <v>23</v>
      </c>
      <c r="D15" s="15" t="s">
        <v>26</v>
      </c>
      <c r="E15" s="15" t="s">
        <v>27</v>
      </c>
      <c r="F15" s="15" t="s">
        <v>35</v>
      </c>
      <c r="G15" s="15"/>
      <c r="H15" s="15"/>
      <c r="I15" s="15" t="s">
        <v>24</v>
      </c>
      <c r="J15" s="16" t="s">
        <v>36</v>
      </c>
      <c r="K15" s="17">
        <v>309000</v>
      </c>
      <c r="L15" s="17">
        <v>0</v>
      </c>
      <c r="M15" s="17">
        <v>300000</v>
      </c>
      <c r="N15" s="17">
        <v>9000</v>
      </c>
      <c r="O15" s="17">
        <v>300000</v>
      </c>
      <c r="P15" s="14">
        <f t="shared" si="2"/>
        <v>0.970873786407767</v>
      </c>
      <c r="Q15" s="17">
        <v>300000</v>
      </c>
      <c r="R15" s="14">
        <f t="shared" si="3"/>
        <v>0.970873786407767</v>
      </c>
      <c r="S15" s="17">
        <v>300000</v>
      </c>
      <c r="T15" s="14">
        <f t="shared" si="4"/>
        <v>0.970873786407767</v>
      </c>
    </row>
    <row r="16" spans="1:20" ht="31.5" x14ac:dyDescent="0.25">
      <c r="A16" s="15" t="s">
        <v>21</v>
      </c>
      <c r="B16" s="15" t="s">
        <v>23</v>
      </c>
      <c r="C16" s="15" t="s">
        <v>23</v>
      </c>
      <c r="D16" s="15" t="s">
        <v>26</v>
      </c>
      <c r="E16" s="15" t="s">
        <v>37</v>
      </c>
      <c r="F16" s="15" t="s">
        <v>28</v>
      </c>
      <c r="G16" s="15"/>
      <c r="H16" s="15"/>
      <c r="I16" s="15" t="s">
        <v>24</v>
      </c>
      <c r="J16" s="16" t="s">
        <v>38</v>
      </c>
      <c r="K16" s="17">
        <v>80210140</v>
      </c>
      <c r="L16" s="17">
        <v>0</v>
      </c>
      <c r="M16" s="17">
        <v>80110978.040000007</v>
      </c>
      <c r="N16" s="17">
        <v>99161.96</v>
      </c>
      <c r="O16" s="17">
        <v>80110978.040000007</v>
      </c>
      <c r="P16" s="14">
        <f t="shared" si="2"/>
        <v>0.99876372289089643</v>
      </c>
      <c r="Q16" s="17">
        <v>0</v>
      </c>
      <c r="R16" s="14">
        <f t="shared" si="3"/>
        <v>0</v>
      </c>
      <c r="S16" s="17">
        <v>0</v>
      </c>
      <c r="T16" s="14">
        <f t="shared" si="4"/>
        <v>0</v>
      </c>
    </row>
    <row r="17" spans="1:20" ht="15.75" x14ac:dyDescent="0.25">
      <c r="A17" s="15" t="s">
        <v>21</v>
      </c>
      <c r="B17" s="15" t="s">
        <v>23</v>
      </c>
      <c r="C17" s="15" t="s">
        <v>23</v>
      </c>
      <c r="D17" s="15" t="s">
        <v>23</v>
      </c>
      <c r="E17" s="15" t="s">
        <v>31</v>
      </c>
      <c r="F17" s="15" t="s">
        <v>37</v>
      </c>
      <c r="G17" s="15"/>
      <c r="H17" s="15"/>
      <c r="I17" s="15" t="s">
        <v>24</v>
      </c>
      <c r="J17" s="16" t="s">
        <v>39</v>
      </c>
      <c r="K17" s="17">
        <v>346771684</v>
      </c>
      <c r="L17" s="17">
        <v>0</v>
      </c>
      <c r="M17" s="17">
        <v>337746791</v>
      </c>
      <c r="N17" s="17">
        <v>9024893</v>
      </c>
      <c r="O17" s="17">
        <v>337746791</v>
      </c>
      <c r="P17" s="14">
        <f t="shared" si="2"/>
        <v>0.9739745388207649</v>
      </c>
      <c r="Q17" s="17">
        <v>0</v>
      </c>
      <c r="R17" s="14">
        <f t="shared" si="3"/>
        <v>0</v>
      </c>
      <c r="S17" s="17">
        <v>0</v>
      </c>
      <c r="T17" s="14">
        <f t="shared" si="4"/>
        <v>0</v>
      </c>
    </row>
    <row r="18" spans="1:20" ht="31.5" x14ac:dyDescent="0.25">
      <c r="A18" s="15" t="s">
        <v>21</v>
      </c>
      <c r="B18" s="15" t="s">
        <v>23</v>
      </c>
      <c r="C18" s="15" t="s">
        <v>23</v>
      </c>
      <c r="D18" s="15" t="s">
        <v>23</v>
      </c>
      <c r="E18" s="15" t="s">
        <v>33</v>
      </c>
      <c r="F18" s="15" t="s">
        <v>27</v>
      </c>
      <c r="G18" s="15"/>
      <c r="H18" s="15"/>
      <c r="I18" s="15" t="s">
        <v>24</v>
      </c>
      <c r="J18" s="16" t="s">
        <v>40</v>
      </c>
      <c r="K18" s="17">
        <v>181858530</v>
      </c>
      <c r="L18" s="17">
        <v>0</v>
      </c>
      <c r="M18" s="17">
        <v>131230828.08</v>
      </c>
      <c r="N18" s="17">
        <v>50627701.920000002</v>
      </c>
      <c r="O18" s="17">
        <v>11125453.08</v>
      </c>
      <c r="P18" s="14">
        <f t="shared" si="2"/>
        <v>6.1176415975648761E-2</v>
      </c>
      <c r="Q18" s="17">
        <v>3000000</v>
      </c>
      <c r="R18" s="14">
        <f t="shared" si="3"/>
        <v>1.6496339214883131E-2</v>
      </c>
      <c r="S18" s="17">
        <v>3000000</v>
      </c>
      <c r="T18" s="14">
        <f t="shared" si="4"/>
        <v>1.6496339214883131E-2</v>
      </c>
    </row>
    <row r="19" spans="1:20" ht="31.5" x14ac:dyDescent="0.25">
      <c r="A19" s="15" t="s">
        <v>21</v>
      </c>
      <c r="B19" s="15" t="s">
        <v>23</v>
      </c>
      <c r="C19" s="15" t="s">
        <v>23</v>
      </c>
      <c r="D19" s="15" t="s">
        <v>23</v>
      </c>
      <c r="E19" s="15" t="s">
        <v>33</v>
      </c>
      <c r="F19" s="15" t="s">
        <v>37</v>
      </c>
      <c r="G19" s="15"/>
      <c r="H19" s="15"/>
      <c r="I19" s="15" t="s">
        <v>24</v>
      </c>
      <c r="J19" s="16" t="s">
        <v>41</v>
      </c>
      <c r="K19" s="17">
        <v>31020169</v>
      </c>
      <c r="L19" s="17">
        <v>0</v>
      </c>
      <c r="M19" s="17">
        <v>25787434</v>
      </c>
      <c r="N19" s="17">
        <v>5232735</v>
      </c>
      <c r="O19" s="17">
        <v>9084419</v>
      </c>
      <c r="P19" s="14">
        <f t="shared" si="2"/>
        <v>0.29285523879641018</v>
      </c>
      <c r="Q19" s="17">
        <v>5576394</v>
      </c>
      <c r="R19" s="14">
        <f t="shared" si="3"/>
        <v>0.17976671887248583</v>
      </c>
      <c r="S19" s="17">
        <v>3301093</v>
      </c>
      <c r="T19" s="14">
        <f t="shared" si="4"/>
        <v>0.10641763428174747</v>
      </c>
    </row>
    <row r="20" spans="1:20" ht="15.75" x14ac:dyDescent="0.25">
      <c r="A20" s="15" t="s">
        <v>21</v>
      </c>
      <c r="B20" s="15" t="s">
        <v>23</v>
      </c>
      <c r="C20" s="15" t="s">
        <v>23</v>
      </c>
      <c r="D20" s="15" t="s">
        <v>23</v>
      </c>
      <c r="E20" s="15" t="s">
        <v>33</v>
      </c>
      <c r="F20" s="15" t="s">
        <v>35</v>
      </c>
      <c r="G20" s="15"/>
      <c r="H20" s="15"/>
      <c r="I20" s="15" t="s">
        <v>24</v>
      </c>
      <c r="J20" s="16" t="s">
        <v>42</v>
      </c>
      <c r="K20" s="17">
        <v>393614782</v>
      </c>
      <c r="L20" s="17">
        <v>0</v>
      </c>
      <c r="M20" s="17">
        <v>393599782</v>
      </c>
      <c r="N20" s="17">
        <v>15000</v>
      </c>
      <c r="O20" s="17">
        <v>393599782</v>
      </c>
      <c r="P20" s="14">
        <f t="shared" si="2"/>
        <v>0.99996189167509464</v>
      </c>
      <c r="Q20" s="17">
        <v>500000</v>
      </c>
      <c r="R20" s="14">
        <f t="shared" si="3"/>
        <v>1.270277496844618E-3</v>
      </c>
      <c r="S20" s="17">
        <v>500000</v>
      </c>
      <c r="T20" s="14">
        <f t="shared" si="4"/>
        <v>1.270277496844618E-3</v>
      </c>
    </row>
    <row r="21" spans="1:20" ht="47.25" x14ac:dyDescent="0.25">
      <c r="A21" s="15" t="s">
        <v>21</v>
      </c>
      <c r="B21" s="15" t="s">
        <v>23</v>
      </c>
      <c r="C21" s="15" t="s">
        <v>23</v>
      </c>
      <c r="D21" s="15" t="s">
        <v>23</v>
      </c>
      <c r="E21" s="15" t="s">
        <v>33</v>
      </c>
      <c r="F21" s="15" t="s">
        <v>43</v>
      </c>
      <c r="G21" s="15"/>
      <c r="H21" s="15"/>
      <c r="I21" s="15" t="s">
        <v>24</v>
      </c>
      <c r="J21" s="16" t="s">
        <v>44</v>
      </c>
      <c r="K21" s="17">
        <v>239114980</v>
      </c>
      <c r="L21" s="17">
        <v>0</v>
      </c>
      <c r="M21" s="17">
        <v>239114980</v>
      </c>
      <c r="N21" s="17">
        <v>0</v>
      </c>
      <c r="O21" s="17">
        <v>77244690</v>
      </c>
      <c r="P21" s="14">
        <f t="shared" si="2"/>
        <v>0.32304412713916963</v>
      </c>
      <c r="Q21" s="17">
        <v>77244690</v>
      </c>
      <c r="R21" s="14">
        <f t="shared" si="3"/>
        <v>0.32304412713916963</v>
      </c>
      <c r="S21" s="17">
        <v>77244690</v>
      </c>
      <c r="T21" s="14">
        <f t="shared" si="4"/>
        <v>0.32304412713916963</v>
      </c>
    </row>
    <row r="22" spans="1:20" ht="31.5" x14ac:dyDescent="0.25">
      <c r="A22" s="15" t="s">
        <v>21</v>
      </c>
      <c r="B22" s="15" t="s">
        <v>23</v>
      </c>
      <c r="C22" s="15" t="s">
        <v>23</v>
      </c>
      <c r="D22" s="15" t="s">
        <v>23</v>
      </c>
      <c r="E22" s="15" t="s">
        <v>45</v>
      </c>
      <c r="F22" s="15" t="s">
        <v>46</v>
      </c>
      <c r="G22" s="15"/>
      <c r="H22" s="15"/>
      <c r="I22" s="15" t="s">
        <v>24</v>
      </c>
      <c r="J22" s="16" t="s">
        <v>47</v>
      </c>
      <c r="K22" s="17">
        <v>3290097692</v>
      </c>
      <c r="L22" s="17">
        <v>0</v>
      </c>
      <c r="M22" s="17">
        <v>3281920252</v>
      </c>
      <c r="N22" s="17">
        <v>8177440</v>
      </c>
      <c r="O22" s="17">
        <v>3267907452</v>
      </c>
      <c r="P22" s="14">
        <f t="shared" si="2"/>
        <v>0.99325544647079733</v>
      </c>
      <c r="Q22" s="17">
        <v>200000</v>
      </c>
      <c r="R22" s="14">
        <f t="shared" si="3"/>
        <v>6.0788468526727264E-5</v>
      </c>
      <c r="S22" s="17">
        <v>200000</v>
      </c>
      <c r="T22" s="14">
        <f t="shared" si="4"/>
        <v>6.0788468526727264E-5</v>
      </c>
    </row>
    <row r="23" spans="1:20" ht="15.75" x14ac:dyDescent="0.25">
      <c r="A23" s="15" t="s">
        <v>21</v>
      </c>
      <c r="B23" s="15" t="s">
        <v>23</v>
      </c>
      <c r="C23" s="15" t="s">
        <v>23</v>
      </c>
      <c r="D23" s="15" t="s">
        <v>23</v>
      </c>
      <c r="E23" s="15" t="s">
        <v>45</v>
      </c>
      <c r="F23" s="15" t="s">
        <v>28</v>
      </c>
      <c r="G23" s="15"/>
      <c r="H23" s="15"/>
      <c r="I23" s="15" t="s">
        <v>24</v>
      </c>
      <c r="J23" s="16" t="s">
        <v>48</v>
      </c>
      <c r="K23" s="17">
        <v>66842610</v>
      </c>
      <c r="L23" s="17">
        <v>0</v>
      </c>
      <c r="M23" s="17">
        <v>4794972</v>
      </c>
      <c r="N23" s="17">
        <v>62047638</v>
      </c>
      <c r="O23" s="17">
        <v>4395391</v>
      </c>
      <c r="P23" s="14">
        <f t="shared" si="2"/>
        <v>6.5757321564792276E-2</v>
      </c>
      <c r="Q23" s="17">
        <v>0</v>
      </c>
      <c r="R23" s="14">
        <f t="shared" si="3"/>
        <v>0</v>
      </c>
      <c r="S23" s="17">
        <v>0</v>
      </c>
      <c r="T23" s="14">
        <f t="shared" si="4"/>
        <v>0</v>
      </c>
    </row>
    <row r="24" spans="1:20" ht="31.5" x14ac:dyDescent="0.25">
      <c r="A24" s="15" t="s">
        <v>21</v>
      </c>
      <c r="B24" s="15" t="s">
        <v>23</v>
      </c>
      <c r="C24" s="15" t="s">
        <v>23</v>
      </c>
      <c r="D24" s="15" t="s">
        <v>23</v>
      </c>
      <c r="E24" s="15" t="s">
        <v>35</v>
      </c>
      <c r="F24" s="15" t="s">
        <v>27</v>
      </c>
      <c r="G24" s="15"/>
      <c r="H24" s="15"/>
      <c r="I24" s="15" t="s">
        <v>24</v>
      </c>
      <c r="J24" s="16" t="s">
        <v>49</v>
      </c>
      <c r="K24" s="17">
        <v>206000</v>
      </c>
      <c r="L24" s="17">
        <v>0</v>
      </c>
      <c r="M24" s="17">
        <v>200000</v>
      </c>
      <c r="N24" s="17">
        <v>6000</v>
      </c>
      <c r="O24" s="17">
        <v>200000</v>
      </c>
      <c r="P24" s="14">
        <f t="shared" si="2"/>
        <v>0.970873786407767</v>
      </c>
      <c r="Q24" s="17">
        <v>200000</v>
      </c>
      <c r="R24" s="14">
        <f t="shared" si="3"/>
        <v>0.970873786407767</v>
      </c>
      <c r="S24" s="17">
        <v>200000</v>
      </c>
      <c r="T24" s="14">
        <f t="shared" si="4"/>
        <v>0.970873786407767</v>
      </c>
    </row>
    <row r="25" spans="1:20" ht="47.25" x14ac:dyDescent="0.25">
      <c r="A25" s="15" t="s">
        <v>21</v>
      </c>
      <c r="B25" s="15" t="s">
        <v>23</v>
      </c>
      <c r="C25" s="15" t="s">
        <v>23</v>
      </c>
      <c r="D25" s="15" t="s">
        <v>23</v>
      </c>
      <c r="E25" s="15" t="s">
        <v>35</v>
      </c>
      <c r="F25" s="15" t="s">
        <v>37</v>
      </c>
      <c r="G25" s="15"/>
      <c r="H25" s="15"/>
      <c r="I25" s="15" t="s">
        <v>24</v>
      </c>
      <c r="J25" s="16" t="s">
        <v>50</v>
      </c>
      <c r="K25" s="17">
        <v>2229047303</v>
      </c>
      <c r="L25" s="17">
        <v>0</v>
      </c>
      <c r="M25" s="17">
        <v>2229047303</v>
      </c>
      <c r="N25" s="17">
        <v>0</v>
      </c>
      <c r="O25" s="17">
        <v>2169586735.3899999</v>
      </c>
      <c r="P25" s="14">
        <f t="shared" si="2"/>
        <v>0.9733246721458203</v>
      </c>
      <c r="Q25" s="17">
        <v>208181103.38999999</v>
      </c>
      <c r="R25" s="14">
        <f t="shared" si="3"/>
        <v>9.3394654797058829E-2</v>
      </c>
      <c r="S25" s="17">
        <v>29871506.390000001</v>
      </c>
      <c r="T25" s="14">
        <f t="shared" si="4"/>
        <v>1.3401019507211419E-2</v>
      </c>
    </row>
    <row r="26" spans="1:20" ht="15.75" x14ac:dyDescent="0.25">
      <c r="A26" s="15" t="s">
        <v>21</v>
      </c>
      <c r="B26" s="15" t="s">
        <v>23</v>
      </c>
      <c r="C26" s="15" t="s">
        <v>23</v>
      </c>
      <c r="D26" s="15" t="s">
        <v>23</v>
      </c>
      <c r="E26" s="15" t="s">
        <v>35</v>
      </c>
      <c r="F26" s="15" t="s">
        <v>31</v>
      </c>
      <c r="G26" s="15"/>
      <c r="H26" s="15"/>
      <c r="I26" s="15" t="s">
        <v>24</v>
      </c>
      <c r="J26" s="16" t="s">
        <v>51</v>
      </c>
      <c r="K26" s="17">
        <v>3248569840</v>
      </c>
      <c r="L26" s="17">
        <v>0</v>
      </c>
      <c r="M26" s="17">
        <v>3234191852.3699999</v>
      </c>
      <c r="N26" s="17">
        <v>14377987.630000001</v>
      </c>
      <c r="O26" s="17">
        <v>1256359584.3699999</v>
      </c>
      <c r="P26" s="14">
        <f t="shared" si="2"/>
        <v>0.38674236548659208</v>
      </c>
      <c r="Q26" s="17">
        <v>1000000</v>
      </c>
      <c r="R26" s="14">
        <f t="shared" si="3"/>
        <v>3.0782776706441382E-4</v>
      </c>
      <c r="S26" s="17">
        <v>1000000</v>
      </c>
      <c r="T26" s="14">
        <f t="shared" si="4"/>
        <v>3.0782776706441382E-4</v>
      </c>
    </row>
    <row r="27" spans="1:20" ht="47.25" x14ac:dyDescent="0.25">
      <c r="A27" s="15" t="s">
        <v>21</v>
      </c>
      <c r="B27" s="15" t="s">
        <v>23</v>
      </c>
      <c r="C27" s="15" t="s">
        <v>23</v>
      </c>
      <c r="D27" s="15" t="s">
        <v>23</v>
      </c>
      <c r="E27" s="15" t="s">
        <v>35</v>
      </c>
      <c r="F27" s="15" t="s">
        <v>45</v>
      </c>
      <c r="G27" s="15"/>
      <c r="H27" s="15"/>
      <c r="I27" s="15" t="s">
        <v>24</v>
      </c>
      <c r="J27" s="16" t="s">
        <v>52</v>
      </c>
      <c r="K27" s="17">
        <v>379469550</v>
      </c>
      <c r="L27" s="17">
        <v>0</v>
      </c>
      <c r="M27" s="17">
        <v>244671152.94999999</v>
      </c>
      <c r="N27" s="17">
        <v>134798397.05000001</v>
      </c>
      <c r="O27" s="17">
        <v>113370051.95</v>
      </c>
      <c r="P27" s="14">
        <f t="shared" si="2"/>
        <v>0.29875928635117099</v>
      </c>
      <c r="Q27" s="17">
        <v>500000</v>
      </c>
      <c r="R27" s="14">
        <f t="shared" si="3"/>
        <v>1.31762877943698E-3</v>
      </c>
      <c r="S27" s="17">
        <v>500000</v>
      </c>
      <c r="T27" s="14">
        <f t="shared" si="4"/>
        <v>1.31762877943698E-3</v>
      </c>
    </row>
    <row r="28" spans="1:20" ht="63" x14ac:dyDescent="0.25">
      <c r="A28" s="15" t="s">
        <v>21</v>
      </c>
      <c r="B28" s="15" t="s">
        <v>23</v>
      </c>
      <c r="C28" s="15" t="s">
        <v>23</v>
      </c>
      <c r="D28" s="15" t="s">
        <v>23</v>
      </c>
      <c r="E28" s="15" t="s">
        <v>35</v>
      </c>
      <c r="F28" s="15" t="s">
        <v>43</v>
      </c>
      <c r="G28" s="15"/>
      <c r="H28" s="15"/>
      <c r="I28" s="15" t="s">
        <v>24</v>
      </c>
      <c r="J28" s="16" t="s">
        <v>53</v>
      </c>
      <c r="K28" s="17">
        <v>45673112</v>
      </c>
      <c r="L28" s="17">
        <v>0</v>
      </c>
      <c r="M28" s="17">
        <v>45120284</v>
      </c>
      <c r="N28" s="17">
        <v>552828</v>
      </c>
      <c r="O28" s="17">
        <v>41685572</v>
      </c>
      <c r="P28" s="14">
        <f t="shared" si="2"/>
        <v>0.91269392810369476</v>
      </c>
      <c r="Q28" s="17">
        <v>1000000</v>
      </c>
      <c r="R28" s="14">
        <f t="shared" si="3"/>
        <v>2.1894720026960284E-2</v>
      </c>
      <c r="S28" s="17">
        <v>1000000</v>
      </c>
      <c r="T28" s="14">
        <f t="shared" si="4"/>
        <v>2.1894720026960284E-2</v>
      </c>
    </row>
    <row r="29" spans="1:20" ht="78.75" x14ac:dyDescent="0.25">
      <c r="A29" s="15" t="s">
        <v>21</v>
      </c>
      <c r="B29" s="15" t="s">
        <v>23</v>
      </c>
      <c r="C29" s="15" t="s">
        <v>23</v>
      </c>
      <c r="D29" s="15" t="s">
        <v>23</v>
      </c>
      <c r="E29" s="15" t="s">
        <v>43</v>
      </c>
      <c r="F29" s="15" t="s">
        <v>37</v>
      </c>
      <c r="G29" s="15"/>
      <c r="H29" s="15"/>
      <c r="I29" s="15" t="s">
        <v>24</v>
      </c>
      <c r="J29" s="16" t="s">
        <v>54</v>
      </c>
      <c r="K29" s="17">
        <v>25338192</v>
      </c>
      <c r="L29" s="17">
        <v>0</v>
      </c>
      <c r="M29" s="17">
        <v>25338192</v>
      </c>
      <c r="N29" s="17">
        <v>0</v>
      </c>
      <c r="O29" s="17">
        <v>10580378.49</v>
      </c>
      <c r="P29" s="14">
        <f t="shared" si="2"/>
        <v>0.4175664344954052</v>
      </c>
      <c r="Q29" s="17">
        <v>7337238.4900000002</v>
      </c>
      <c r="R29" s="14">
        <f t="shared" si="3"/>
        <v>0.28957229821291119</v>
      </c>
      <c r="S29" s="17">
        <v>7337238.4900000002</v>
      </c>
      <c r="T29" s="14">
        <f t="shared" si="4"/>
        <v>0.28957229821291119</v>
      </c>
    </row>
    <row r="30" spans="1:20" ht="31.5" x14ac:dyDescent="0.25">
      <c r="A30" s="15" t="s">
        <v>21</v>
      </c>
      <c r="B30" s="15" t="s">
        <v>23</v>
      </c>
      <c r="C30" s="15" t="s">
        <v>23</v>
      </c>
      <c r="D30" s="15" t="s">
        <v>23</v>
      </c>
      <c r="E30" s="15" t="s">
        <v>55</v>
      </c>
      <c r="F30" s="15"/>
      <c r="G30" s="15"/>
      <c r="H30" s="15"/>
      <c r="I30" s="15" t="s">
        <v>24</v>
      </c>
      <c r="J30" s="16" t="s">
        <v>56</v>
      </c>
      <c r="K30" s="17">
        <v>74481751</v>
      </c>
      <c r="L30" s="17">
        <v>0</v>
      </c>
      <c r="M30" s="17">
        <v>53455201</v>
      </c>
      <c r="N30" s="17">
        <v>21026550</v>
      </c>
      <c r="O30" s="17">
        <v>43163602</v>
      </c>
      <c r="P30" s="14">
        <f t="shared" si="2"/>
        <v>0.57951916302289941</v>
      </c>
      <c r="Q30" s="17">
        <v>34009361</v>
      </c>
      <c r="R30" s="14">
        <f t="shared" si="3"/>
        <v>0.45661333874924609</v>
      </c>
      <c r="S30" s="17">
        <v>24020901</v>
      </c>
      <c r="T30" s="14">
        <f t="shared" si="4"/>
        <v>0.32250720045504838</v>
      </c>
    </row>
    <row r="31" spans="1:20" ht="15.75" x14ac:dyDescent="0.25">
      <c r="A31" s="11" t="s">
        <v>21</v>
      </c>
      <c r="B31" s="11" t="s">
        <v>57</v>
      </c>
      <c r="C31" s="11"/>
      <c r="D31" s="11"/>
      <c r="E31" s="11"/>
      <c r="F31" s="11"/>
      <c r="G31" s="11"/>
      <c r="H31" s="11"/>
      <c r="I31" s="11"/>
      <c r="J31" s="12" t="s">
        <v>58</v>
      </c>
      <c r="K31" s="13">
        <f>SUM(K32:K46)-K33-K43</f>
        <v>765273910679</v>
      </c>
      <c r="L31" s="13">
        <f t="shared" ref="L31:S31" si="5">SUM(L32:L46)-L33-L43</f>
        <v>7528986679</v>
      </c>
      <c r="M31" s="13">
        <f t="shared" si="5"/>
        <v>597971114904</v>
      </c>
      <c r="N31" s="13">
        <f t="shared" si="5"/>
        <v>159773809096</v>
      </c>
      <c r="O31" s="13">
        <f t="shared" si="5"/>
        <v>589824753031</v>
      </c>
      <c r="P31" s="14">
        <f t="shared" si="2"/>
        <v>0.77073678430729431</v>
      </c>
      <c r="Q31" s="13">
        <f t="shared" si="5"/>
        <v>533000436818</v>
      </c>
      <c r="R31" s="14">
        <f t="shared" si="3"/>
        <v>0.6964832191196586</v>
      </c>
      <c r="S31" s="13">
        <f t="shared" si="5"/>
        <v>533000436818</v>
      </c>
      <c r="T31" s="14">
        <f t="shared" si="4"/>
        <v>0.6964832191196586</v>
      </c>
    </row>
    <row r="32" spans="1:20" ht="15.75" x14ac:dyDescent="0.25">
      <c r="A32" s="15" t="s">
        <v>21</v>
      </c>
      <c r="B32" s="15" t="s">
        <v>57</v>
      </c>
      <c r="C32" s="15" t="s">
        <v>23</v>
      </c>
      <c r="D32" s="15" t="s">
        <v>23</v>
      </c>
      <c r="E32" s="15"/>
      <c r="F32" s="15"/>
      <c r="G32" s="15"/>
      <c r="H32" s="15"/>
      <c r="I32" s="15" t="s">
        <v>24</v>
      </c>
      <c r="J32" s="16" t="s">
        <v>59</v>
      </c>
      <c r="K32" s="17">
        <v>1885536000</v>
      </c>
      <c r="L32" s="17">
        <v>0</v>
      </c>
      <c r="M32" s="17">
        <v>1633772373</v>
      </c>
      <c r="N32" s="17">
        <v>251763627</v>
      </c>
      <c r="O32" s="17">
        <v>0</v>
      </c>
      <c r="P32" s="14">
        <f t="shared" si="2"/>
        <v>0</v>
      </c>
      <c r="Q32" s="17">
        <v>0</v>
      </c>
      <c r="R32" s="14">
        <f t="shared" si="3"/>
        <v>0</v>
      </c>
      <c r="S32" s="17">
        <v>0</v>
      </c>
      <c r="T32" s="14">
        <f t="shared" si="4"/>
        <v>0</v>
      </c>
    </row>
    <row r="33" spans="1:20" ht="15.75" x14ac:dyDescent="0.25">
      <c r="A33" s="15" t="s">
        <v>21</v>
      </c>
      <c r="B33" s="15" t="s">
        <v>57</v>
      </c>
      <c r="C33" s="15" t="s">
        <v>23</v>
      </c>
      <c r="D33" s="15" t="s">
        <v>23</v>
      </c>
      <c r="E33" s="15" t="s">
        <v>60</v>
      </c>
      <c r="F33" s="15" t="s">
        <v>46</v>
      </c>
      <c r="G33" s="15"/>
      <c r="H33" s="15"/>
      <c r="I33" s="15" t="s">
        <v>24</v>
      </c>
      <c r="J33" s="16" t="s">
        <v>61</v>
      </c>
      <c r="K33" s="17">
        <v>1885536000</v>
      </c>
      <c r="L33" s="17">
        <v>0</v>
      </c>
      <c r="M33" s="17">
        <v>1633772373</v>
      </c>
      <c r="N33" s="17">
        <v>251763627</v>
      </c>
      <c r="O33" s="17">
        <v>0</v>
      </c>
      <c r="P33" s="14">
        <f t="shared" si="2"/>
        <v>0</v>
      </c>
      <c r="Q33" s="17">
        <v>0</v>
      </c>
      <c r="R33" s="14">
        <f t="shared" si="3"/>
        <v>0</v>
      </c>
      <c r="S33" s="17">
        <v>0</v>
      </c>
      <c r="T33" s="14">
        <f t="shared" si="4"/>
        <v>0</v>
      </c>
    </row>
    <row r="34" spans="1:20" ht="47.25" x14ac:dyDescent="0.25">
      <c r="A34" s="15" t="s">
        <v>21</v>
      </c>
      <c r="B34" s="15" t="s">
        <v>57</v>
      </c>
      <c r="C34" s="15" t="s">
        <v>57</v>
      </c>
      <c r="D34" s="15" t="s">
        <v>26</v>
      </c>
      <c r="E34" s="15" t="s">
        <v>37</v>
      </c>
      <c r="F34" s="15"/>
      <c r="G34" s="15"/>
      <c r="H34" s="15"/>
      <c r="I34" s="15" t="s">
        <v>24</v>
      </c>
      <c r="J34" s="16" t="s">
        <v>62</v>
      </c>
      <c r="K34" s="17">
        <v>1698004000</v>
      </c>
      <c r="L34" s="17">
        <v>0</v>
      </c>
      <c r="M34" s="17">
        <v>0</v>
      </c>
      <c r="N34" s="17">
        <v>1698004000</v>
      </c>
      <c r="O34" s="17">
        <v>0</v>
      </c>
      <c r="P34" s="14">
        <f t="shared" si="2"/>
        <v>0</v>
      </c>
      <c r="Q34" s="17">
        <v>0</v>
      </c>
      <c r="R34" s="14">
        <f t="shared" si="3"/>
        <v>0</v>
      </c>
      <c r="S34" s="17">
        <v>0</v>
      </c>
      <c r="T34" s="14">
        <f t="shared" si="4"/>
        <v>0</v>
      </c>
    </row>
    <row r="35" spans="1:20" ht="63" x14ac:dyDescent="0.25">
      <c r="A35" s="15" t="s">
        <v>21</v>
      </c>
      <c r="B35" s="15" t="s">
        <v>57</v>
      </c>
      <c r="C35" s="15" t="s">
        <v>57</v>
      </c>
      <c r="D35" s="15" t="s">
        <v>26</v>
      </c>
      <c r="E35" s="15" t="s">
        <v>63</v>
      </c>
      <c r="F35" s="15"/>
      <c r="G35" s="15"/>
      <c r="H35" s="15"/>
      <c r="I35" s="15" t="s">
        <v>24</v>
      </c>
      <c r="J35" s="16" t="s">
        <v>64</v>
      </c>
      <c r="K35" s="17">
        <v>38287269000</v>
      </c>
      <c r="L35" s="17">
        <v>0</v>
      </c>
      <c r="M35" s="17">
        <v>35399715271</v>
      </c>
      <c r="N35" s="17">
        <v>2887553729</v>
      </c>
      <c r="O35" s="17">
        <v>35399715271</v>
      </c>
      <c r="P35" s="14">
        <f t="shared" si="2"/>
        <v>0.92458188310584388</v>
      </c>
      <c r="Q35" s="17">
        <v>7303556533</v>
      </c>
      <c r="R35" s="14">
        <f t="shared" si="3"/>
        <v>0.1907567900181128</v>
      </c>
      <c r="S35" s="17">
        <v>7303556533</v>
      </c>
      <c r="T35" s="14">
        <f t="shared" si="4"/>
        <v>0.1907567900181128</v>
      </c>
    </row>
    <row r="36" spans="1:20" ht="63" x14ac:dyDescent="0.25">
      <c r="A36" s="15" t="s">
        <v>21</v>
      </c>
      <c r="B36" s="15" t="s">
        <v>57</v>
      </c>
      <c r="C36" s="15" t="s">
        <v>57</v>
      </c>
      <c r="D36" s="15" t="s">
        <v>26</v>
      </c>
      <c r="E36" s="15" t="s">
        <v>65</v>
      </c>
      <c r="F36" s="15"/>
      <c r="G36" s="15"/>
      <c r="H36" s="15"/>
      <c r="I36" s="15" t="s">
        <v>24</v>
      </c>
      <c r="J36" s="16" t="s">
        <v>66</v>
      </c>
      <c r="K36" s="17">
        <v>6018000000</v>
      </c>
      <c r="L36" s="17">
        <v>0</v>
      </c>
      <c r="M36" s="17">
        <v>6018000000</v>
      </c>
      <c r="N36" s="17">
        <v>0</v>
      </c>
      <c r="O36" s="17">
        <v>0</v>
      </c>
      <c r="P36" s="14">
        <f t="shared" si="2"/>
        <v>0</v>
      </c>
      <c r="Q36" s="17">
        <v>0</v>
      </c>
      <c r="R36" s="14">
        <f t="shared" si="3"/>
        <v>0</v>
      </c>
      <c r="S36" s="17">
        <v>0</v>
      </c>
      <c r="T36" s="14">
        <f t="shared" si="4"/>
        <v>0</v>
      </c>
    </row>
    <row r="37" spans="1:20" ht="31.5" x14ac:dyDescent="0.25">
      <c r="A37" s="15" t="s">
        <v>21</v>
      </c>
      <c r="B37" s="15" t="s">
        <v>57</v>
      </c>
      <c r="C37" s="15" t="s">
        <v>57</v>
      </c>
      <c r="D37" s="15" t="s">
        <v>26</v>
      </c>
      <c r="E37" s="15" t="s">
        <v>67</v>
      </c>
      <c r="F37" s="15"/>
      <c r="G37" s="15"/>
      <c r="H37" s="15"/>
      <c r="I37" s="15" t="s">
        <v>24</v>
      </c>
      <c r="J37" s="16" t="s">
        <v>68</v>
      </c>
      <c r="K37" s="17">
        <v>115020423000</v>
      </c>
      <c r="L37" s="17">
        <v>0</v>
      </c>
      <c r="M37" s="17">
        <v>0</v>
      </c>
      <c r="N37" s="17">
        <v>115020423000</v>
      </c>
      <c r="O37" s="17">
        <v>0</v>
      </c>
      <c r="P37" s="14">
        <f t="shared" si="2"/>
        <v>0</v>
      </c>
      <c r="Q37" s="17">
        <v>0</v>
      </c>
      <c r="R37" s="14">
        <f t="shared" si="3"/>
        <v>0</v>
      </c>
      <c r="S37" s="17">
        <v>0</v>
      </c>
      <c r="T37" s="14">
        <f t="shared" si="4"/>
        <v>0</v>
      </c>
    </row>
    <row r="38" spans="1:20" ht="31.5" x14ac:dyDescent="0.25">
      <c r="A38" s="15" t="s">
        <v>21</v>
      </c>
      <c r="B38" s="15" t="s">
        <v>57</v>
      </c>
      <c r="C38" s="15" t="s">
        <v>57</v>
      </c>
      <c r="D38" s="15" t="s">
        <v>26</v>
      </c>
      <c r="E38" s="15" t="s">
        <v>69</v>
      </c>
      <c r="F38" s="15"/>
      <c r="G38" s="15"/>
      <c r="H38" s="15"/>
      <c r="I38" s="15" t="s">
        <v>24</v>
      </c>
      <c r="J38" s="16" t="s">
        <v>70</v>
      </c>
      <c r="K38" s="17">
        <v>99631000000</v>
      </c>
      <c r="L38" s="17">
        <v>0</v>
      </c>
      <c r="M38" s="17">
        <v>99631000000</v>
      </c>
      <c r="N38" s="17">
        <v>0</v>
      </c>
      <c r="O38" s="17">
        <v>99631000000</v>
      </c>
      <c r="P38" s="14">
        <f t="shared" si="2"/>
        <v>1</v>
      </c>
      <c r="Q38" s="17">
        <v>80000000000</v>
      </c>
      <c r="R38" s="14">
        <f t="shared" si="3"/>
        <v>0.80296293322359502</v>
      </c>
      <c r="S38" s="17">
        <v>80000000000</v>
      </c>
      <c r="T38" s="14">
        <f t="shared" si="4"/>
        <v>0.80296293322359502</v>
      </c>
    </row>
    <row r="39" spans="1:20" ht="47.25" x14ac:dyDescent="0.25">
      <c r="A39" s="15" t="s">
        <v>21</v>
      </c>
      <c r="B39" s="15" t="s">
        <v>57</v>
      </c>
      <c r="C39" s="15" t="s">
        <v>57</v>
      </c>
      <c r="D39" s="15" t="s">
        <v>26</v>
      </c>
      <c r="E39" s="15" t="s">
        <v>71</v>
      </c>
      <c r="F39" s="15"/>
      <c r="G39" s="15"/>
      <c r="H39" s="15"/>
      <c r="I39" s="15" t="s">
        <v>24</v>
      </c>
      <c r="J39" s="16" t="s">
        <v>72</v>
      </c>
      <c r="K39" s="17">
        <v>7528986679</v>
      </c>
      <c r="L39" s="17">
        <v>7528986679</v>
      </c>
      <c r="M39" s="17">
        <v>0</v>
      </c>
      <c r="N39" s="17">
        <v>0</v>
      </c>
      <c r="O39" s="17">
        <v>0</v>
      </c>
      <c r="P39" s="14">
        <f t="shared" si="2"/>
        <v>0</v>
      </c>
      <c r="Q39" s="17">
        <v>0</v>
      </c>
      <c r="R39" s="14">
        <f t="shared" si="3"/>
        <v>0</v>
      </c>
      <c r="S39" s="17">
        <v>0</v>
      </c>
      <c r="T39" s="14">
        <f t="shared" si="4"/>
        <v>0</v>
      </c>
    </row>
    <row r="40" spans="1:20" ht="31.5" x14ac:dyDescent="0.25">
      <c r="A40" s="15" t="s">
        <v>21</v>
      </c>
      <c r="B40" s="15" t="s">
        <v>57</v>
      </c>
      <c r="C40" s="15" t="s">
        <v>57</v>
      </c>
      <c r="D40" s="15" t="s">
        <v>73</v>
      </c>
      <c r="E40" s="15" t="s">
        <v>33</v>
      </c>
      <c r="F40" s="15"/>
      <c r="G40" s="15"/>
      <c r="H40" s="15"/>
      <c r="I40" s="15" t="s">
        <v>74</v>
      </c>
      <c r="J40" s="16" t="s">
        <v>75</v>
      </c>
      <c r="K40" s="17">
        <v>297545310000</v>
      </c>
      <c r="L40" s="17">
        <v>0</v>
      </c>
      <c r="M40" s="17">
        <v>297545060000</v>
      </c>
      <c r="N40" s="17">
        <v>250000</v>
      </c>
      <c r="O40" s="17">
        <v>297545060000</v>
      </c>
      <c r="P40" s="14">
        <f t="shared" si="2"/>
        <v>0.9999991597918314</v>
      </c>
      <c r="Q40" s="17">
        <v>297545060000</v>
      </c>
      <c r="R40" s="14">
        <f t="shared" si="3"/>
        <v>0.9999991597918314</v>
      </c>
      <c r="S40" s="17">
        <v>297545060000</v>
      </c>
      <c r="T40" s="14">
        <f t="shared" si="4"/>
        <v>0.9999991597918314</v>
      </c>
    </row>
    <row r="41" spans="1:20" ht="31.5" x14ac:dyDescent="0.25">
      <c r="A41" s="15" t="s">
        <v>21</v>
      </c>
      <c r="B41" s="15" t="s">
        <v>57</v>
      </c>
      <c r="C41" s="15" t="s">
        <v>73</v>
      </c>
      <c r="D41" s="15" t="s">
        <v>23</v>
      </c>
      <c r="E41" s="15" t="s">
        <v>76</v>
      </c>
      <c r="F41" s="15"/>
      <c r="G41" s="15"/>
      <c r="H41" s="15"/>
      <c r="I41" s="15" t="s">
        <v>24</v>
      </c>
      <c r="J41" s="16" t="s">
        <v>77</v>
      </c>
      <c r="K41" s="17">
        <v>11967648000</v>
      </c>
      <c r="L41" s="17">
        <v>0</v>
      </c>
      <c r="M41" s="17">
        <v>10793003760</v>
      </c>
      <c r="N41" s="17">
        <v>1174644240</v>
      </c>
      <c r="O41" s="17">
        <v>10793003760</v>
      </c>
      <c r="P41" s="14">
        <f t="shared" si="2"/>
        <v>0.90184836318715256</v>
      </c>
      <c r="Q41" s="17">
        <v>1695846285</v>
      </c>
      <c r="R41" s="14">
        <f t="shared" si="3"/>
        <v>0.14170255383513955</v>
      </c>
      <c r="S41" s="17">
        <v>1695846285</v>
      </c>
      <c r="T41" s="14">
        <f t="shared" si="4"/>
        <v>0.14170255383513955</v>
      </c>
    </row>
    <row r="42" spans="1:20" ht="15.75" x14ac:dyDescent="0.25">
      <c r="A42" s="15" t="s">
        <v>21</v>
      </c>
      <c r="B42" s="15" t="s">
        <v>57</v>
      </c>
      <c r="C42" s="15" t="s">
        <v>78</v>
      </c>
      <c r="D42" s="15"/>
      <c r="E42" s="15"/>
      <c r="F42" s="15"/>
      <c r="G42" s="15"/>
      <c r="H42" s="15"/>
      <c r="I42" s="15" t="s">
        <v>24</v>
      </c>
      <c r="J42" s="16" t="s">
        <v>79</v>
      </c>
      <c r="K42" s="17">
        <v>1168760000</v>
      </c>
      <c r="L42" s="17">
        <v>0</v>
      </c>
      <c r="M42" s="17">
        <v>0</v>
      </c>
      <c r="N42" s="17">
        <v>1168760000</v>
      </c>
      <c r="O42" s="17">
        <v>0</v>
      </c>
      <c r="P42" s="14">
        <f t="shared" si="2"/>
        <v>0</v>
      </c>
      <c r="Q42" s="17">
        <v>0</v>
      </c>
      <c r="R42" s="14">
        <f t="shared" si="3"/>
        <v>0</v>
      </c>
      <c r="S42" s="17">
        <v>0</v>
      </c>
      <c r="T42" s="14">
        <f t="shared" si="4"/>
        <v>0</v>
      </c>
    </row>
    <row r="43" spans="1:20" ht="15.75" x14ac:dyDescent="0.25">
      <c r="A43" s="15" t="s">
        <v>21</v>
      </c>
      <c r="B43" s="15" t="s">
        <v>57</v>
      </c>
      <c r="C43" s="15" t="s">
        <v>78</v>
      </c>
      <c r="D43" s="15" t="s">
        <v>26</v>
      </c>
      <c r="E43" s="15" t="s">
        <v>46</v>
      </c>
      <c r="F43" s="15"/>
      <c r="G43" s="15"/>
      <c r="H43" s="15"/>
      <c r="I43" s="15" t="s">
        <v>24</v>
      </c>
      <c r="J43" s="16" t="s">
        <v>80</v>
      </c>
      <c r="K43" s="17">
        <v>1168760000</v>
      </c>
      <c r="L43" s="17">
        <v>0</v>
      </c>
      <c r="M43" s="17">
        <v>0</v>
      </c>
      <c r="N43" s="17">
        <v>1168760000</v>
      </c>
      <c r="O43" s="17">
        <v>0</v>
      </c>
      <c r="P43" s="14">
        <f t="shared" si="2"/>
        <v>0</v>
      </c>
      <c r="Q43" s="17">
        <v>0</v>
      </c>
      <c r="R43" s="14">
        <f t="shared" si="3"/>
        <v>0</v>
      </c>
      <c r="S43" s="17">
        <v>0</v>
      </c>
      <c r="T43" s="14">
        <f t="shared" si="4"/>
        <v>0</v>
      </c>
    </row>
    <row r="44" spans="1:20" ht="47.25" x14ac:dyDescent="0.25">
      <c r="A44" s="15" t="s">
        <v>21</v>
      </c>
      <c r="B44" s="15" t="s">
        <v>57</v>
      </c>
      <c r="C44" s="15" t="s">
        <v>81</v>
      </c>
      <c r="D44" s="15" t="s">
        <v>82</v>
      </c>
      <c r="E44" s="15" t="s">
        <v>46</v>
      </c>
      <c r="F44" s="15"/>
      <c r="G44" s="15"/>
      <c r="H44" s="15"/>
      <c r="I44" s="15" t="s">
        <v>24</v>
      </c>
      <c r="J44" s="16" t="s">
        <v>83</v>
      </c>
      <c r="K44" s="17">
        <v>30626000000</v>
      </c>
      <c r="L44" s="17">
        <v>0</v>
      </c>
      <c r="M44" s="17">
        <v>494589500</v>
      </c>
      <c r="N44" s="17">
        <v>30131410500</v>
      </c>
      <c r="O44" s="17">
        <v>0</v>
      </c>
      <c r="P44" s="14">
        <f t="shared" si="2"/>
        <v>0</v>
      </c>
      <c r="Q44" s="17">
        <v>0</v>
      </c>
      <c r="R44" s="14">
        <f t="shared" si="3"/>
        <v>0</v>
      </c>
      <c r="S44" s="17">
        <v>0</v>
      </c>
      <c r="T44" s="14">
        <f t="shared" si="4"/>
        <v>0</v>
      </c>
    </row>
    <row r="45" spans="1:20" ht="47.25" x14ac:dyDescent="0.25">
      <c r="A45" s="15" t="s">
        <v>21</v>
      </c>
      <c r="B45" s="15" t="s">
        <v>57</v>
      </c>
      <c r="C45" s="15" t="s">
        <v>81</v>
      </c>
      <c r="D45" s="15" t="s">
        <v>82</v>
      </c>
      <c r="E45" s="15" t="s">
        <v>28</v>
      </c>
      <c r="F45" s="15"/>
      <c r="G45" s="15"/>
      <c r="H45" s="15"/>
      <c r="I45" s="15" t="s">
        <v>24</v>
      </c>
      <c r="J45" s="16" t="s">
        <v>84</v>
      </c>
      <c r="K45" s="17">
        <v>7441000000</v>
      </c>
      <c r="L45" s="17">
        <v>0</v>
      </c>
      <c r="M45" s="17">
        <v>0</v>
      </c>
      <c r="N45" s="17">
        <v>7441000000</v>
      </c>
      <c r="O45" s="17">
        <v>0</v>
      </c>
      <c r="P45" s="14">
        <f t="shared" si="2"/>
        <v>0</v>
      </c>
      <c r="Q45" s="17">
        <v>0</v>
      </c>
      <c r="R45" s="14">
        <f t="shared" si="3"/>
        <v>0</v>
      </c>
      <c r="S45" s="17">
        <v>0</v>
      </c>
      <c r="T45" s="14">
        <f t="shared" si="4"/>
        <v>0</v>
      </c>
    </row>
    <row r="46" spans="1:20" ht="47.25" x14ac:dyDescent="0.25">
      <c r="A46" s="15" t="s">
        <v>21</v>
      </c>
      <c r="B46" s="15" t="s">
        <v>57</v>
      </c>
      <c r="C46" s="15" t="s">
        <v>81</v>
      </c>
      <c r="D46" s="15" t="s">
        <v>82</v>
      </c>
      <c r="E46" s="15" t="s">
        <v>27</v>
      </c>
      <c r="F46" s="15"/>
      <c r="G46" s="15"/>
      <c r="H46" s="15"/>
      <c r="I46" s="15" t="s">
        <v>24</v>
      </c>
      <c r="J46" s="16" t="s">
        <v>85</v>
      </c>
      <c r="K46" s="17">
        <v>146455974000</v>
      </c>
      <c r="L46" s="17">
        <v>0</v>
      </c>
      <c r="M46" s="17">
        <v>146455974000</v>
      </c>
      <c r="N46" s="17">
        <v>0</v>
      </c>
      <c r="O46" s="17">
        <v>146455974000</v>
      </c>
      <c r="P46" s="14">
        <f t="shared" si="2"/>
        <v>1</v>
      </c>
      <c r="Q46" s="17">
        <v>146455974000</v>
      </c>
      <c r="R46" s="14">
        <f t="shared" si="3"/>
        <v>1</v>
      </c>
      <c r="S46" s="17">
        <v>146455974000</v>
      </c>
      <c r="T46" s="14">
        <f t="shared" si="4"/>
        <v>1</v>
      </c>
    </row>
    <row r="47" spans="1:20" ht="31.5" x14ac:dyDescent="0.25">
      <c r="A47" s="3" t="s">
        <v>21</v>
      </c>
      <c r="B47" s="3" t="s">
        <v>86</v>
      </c>
      <c r="C47" s="3"/>
      <c r="D47" s="3"/>
      <c r="E47" s="3"/>
      <c r="F47" s="3"/>
      <c r="G47" s="3"/>
      <c r="H47" s="3"/>
      <c r="I47" s="3"/>
      <c r="J47" s="4" t="s">
        <v>87</v>
      </c>
      <c r="K47" s="5">
        <f>+K48+K51</f>
        <v>5018509000</v>
      </c>
      <c r="L47" s="5">
        <f t="shared" ref="L47:S47" si="6">+L48+L51</f>
        <v>0</v>
      </c>
      <c r="M47" s="5">
        <f t="shared" si="6"/>
        <v>15396007</v>
      </c>
      <c r="N47" s="5">
        <f t="shared" si="6"/>
        <v>5003112993</v>
      </c>
      <c r="O47" s="5">
        <f t="shared" si="6"/>
        <v>15329647</v>
      </c>
      <c r="P47" s="6">
        <f t="shared" si="2"/>
        <v>3.0546218010169953E-3</v>
      </c>
      <c r="Q47" s="5">
        <f t="shared" si="6"/>
        <v>15329647</v>
      </c>
      <c r="R47" s="6">
        <f t="shared" si="3"/>
        <v>3.0546218010169953E-3</v>
      </c>
      <c r="S47" s="5">
        <f t="shared" si="6"/>
        <v>10802002</v>
      </c>
      <c r="T47" s="6">
        <f t="shared" si="4"/>
        <v>2.1524325252779263E-3</v>
      </c>
    </row>
    <row r="48" spans="1:20" ht="15.75" x14ac:dyDescent="0.25">
      <c r="A48" s="11" t="s">
        <v>21</v>
      </c>
      <c r="B48" s="11" t="s">
        <v>86</v>
      </c>
      <c r="C48" s="11" t="s">
        <v>26</v>
      </c>
      <c r="D48" s="11"/>
      <c r="E48" s="11"/>
      <c r="F48" s="11"/>
      <c r="G48" s="11"/>
      <c r="H48" s="11"/>
      <c r="I48" s="11" t="s">
        <v>24</v>
      </c>
      <c r="J48" s="12" t="s">
        <v>88</v>
      </c>
      <c r="K48" s="13">
        <v>224928000</v>
      </c>
      <c r="L48" s="13">
        <v>0</v>
      </c>
      <c r="M48" s="13">
        <v>15396007</v>
      </c>
      <c r="N48" s="13">
        <v>209531993</v>
      </c>
      <c r="O48" s="13">
        <v>15329647</v>
      </c>
      <c r="P48" s="14">
        <f t="shared" si="2"/>
        <v>6.8153573587992608E-2</v>
      </c>
      <c r="Q48" s="13">
        <v>15329647</v>
      </c>
      <c r="R48" s="14">
        <f t="shared" si="3"/>
        <v>6.8153573587992608E-2</v>
      </c>
      <c r="S48" s="13">
        <v>10802002</v>
      </c>
      <c r="T48" s="14">
        <f t="shared" si="4"/>
        <v>4.8024265542751458E-2</v>
      </c>
    </row>
    <row r="49" spans="1:20" ht="31.5" x14ac:dyDescent="0.25">
      <c r="A49" s="15" t="s">
        <v>21</v>
      </c>
      <c r="B49" s="15" t="s">
        <v>86</v>
      </c>
      <c r="C49" s="15" t="s">
        <v>26</v>
      </c>
      <c r="D49" s="15" t="s">
        <v>23</v>
      </c>
      <c r="E49" s="15" t="s">
        <v>46</v>
      </c>
      <c r="F49" s="15"/>
      <c r="G49" s="15"/>
      <c r="H49" s="15"/>
      <c r="I49" s="15" t="s">
        <v>24</v>
      </c>
      <c r="J49" s="16" t="s">
        <v>89</v>
      </c>
      <c r="K49" s="17">
        <v>223428000</v>
      </c>
      <c r="L49" s="17">
        <v>0</v>
      </c>
      <c r="M49" s="17">
        <v>15396007</v>
      </c>
      <c r="N49" s="17">
        <v>208031993</v>
      </c>
      <c r="O49" s="17">
        <v>15329647</v>
      </c>
      <c r="P49" s="14">
        <f t="shared" si="2"/>
        <v>6.8611127522065274E-2</v>
      </c>
      <c r="Q49" s="17">
        <v>15329647</v>
      </c>
      <c r="R49" s="14">
        <f t="shared" si="3"/>
        <v>6.8611127522065274E-2</v>
      </c>
      <c r="S49" s="17">
        <v>10802002</v>
      </c>
      <c r="T49" s="14">
        <f t="shared" si="4"/>
        <v>4.8346679914782392E-2</v>
      </c>
    </row>
    <row r="50" spans="1:20" ht="31.5" x14ac:dyDescent="0.25">
      <c r="A50" s="15" t="s">
        <v>21</v>
      </c>
      <c r="B50" s="15" t="s">
        <v>86</v>
      </c>
      <c r="C50" s="15" t="s">
        <v>26</v>
      </c>
      <c r="D50" s="15" t="s">
        <v>23</v>
      </c>
      <c r="E50" s="15" t="s">
        <v>33</v>
      </c>
      <c r="F50" s="15"/>
      <c r="G50" s="15"/>
      <c r="H50" s="15"/>
      <c r="I50" s="15" t="s">
        <v>24</v>
      </c>
      <c r="J50" s="16" t="s">
        <v>90</v>
      </c>
      <c r="K50" s="17">
        <v>1500000</v>
      </c>
      <c r="L50" s="17">
        <v>0</v>
      </c>
      <c r="M50" s="17">
        <v>0</v>
      </c>
      <c r="N50" s="17">
        <v>1500000</v>
      </c>
      <c r="O50" s="17">
        <v>0</v>
      </c>
      <c r="P50" s="14">
        <f t="shared" si="2"/>
        <v>0</v>
      </c>
      <c r="Q50" s="17">
        <v>0</v>
      </c>
      <c r="R50" s="14">
        <f t="shared" si="3"/>
        <v>0</v>
      </c>
      <c r="S50" s="17">
        <v>0</v>
      </c>
      <c r="T50" s="14">
        <f t="shared" si="4"/>
        <v>0</v>
      </c>
    </row>
    <row r="51" spans="1:20" ht="15.75" x14ac:dyDescent="0.25">
      <c r="A51" s="11" t="s">
        <v>21</v>
      </c>
      <c r="B51" s="11" t="s">
        <v>86</v>
      </c>
      <c r="C51" s="11" t="s">
        <v>73</v>
      </c>
      <c r="D51" s="11" t="s">
        <v>26</v>
      </c>
      <c r="E51" s="11"/>
      <c r="F51" s="11"/>
      <c r="G51" s="11"/>
      <c r="H51" s="11"/>
      <c r="I51" s="11" t="s">
        <v>24</v>
      </c>
      <c r="J51" s="12" t="s">
        <v>91</v>
      </c>
      <c r="K51" s="13">
        <v>4793581000</v>
      </c>
      <c r="L51" s="13">
        <v>0</v>
      </c>
      <c r="M51" s="13">
        <v>0</v>
      </c>
      <c r="N51" s="13">
        <v>4793581000</v>
      </c>
      <c r="O51" s="13">
        <v>0</v>
      </c>
      <c r="P51" s="14">
        <f t="shared" si="2"/>
        <v>0</v>
      </c>
      <c r="Q51" s="13">
        <v>0</v>
      </c>
      <c r="R51" s="14">
        <f t="shared" si="3"/>
        <v>0</v>
      </c>
      <c r="S51" s="13">
        <v>0</v>
      </c>
      <c r="T51" s="14">
        <f t="shared" si="4"/>
        <v>0</v>
      </c>
    </row>
    <row r="52" spans="1:20" ht="15.75" x14ac:dyDescent="0.25">
      <c r="A52" s="7" t="s">
        <v>92</v>
      </c>
      <c r="B52" s="7"/>
      <c r="C52" s="7"/>
      <c r="D52" s="7"/>
      <c r="E52" s="7"/>
      <c r="F52" s="7"/>
      <c r="G52" s="7"/>
      <c r="H52" s="7"/>
      <c r="I52" s="7"/>
      <c r="J52" s="8" t="s">
        <v>93</v>
      </c>
      <c r="K52" s="9">
        <f>+K53</f>
        <v>8003324468</v>
      </c>
      <c r="L52" s="9">
        <f t="shared" ref="L52:S52" si="7">+L53</f>
        <v>0</v>
      </c>
      <c r="M52" s="9">
        <f t="shared" si="7"/>
        <v>0</v>
      </c>
      <c r="N52" s="9">
        <f t="shared" si="7"/>
        <v>8003324468</v>
      </c>
      <c r="O52" s="9">
        <f t="shared" si="7"/>
        <v>0</v>
      </c>
      <c r="P52" s="10">
        <f t="shared" si="2"/>
        <v>0</v>
      </c>
      <c r="Q52" s="9">
        <f t="shared" si="7"/>
        <v>0</v>
      </c>
      <c r="R52" s="10">
        <f t="shared" si="3"/>
        <v>0</v>
      </c>
      <c r="S52" s="9">
        <f t="shared" si="7"/>
        <v>0</v>
      </c>
      <c r="T52" s="10">
        <f t="shared" si="4"/>
        <v>0</v>
      </c>
    </row>
    <row r="53" spans="1:20" ht="15.75" x14ac:dyDescent="0.25">
      <c r="A53" s="15" t="s">
        <v>92</v>
      </c>
      <c r="B53" s="15" t="s">
        <v>78</v>
      </c>
      <c r="C53" s="15" t="s">
        <v>73</v>
      </c>
      <c r="D53" s="15" t="s">
        <v>26</v>
      </c>
      <c r="E53" s="15"/>
      <c r="F53" s="15"/>
      <c r="G53" s="15"/>
      <c r="H53" s="15"/>
      <c r="I53" s="15" t="s">
        <v>24</v>
      </c>
      <c r="J53" s="16" t="s">
        <v>94</v>
      </c>
      <c r="K53" s="17">
        <v>8003324468</v>
      </c>
      <c r="L53" s="17">
        <v>0</v>
      </c>
      <c r="M53" s="17">
        <v>0</v>
      </c>
      <c r="N53" s="17">
        <v>8003324468</v>
      </c>
      <c r="O53" s="17">
        <v>0</v>
      </c>
      <c r="P53" s="14">
        <f t="shared" si="2"/>
        <v>0</v>
      </c>
      <c r="Q53" s="17">
        <v>0</v>
      </c>
      <c r="R53" s="14">
        <f t="shared" si="3"/>
        <v>0</v>
      </c>
      <c r="S53" s="17">
        <v>0</v>
      </c>
      <c r="T53" s="14">
        <f t="shared" si="4"/>
        <v>0</v>
      </c>
    </row>
    <row r="54" spans="1:20" ht="15.75" x14ac:dyDescent="0.25">
      <c r="A54" s="7" t="s">
        <v>95</v>
      </c>
      <c r="B54" s="7"/>
      <c r="C54" s="7"/>
      <c r="D54" s="7"/>
      <c r="E54" s="7"/>
      <c r="F54" s="7"/>
      <c r="G54" s="7"/>
      <c r="H54" s="7"/>
      <c r="I54" s="7"/>
      <c r="J54" s="8" t="s">
        <v>96</v>
      </c>
      <c r="K54" s="9">
        <f>+K55+K57+K62+K67+K70+K74+K77+K79+K81+K85+K90+K94+K104+K108+K118+K120+K125+K129+K133+K136</f>
        <v>1303511013887</v>
      </c>
      <c r="L54" s="9">
        <f>+L55+L57+L62+L67+L70+L74+L77+L79+L81+L85+L90+L94+L104+L108+L118+L120+L125+L129+L133+L136</f>
        <v>0</v>
      </c>
      <c r="M54" s="9">
        <f>+M55+M57+M62+M67+M70+M74+M77+M79+M81+M85+M90+M94+M104+M108+M118+M120+M125+M129+M133+M136</f>
        <v>743913497804.60999</v>
      </c>
      <c r="N54" s="9">
        <f>+N55+N57+N62+N67+N70+N74+N77+N79+N81+N85+N90+N94+N104+N108+N118+N120+N125+N129+N133+N136</f>
        <v>559597516082.38989</v>
      </c>
      <c r="O54" s="9">
        <f>+O55+O57+O62+O67+O70+O74+O77+O79+O81+O85+O90+O94+O104+O108+O118+O120+O125+O129+O133+O136</f>
        <v>574506000465.85999</v>
      </c>
      <c r="P54" s="10">
        <f t="shared" si="2"/>
        <v>0.44073735806244851</v>
      </c>
      <c r="Q54" s="9">
        <f>+Q55+Q57+Q62+Q67+Q70+Q74+Q77+Q79+Q81+Q85+Q90+Q94+Q104+Q108+Q118+Q120+Q125+Q129+Q133+Q136</f>
        <v>188056880478.12</v>
      </c>
      <c r="R54" s="10">
        <f t="shared" si="3"/>
        <v>0.14426949866525826</v>
      </c>
      <c r="S54" s="9">
        <f>+S55+S57+S62+S67+S70+S74+S77+S79+S81+S85+S90+S94+S104+S108+S118+S120+S125+S129+S133+S136</f>
        <v>142337153236.63</v>
      </c>
      <c r="T54" s="10">
        <f t="shared" si="4"/>
        <v>0.10919520565628996</v>
      </c>
    </row>
    <row r="55" spans="1:20" ht="63" x14ac:dyDescent="0.25">
      <c r="A55" s="11" t="s">
        <v>95</v>
      </c>
      <c r="B55" s="11" t="s">
        <v>97</v>
      </c>
      <c r="C55" s="11" t="s">
        <v>98</v>
      </c>
      <c r="D55" s="11" t="s">
        <v>81</v>
      </c>
      <c r="E55" s="11"/>
      <c r="F55" s="11"/>
      <c r="G55" s="11"/>
      <c r="H55" s="11"/>
      <c r="I55" s="11" t="s">
        <v>24</v>
      </c>
      <c r="J55" s="12" t="s">
        <v>99</v>
      </c>
      <c r="K55" s="13">
        <v>2179228346</v>
      </c>
      <c r="L55" s="13">
        <v>0</v>
      </c>
      <c r="M55" s="13">
        <v>0</v>
      </c>
      <c r="N55" s="13">
        <v>2179228346</v>
      </c>
      <c r="O55" s="13">
        <v>0</v>
      </c>
      <c r="P55" s="14">
        <f t="shared" si="2"/>
        <v>0</v>
      </c>
      <c r="Q55" s="13">
        <v>0</v>
      </c>
      <c r="R55" s="14">
        <f t="shared" si="3"/>
        <v>0</v>
      </c>
      <c r="S55" s="13">
        <v>0</v>
      </c>
      <c r="T55" s="14">
        <f t="shared" si="4"/>
        <v>0</v>
      </c>
    </row>
    <row r="56" spans="1:20" ht="94.5" x14ac:dyDescent="0.25">
      <c r="A56" s="15" t="s">
        <v>95</v>
      </c>
      <c r="B56" s="15" t="s">
        <v>97</v>
      </c>
      <c r="C56" s="15" t="s">
        <v>98</v>
      </c>
      <c r="D56" s="15" t="s">
        <v>81</v>
      </c>
      <c r="E56" s="15" t="s">
        <v>100</v>
      </c>
      <c r="F56" s="15" t="s">
        <v>101</v>
      </c>
      <c r="G56" s="15" t="s">
        <v>23</v>
      </c>
      <c r="H56" s="15"/>
      <c r="I56" s="15" t="s">
        <v>24</v>
      </c>
      <c r="J56" s="16" t="s">
        <v>102</v>
      </c>
      <c r="K56" s="17">
        <v>2179228346</v>
      </c>
      <c r="L56" s="17">
        <v>0</v>
      </c>
      <c r="M56" s="17">
        <v>0</v>
      </c>
      <c r="N56" s="17">
        <v>2179228346</v>
      </c>
      <c r="O56" s="17">
        <v>0</v>
      </c>
      <c r="P56" s="14">
        <f t="shared" si="2"/>
        <v>0</v>
      </c>
      <c r="Q56" s="17">
        <v>0</v>
      </c>
      <c r="R56" s="14">
        <f t="shared" si="3"/>
        <v>0</v>
      </c>
      <c r="S56" s="17">
        <v>0</v>
      </c>
      <c r="T56" s="14">
        <f t="shared" si="4"/>
        <v>0</v>
      </c>
    </row>
    <row r="57" spans="1:20" ht="47.25" x14ac:dyDescent="0.25">
      <c r="A57" s="11" t="s">
        <v>95</v>
      </c>
      <c r="B57" s="11" t="s">
        <v>97</v>
      </c>
      <c r="C57" s="11" t="s">
        <v>98</v>
      </c>
      <c r="D57" s="11" t="s">
        <v>103</v>
      </c>
      <c r="E57" s="11"/>
      <c r="F57" s="11"/>
      <c r="G57" s="11"/>
      <c r="H57" s="11"/>
      <c r="I57" s="11" t="s">
        <v>24</v>
      </c>
      <c r="J57" s="12" t="s">
        <v>104</v>
      </c>
      <c r="K57" s="13">
        <v>30236903811</v>
      </c>
      <c r="L57" s="13">
        <v>0</v>
      </c>
      <c r="M57" s="13">
        <v>23527223739</v>
      </c>
      <c r="N57" s="13">
        <v>6709680072</v>
      </c>
      <c r="O57" s="13">
        <v>23490023739</v>
      </c>
      <c r="P57" s="14">
        <f t="shared" si="2"/>
        <v>0.77686604044606156</v>
      </c>
      <c r="Q57" s="13">
        <v>42866665</v>
      </c>
      <c r="R57" s="14">
        <f t="shared" si="3"/>
        <v>1.4176935994486767E-3</v>
      </c>
      <c r="S57" s="13">
        <v>40999998</v>
      </c>
      <c r="T57" s="14">
        <f t="shared" si="4"/>
        <v>1.3559588725180404E-3</v>
      </c>
    </row>
    <row r="58" spans="1:20" ht="78.75" x14ac:dyDescent="0.25">
      <c r="A58" s="15" t="s">
        <v>95</v>
      </c>
      <c r="B58" s="15" t="s">
        <v>97</v>
      </c>
      <c r="C58" s="15" t="s">
        <v>98</v>
      </c>
      <c r="D58" s="15" t="s">
        <v>103</v>
      </c>
      <c r="E58" s="15" t="s">
        <v>100</v>
      </c>
      <c r="F58" s="15" t="s">
        <v>105</v>
      </c>
      <c r="G58" s="15" t="s">
        <v>23</v>
      </c>
      <c r="H58" s="15"/>
      <c r="I58" s="15" t="s">
        <v>24</v>
      </c>
      <c r="J58" s="16" t="s">
        <v>106</v>
      </c>
      <c r="K58" s="17">
        <v>16990417380</v>
      </c>
      <c r="L58" s="17">
        <v>0</v>
      </c>
      <c r="M58" s="17">
        <v>10280737308</v>
      </c>
      <c r="N58" s="17">
        <v>6709680072</v>
      </c>
      <c r="O58" s="17">
        <v>10243537308</v>
      </c>
      <c r="P58" s="14">
        <f t="shared" si="2"/>
        <v>0.60290086340421611</v>
      </c>
      <c r="Q58" s="17">
        <v>42866665</v>
      </c>
      <c r="R58" s="14">
        <f t="shared" si="3"/>
        <v>2.5229906977129245E-3</v>
      </c>
      <c r="S58" s="17">
        <v>40999998</v>
      </c>
      <c r="T58" s="14">
        <f t="shared" si="4"/>
        <v>2.4131248269546632E-3</v>
      </c>
    </row>
    <row r="59" spans="1:20" ht="94.5" x14ac:dyDescent="0.25">
      <c r="A59" s="15" t="s">
        <v>95</v>
      </c>
      <c r="B59" s="15" t="s">
        <v>97</v>
      </c>
      <c r="C59" s="15" t="s">
        <v>98</v>
      </c>
      <c r="D59" s="15" t="s">
        <v>103</v>
      </c>
      <c r="E59" s="15" t="s">
        <v>100</v>
      </c>
      <c r="F59" s="15" t="s">
        <v>107</v>
      </c>
      <c r="G59" s="15" t="s">
        <v>57</v>
      </c>
      <c r="H59" s="15"/>
      <c r="I59" s="15" t="s">
        <v>24</v>
      </c>
      <c r="J59" s="16" t="s">
        <v>108</v>
      </c>
      <c r="K59" s="17">
        <v>4390658251</v>
      </c>
      <c r="L59" s="17">
        <v>0</v>
      </c>
      <c r="M59" s="17">
        <v>4390658251</v>
      </c>
      <c r="N59" s="17">
        <v>0</v>
      </c>
      <c r="O59" s="17">
        <v>4390658251</v>
      </c>
      <c r="P59" s="14">
        <f t="shared" si="2"/>
        <v>1</v>
      </c>
      <c r="Q59" s="17">
        <v>0</v>
      </c>
      <c r="R59" s="14">
        <f t="shared" si="3"/>
        <v>0</v>
      </c>
      <c r="S59" s="17">
        <v>0</v>
      </c>
      <c r="T59" s="14">
        <f t="shared" si="4"/>
        <v>0</v>
      </c>
    </row>
    <row r="60" spans="1:20" ht="78.75" x14ac:dyDescent="0.25">
      <c r="A60" s="15" t="s">
        <v>95</v>
      </c>
      <c r="B60" s="15" t="s">
        <v>97</v>
      </c>
      <c r="C60" s="15" t="s">
        <v>98</v>
      </c>
      <c r="D60" s="15" t="s">
        <v>103</v>
      </c>
      <c r="E60" s="15" t="s">
        <v>100</v>
      </c>
      <c r="F60" s="15" t="s">
        <v>105</v>
      </c>
      <c r="G60" s="15" t="s">
        <v>57</v>
      </c>
      <c r="H60" s="15"/>
      <c r="I60" s="15" t="s">
        <v>24</v>
      </c>
      <c r="J60" s="16" t="s">
        <v>109</v>
      </c>
      <c r="K60" s="17">
        <v>6388500612</v>
      </c>
      <c r="L60" s="17">
        <v>0</v>
      </c>
      <c r="M60" s="17">
        <v>6388500612</v>
      </c>
      <c r="N60" s="17">
        <v>0</v>
      </c>
      <c r="O60" s="17">
        <v>6388500612</v>
      </c>
      <c r="P60" s="14">
        <f t="shared" si="2"/>
        <v>1</v>
      </c>
      <c r="Q60" s="17">
        <v>0</v>
      </c>
      <c r="R60" s="14">
        <f t="shared" si="3"/>
        <v>0</v>
      </c>
      <c r="S60" s="17">
        <v>0</v>
      </c>
      <c r="T60" s="14">
        <f t="shared" si="4"/>
        <v>0</v>
      </c>
    </row>
    <row r="61" spans="1:20" ht="110.25" x14ac:dyDescent="0.25">
      <c r="A61" s="15" t="s">
        <v>95</v>
      </c>
      <c r="B61" s="15" t="s">
        <v>97</v>
      </c>
      <c r="C61" s="15" t="s">
        <v>98</v>
      </c>
      <c r="D61" s="15" t="s">
        <v>103</v>
      </c>
      <c r="E61" s="15" t="s">
        <v>100</v>
      </c>
      <c r="F61" s="15" t="s">
        <v>110</v>
      </c>
      <c r="G61" s="15" t="s">
        <v>57</v>
      </c>
      <c r="H61" s="15"/>
      <c r="I61" s="15" t="s">
        <v>24</v>
      </c>
      <c r="J61" s="16" t="s">
        <v>111</v>
      </c>
      <c r="K61" s="17">
        <v>2467327568</v>
      </c>
      <c r="L61" s="17">
        <v>0</v>
      </c>
      <c r="M61" s="17">
        <v>2467327568</v>
      </c>
      <c r="N61" s="17">
        <v>0</v>
      </c>
      <c r="O61" s="17">
        <v>2467327568</v>
      </c>
      <c r="P61" s="14">
        <f t="shared" si="2"/>
        <v>1</v>
      </c>
      <c r="Q61" s="17">
        <v>0</v>
      </c>
      <c r="R61" s="14">
        <f t="shared" si="3"/>
        <v>0</v>
      </c>
      <c r="S61" s="17">
        <v>0</v>
      </c>
      <c r="T61" s="14">
        <f t="shared" si="4"/>
        <v>0</v>
      </c>
    </row>
    <row r="62" spans="1:20" ht="63" x14ac:dyDescent="0.25">
      <c r="A62" s="11" t="s">
        <v>95</v>
      </c>
      <c r="B62" s="11" t="s">
        <v>97</v>
      </c>
      <c r="C62" s="11" t="s">
        <v>98</v>
      </c>
      <c r="D62" s="11" t="s">
        <v>112</v>
      </c>
      <c r="E62" s="11"/>
      <c r="F62" s="11"/>
      <c r="G62" s="11"/>
      <c r="H62" s="11"/>
      <c r="I62" s="11" t="s">
        <v>24</v>
      </c>
      <c r="J62" s="12" t="s">
        <v>113</v>
      </c>
      <c r="K62" s="13">
        <v>11705453873</v>
      </c>
      <c r="L62" s="13">
        <v>0</v>
      </c>
      <c r="M62" s="13">
        <v>4520766264</v>
      </c>
      <c r="N62" s="13">
        <v>7184687609</v>
      </c>
      <c r="O62" s="13">
        <v>3496183334</v>
      </c>
      <c r="P62" s="14">
        <f t="shared" si="2"/>
        <v>0.29867986085224396</v>
      </c>
      <c r="Q62" s="13">
        <v>52499999.979999997</v>
      </c>
      <c r="R62" s="14">
        <f t="shared" si="3"/>
        <v>4.4850887927632942E-3</v>
      </c>
      <c r="S62" s="13">
        <v>52499999.979999997</v>
      </c>
      <c r="T62" s="14">
        <f t="shared" si="4"/>
        <v>4.4850887927632942E-3</v>
      </c>
    </row>
    <row r="63" spans="1:20" ht="94.5" x14ac:dyDescent="0.25">
      <c r="A63" s="15" t="s">
        <v>95</v>
      </c>
      <c r="B63" s="15" t="s">
        <v>97</v>
      </c>
      <c r="C63" s="15" t="s">
        <v>98</v>
      </c>
      <c r="D63" s="15" t="s">
        <v>112</v>
      </c>
      <c r="E63" s="15" t="s">
        <v>100</v>
      </c>
      <c r="F63" s="15" t="s">
        <v>114</v>
      </c>
      <c r="G63" s="15" t="s">
        <v>23</v>
      </c>
      <c r="H63" s="15"/>
      <c r="I63" s="15" t="s">
        <v>24</v>
      </c>
      <c r="J63" s="16" t="s">
        <v>115</v>
      </c>
      <c r="K63" s="17">
        <v>5624248208</v>
      </c>
      <c r="L63" s="17">
        <v>0</v>
      </c>
      <c r="M63" s="17">
        <v>1249883333</v>
      </c>
      <c r="N63" s="17">
        <v>4374364875</v>
      </c>
      <c r="O63" s="17">
        <v>1069216667</v>
      </c>
      <c r="P63" s="14">
        <f t="shared" si="2"/>
        <v>0.19010837136937395</v>
      </c>
      <c r="Q63" s="17">
        <v>15266666.66</v>
      </c>
      <c r="R63" s="14">
        <f t="shared" si="3"/>
        <v>2.7144368625631608E-3</v>
      </c>
      <c r="S63" s="17">
        <v>15266666.66</v>
      </c>
      <c r="T63" s="14">
        <f t="shared" si="4"/>
        <v>2.7144368625631608E-3</v>
      </c>
    </row>
    <row r="64" spans="1:20" ht="126" x14ac:dyDescent="0.25">
      <c r="A64" s="15" t="s">
        <v>95</v>
      </c>
      <c r="B64" s="15" t="s">
        <v>97</v>
      </c>
      <c r="C64" s="15" t="s">
        <v>98</v>
      </c>
      <c r="D64" s="15" t="s">
        <v>112</v>
      </c>
      <c r="E64" s="15" t="s">
        <v>100</v>
      </c>
      <c r="F64" s="15" t="s">
        <v>116</v>
      </c>
      <c r="G64" s="15" t="s">
        <v>23</v>
      </c>
      <c r="H64" s="15"/>
      <c r="I64" s="15" t="s">
        <v>24</v>
      </c>
      <c r="J64" s="16" t="s">
        <v>117</v>
      </c>
      <c r="K64" s="17">
        <v>58561226</v>
      </c>
      <c r="L64" s="17">
        <v>0</v>
      </c>
      <c r="M64" s="17">
        <v>0</v>
      </c>
      <c r="N64" s="17">
        <v>58561226</v>
      </c>
      <c r="O64" s="17">
        <v>0</v>
      </c>
      <c r="P64" s="14">
        <f t="shared" si="2"/>
        <v>0</v>
      </c>
      <c r="Q64" s="17">
        <v>0</v>
      </c>
      <c r="R64" s="14">
        <f t="shared" si="3"/>
        <v>0</v>
      </c>
      <c r="S64" s="17">
        <v>0</v>
      </c>
      <c r="T64" s="14">
        <f t="shared" si="4"/>
        <v>0</v>
      </c>
    </row>
    <row r="65" spans="1:20" ht="126" x14ac:dyDescent="0.25">
      <c r="A65" s="15" t="s">
        <v>95</v>
      </c>
      <c r="B65" s="15" t="s">
        <v>97</v>
      </c>
      <c r="C65" s="15" t="s">
        <v>98</v>
      </c>
      <c r="D65" s="15" t="s">
        <v>112</v>
      </c>
      <c r="E65" s="15" t="s">
        <v>100</v>
      </c>
      <c r="F65" s="15" t="s">
        <v>118</v>
      </c>
      <c r="G65" s="15" t="s">
        <v>23</v>
      </c>
      <c r="H65" s="15"/>
      <c r="I65" s="15" t="s">
        <v>24</v>
      </c>
      <c r="J65" s="16" t="s">
        <v>119</v>
      </c>
      <c r="K65" s="17">
        <v>5340114292</v>
      </c>
      <c r="L65" s="17">
        <v>0</v>
      </c>
      <c r="M65" s="17">
        <v>3270882931</v>
      </c>
      <c r="N65" s="17">
        <v>2069231361</v>
      </c>
      <c r="O65" s="17">
        <v>2426966667</v>
      </c>
      <c r="P65" s="14">
        <f t="shared" si="2"/>
        <v>0.45447841268787587</v>
      </c>
      <c r="Q65" s="17">
        <v>37233333.32</v>
      </c>
      <c r="R65" s="14">
        <f t="shared" si="3"/>
        <v>6.9723850996558411E-3</v>
      </c>
      <c r="S65" s="17">
        <v>37233333.32</v>
      </c>
      <c r="T65" s="14">
        <f t="shared" si="4"/>
        <v>6.9723850996558411E-3</v>
      </c>
    </row>
    <row r="66" spans="1:20" ht="126" x14ac:dyDescent="0.25">
      <c r="A66" s="15" t="s">
        <v>95</v>
      </c>
      <c r="B66" s="15" t="s">
        <v>97</v>
      </c>
      <c r="C66" s="15" t="s">
        <v>98</v>
      </c>
      <c r="D66" s="15" t="s">
        <v>112</v>
      </c>
      <c r="E66" s="15" t="s">
        <v>100</v>
      </c>
      <c r="F66" s="15" t="s">
        <v>116</v>
      </c>
      <c r="G66" s="15" t="s">
        <v>57</v>
      </c>
      <c r="H66" s="15" t="s">
        <v>120</v>
      </c>
      <c r="I66" s="15" t="s">
        <v>24</v>
      </c>
      <c r="J66" s="16" t="s">
        <v>121</v>
      </c>
      <c r="K66" s="17">
        <v>682530147</v>
      </c>
      <c r="L66" s="17">
        <v>0</v>
      </c>
      <c r="M66" s="17">
        <v>0</v>
      </c>
      <c r="N66" s="17">
        <v>682530147</v>
      </c>
      <c r="O66" s="17">
        <v>0</v>
      </c>
      <c r="P66" s="14">
        <f t="shared" si="2"/>
        <v>0</v>
      </c>
      <c r="Q66" s="17">
        <v>0</v>
      </c>
      <c r="R66" s="14">
        <f t="shared" si="3"/>
        <v>0</v>
      </c>
      <c r="S66" s="17">
        <v>0</v>
      </c>
      <c r="T66" s="14">
        <f t="shared" si="4"/>
        <v>0</v>
      </c>
    </row>
    <row r="67" spans="1:20" ht="47.25" x14ac:dyDescent="0.25">
      <c r="A67" s="11" t="s">
        <v>95</v>
      </c>
      <c r="B67" s="11" t="s">
        <v>97</v>
      </c>
      <c r="C67" s="11" t="s">
        <v>98</v>
      </c>
      <c r="D67" s="11" t="s">
        <v>122</v>
      </c>
      <c r="E67" s="11"/>
      <c r="F67" s="11"/>
      <c r="G67" s="11"/>
      <c r="H67" s="11"/>
      <c r="I67" s="11" t="s">
        <v>24</v>
      </c>
      <c r="J67" s="12" t="s">
        <v>123</v>
      </c>
      <c r="K67" s="13">
        <v>11416661327</v>
      </c>
      <c r="L67" s="13">
        <v>0</v>
      </c>
      <c r="M67" s="13">
        <v>11416661327</v>
      </c>
      <c r="N67" s="13">
        <v>0</v>
      </c>
      <c r="O67" s="13">
        <v>0</v>
      </c>
      <c r="P67" s="14">
        <f t="shared" si="2"/>
        <v>0</v>
      </c>
      <c r="Q67" s="13">
        <v>0</v>
      </c>
      <c r="R67" s="14">
        <f t="shared" si="3"/>
        <v>0</v>
      </c>
      <c r="S67" s="13">
        <v>0</v>
      </c>
      <c r="T67" s="14">
        <f t="shared" si="4"/>
        <v>0</v>
      </c>
    </row>
    <row r="68" spans="1:20" ht="78.75" x14ac:dyDescent="0.25">
      <c r="A68" s="15" t="s">
        <v>95</v>
      </c>
      <c r="B68" s="15" t="s">
        <v>97</v>
      </c>
      <c r="C68" s="15" t="s">
        <v>98</v>
      </c>
      <c r="D68" s="15" t="s">
        <v>122</v>
      </c>
      <c r="E68" s="15" t="s">
        <v>100</v>
      </c>
      <c r="F68" s="15" t="s">
        <v>124</v>
      </c>
      <c r="G68" s="15" t="s">
        <v>57</v>
      </c>
      <c r="H68" s="15" t="s">
        <v>120</v>
      </c>
      <c r="I68" s="15" t="s">
        <v>24</v>
      </c>
      <c r="J68" s="16" t="s">
        <v>125</v>
      </c>
      <c r="K68" s="17">
        <v>6116161298</v>
      </c>
      <c r="L68" s="17">
        <v>0</v>
      </c>
      <c r="M68" s="17">
        <v>6116161298</v>
      </c>
      <c r="N68" s="17">
        <v>0</v>
      </c>
      <c r="O68" s="17">
        <v>0</v>
      </c>
      <c r="P68" s="14">
        <f t="shared" si="2"/>
        <v>0</v>
      </c>
      <c r="Q68" s="17">
        <v>0</v>
      </c>
      <c r="R68" s="14">
        <f t="shared" si="3"/>
        <v>0</v>
      </c>
      <c r="S68" s="17">
        <v>0</v>
      </c>
      <c r="T68" s="14">
        <f t="shared" si="4"/>
        <v>0</v>
      </c>
    </row>
    <row r="69" spans="1:20" ht="63" x14ac:dyDescent="0.25">
      <c r="A69" s="15" t="s">
        <v>95</v>
      </c>
      <c r="B69" s="15" t="s">
        <v>97</v>
      </c>
      <c r="C69" s="15" t="s">
        <v>98</v>
      </c>
      <c r="D69" s="15" t="s">
        <v>122</v>
      </c>
      <c r="E69" s="15" t="s">
        <v>100</v>
      </c>
      <c r="F69" s="15" t="s">
        <v>126</v>
      </c>
      <c r="G69" s="15" t="s">
        <v>57</v>
      </c>
      <c r="H69" s="15" t="s">
        <v>120</v>
      </c>
      <c r="I69" s="15" t="s">
        <v>24</v>
      </c>
      <c r="J69" s="16" t="s">
        <v>127</v>
      </c>
      <c r="K69" s="17">
        <v>5300500029</v>
      </c>
      <c r="L69" s="17">
        <v>0</v>
      </c>
      <c r="M69" s="17">
        <v>5300500029</v>
      </c>
      <c r="N69" s="17">
        <v>0</v>
      </c>
      <c r="O69" s="17">
        <v>0</v>
      </c>
      <c r="P69" s="14">
        <f t="shared" si="2"/>
        <v>0</v>
      </c>
      <c r="Q69" s="17">
        <v>0</v>
      </c>
      <c r="R69" s="14">
        <f t="shared" si="3"/>
        <v>0</v>
      </c>
      <c r="S69" s="17">
        <v>0</v>
      </c>
      <c r="T69" s="14">
        <f t="shared" si="4"/>
        <v>0</v>
      </c>
    </row>
    <row r="70" spans="1:20" ht="63" x14ac:dyDescent="0.25">
      <c r="A70" s="11" t="s">
        <v>95</v>
      </c>
      <c r="B70" s="11" t="s">
        <v>97</v>
      </c>
      <c r="C70" s="11" t="s">
        <v>98</v>
      </c>
      <c r="D70" s="11" t="s">
        <v>24</v>
      </c>
      <c r="E70" s="11"/>
      <c r="F70" s="11"/>
      <c r="G70" s="11"/>
      <c r="H70" s="11"/>
      <c r="I70" s="11"/>
      <c r="J70" s="12" t="s">
        <v>128</v>
      </c>
      <c r="K70" s="13">
        <v>335544399881</v>
      </c>
      <c r="L70" s="13">
        <v>0</v>
      </c>
      <c r="M70" s="13">
        <v>223739396558</v>
      </c>
      <c r="N70" s="13">
        <v>111805003323</v>
      </c>
      <c r="O70" s="13">
        <v>223586622665</v>
      </c>
      <c r="P70" s="14">
        <f t="shared" si="2"/>
        <v>0.66633990239233454</v>
      </c>
      <c r="Q70" s="13">
        <v>47987530</v>
      </c>
      <c r="R70" s="14">
        <f t="shared" si="3"/>
        <v>1.4301394991845688E-4</v>
      </c>
      <c r="S70" s="13">
        <v>47987530</v>
      </c>
      <c r="T70" s="14">
        <f t="shared" si="4"/>
        <v>1.4301394991845688E-4</v>
      </c>
    </row>
    <row r="71" spans="1:20" ht="126" x14ac:dyDescent="0.25">
      <c r="A71" s="15" t="s">
        <v>95</v>
      </c>
      <c r="B71" s="15" t="s">
        <v>97</v>
      </c>
      <c r="C71" s="15" t="s">
        <v>98</v>
      </c>
      <c r="D71" s="15" t="s">
        <v>24</v>
      </c>
      <c r="E71" s="15" t="s">
        <v>100</v>
      </c>
      <c r="F71" s="15" t="s">
        <v>107</v>
      </c>
      <c r="G71" s="15" t="s">
        <v>23</v>
      </c>
      <c r="H71" s="15"/>
      <c r="I71" s="15" t="s">
        <v>24</v>
      </c>
      <c r="J71" s="16" t="s">
        <v>129</v>
      </c>
      <c r="K71" s="17">
        <v>62967822805</v>
      </c>
      <c r="L71" s="17">
        <v>0</v>
      </c>
      <c r="M71" s="17">
        <v>11606968247</v>
      </c>
      <c r="N71" s="17">
        <v>51360854558</v>
      </c>
      <c r="O71" s="17">
        <v>11454194354</v>
      </c>
      <c r="P71" s="14">
        <f t="shared" si="2"/>
        <v>0.18190551687758963</v>
      </c>
      <c r="Q71" s="17">
        <v>47987530</v>
      </c>
      <c r="R71" s="14">
        <f t="shared" si="3"/>
        <v>7.6209606529685384E-4</v>
      </c>
      <c r="S71" s="17">
        <v>47987530</v>
      </c>
      <c r="T71" s="14">
        <f t="shared" si="4"/>
        <v>7.6209606529685384E-4</v>
      </c>
    </row>
    <row r="72" spans="1:20" ht="126" x14ac:dyDescent="0.25">
      <c r="A72" s="15" t="s">
        <v>95</v>
      </c>
      <c r="B72" s="15" t="s">
        <v>97</v>
      </c>
      <c r="C72" s="15" t="s">
        <v>98</v>
      </c>
      <c r="D72" s="15" t="s">
        <v>24</v>
      </c>
      <c r="E72" s="15" t="s">
        <v>100</v>
      </c>
      <c r="F72" s="15" t="s">
        <v>107</v>
      </c>
      <c r="G72" s="15" t="s">
        <v>57</v>
      </c>
      <c r="H72" s="15"/>
      <c r="I72" s="15" t="s">
        <v>24</v>
      </c>
      <c r="J72" s="16" t="s">
        <v>130</v>
      </c>
      <c r="K72" s="17">
        <v>171317850076</v>
      </c>
      <c r="L72" s="17">
        <v>0</v>
      </c>
      <c r="M72" s="17">
        <v>125502913733</v>
      </c>
      <c r="N72" s="17">
        <v>45814936343</v>
      </c>
      <c r="O72" s="17">
        <v>125502913733</v>
      </c>
      <c r="P72" s="14">
        <f t="shared" si="2"/>
        <v>0.73257348068122741</v>
      </c>
      <c r="Q72" s="17">
        <v>0</v>
      </c>
      <c r="R72" s="14">
        <f t="shared" si="3"/>
        <v>0</v>
      </c>
      <c r="S72" s="17">
        <v>0</v>
      </c>
      <c r="T72" s="14">
        <f t="shared" si="4"/>
        <v>0</v>
      </c>
    </row>
    <row r="73" spans="1:20" ht="126" x14ac:dyDescent="0.25">
      <c r="A73" s="15" t="s">
        <v>95</v>
      </c>
      <c r="B73" s="15" t="s">
        <v>97</v>
      </c>
      <c r="C73" s="15" t="s">
        <v>98</v>
      </c>
      <c r="D73" s="15" t="s">
        <v>24</v>
      </c>
      <c r="E73" s="15" t="s">
        <v>100</v>
      </c>
      <c r="F73" s="15" t="s">
        <v>107</v>
      </c>
      <c r="G73" s="15" t="s">
        <v>57</v>
      </c>
      <c r="H73" s="15"/>
      <c r="I73" s="15" t="s">
        <v>74</v>
      </c>
      <c r="J73" s="16" t="s">
        <v>130</v>
      </c>
      <c r="K73" s="17">
        <v>101258727000</v>
      </c>
      <c r="L73" s="17">
        <v>0</v>
      </c>
      <c r="M73" s="17">
        <v>86629514578</v>
      </c>
      <c r="N73" s="17">
        <v>14629212422</v>
      </c>
      <c r="O73" s="17">
        <v>86629514578</v>
      </c>
      <c r="P73" s="14">
        <f t="shared" ref="P73:P136" si="8">+O73/K73</f>
        <v>0.85552640394145973</v>
      </c>
      <c r="Q73" s="17">
        <v>0</v>
      </c>
      <c r="R73" s="14">
        <f t="shared" ref="R73:R136" si="9">+Q73/K73</f>
        <v>0</v>
      </c>
      <c r="S73" s="17">
        <v>0</v>
      </c>
      <c r="T73" s="14">
        <f t="shared" ref="T73:T136" si="10">+S73/K73</f>
        <v>0</v>
      </c>
    </row>
    <row r="74" spans="1:20" ht="31.5" x14ac:dyDescent="0.25">
      <c r="A74" s="11" t="s">
        <v>95</v>
      </c>
      <c r="B74" s="11" t="s">
        <v>97</v>
      </c>
      <c r="C74" s="11" t="s">
        <v>98</v>
      </c>
      <c r="D74" s="11" t="s">
        <v>74</v>
      </c>
      <c r="E74" s="11"/>
      <c r="F74" s="11"/>
      <c r="G74" s="11"/>
      <c r="H74" s="11"/>
      <c r="I74" s="11" t="s">
        <v>24</v>
      </c>
      <c r="J74" s="12" t="s">
        <v>131</v>
      </c>
      <c r="K74" s="13">
        <v>332684538305</v>
      </c>
      <c r="L74" s="13">
        <v>0</v>
      </c>
      <c r="M74" s="13">
        <v>110529608979</v>
      </c>
      <c r="N74" s="13">
        <v>222154929326</v>
      </c>
      <c r="O74" s="13">
        <v>35053017096</v>
      </c>
      <c r="P74" s="14">
        <f t="shared" si="8"/>
        <v>0.10536413046002138</v>
      </c>
      <c r="Q74" s="13">
        <v>17866667</v>
      </c>
      <c r="R74" s="14">
        <f t="shared" si="9"/>
        <v>5.3704530697546631E-5</v>
      </c>
      <c r="S74" s="13">
        <v>16366667</v>
      </c>
      <c r="T74" s="14">
        <f t="shared" si="10"/>
        <v>4.919575488355066E-5</v>
      </c>
    </row>
    <row r="75" spans="1:20" ht="63" x14ac:dyDescent="0.25">
      <c r="A75" s="15" t="s">
        <v>95</v>
      </c>
      <c r="B75" s="15" t="s">
        <v>97</v>
      </c>
      <c r="C75" s="15" t="s">
        <v>98</v>
      </c>
      <c r="D75" s="15" t="s">
        <v>74</v>
      </c>
      <c r="E75" s="15" t="s">
        <v>100</v>
      </c>
      <c r="F75" s="15" t="s">
        <v>132</v>
      </c>
      <c r="G75" s="15" t="s">
        <v>23</v>
      </c>
      <c r="H75" s="15"/>
      <c r="I75" s="15" t="s">
        <v>24</v>
      </c>
      <c r="J75" s="16" t="s">
        <v>133</v>
      </c>
      <c r="K75" s="17">
        <v>56670787070</v>
      </c>
      <c r="L75" s="17">
        <v>0</v>
      </c>
      <c r="M75" s="17">
        <v>6733314800</v>
      </c>
      <c r="N75" s="17">
        <v>49937472270</v>
      </c>
      <c r="O75" s="17">
        <v>6714981467</v>
      </c>
      <c r="P75" s="14">
        <f t="shared" si="8"/>
        <v>0.11849105710682342</v>
      </c>
      <c r="Q75" s="17">
        <v>17866667</v>
      </c>
      <c r="R75" s="14">
        <f t="shared" si="9"/>
        <v>3.1527119921470327E-4</v>
      </c>
      <c r="S75" s="17">
        <v>16366667</v>
      </c>
      <c r="T75" s="14">
        <f t="shared" si="10"/>
        <v>2.8880253559534689E-4</v>
      </c>
    </row>
    <row r="76" spans="1:20" ht="63" x14ac:dyDescent="0.25">
      <c r="A76" s="15" t="s">
        <v>95</v>
      </c>
      <c r="B76" s="15" t="s">
        <v>97</v>
      </c>
      <c r="C76" s="15" t="s">
        <v>98</v>
      </c>
      <c r="D76" s="15" t="s">
        <v>74</v>
      </c>
      <c r="E76" s="15" t="s">
        <v>100</v>
      </c>
      <c r="F76" s="15" t="s">
        <v>132</v>
      </c>
      <c r="G76" s="15" t="s">
        <v>57</v>
      </c>
      <c r="H76" s="15"/>
      <c r="I76" s="15" t="s">
        <v>24</v>
      </c>
      <c r="J76" s="16" t="s">
        <v>134</v>
      </c>
      <c r="K76" s="17">
        <v>200555492685</v>
      </c>
      <c r="L76" s="17">
        <v>0</v>
      </c>
      <c r="M76" s="17">
        <v>28338035629</v>
      </c>
      <c r="N76" s="17">
        <v>172217457056</v>
      </c>
      <c r="O76" s="17">
        <v>28338035629</v>
      </c>
      <c r="P76" s="14">
        <f t="shared" si="8"/>
        <v>0.14129772887102515</v>
      </c>
      <c r="Q76" s="17">
        <v>0</v>
      </c>
      <c r="R76" s="14">
        <f t="shared" si="9"/>
        <v>0</v>
      </c>
      <c r="S76" s="17">
        <v>0</v>
      </c>
      <c r="T76" s="14">
        <f t="shared" si="10"/>
        <v>0</v>
      </c>
    </row>
    <row r="77" spans="1:20" ht="78.75" x14ac:dyDescent="0.25">
      <c r="A77" s="11" t="s">
        <v>95</v>
      </c>
      <c r="B77" s="11" t="s">
        <v>97</v>
      </c>
      <c r="C77" s="11" t="s">
        <v>98</v>
      </c>
      <c r="D77" s="11" t="s">
        <v>135</v>
      </c>
      <c r="E77" s="11" t="s">
        <v>120</v>
      </c>
      <c r="F77" s="11" t="s">
        <v>120</v>
      </c>
      <c r="G77" s="11" t="s">
        <v>120</v>
      </c>
      <c r="H77" s="11" t="s">
        <v>120</v>
      </c>
      <c r="I77" s="11" t="s">
        <v>24</v>
      </c>
      <c r="J77" s="12" t="s">
        <v>136</v>
      </c>
      <c r="K77" s="13">
        <v>10582823268</v>
      </c>
      <c r="L77" s="13">
        <v>0</v>
      </c>
      <c r="M77" s="13">
        <v>3969133323</v>
      </c>
      <c r="N77" s="13">
        <v>6613689945</v>
      </c>
      <c r="O77" s="13">
        <v>2983066664</v>
      </c>
      <c r="P77" s="14">
        <f t="shared" si="8"/>
        <v>0.28187815183686388</v>
      </c>
      <c r="Q77" s="13">
        <v>25433331</v>
      </c>
      <c r="R77" s="14">
        <f t="shared" si="9"/>
        <v>2.4032652115531859E-3</v>
      </c>
      <c r="S77" s="13">
        <v>25433331</v>
      </c>
      <c r="T77" s="14">
        <f t="shared" si="10"/>
        <v>2.4032652115531859E-3</v>
      </c>
    </row>
    <row r="78" spans="1:20" ht="126" x14ac:dyDescent="0.25">
      <c r="A78" s="15" t="s">
        <v>95</v>
      </c>
      <c r="B78" s="15" t="s">
        <v>97</v>
      </c>
      <c r="C78" s="15" t="s">
        <v>98</v>
      </c>
      <c r="D78" s="15" t="s">
        <v>135</v>
      </c>
      <c r="E78" s="15" t="s">
        <v>100</v>
      </c>
      <c r="F78" s="15" t="s">
        <v>137</v>
      </c>
      <c r="G78" s="15" t="s">
        <v>23</v>
      </c>
      <c r="H78" s="15" t="s">
        <v>120</v>
      </c>
      <c r="I78" s="15" t="s">
        <v>24</v>
      </c>
      <c r="J78" s="16" t="s">
        <v>138</v>
      </c>
      <c r="K78" s="17">
        <v>10582823268</v>
      </c>
      <c r="L78" s="17">
        <v>0</v>
      </c>
      <c r="M78" s="17">
        <v>3969133323</v>
      </c>
      <c r="N78" s="17">
        <v>6613689945</v>
      </c>
      <c r="O78" s="17">
        <v>2983066664</v>
      </c>
      <c r="P78" s="14">
        <f t="shared" si="8"/>
        <v>0.28187815183686388</v>
      </c>
      <c r="Q78" s="17">
        <v>25433331</v>
      </c>
      <c r="R78" s="14">
        <f t="shared" si="9"/>
        <v>2.4032652115531859E-3</v>
      </c>
      <c r="S78" s="17">
        <v>25433331</v>
      </c>
      <c r="T78" s="14">
        <f t="shared" si="10"/>
        <v>2.4032652115531859E-3</v>
      </c>
    </row>
    <row r="79" spans="1:20" ht="31.5" x14ac:dyDescent="0.25">
      <c r="A79" s="11" t="s">
        <v>95</v>
      </c>
      <c r="B79" s="11" t="s">
        <v>97</v>
      </c>
      <c r="C79" s="11" t="s">
        <v>98</v>
      </c>
      <c r="D79" s="11" t="s">
        <v>139</v>
      </c>
      <c r="E79" s="11" t="s">
        <v>120</v>
      </c>
      <c r="F79" s="11" t="s">
        <v>120</v>
      </c>
      <c r="G79" s="11" t="s">
        <v>120</v>
      </c>
      <c r="H79" s="11" t="s">
        <v>120</v>
      </c>
      <c r="I79" s="11" t="s">
        <v>24</v>
      </c>
      <c r="J79" s="12" t="s">
        <v>140</v>
      </c>
      <c r="K79" s="13">
        <v>201928835560</v>
      </c>
      <c r="L79" s="13">
        <v>0</v>
      </c>
      <c r="M79" s="13">
        <v>201260735278</v>
      </c>
      <c r="N79" s="13">
        <v>668100282</v>
      </c>
      <c r="O79" s="13">
        <v>200591039309</v>
      </c>
      <c r="P79" s="14">
        <f t="shared" si="8"/>
        <v>0.9933749122690182</v>
      </c>
      <c r="Q79" s="13">
        <v>181296265135</v>
      </c>
      <c r="R79" s="14">
        <f t="shared" si="9"/>
        <v>0.89782256522313597</v>
      </c>
      <c r="S79" s="13">
        <v>139669056818</v>
      </c>
      <c r="T79" s="14">
        <f t="shared" si="10"/>
        <v>0.69167465077814272</v>
      </c>
    </row>
    <row r="80" spans="1:20" ht="78.75" x14ac:dyDescent="0.25">
      <c r="A80" s="15" t="s">
        <v>95</v>
      </c>
      <c r="B80" s="15" t="s">
        <v>97</v>
      </c>
      <c r="C80" s="15" t="s">
        <v>98</v>
      </c>
      <c r="D80" s="15" t="s">
        <v>139</v>
      </c>
      <c r="E80" s="15" t="s">
        <v>100</v>
      </c>
      <c r="F80" s="15" t="s">
        <v>141</v>
      </c>
      <c r="G80" s="15" t="s">
        <v>57</v>
      </c>
      <c r="H80" s="15" t="s">
        <v>120</v>
      </c>
      <c r="I80" s="15" t="s">
        <v>24</v>
      </c>
      <c r="J80" s="16" t="s">
        <v>142</v>
      </c>
      <c r="K80" s="17">
        <v>201928835560</v>
      </c>
      <c r="L80" s="17">
        <v>0</v>
      </c>
      <c r="M80" s="17">
        <v>201260735278</v>
      </c>
      <c r="N80" s="17">
        <v>668100282</v>
      </c>
      <c r="O80" s="17">
        <v>200591039309</v>
      </c>
      <c r="P80" s="14">
        <f t="shared" si="8"/>
        <v>0.9933749122690182</v>
      </c>
      <c r="Q80" s="17">
        <v>181296265135</v>
      </c>
      <c r="R80" s="14">
        <f t="shared" si="9"/>
        <v>0.89782256522313597</v>
      </c>
      <c r="S80" s="17">
        <v>139669056818</v>
      </c>
      <c r="T80" s="14">
        <f t="shared" si="10"/>
        <v>0.69167465077814272</v>
      </c>
    </row>
    <row r="81" spans="1:20" ht="63" x14ac:dyDescent="0.25">
      <c r="A81" s="11" t="s">
        <v>95</v>
      </c>
      <c r="B81" s="11" t="s">
        <v>97</v>
      </c>
      <c r="C81" s="11" t="s">
        <v>98</v>
      </c>
      <c r="D81" s="11" t="s">
        <v>143</v>
      </c>
      <c r="E81" s="11" t="s">
        <v>120</v>
      </c>
      <c r="F81" s="11" t="s">
        <v>120</v>
      </c>
      <c r="G81" s="11" t="s">
        <v>120</v>
      </c>
      <c r="H81" s="11" t="s">
        <v>120</v>
      </c>
      <c r="I81" s="11" t="s">
        <v>24</v>
      </c>
      <c r="J81" s="12" t="s">
        <v>144</v>
      </c>
      <c r="K81" s="13">
        <v>28035787648</v>
      </c>
      <c r="L81" s="13">
        <v>0</v>
      </c>
      <c r="M81" s="13">
        <v>11068018803.450001</v>
      </c>
      <c r="N81" s="13">
        <v>16967768844.549999</v>
      </c>
      <c r="O81" s="13">
        <v>9430138346.4500008</v>
      </c>
      <c r="P81" s="14">
        <f t="shared" si="8"/>
        <v>0.33636074237859775</v>
      </c>
      <c r="Q81" s="13">
        <v>46133333</v>
      </c>
      <c r="R81" s="14">
        <f t="shared" si="9"/>
        <v>1.6455158520681345E-3</v>
      </c>
      <c r="S81" s="13">
        <v>43883333</v>
      </c>
      <c r="T81" s="14">
        <f t="shared" si="10"/>
        <v>1.5652612850037236E-3</v>
      </c>
    </row>
    <row r="82" spans="1:20" ht="94.5" x14ac:dyDescent="0.25">
      <c r="A82" s="15" t="s">
        <v>95</v>
      </c>
      <c r="B82" s="15" t="s">
        <v>97</v>
      </c>
      <c r="C82" s="15" t="s">
        <v>98</v>
      </c>
      <c r="D82" s="15" t="s">
        <v>143</v>
      </c>
      <c r="E82" s="15" t="s">
        <v>100</v>
      </c>
      <c r="F82" s="15" t="s">
        <v>145</v>
      </c>
      <c r="G82" s="15" t="s">
        <v>23</v>
      </c>
      <c r="H82" s="15" t="s">
        <v>120</v>
      </c>
      <c r="I82" s="15" t="s">
        <v>24</v>
      </c>
      <c r="J82" s="16" t="s">
        <v>146</v>
      </c>
      <c r="K82" s="17">
        <v>17365225346</v>
      </c>
      <c r="L82" s="17">
        <v>0</v>
      </c>
      <c r="M82" s="17">
        <v>8786691678.4500008</v>
      </c>
      <c r="N82" s="17">
        <v>8578533667.5500002</v>
      </c>
      <c r="O82" s="17">
        <v>8364691680.4499998</v>
      </c>
      <c r="P82" s="14">
        <f t="shared" si="8"/>
        <v>0.48169208943647646</v>
      </c>
      <c r="Q82" s="17">
        <v>45600000</v>
      </c>
      <c r="R82" s="14">
        <f t="shared" si="9"/>
        <v>2.6259377054674246E-3</v>
      </c>
      <c r="S82" s="17">
        <v>43350000</v>
      </c>
      <c r="T82" s="14">
        <f t="shared" si="10"/>
        <v>2.4963684107897552E-3</v>
      </c>
    </row>
    <row r="83" spans="1:20" ht="94.5" x14ac:dyDescent="0.25">
      <c r="A83" s="15" t="s">
        <v>95</v>
      </c>
      <c r="B83" s="15" t="s">
        <v>97</v>
      </c>
      <c r="C83" s="15" t="s">
        <v>98</v>
      </c>
      <c r="D83" s="15" t="s">
        <v>143</v>
      </c>
      <c r="E83" s="15" t="s">
        <v>100</v>
      </c>
      <c r="F83" s="15" t="s">
        <v>147</v>
      </c>
      <c r="G83" s="15" t="s">
        <v>23</v>
      </c>
      <c r="H83" s="15" t="s">
        <v>120</v>
      </c>
      <c r="I83" s="15" t="s">
        <v>24</v>
      </c>
      <c r="J83" s="16" t="s">
        <v>148</v>
      </c>
      <c r="K83" s="17">
        <v>10519562302</v>
      </c>
      <c r="L83" s="17">
        <v>0</v>
      </c>
      <c r="M83" s="17">
        <v>2185327125</v>
      </c>
      <c r="N83" s="17">
        <v>8334235177</v>
      </c>
      <c r="O83" s="17">
        <v>976246666</v>
      </c>
      <c r="P83" s="14">
        <f t="shared" si="8"/>
        <v>9.2802973923581791E-2</v>
      </c>
      <c r="Q83" s="17">
        <v>0</v>
      </c>
      <c r="R83" s="14">
        <f t="shared" si="9"/>
        <v>0</v>
      </c>
      <c r="S83" s="17">
        <v>0</v>
      </c>
      <c r="T83" s="14">
        <f t="shared" si="10"/>
        <v>0</v>
      </c>
    </row>
    <row r="84" spans="1:20" ht="110.25" x14ac:dyDescent="0.25">
      <c r="A84" s="15" t="s">
        <v>95</v>
      </c>
      <c r="B84" s="15" t="s">
        <v>97</v>
      </c>
      <c r="C84" s="15" t="s">
        <v>98</v>
      </c>
      <c r="D84" s="15" t="s">
        <v>143</v>
      </c>
      <c r="E84" s="15" t="s">
        <v>100</v>
      </c>
      <c r="F84" s="15" t="s">
        <v>149</v>
      </c>
      <c r="G84" s="15" t="s">
        <v>23</v>
      </c>
      <c r="H84" s="15" t="s">
        <v>120</v>
      </c>
      <c r="I84" s="15" t="s">
        <v>24</v>
      </c>
      <c r="J84" s="16" t="s">
        <v>150</v>
      </c>
      <c r="K84" s="17">
        <v>151000000</v>
      </c>
      <c r="L84" s="17">
        <v>0</v>
      </c>
      <c r="M84" s="17">
        <v>96000000</v>
      </c>
      <c r="N84" s="17">
        <v>55000000</v>
      </c>
      <c r="O84" s="17">
        <v>89200000</v>
      </c>
      <c r="P84" s="14">
        <f t="shared" si="8"/>
        <v>0.59072847682119201</v>
      </c>
      <c r="Q84" s="17">
        <v>533333</v>
      </c>
      <c r="R84" s="14">
        <f t="shared" si="9"/>
        <v>3.5320066225165564E-3</v>
      </c>
      <c r="S84" s="17">
        <v>533333</v>
      </c>
      <c r="T84" s="14">
        <f t="shared" si="10"/>
        <v>3.5320066225165564E-3</v>
      </c>
    </row>
    <row r="85" spans="1:20" ht="47.25" x14ac:dyDescent="0.25">
      <c r="A85" s="11" t="s">
        <v>95</v>
      </c>
      <c r="B85" s="11" t="s">
        <v>151</v>
      </c>
      <c r="C85" s="11" t="s">
        <v>98</v>
      </c>
      <c r="D85" s="11" t="s">
        <v>152</v>
      </c>
      <c r="E85" s="11"/>
      <c r="F85" s="11"/>
      <c r="G85" s="11"/>
      <c r="H85" s="11"/>
      <c r="I85" s="11" t="s">
        <v>24</v>
      </c>
      <c r="J85" s="12" t="s">
        <v>153</v>
      </c>
      <c r="K85" s="13">
        <v>58860355798</v>
      </c>
      <c r="L85" s="13">
        <v>0</v>
      </c>
      <c r="M85" s="13">
        <v>48661280704</v>
      </c>
      <c r="N85" s="13">
        <v>10199075094</v>
      </c>
      <c r="O85" s="13">
        <v>6540459995</v>
      </c>
      <c r="P85" s="14">
        <f t="shared" si="8"/>
        <v>0.11111825449111941</v>
      </c>
      <c r="Q85" s="13">
        <v>3644709997</v>
      </c>
      <c r="R85" s="14">
        <f t="shared" si="9"/>
        <v>6.1921304205297421E-2</v>
      </c>
      <c r="S85" s="13">
        <v>1512459997</v>
      </c>
      <c r="T85" s="14">
        <f t="shared" si="10"/>
        <v>2.5695733172095291E-2</v>
      </c>
    </row>
    <row r="86" spans="1:20" ht="94.5" x14ac:dyDescent="0.25">
      <c r="A86" s="15" t="s">
        <v>95</v>
      </c>
      <c r="B86" s="15" t="s">
        <v>151</v>
      </c>
      <c r="C86" s="15" t="s">
        <v>98</v>
      </c>
      <c r="D86" s="15" t="s">
        <v>152</v>
      </c>
      <c r="E86" s="15" t="s">
        <v>100</v>
      </c>
      <c r="F86" s="15" t="s">
        <v>154</v>
      </c>
      <c r="G86" s="15" t="s">
        <v>23</v>
      </c>
      <c r="H86" s="15"/>
      <c r="I86" s="15" t="s">
        <v>24</v>
      </c>
      <c r="J86" s="16" t="s">
        <v>155</v>
      </c>
      <c r="K86" s="17">
        <v>4433938098</v>
      </c>
      <c r="L86" s="17">
        <v>0</v>
      </c>
      <c r="M86" s="17">
        <v>4424894960</v>
      </c>
      <c r="N86" s="17">
        <v>9043138</v>
      </c>
      <c r="O86" s="17">
        <v>0</v>
      </c>
      <c r="P86" s="14">
        <f t="shared" si="8"/>
        <v>0</v>
      </c>
      <c r="Q86" s="17">
        <v>0</v>
      </c>
      <c r="R86" s="14">
        <f t="shared" si="9"/>
        <v>0</v>
      </c>
      <c r="S86" s="17">
        <v>0</v>
      </c>
      <c r="T86" s="14">
        <f t="shared" si="10"/>
        <v>0</v>
      </c>
    </row>
    <row r="87" spans="1:20" ht="110.25" x14ac:dyDescent="0.25">
      <c r="A87" s="15" t="s">
        <v>95</v>
      </c>
      <c r="B87" s="15" t="s">
        <v>151</v>
      </c>
      <c r="C87" s="15" t="s">
        <v>98</v>
      </c>
      <c r="D87" s="15" t="s">
        <v>152</v>
      </c>
      <c r="E87" s="15" t="s">
        <v>100</v>
      </c>
      <c r="F87" s="15" t="s">
        <v>156</v>
      </c>
      <c r="G87" s="15" t="s">
        <v>23</v>
      </c>
      <c r="H87" s="15"/>
      <c r="I87" s="15" t="s">
        <v>24</v>
      </c>
      <c r="J87" s="16" t="s">
        <v>157</v>
      </c>
      <c r="K87" s="17">
        <v>5143228800</v>
      </c>
      <c r="L87" s="17">
        <v>0</v>
      </c>
      <c r="M87" s="17">
        <v>2941483328</v>
      </c>
      <c r="N87" s="17">
        <v>2201745472</v>
      </c>
      <c r="O87" s="17">
        <v>2935399995</v>
      </c>
      <c r="P87" s="14">
        <f t="shared" si="8"/>
        <v>0.57073097642477033</v>
      </c>
      <c r="Q87" s="17">
        <v>39649997</v>
      </c>
      <c r="R87" s="14">
        <f t="shared" si="9"/>
        <v>7.7091645232660079E-3</v>
      </c>
      <c r="S87" s="17">
        <v>39649997</v>
      </c>
      <c r="T87" s="14">
        <f t="shared" si="10"/>
        <v>7.7091645232660079E-3</v>
      </c>
    </row>
    <row r="88" spans="1:20" ht="126" x14ac:dyDescent="0.25">
      <c r="A88" s="15" t="s">
        <v>95</v>
      </c>
      <c r="B88" s="15" t="s">
        <v>151</v>
      </c>
      <c r="C88" s="15" t="s">
        <v>98</v>
      </c>
      <c r="D88" s="15" t="s">
        <v>152</v>
      </c>
      <c r="E88" s="15" t="s">
        <v>100</v>
      </c>
      <c r="F88" s="15" t="s">
        <v>158</v>
      </c>
      <c r="G88" s="15" t="s">
        <v>57</v>
      </c>
      <c r="H88" s="15"/>
      <c r="I88" s="15" t="s">
        <v>24</v>
      </c>
      <c r="J88" s="16" t="s">
        <v>159</v>
      </c>
      <c r="K88" s="17">
        <v>5166093684</v>
      </c>
      <c r="L88" s="17">
        <v>0</v>
      </c>
      <c r="M88" s="17">
        <v>2537093684</v>
      </c>
      <c r="N88" s="17">
        <v>2629000000</v>
      </c>
      <c r="O88" s="17">
        <v>2537093684</v>
      </c>
      <c r="P88" s="14">
        <f t="shared" si="8"/>
        <v>0.4911048539165439</v>
      </c>
      <c r="Q88" s="17">
        <v>2537093684</v>
      </c>
      <c r="R88" s="14">
        <f t="shared" si="9"/>
        <v>0.4911048539165439</v>
      </c>
      <c r="S88" s="17">
        <v>1187093684</v>
      </c>
      <c r="T88" s="14">
        <f t="shared" si="10"/>
        <v>0.22978555105893042</v>
      </c>
    </row>
    <row r="89" spans="1:20" ht="110.25" x14ac:dyDescent="0.25">
      <c r="A89" s="15" t="s">
        <v>95</v>
      </c>
      <c r="B89" s="15" t="s">
        <v>151</v>
      </c>
      <c r="C89" s="15" t="s">
        <v>98</v>
      </c>
      <c r="D89" s="15" t="s">
        <v>152</v>
      </c>
      <c r="E89" s="15" t="s">
        <v>100</v>
      </c>
      <c r="F89" s="15" t="s">
        <v>156</v>
      </c>
      <c r="G89" s="15" t="s">
        <v>57</v>
      </c>
      <c r="H89" s="15" t="s">
        <v>120</v>
      </c>
      <c r="I89" s="15" t="s">
        <v>24</v>
      </c>
      <c r="J89" s="16" t="s">
        <v>160</v>
      </c>
      <c r="K89" s="17">
        <v>32073905216</v>
      </c>
      <c r="L89" s="17">
        <v>0</v>
      </c>
      <c r="M89" s="17">
        <v>26714618732</v>
      </c>
      <c r="N89" s="17">
        <v>5359286484</v>
      </c>
      <c r="O89" s="17">
        <v>1067966316</v>
      </c>
      <c r="P89" s="14">
        <f t="shared" si="8"/>
        <v>3.3297046580634253E-2</v>
      </c>
      <c r="Q89" s="17">
        <v>1067966316</v>
      </c>
      <c r="R89" s="14">
        <f t="shared" si="9"/>
        <v>3.3297046580634253E-2</v>
      </c>
      <c r="S89" s="17">
        <v>285716316</v>
      </c>
      <c r="T89" s="14">
        <f t="shared" si="10"/>
        <v>8.9080613687625102E-3</v>
      </c>
    </row>
    <row r="90" spans="1:20" ht="47.25" x14ac:dyDescent="0.25">
      <c r="A90" s="11" t="s">
        <v>95</v>
      </c>
      <c r="B90" s="11" t="s">
        <v>151</v>
      </c>
      <c r="C90" s="11" t="s">
        <v>98</v>
      </c>
      <c r="D90" s="11" t="s">
        <v>161</v>
      </c>
      <c r="E90" s="11"/>
      <c r="F90" s="11"/>
      <c r="G90" s="11"/>
      <c r="H90" s="11"/>
      <c r="I90" s="11" t="s">
        <v>24</v>
      </c>
      <c r="J90" s="12" t="s">
        <v>162</v>
      </c>
      <c r="K90" s="13">
        <v>16651076144</v>
      </c>
      <c r="L90" s="13">
        <v>0</v>
      </c>
      <c r="M90" s="13">
        <v>3276430000</v>
      </c>
      <c r="N90" s="13">
        <v>13374646144</v>
      </c>
      <c r="O90" s="13">
        <v>2580916667</v>
      </c>
      <c r="P90" s="14">
        <f t="shared" si="8"/>
        <v>0.15499999187319793</v>
      </c>
      <c r="Q90" s="13">
        <v>24450000</v>
      </c>
      <c r="R90" s="14">
        <f t="shared" si="9"/>
        <v>1.4683735626787246E-3</v>
      </c>
      <c r="S90" s="13">
        <v>24083333</v>
      </c>
      <c r="T90" s="14">
        <f t="shared" si="10"/>
        <v>1.4463529439013537E-3</v>
      </c>
    </row>
    <row r="91" spans="1:20" ht="94.5" x14ac:dyDescent="0.25">
      <c r="A91" s="15" t="s">
        <v>95</v>
      </c>
      <c r="B91" s="15" t="s">
        <v>151</v>
      </c>
      <c r="C91" s="15" t="s">
        <v>98</v>
      </c>
      <c r="D91" s="15" t="s">
        <v>161</v>
      </c>
      <c r="E91" s="15" t="s">
        <v>100</v>
      </c>
      <c r="F91" s="15" t="s">
        <v>163</v>
      </c>
      <c r="G91" s="15" t="s">
        <v>23</v>
      </c>
      <c r="H91" s="15"/>
      <c r="I91" s="15" t="s">
        <v>24</v>
      </c>
      <c r="J91" s="16" t="s">
        <v>164</v>
      </c>
      <c r="K91" s="17">
        <v>5537738312</v>
      </c>
      <c r="L91" s="17">
        <v>0</v>
      </c>
      <c r="M91" s="17">
        <v>3276430000</v>
      </c>
      <c r="N91" s="17">
        <v>2261308312</v>
      </c>
      <c r="O91" s="17">
        <v>2580916667</v>
      </c>
      <c r="P91" s="14">
        <f t="shared" si="8"/>
        <v>0.46605970191969592</v>
      </c>
      <c r="Q91" s="17">
        <v>24450000</v>
      </c>
      <c r="R91" s="14">
        <f t="shared" si="9"/>
        <v>4.4151598761931529E-3</v>
      </c>
      <c r="S91" s="17">
        <v>24083333</v>
      </c>
      <c r="T91" s="14">
        <f t="shared" si="10"/>
        <v>4.3489474661185471E-3</v>
      </c>
    </row>
    <row r="92" spans="1:20" ht="78.75" x14ac:dyDescent="0.25">
      <c r="A92" s="15" t="s">
        <v>95</v>
      </c>
      <c r="B92" s="15" t="s">
        <v>151</v>
      </c>
      <c r="C92" s="15" t="s">
        <v>98</v>
      </c>
      <c r="D92" s="15" t="s">
        <v>161</v>
      </c>
      <c r="E92" s="15" t="s">
        <v>100</v>
      </c>
      <c r="F92" s="15" t="s">
        <v>165</v>
      </c>
      <c r="G92" s="15" t="s">
        <v>23</v>
      </c>
      <c r="H92" s="15"/>
      <c r="I92" s="15" t="s">
        <v>24</v>
      </c>
      <c r="J92" s="16" t="s">
        <v>166</v>
      </c>
      <c r="K92" s="17">
        <v>1200000000</v>
      </c>
      <c r="L92" s="17">
        <v>0</v>
      </c>
      <c r="M92" s="17">
        <v>0</v>
      </c>
      <c r="N92" s="17">
        <v>1200000000</v>
      </c>
      <c r="O92" s="17">
        <v>0</v>
      </c>
      <c r="P92" s="14">
        <f t="shared" si="8"/>
        <v>0</v>
      </c>
      <c r="Q92" s="17">
        <v>0</v>
      </c>
      <c r="R92" s="14">
        <f t="shared" si="9"/>
        <v>0</v>
      </c>
      <c r="S92" s="17">
        <v>0</v>
      </c>
      <c r="T92" s="14">
        <f t="shared" si="10"/>
        <v>0</v>
      </c>
    </row>
    <row r="93" spans="1:20" ht="94.5" x14ac:dyDescent="0.25">
      <c r="A93" s="15" t="s">
        <v>95</v>
      </c>
      <c r="B93" s="15" t="s">
        <v>151</v>
      </c>
      <c r="C93" s="15" t="s">
        <v>98</v>
      </c>
      <c r="D93" s="15" t="s">
        <v>161</v>
      </c>
      <c r="E93" s="15" t="s">
        <v>100</v>
      </c>
      <c r="F93" s="15" t="s">
        <v>163</v>
      </c>
      <c r="G93" s="15" t="s">
        <v>57</v>
      </c>
      <c r="H93" s="15"/>
      <c r="I93" s="15" t="s">
        <v>24</v>
      </c>
      <c r="J93" s="16" t="s">
        <v>167</v>
      </c>
      <c r="K93" s="17">
        <v>9913337832</v>
      </c>
      <c r="L93" s="17">
        <v>0</v>
      </c>
      <c r="M93" s="17">
        <v>0</v>
      </c>
      <c r="N93" s="17">
        <v>9913337832</v>
      </c>
      <c r="O93" s="17">
        <v>0</v>
      </c>
      <c r="P93" s="14">
        <f t="shared" si="8"/>
        <v>0</v>
      </c>
      <c r="Q93" s="17">
        <v>0</v>
      </c>
      <c r="R93" s="14">
        <f t="shared" si="9"/>
        <v>0</v>
      </c>
      <c r="S93" s="17">
        <v>0</v>
      </c>
      <c r="T93" s="14">
        <f t="shared" si="10"/>
        <v>0</v>
      </c>
    </row>
    <row r="94" spans="1:20" ht="63" x14ac:dyDescent="0.25">
      <c r="A94" s="11" t="s">
        <v>95</v>
      </c>
      <c r="B94" s="11" t="s">
        <v>151</v>
      </c>
      <c r="C94" s="11" t="s">
        <v>98</v>
      </c>
      <c r="D94" s="11" t="s">
        <v>112</v>
      </c>
      <c r="E94" s="11"/>
      <c r="F94" s="11"/>
      <c r="G94" s="11"/>
      <c r="H94" s="11"/>
      <c r="I94" s="11" t="s">
        <v>24</v>
      </c>
      <c r="J94" s="12" t="s">
        <v>168</v>
      </c>
      <c r="K94" s="13">
        <v>62573005004</v>
      </c>
      <c r="L94" s="13">
        <v>0</v>
      </c>
      <c r="M94" s="13">
        <v>8590862315.8199997</v>
      </c>
      <c r="N94" s="13">
        <v>53982142688.18</v>
      </c>
      <c r="O94" s="13">
        <v>6671628331.8199997</v>
      </c>
      <c r="P94" s="14">
        <f t="shared" si="8"/>
        <v>0.106621510847905</v>
      </c>
      <c r="Q94" s="13">
        <v>39183331.310000002</v>
      </c>
      <c r="R94" s="14">
        <f t="shared" si="9"/>
        <v>6.2620184706640178E-4</v>
      </c>
      <c r="S94" s="13">
        <v>39183331.310000002</v>
      </c>
      <c r="T94" s="14">
        <f t="shared" si="10"/>
        <v>6.2620184706640178E-4</v>
      </c>
    </row>
    <row r="95" spans="1:20" ht="126" x14ac:dyDescent="0.25">
      <c r="A95" s="15" t="s">
        <v>95</v>
      </c>
      <c r="B95" s="15" t="s">
        <v>151</v>
      </c>
      <c r="C95" s="15" t="s">
        <v>98</v>
      </c>
      <c r="D95" s="15" t="s">
        <v>112</v>
      </c>
      <c r="E95" s="15" t="s">
        <v>100</v>
      </c>
      <c r="F95" s="15" t="s">
        <v>169</v>
      </c>
      <c r="G95" s="15" t="s">
        <v>23</v>
      </c>
      <c r="H95" s="15"/>
      <c r="I95" s="15" t="s">
        <v>24</v>
      </c>
      <c r="J95" s="16" t="s">
        <v>170</v>
      </c>
      <c r="K95" s="17">
        <v>1944434298</v>
      </c>
      <c r="L95" s="17">
        <v>0</v>
      </c>
      <c r="M95" s="17">
        <v>1088233332</v>
      </c>
      <c r="N95" s="17">
        <v>856200966</v>
      </c>
      <c r="O95" s="17">
        <v>1028233332</v>
      </c>
      <c r="P95" s="14">
        <f t="shared" si="8"/>
        <v>0.52880847301326506</v>
      </c>
      <c r="Q95" s="17">
        <v>10199998.67</v>
      </c>
      <c r="R95" s="14">
        <f t="shared" si="9"/>
        <v>5.2457409748899626E-3</v>
      </c>
      <c r="S95" s="17">
        <v>10199998.67</v>
      </c>
      <c r="T95" s="14">
        <f t="shared" si="10"/>
        <v>5.2457409748899626E-3</v>
      </c>
    </row>
    <row r="96" spans="1:20" ht="126" x14ac:dyDescent="0.25">
      <c r="A96" s="15" t="s">
        <v>95</v>
      </c>
      <c r="B96" s="15" t="s">
        <v>151</v>
      </c>
      <c r="C96" s="15" t="s">
        <v>98</v>
      </c>
      <c r="D96" s="15" t="s">
        <v>112</v>
      </c>
      <c r="E96" s="15" t="s">
        <v>100</v>
      </c>
      <c r="F96" s="15" t="s">
        <v>171</v>
      </c>
      <c r="G96" s="15" t="s">
        <v>23</v>
      </c>
      <c r="H96" s="15"/>
      <c r="I96" s="15" t="s">
        <v>24</v>
      </c>
      <c r="J96" s="16" t="s">
        <v>172</v>
      </c>
      <c r="K96" s="17">
        <v>2125594147</v>
      </c>
      <c r="L96" s="17">
        <v>0</v>
      </c>
      <c r="M96" s="17">
        <v>1116833332.98</v>
      </c>
      <c r="N96" s="17">
        <v>1008760814.02</v>
      </c>
      <c r="O96" s="17">
        <v>973083332.98000002</v>
      </c>
      <c r="P96" s="14">
        <f t="shared" si="8"/>
        <v>0.45779357002529419</v>
      </c>
      <c r="Q96" s="17">
        <v>14583332.98</v>
      </c>
      <c r="R96" s="14">
        <f t="shared" si="9"/>
        <v>6.8608266543180316E-3</v>
      </c>
      <c r="S96" s="17">
        <v>14583332.98</v>
      </c>
      <c r="T96" s="14">
        <f t="shared" si="10"/>
        <v>6.8608266543180316E-3</v>
      </c>
    </row>
    <row r="97" spans="1:20" ht="126" x14ac:dyDescent="0.25">
      <c r="A97" s="15" t="s">
        <v>95</v>
      </c>
      <c r="B97" s="15" t="s">
        <v>151</v>
      </c>
      <c r="C97" s="15" t="s">
        <v>98</v>
      </c>
      <c r="D97" s="15" t="s">
        <v>112</v>
      </c>
      <c r="E97" s="15" t="s">
        <v>100</v>
      </c>
      <c r="F97" s="15" t="s">
        <v>173</v>
      </c>
      <c r="G97" s="15" t="s">
        <v>23</v>
      </c>
      <c r="H97" s="15"/>
      <c r="I97" s="15" t="s">
        <v>24</v>
      </c>
      <c r="J97" s="16" t="s">
        <v>174</v>
      </c>
      <c r="K97" s="17">
        <v>1747223434</v>
      </c>
      <c r="L97" s="17">
        <v>0</v>
      </c>
      <c r="M97" s="17">
        <v>731266667</v>
      </c>
      <c r="N97" s="17">
        <v>1015956767</v>
      </c>
      <c r="O97" s="17">
        <v>650766667</v>
      </c>
      <c r="P97" s="14">
        <f t="shared" si="8"/>
        <v>0.37245761150888962</v>
      </c>
      <c r="Q97" s="17">
        <v>5000000</v>
      </c>
      <c r="R97" s="14">
        <f t="shared" si="9"/>
        <v>2.8616832299194084E-3</v>
      </c>
      <c r="S97" s="17">
        <v>5000000</v>
      </c>
      <c r="T97" s="14">
        <f t="shared" si="10"/>
        <v>2.8616832299194084E-3</v>
      </c>
    </row>
    <row r="98" spans="1:20" ht="94.5" x14ac:dyDescent="0.25">
      <c r="A98" s="15" t="s">
        <v>95</v>
      </c>
      <c r="B98" s="15" t="s">
        <v>151</v>
      </c>
      <c r="C98" s="15" t="s">
        <v>98</v>
      </c>
      <c r="D98" s="15" t="s">
        <v>112</v>
      </c>
      <c r="E98" s="15" t="s">
        <v>100</v>
      </c>
      <c r="F98" s="15" t="s">
        <v>175</v>
      </c>
      <c r="G98" s="15" t="s">
        <v>23</v>
      </c>
      <c r="H98" s="15"/>
      <c r="I98" s="15" t="s">
        <v>24</v>
      </c>
      <c r="J98" s="16" t="s">
        <v>176</v>
      </c>
      <c r="K98" s="17">
        <v>405058555</v>
      </c>
      <c r="L98" s="17">
        <v>0</v>
      </c>
      <c r="M98" s="17">
        <v>137916667</v>
      </c>
      <c r="N98" s="17">
        <v>267141888</v>
      </c>
      <c r="O98" s="17">
        <v>137916667</v>
      </c>
      <c r="P98" s="14">
        <f t="shared" si="8"/>
        <v>0.34048575273271292</v>
      </c>
      <c r="Q98" s="17">
        <v>0</v>
      </c>
      <c r="R98" s="14">
        <f t="shared" si="9"/>
        <v>0</v>
      </c>
      <c r="S98" s="17">
        <v>0</v>
      </c>
      <c r="T98" s="14">
        <f t="shared" si="10"/>
        <v>0</v>
      </c>
    </row>
    <row r="99" spans="1:20" ht="126" x14ac:dyDescent="0.25">
      <c r="A99" s="15" t="s">
        <v>95</v>
      </c>
      <c r="B99" s="15" t="s">
        <v>151</v>
      </c>
      <c r="C99" s="15" t="s">
        <v>98</v>
      </c>
      <c r="D99" s="15" t="s">
        <v>112</v>
      </c>
      <c r="E99" s="15" t="s">
        <v>100</v>
      </c>
      <c r="F99" s="15" t="s">
        <v>177</v>
      </c>
      <c r="G99" s="15" t="s">
        <v>23</v>
      </c>
      <c r="H99" s="15"/>
      <c r="I99" s="15" t="s">
        <v>24</v>
      </c>
      <c r="J99" s="16" t="s">
        <v>178</v>
      </c>
      <c r="K99" s="17">
        <v>18944215947</v>
      </c>
      <c r="L99" s="17">
        <v>0</v>
      </c>
      <c r="M99" s="17">
        <v>3529212316.8400002</v>
      </c>
      <c r="N99" s="17">
        <v>15415003630.16</v>
      </c>
      <c r="O99" s="17">
        <v>2905028332.8400002</v>
      </c>
      <c r="P99" s="14">
        <f t="shared" si="8"/>
        <v>0.15334645365991192</v>
      </c>
      <c r="Q99" s="17">
        <v>7199999.6600000001</v>
      </c>
      <c r="R99" s="14">
        <f t="shared" si="9"/>
        <v>3.8006321719216837E-4</v>
      </c>
      <c r="S99" s="17">
        <v>7199999.6600000001</v>
      </c>
      <c r="T99" s="14">
        <f t="shared" si="10"/>
        <v>3.8006321719216837E-4</v>
      </c>
    </row>
    <row r="100" spans="1:20" ht="110.25" x14ac:dyDescent="0.25">
      <c r="A100" s="15" t="s">
        <v>95</v>
      </c>
      <c r="B100" s="15" t="s">
        <v>151</v>
      </c>
      <c r="C100" s="15" t="s">
        <v>98</v>
      </c>
      <c r="D100" s="15" t="s">
        <v>112</v>
      </c>
      <c r="E100" s="15" t="s">
        <v>100</v>
      </c>
      <c r="F100" s="15" t="s">
        <v>179</v>
      </c>
      <c r="G100" s="15" t="s">
        <v>23</v>
      </c>
      <c r="H100" s="15" t="s">
        <v>120</v>
      </c>
      <c r="I100" s="15" t="s">
        <v>24</v>
      </c>
      <c r="J100" s="16" t="s">
        <v>180</v>
      </c>
      <c r="K100" s="17">
        <v>1668571894</v>
      </c>
      <c r="L100" s="17">
        <v>0</v>
      </c>
      <c r="M100" s="17">
        <v>987400000</v>
      </c>
      <c r="N100" s="17">
        <v>681171894</v>
      </c>
      <c r="O100" s="17">
        <v>976600000</v>
      </c>
      <c r="P100" s="14">
        <f t="shared" si="8"/>
        <v>0.58529093263032028</v>
      </c>
      <c r="Q100" s="17">
        <v>2200000</v>
      </c>
      <c r="R100" s="14">
        <f t="shared" si="9"/>
        <v>1.318492782906722E-3</v>
      </c>
      <c r="S100" s="17">
        <v>2200000</v>
      </c>
      <c r="T100" s="14">
        <f t="shared" si="10"/>
        <v>1.318492782906722E-3</v>
      </c>
    </row>
    <row r="101" spans="1:20" ht="126" x14ac:dyDescent="0.25">
      <c r="A101" s="15" t="s">
        <v>95</v>
      </c>
      <c r="B101" s="15" t="s">
        <v>151</v>
      </c>
      <c r="C101" s="15" t="s">
        <v>98</v>
      </c>
      <c r="D101" s="15" t="s">
        <v>112</v>
      </c>
      <c r="E101" s="15" t="s">
        <v>100</v>
      </c>
      <c r="F101" s="15" t="s">
        <v>177</v>
      </c>
      <c r="G101" s="15" t="s">
        <v>57</v>
      </c>
      <c r="H101" s="15"/>
      <c r="I101" s="15" t="s">
        <v>24</v>
      </c>
      <c r="J101" s="16" t="s">
        <v>181</v>
      </c>
      <c r="K101" s="17">
        <v>15715214860</v>
      </c>
      <c r="L101" s="17">
        <v>0</v>
      </c>
      <c r="M101" s="17">
        <v>0</v>
      </c>
      <c r="N101" s="17">
        <v>15715214860</v>
      </c>
      <c r="O101" s="17">
        <v>0</v>
      </c>
      <c r="P101" s="14">
        <f t="shared" si="8"/>
        <v>0</v>
      </c>
      <c r="Q101" s="17">
        <v>0</v>
      </c>
      <c r="R101" s="14">
        <f t="shared" si="9"/>
        <v>0</v>
      </c>
      <c r="S101" s="17">
        <v>0</v>
      </c>
      <c r="T101" s="14">
        <f t="shared" si="10"/>
        <v>0</v>
      </c>
    </row>
    <row r="102" spans="1:20" ht="126" x14ac:dyDescent="0.25">
      <c r="A102" s="15" t="s">
        <v>95</v>
      </c>
      <c r="B102" s="15" t="s">
        <v>151</v>
      </c>
      <c r="C102" s="15" t="s">
        <v>98</v>
      </c>
      <c r="D102" s="15" t="s">
        <v>112</v>
      </c>
      <c r="E102" s="15" t="s">
        <v>100</v>
      </c>
      <c r="F102" s="15" t="s">
        <v>169</v>
      </c>
      <c r="G102" s="15" t="s">
        <v>57</v>
      </c>
      <c r="H102" s="15"/>
      <c r="I102" s="15" t="s">
        <v>24</v>
      </c>
      <c r="J102" s="16" t="s">
        <v>182</v>
      </c>
      <c r="K102" s="17">
        <v>7570020237</v>
      </c>
      <c r="L102" s="17">
        <v>0</v>
      </c>
      <c r="M102" s="17">
        <v>0</v>
      </c>
      <c r="N102" s="17">
        <v>7570020237</v>
      </c>
      <c r="O102" s="17">
        <v>0</v>
      </c>
      <c r="P102" s="14">
        <f t="shared" si="8"/>
        <v>0</v>
      </c>
      <c r="Q102" s="17">
        <v>0</v>
      </c>
      <c r="R102" s="14">
        <f t="shared" si="9"/>
        <v>0</v>
      </c>
      <c r="S102" s="17">
        <v>0</v>
      </c>
      <c r="T102" s="14">
        <f t="shared" si="10"/>
        <v>0</v>
      </c>
    </row>
    <row r="103" spans="1:20" ht="110.25" x14ac:dyDescent="0.25">
      <c r="A103" s="15" t="s">
        <v>95</v>
      </c>
      <c r="B103" s="15" t="s">
        <v>151</v>
      </c>
      <c r="C103" s="15" t="s">
        <v>98</v>
      </c>
      <c r="D103" s="15" t="s">
        <v>112</v>
      </c>
      <c r="E103" s="15" t="s">
        <v>100</v>
      </c>
      <c r="F103" s="15" t="s">
        <v>179</v>
      </c>
      <c r="G103" s="15" t="s">
        <v>57</v>
      </c>
      <c r="H103" s="15"/>
      <c r="I103" s="15" t="s">
        <v>24</v>
      </c>
      <c r="J103" s="16" t="s">
        <v>183</v>
      </c>
      <c r="K103" s="17">
        <v>11452671632</v>
      </c>
      <c r="L103" s="17">
        <v>0</v>
      </c>
      <c r="M103" s="17">
        <v>0</v>
      </c>
      <c r="N103" s="17">
        <v>11452671632</v>
      </c>
      <c r="O103" s="17">
        <v>0</v>
      </c>
      <c r="P103" s="14">
        <f t="shared" si="8"/>
        <v>0</v>
      </c>
      <c r="Q103" s="17">
        <v>0</v>
      </c>
      <c r="R103" s="14">
        <f t="shared" si="9"/>
        <v>0</v>
      </c>
      <c r="S103" s="17">
        <v>0</v>
      </c>
      <c r="T103" s="14">
        <f t="shared" si="10"/>
        <v>0</v>
      </c>
    </row>
    <row r="104" spans="1:20" ht="31.5" x14ac:dyDescent="0.25">
      <c r="A104" s="11" t="s">
        <v>95</v>
      </c>
      <c r="B104" s="11" t="s">
        <v>151</v>
      </c>
      <c r="C104" s="11" t="s">
        <v>98</v>
      </c>
      <c r="D104" s="11" t="s">
        <v>184</v>
      </c>
      <c r="E104" s="11"/>
      <c r="F104" s="11"/>
      <c r="G104" s="11"/>
      <c r="H104" s="11"/>
      <c r="I104" s="11" t="s">
        <v>24</v>
      </c>
      <c r="J104" s="12" t="s">
        <v>185</v>
      </c>
      <c r="K104" s="13">
        <v>27780566287</v>
      </c>
      <c r="L104" s="13">
        <v>0</v>
      </c>
      <c r="M104" s="13">
        <v>0</v>
      </c>
      <c r="N104" s="13">
        <v>27780566287</v>
      </c>
      <c r="O104" s="13">
        <v>0</v>
      </c>
      <c r="P104" s="14">
        <f t="shared" si="8"/>
        <v>0</v>
      </c>
      <c r="Q104" s="13">
        <v>0</v>
      </c>
      <c r="R104" s="14">
        <f t="shared" si="9"/>
        <v>0</v>
      </c>
      <c r="S104" s="13">
        <v>0</v>
      </c>
      <c r="T104" s="14">
        <f t="shared" si="10"/>
        <v>0</v>
      </c>
    </row>
    <row r="105" spans="1:20" ht="94.5" x14ac:dyDescent="0.25">
      <c r="A105" s="15" t="s">
        <v>95</v>
      </c>
      <c r="B105" s="15" t="s">
        <v>151</v>
      </c>
      <c r="C105" s="15" t="s">
        <v>98</v>
      </c>
      <c r="D105" s="15" t="s">
        <v>184</v>
      </c>
      <c r="E105" s="15" t="s">
        <v>100</v>
      </c>
      <c r="F105" s="15" t="s">
        <v>186</v>
      </c>
      <c r="G105" s="15" t="s">
        <v>57</v>
      </c>
      <c r="H105" s="15"/>
      <c r="I105" s="15" t="s">
        <v>24</v>
      </c>
      <c r="J105" s="16" t="s">
        <v>187</v>
      </c>
      <c r="K105" s="17">
        <v>16667228455</v>
      </c>
      <c r="L105" s="17">
        <v>0</v>
      </c>
      <c r="M105" s="17">
        <v>0</v>
      </c>
      <c r="N105" s="17">
        <v>16667228455</v>
      </c>
      <c r="O105" s="17">
        <v>0</v>
      </c>
      <c r="P105" s="14">
        <f t="shared" si="8"/>
        <v>0</v>
      </c>
      <c r="Q105" s="17">
        <v>0</v>
      </c>
      <c r="R105" s="14">
        <f t="shared" si="9"/>
        <v>0</v>
      </c>
      <c r="S105" s="17">
        <v>0</v>
      </c>
      <c r="T105" s="14">
        <f t="shared" si="10"/>
        <v>0</v>
      </c>
    </row>
    <row r="106" spans="1:20" ht="126" x14ac:dyDescent="0.25">
      <c r="A106" s="15" t="s">
        <v>95</v>
      </c>
      <c r="B106" s="15" t="s">
        <v>151</v>
      </c>
      <c r="C106" s="15" t="s">
        <v>98</v>
      </c>
      <c r="D106" s="15" t="s">
        <v>184</v>
      </c>
      <c r="E106" s="15" t="s">
        <v>100</v>
      </c>
      <c r="F106" s="15" t="s">
        <v>188</v>
      </c>
      <c r="G106" s="15" t="s">
        <v>57</v>
      </c>
      <c r="H106" s="15"/>
      <c r="I106" s="15" t="s">
        <v>24</v>
      </c>
      <c r="J106" s="16" t="s">
        <v>189</v>
      </c>
      <c r="K106" s="17">
        <v>8213337832</v>
      </c>
      <c r="L106" s="17">
        <v>0</v>
      </c>
      <c r="M106" s="17">
        <v>0</v>
      </c>
      <c r="N106" s="17">
        <v>8213337832</v>
      </c>
      <c r="O106" s="17">
        <v>0</v>
      </c>
      <c r="P106" s="14">
        <f t="shared" si="8"/>
        <v>0</v>
      </c>
      <c r="Q106" s="17">
        <v>0</v>
      </c>
      <c r="R106" s="14">
        <f t="shared" si="9"/>
        <v>0</v>
      </c>
      <c r="S106" s="17">
        <v>0</v>
      </c>
      <c r="T106" s="14">
        <f t="shared" si="10"/>
        <v>0</v>
      </c>
    </row>
    <row r="107" spans="1:20" ht="78.75" x14ac:dyDescent="0.25">
      <c r="A107" s="15" t="s">
        <v>95</v>
      </c>
      <c r="B107" s="15" t="s">
        <v>151</v>
      </c>
      <c r="C107" s="15" t="s">
        <v>98</v>
      </c>
      <c r="D107" s="15" t="s">
        <v>184</v>
      </c>
      <c r="E107" s="15" t="s">
        <v>100</v>
      </c>
      <c r="F107" s="15" t="s">
        <v>190</v>
      </c>
      <c r="G107" s="15" t="s">
        <v>57</v>
      </c>
      <c r="H107" s="15" t="s">
        <v>120</v>
      </c>
      <c r="I107" s="15" t="s">
        <v>24</v>
      </c>
      <c r="J107" s="16" t="s">
        <v>191</v>
      </c>
      <c r="K107" s="17">
        <v>2900000000</v>
      </c>
      <c r="L107" s="17">
        <v>0</v>
      </c>
      <c r="M107" s="17">
        <v>0</v>
      </c>
      <c r="N107" s="17">
        <v>2900000000</v>
      </c>
      <c r="O107" s="17">
        <v>0</v>
      </c>
      <c r="P107" s="14">
        <f t="shared" si="8"/>
        <v>0</v>
      </c>
      <c r="Q107" s="17">
        <v>0</v>
      </c>
      <c r="R107" s="14">
        <f t="shared" si="9"/>
        <v>0</v>
      </c>
      <c r="S107" s="17">
        <v>0</v>
      </c>
      <c r="T107" s="14">
        <f t="shared" si="10"/>
        <v>0</v>
      </c>
    </row>
    <row r="108" spans="1:20" ht="110.25" x14ac:dyDescent="0.25">
      <c r="A108" s="11" t="s">
        <v>95</v>
      </c>
      <c r="B108" s="11" t="s">
        <v>151</v>
      </c>
      <c r="C108" s="11" t="s">
        <v>98</v>
      </c>
      <c r="D108" s="11" t="s">
        <v>192</v>
      </c>
      <c r="E108" s="11"/>
      <c r="F108" s="11"/>
      <c r="G108" s="11"/>
      <c r="H108" s="11"/>
      <c r="I108" s="11" t="s">
        <v>24</v>
      </c>
      <c r="J108" s="12" t="s">
        <v>193</v>
      </c>
      <c r="K108" s="13">
        <v>24562340731</v>
      </c>
      <c r="L108" s="13">
        <v>0</v>
      </c>
      <c r="M108" s="13">
        <v>11579360187</v>
      </c>
      <c r="N108" s="13">
        <v>12982980544</v>
      </c>
      <c r="O108" s="13">
        <v>3896093520</v>
      </c>
      <c r="P108" s="14">
        <f t="shared" si="8"/>
        <v>0.15862061204463143</v>
      </c>
      <c r="Q108" s="13">
        <v>467285484</v>
      </c>
      <c r="R108" s="14">
        <f t="shared" si="9"/>
        <v>1.9024468763689181E-2</v>
      </c>
      <c r="S108" s="13">
        <v>467285484</v>
      </c>
      <c r="T108" s="14">
        <f t="shared" si="10"/>
        <v>1.9024468763689181E-2</v>
      </c>
    </row>
    <row r="109" spans="1:20" ht="126" x14ac:dyDescent="0.25">
      <c r="A109" s="15" t="s">
        <v>95</v>
      </c>
      <c r="B109" s="15" t="s">
        <v>151</v>
      </c>
      <c r="C109" s="15" t="s">
        <v>98</v>
      </c>
      <c r="D109" s="15" t="s">
        <v>192</v>
      </c>
      <c r="E109" s="15" t="s">
        <v>100</v>
      </c>
      <c r="F109" s="15" t="s">
        <v>194</v>
      </c>
      <c r="G109" s="15" t="s">
        <v>23</v>
      </c>
      <c r="H109" s="15"/>
      <c r="I109" s="15" t="s">
        <v>24</v>
      </c>
      <c r="J109" s="16" t="s">
        <v>195</v>
      </c>
      <c r="K109" s="17">
        <v>1668000000</v>
      </c>
      <c r="L109" s="17">
        <v>0</v>
      </c>
      <c r="M109" s="17">
        <v>1375466667</v>
      </c>
      <c r="N109" s="17">
        <v>292533333</v>
      </c>
      <c r="O109" s="17">
        <v>592200000</v>
      </c>
      <c r="P109" s="14">
        <f t="shared" si="8"/>
        <v>0.35503597122302161</v>
      </c>
      <c r="Q109" s="17">
        <v>11433333</v>
      </c>
      <c r="R109" s="14">
        <f t="shared" si="9"/>
        <v>6.8545161870503593E-3</v>
      </c>
      <c r="S109" s="17">
        <v>11433333</v>
      </c>
      <c r="T109" s="14">
        <f t="shared" si="10"/>
        <v>6.8545161870503593E-3</v>
      </c>
    </row>
    <row r="110" spans="1:20" ht="126" x14ac:dyDescent="0.25">
      <c r="A110" s="15" t="s">
        <v>95</v>
      </c>
      <c r="B110" s="15" t="s">
        <v>151</v>
      </c>
      <c r="C110" s="15" t="s">
        <v>98</v>
      </c>
      <c r="D110" s="15" t="s">
        <v>192</v>
      </c>
      <c r="E110" s="15" t="s">
        <v>100</v>
      </c>
      <c r="F110" s="15" t="s">
        <v>196</v>
      </c>
      <c r="G110" s="15" t="s">
        <v>23</v>
      </c>
      <c r="H110" s="15"/>
      <c r="I110" s="15" t="s">
        <v>24</v>
      </c>
      <c r="J110" s="16" t="s">
        <v>197</v>
      </c>
      <c r="K110" s="17">
        <v>1786746489</v>
      </c>
      <c r="L110" s="17">
        <v>0</v>
      </c>
      <c r="M110" s="17">
        <v>0</v>
      </c>
      <c r="N110" s="17">
        <v>1786746489</v>
      </c>
      <c r="O110" s="17">
        <v>0</v>
      </c>
      <c r="P110" s="14">
        <f t="shared" si="8"/>
        <v>0</v>
      </c>
      <c r="Q110" s="17">
        <v>0</v>
      </c>
      <c r="R110" s="14">
        <f t="shared" si="9"/>
        <v>0</v>
      </c>
      <c r="S110" s="17">
        <v>0</v>
      </c>
      <c r="T110" s="14">
        <f t="shared" si="10"/>
        <v>0</v>
      </c>
    </row>
    <row r="111" spans="1:20" ht="126" x14ac:dyDescent="0.25">
      <c r="A111" s="15" t="s">
        <v>95</v>
      </c>
      <c r="B111" s="15" t="s">
        <v>151</v>
      </c>
      <c r="C111" s="15" t="s">
        <v>98</v>
      </c>
      <c r="D111" s="15" t="s">
        <v>192</v>
      </c>
      <c r="E111" s="15" t="s">
        <v>100</v>
      </c>
      <c r="F111" s="15" t="s">
        <v>198</v>
      </c>
      <c r="G111" s="15" t="s">
        <v>23</v>
      </c>
      <c r="H111" s="15"/>
      <c r="I111" s="15" t="s">
        <v>24</v>
      </c>
      <c r="J111" s="16" t="s">
        <v>199</v>
      </c>
      <c r="K111" s="17">
        <v>3735258357</v>
      </c>
      <c r="L111" s="17">
        <v>0</v>
      </c>
      <c r="M111" s="17">
        <v>0</v>
      </c>
      <c r="N111" s="17">
        <v>3735258357</v>
      </c>
      <c r="O111" s="17">
        <v>0</v>
      </c>
      <c r="P111" s="14">
        <f t="shared" si="8"/>
        <v>0</v>
      </c>
      <c r="Q111" s="17">
        <v>0</v>
      </c>
      <c r="R111" s="14">
        <f t="shared" si="9"/>
        <v>0</v>
      </c>
      <c r="S111" s="17">
        <v>0</v>
      </c>
      <c r="T111" s="14">
        <f t="shared" si="10"/>
        <v>0</v>
      </c>
    </row>
    <row r="112" spans="1:20" ht="126" x14ac:dyDescent="0.25">
      <c r="A112" s="15" t="s">
        <v>95</v>
      </c>
      <c r="B112" s="15" t="s">
        <v>151</v>
      </c>
      <c r="C112" s="15" t="s">
        <v>98</v>
      </c>
      <c r="D112" s="15" t="s">
        <v>192</v>
      </c>
      <c r="E112" s="15" t="s">
        <v>100</v>
      </c>
      <c r="F112" s="15" t="s">
        <v>198</v>
      </c>
      <c r="G112" s="15" t="s">
        <v>57</v>
      </c>
      <c r="H112" s="15"/>
      <c r="I112" s="15" t="s">
        <v>24</v>
      </c>
      <c r="J112" s="16" t="s">
        <v>200</v>
      </c>
      <c r="K112" s="17">
        <v>3320315098</v>
      </c>
      <c r="L112" s="17">
        <v>0</v>
      </c>
      <c r="M112" s="17">
        <v>3303893520</v>
      </c>
      <c r="N112" s="17">
        <v>16421578</v>
      </c>
      <c r="O112" s="17">
        <v>3303893520</v>
      </c>
      <c r="P112" s="14">
        <f t="shared" si="8"/>
        <v>0.99505421096633517</v>
      </c>
      <c r="Q112" s="17">
        <v>455852151</v>
      </c>
      <c r="R112" s="14">
        <f t="shared" si="9"/>
        <v>0.137291834523351</v>
      </c>
      <c r="S112" s="17">
        <v>455852151</v>
      </c>
      <c r="T112" s="14">
        <f t="shared" si="10"/>
        <v>0.137291834523351</v>
      </c>
    </row>
    <row r="113" spans="1:20" ht="126" x14ac:dyDescent="0.25">
      <c r="A113" s="15" t="s">
        <v>95</v>
      </c>
      <c r="B113" s="15" t="s">
        <v>151</v>
      </c>
      <c r="C113" s="15" t="s">
        <v>98</v>
      </c>
      <c r="D113" s="15" t="s">
        <v>192</v>
      </c>
      <c r="E113" s="15" t="s">
        <v>100</v>
      </c>
      <c r="F113" s="15" t="s">
        <v>201</v>
      </c>
      <c r="G113" s="15" t="s">
        <v>57</v>
      </c>
      <c r="H113" s="15" t="s">
        <v>120</v>
      </c>
      <c r="I113" s="15" t="s">
        <v>24</v>
      </c>
      <c r="J113" s="16" t="s">
        <v>202</v>
      </c>
      <c r="K113" s="17">
        <v>650000000</v>
      </c>
      <c r="L113" s="17">
        <v>0</v>
      </c>
      <c r="M113" s="17">
        <v>650000000</v>
      </c>
      <c r="N113" s="17">
        <v>0</v>
      </c>
      <c r="O113" s="17">
        <v>0</v>
      </c>
      <c r="P113" s="14">
        <f t="shared" si="8"/>
        <v>0</v>
      </c>
      <c r="Q113" s="17">
        <v>0</v>
      </c>
      <c r="R113" s="14">
        <f t="shared" si="9"/>
        <v>0</v>
      </c>
      <c r="S113" s="17">
        <v>0</v>
      </c>
      <c r="T113" s="14">
        <f t="shared" si="10"/>
        <v>0</v>
      </c>
    </row>
    <row r="114" spans="1:20" ht="126" x14ac:dyDescent="0.25">
      <c r="A114" s="15" t="s">
        <v>95</v>
      </c>
      <c r="B114" s="15" t="s">
        <v>151</v>
      </c>
      <c r="C114" s="15" t="s">
        <v>98</v>
      </c>
      <c r="D114" s="15" t="s">
        <v>192</v>
      </c>
      <c r="E114" s="15" t="s">
        <v>100</v>
      </c>
      <c r="F114" s="15" t="s">
        <v>203</v>
      </c>
      <c r="G114" s="15" t="s">
        <v>57</v>
      </c>
      <c r="H114" s="15" t="s">
        <v>120</v>
      </c>
      <c r="I114" s="15" t="s">
        <v>24</v>
      </c>
      <c r="J114" s="16" t="s">
        <v>204</v>
      </c>
      <c r="K114" s="17">
        <v>6050000000</v>
      </c>
      <c r="L114" s="17">
        <v>0</v>
      </c>
      <c r="M114" s="17">
        <v>6050000000</v>
      </c>
      <c r="N114" s="17">
        <v>0</v>
      </c>
      <c r="O114" s="17">
        <v>0</v>
      </c>
      <c r="P114" s="14">
        <f t="shared" si="8"/>
        <v>0</v>
      </c>
      <c r="Q114" s="17">
        <v>0</v>
      </c>
      <c r="R114" s="14">
        <f t="shared" si="9"/>
        <v>0</v>
      </c>
      <c r="S114" s="17">
        <v>0</v>
      </c>
      <c r="T114" s="14">
        <f t="shared" si="10"/>
        <v>0</v>
      </c>
    </row>
    <row r="115" spans="1:20" ht="126" x14ac:dyDescent="0.25">
      <c r="A115" s="15" t="s">
        <v>95</v>
      </c>
      <c r="B115" s="15" t="s">
        <v>151</v>
      </c>
      <c r="C115" s="15" t="s">
        <v>98</v>
      </c>
      <c r="D115" s="15" t="s">
        <v>192</v>
      </c>
      <c r="E115" s="15" t="s">
        <v>100</v>
      </c>
      <c r="F115" s="15" t="s">
        <v>194</v>
      </c>
      <c r="G115" s="15" t="s">
        <v>57</v>
      </c>
      <c r="H115" s="15" t="s">
        <v>120</v>
      </c>
      <c r="I115" s="15" t="s">
        <v>24</v>
      </c>
      <c r="J115" s="16" t="s">
        <v>205</v>
      </c>
      <c r="K115" s="17">
        <v>200000000</v>
      </c>
      <c r="L115" s="17">
        <v>0</v>
      </c>
      <c r="M115" s="17">
        <v>200000000</v>
      </c>
      <c r="N115" s="17">
        <v>0</v>
      </c>
      <c r="O115" s="17">
        <v>0</v>
      </c>
      <c r="P115" s="14">
        <f t="shared" si="8"/>
        <v>0</v>
      </c>
      <c r="Q115" s="17">
        <v>0</v>
      </c>
      <c r="R115" s="14">
        <f t="shared" si="9"/>
        <v>0</v>
      </c>
      <c r="S115" s="17">
        <v>0</v>
      </c>
      <c r="T115" s="14">
        <f t="shared" si="10"/>
        <v>0</v>
      </c>
    </row>
    <row r="116" spans="1:20" ht="126" x14ac:dyDescent="0.25">
      <c r="A116" s="15" t="s">
        <v>95</v>
      </c>
      <c r="B116" s="15" t="s">
        <v>151</v>
      </c>
      <c r="C116" s="15" t="s">
        <v>98</v>
      </c>
      <c r="D116" s="15" t="s">
        <v>192</v>
      </c>
      <c r="E116" s="15" t="s">
        <v>100</v>
      </c>
      <c r="F116" s="15" t="s">
        <v>196</v>
      </c>
      <c r="G116" s="15" t="s">
        <v>57</v>
      </c>
      <c r="H116" s="15" t="s">
        <v>120</v>
      </c>
      <c r="I116" s="15" t="s">
        <v>24</v>
      </c>
      <c r="J116" s="16" t="s">
        <v>206</v>
      </c>
      <c r="K116" s="17">
        <v>2500000000</v>
      </c>
      <c r="L116" s="17">
        <v>0</v>
      </c>
      <c r="M116" s="17">
        <v>0</v>
      </c>
      <c r="N116" s="17">
        <v>2500000000</v>
      </c>
      <c r="O116" s="17">
        <v>0</v>
      </c>
      <c r="P116" s="14">
        <f t="shared" si="8"/>
        <v>0</v>
      </c>
      <c r="Q116" s="17">
        <v>0</v>
      </c>
      <c r="R116" s="14">
        <f t="shared" si="9"/>
        <v>0</v>
      </c>
      <c r="S116" s="17">
        <v>0</v>
      </c>
      <c r="T116" s="14">
        <f t="shared" si="10"/>
        <v>0</v>
      </c>
    </row>
    <row r="117" spans="1:20" ht="126" x14ac:dyDescent="0.25">
      <c r="A117" s="15" t="s">
        <v>95</v>
      </c>
      <c r="B117" s="15" t="s">
        <v>151</v>
      </c>
      <c r="C117" s="15" t="s">
        <v>98</v>
      </c>
      <c r="D117" s="15" t="s">
        <v>192</v>
      </c>
      <c r="E117" s="15" t="s">
        <v>100</v>
      </c>
      <c r="F117" s="15" t="s">
        <v>207</v>
      </c>
      <c r="G117" s="15" t="s">
        <v>57</v>
      </c>
      <c r="H117" s="15" t="s">
        <v>120</v>
      </c>
      <c r="I117" s="15" t="s">
        <v>24</v>
      </c>
      <c r="J117" s="16" t="s">
        <v>208</v>
      </c>
      <c r="K117" s="17">
        <v>4652020787</v>
      </c>
      <c r="L117" s="17">
        <v>0</v>
      </c>
      <c r="M117" s="17">
        <v>0</v>
      </c>
      <c r="N117" s="17">
        <v>4652020787</v>
      </c>
      <c r="O117" s="17">
        <v>0</v>
      </c>
      <c r="P117" s="14">
        <f t="shared" si="8"/>
        <v>0</v>
      </c>
      <c r="Q117" s="17">
        <v>0</v>
      </c>
      <c r="R117" s="14">
        <f t="shared" si="9"/>
        <v>0</v>
      </c>
      <c r="S117" s="17">
        <v>0</v>
      </c>
      <c r="T117" s="14">
        <f t="shared" si="10"/>
        <v>0</v>
      </c>
    </row>
    <row r="118" spans="1:20" ht="31.5" x14ac:dyDescent="0.25">
      <c r="A118" s="11" t="s">
        <v>95</v>
      </c>
      <c r="B118" s="11" t="s">
        <v>151</v>
      </c>
      <c r="C118" s="11" t="s">
        <v>98</v>
      </c>
      <c r="D118" s="11" t="s">
        <v>135</v>
      </c>
      <c r="E118" s="11"/>
      <c r="F118" s="11"/>
      <c r="G118" s="11"/>
      <c r="H118" s="11"/>
      <c r="I118" s="11" t="s">
        <v>24</v>
      </c>
      <c r="J118" s="12" t="s">
        <v>209</v>
      </c>
      <c r="K118" s="13">
        <v>12189749183</v>
      </c>
      <c r="L118" s="13">
        <v>0</v>
      </c>
      <c r="M118" s="13">
        <v>7075316558</v>
      </c>
      <c r="N118" s="13">
        <v>5114432625</v>
      </c>
      <c r="O118" s="13">
        <v>6770758277</v>
      </c>
      <c r="P118" s="14">
        <f t="shared" si="8"/>
        <v>0.55544689028077765</v>
      </c>
      <c r="Q118" s="13">
        <v>106911178</v>
      </c>
      <c r="R118" s="14">
        <f t="shared" si="9"/>
        <v>8.7705806243413009E-3</v>
      </c>
      <c r="S118" s="13">
        <v>22566666</v>
      </c>
      <c r="T118" s="14">
        <f t="shared" si="10"/>
        <v>1.8512822258452864E-3</v>
      </c>
    </row>
    <row r="119" spans="1:20" ht="94.5" x14ac:dyDescent="0.25">
      <c r="A119" s="15" t="s">
        <v>95</v>
      </c>
      <c r="B119" s="15" t="s">
        <v>151</v>
      </c>
      <c r="C119" s="15" t="s">
        <v>98</v>
      </c>
      <c r="D119" s="15" t="s">
        <v>135</v>
      </c>
      <c r="E119" s="15" t="s">
        <v>100</v>
      </c>
      <c r="F119" s="15" t="s">
        <v>210</v>
      </c>
      <c r="G119" s="15" t="s">
        <v>23</v>
      </c>
      <c r="H119" s="15"/>
      <c r="I119" s="15" t="s">
        <v>24</v>
      </c>
      <c r="J119" s="16" t="s">
        <v>211</v>
      </c>
      <c r="K119" s="17">
        <v>12189749183</v>
      </c>
      <c r="L119" s="17">
        <v>0</v>
      </c>
      <c r="M119" s="17">
        <v>7075316558</v>
      </c>
      <c r="N119" s="17">
        <v>5114432625</v>
      </c>
      <c r="O119" s="17">
        <v>6770758277</v>
      </c>
      <c r="P119" s="14">
        <f t="shared" si="8"/>
        <v>0.55544689028077765</v>
      </c>
      <c r="Q119" s="17">
        <v>106911178</v>
      </c>
      <c r="R119" s="14">
        <f t="shared" si="9"/>
        <v>8.7705806243413009E-3</v>
      </c>
      <c r="S119" s="17">
        <v>22566666</v>
      </c>
      <c r="T119" s="14">
        <f t="shared" si="10"/>
        <v>1.8512822258452864E-3</v>
      </c>
    </row>
    <row r="120" spans="1:20" ht="31.5" x14ac:dyDescent="0.25">
      <c r="A120" s="11" t="s">
        <v>95</v>
      </c>
      <c r="B120" s="11" t="s">
        <v>212</v>
      </c>
      <c r="C120" s="11" t="s">
        <v>98</v>
      </c>
      <c r="D120" s="11" t="s">
        <v>213</v>
      </c>
      <c r="E120" s="11"/>
      <c r="F120" s="11"/>
      <c r="G120" s="11"/>
      <c r="H120" s="11"/>
      <c r="I120" s="11" t="s">
        <v>24</v>
      </c>
      <c r="J120" s="12" t="s">
        <v>214</v>
      </c>
      <c r="K120" s="13">
        <v>9941096360</v>
      </c>
      <c r="L120" s="13">
        <v>0</v>
      </c>
      <c r="M120" s="13">
        <v>7041369518.0299997</v>
      </c>
      <c r="N120" s="13">
        <v>2899726841.9699998</v>
      </c>
      <c r="O120" s="13">
        <v>4807307671</v>
      </c>
      <c r="P120" s="14">
        <f t="shared" si="8"/>
        <v>0.48357922475665449</v>
      </c>
      <c r="Q120" s="13">
        <v>63630013.82</v>
      </c>
      <c r="R120" s="14">
        <f t="shared" si="9"/>
        <v>6.4007038575773344E-3</v>
      </c>
      <c r="S120" s="13">
        <v>43196759</v>
      </c>
      <c r="T120" s="14">
        <f t="shared" si="10"/>
        <v>4.3452711286263001E-3</v>
      </c>
    </row>
    <row r="121" spans="1:20" ht="63" x14ac:dyDescent="0.25">
      <c r="A121" s="15" t="s">
        <v>95</v>
      </c>
      <c r="B121" s="15" t="s">
        <v>212</v>
      </c>
      <c r="C121" s="15" t="s">
        <v>98</v>
      </c>
      <c r="D121" s="15" t="s">
        <v>213</v>
      </c>
      <c r="E121" s="15" t="s">
        <v>100</v>
      </c>
      <c r="F121" s="15" t="s">
        <v>215</v>
      </c>
      <c r="G121" s="15" t="s">
        <v>23</v>
      </c>
      <c r="H121" s="15"/>
      <c r="I121" s="15" t="s">
        <v>24</v>
      </c>
      <c r="J121" s="16" t="s">
        <v>216</v>
      </c>
      <c r="K121" s="17">
        <v>9439002977</v>
      </c>
      <c r="L121" s="17">
        <v>0</v>
      </c>
      <c r="M121" s="17">
        <v>7041369518.0299997</v>
      </c>
      <c r="N121" s="17">
        <v>2397633458.9699998</v>
      </c>
      <c r="O121" s="17">
        <v>4807307671</v>
      </c>
      <c r="P121" s="14">
        <f t="shared" si="8"/>
        <v>0.50930248488256202</v>
      </c>
      <c r="Q121" s="17">
        <v>63630013.82</v>
      </c>
      <c r="R121" s="14">
        <f t="shared" si="9"/>
        <v>6.7411795477813844E-3</v>
      </c>
      <c r="S121" s="17">
        <v>43196759</v>
      </c>
      <c r="T121" s="14">
        <f t="shared" si="10"/>
        <v>4.5764112062743768E-3</v>
      </c>
    </row>
    <row r="122" spans="1:20" ht="78.75" x14ac:dyDescent="0.25">
      <c r="A122" s="15" t="s">
        <v>95</v>
      </c>
      <c r="B122" s="15" t="s">
        <v>212</v>
      </c>
      <c r="C122" s="15" t="s">
        <v>98</v>
      </c>
      <c r="D122" s="15" t="s">
        <v>213</v>
      </c>
      <c r="E122" s="15" t="s">
        <v>100</v>
      </c>
      <c r="F122" s="15" t="s">
        <v>217</v>
      </c>
      <c r="G122" s="15" t="s">
        <v>23</v>
      </c>
      <c r="H122" s="15"/>
      <c r="I122" s="15" t="s">
        <v>24</v>
      </c>
      <c r="J122" s="16" t="s">
        <v>218</v>
      </c>
      <c r="K122" s="17">
        <v>150671696</v>
      </c>
      <c r="L122" s="17">
        <v>0</v>
      </c>
      <c r="M122" s="17">
        <v>0</v>
      </c>
      <c r="N122" s="17">
        <v>150671696</v>
      </c>
      <c r="O122" s="17">
        <v>0</v>
      </c>
      <c r="P122" s="14">
        <f t="shared" si="8"/>
        <v>0</v>
      </c>
      <c r="Q122" s="17">
        <v>0</v>
      </c>
      <c r="R122" s="14">
        <f t="shared" si="9"/>
        <v>0</v>
      </c>
      <c r="S122" s="17">
        <v>0</v>
      </c>
      <c r="T122" s="14">
        <f t="shared" si="10"/>
        <v>0</v>
      </c>
    </row>
    <row r="123" spans="1:20" ht="78.75" x14ac:dyDescent="0.25">
      <c r="A123" s="15" t="s">
        <v>95</v>
      </c>
      <c r="B123" s="15" t="s">
        <v>212</v>
      </c>
      <c r="C123" s="15" t="s">
        <v>98</v>
      </c>
      <c r="D123" s="15" t="s">
        <v>213</v>
      </c>
      <c r="E123" s="15" t="s">
        <v>100</v>
      </c>
      <c r="F123" s="15" t="s">
        <v>219</v>
      </c>
      <c r="G123" s="15" t="s">
        <v>23</v>
      </c>
      <c r="H123" s="15"/>
      <c r="I123" s="15" t="s">
        <v>24</v>
      </c>
      <c r="J123" s="16" t="s">
        <v>220</v>
      </c>
      <c r="K123" s="17">
        <v>42421687</v>
      </c>
      <c r="L123" s="17">
        <v>0</v>
      </c>
      <c r="M123" s="17">
        <v>0</v>
      </c>
      <c r="N123" s="17">
        <v>42421687</v>
      </c>
      <c r="O123" s="17">
        <v>0</v>
      </c>
      <c r="P123" s="14">
        <f t="shared" si="8"/>
        <v>0</v>
      </c>
      <c r="Q123" s="17">
        <v>0</v>
      </c>
      <c r="R123" s="14">
        <f t="shared" si="9"/>
        <v>0</v>
      </c>
      <c r="S123" s="17">
        <v>0</v>
      </c>
      <c r="T123" s="14">
        <f t="shared" si="10"/>
        <v>0</v>
      </c>
    </row>
    <row r="124" spans="1:20" ht="78.75" x14ac:dyDescent="0.25">
      <c r="A124" s="15" t="s">
        <v>95</v>
      </c>
      <c r="B124" s="15" t="s">
        <v>212</v>
      </c>
      <c r="C124" s="15" t="s">
        <v>98</v>
      </c>
      <c r="D124" s="15" t="s">
        <v>213</v>
      </c>
      <c r="E124" s="15" t="s">
        <v>100</v>
      </c>
      <c r="F124" s="15" t="s">
        <v>221</v>
      </c>
      <c r="G124" s="15" t="s">
        <v>23</v>
      </c>
      <c r="H124" s="15"/>
      <c r="I124" s="15" t="s">
        <v>24</v>
      </c>
      <c r="J124" s="16" t="s">
        <v>222</v>
      </c>
      <c r="K124" s="17">
        <v>309000000</v>
      </c>
      <c r="L124" s="17">
        <v>0</v>
      </c>
      <c r="M124" s="17">
        <v>0</v>
      </c>
      <c r="N124" s="17">
        <v>309000000</v>
      </c>
      <c r="O124" s="17">
        <v>0</v>
      </c>
      <c r="P124" s="14">
        <f t="shared" si="8"/>
        <v>0</v>
      </c>
      <c r="Q124" s="17">
        <v>0</v>
      </c>
      <c r="R124" s="14">
        <f t="shared" si="9"/>
        <v>0</v>
      </c>
      <c r="S124" s="17">
        <v>0</v>
      </c>
      <c r="T124" s="14">
        <f t="shared" si="10"/>
        <v>0</v>
      </c>
    </row>
    <row r="125" spans="1:20" ht="47.25" x14ac:dyDescent="0.25">
      <c r="A125" s="11" t="s">
        <v>95</v>
      </c>
      <c r="B125" s="11" t="s">
        <v>212</v>
      </c>
      <c r="C125" s="11" t="s">
        <v>98</v>
      </c>
      <c r="D125" s="11" t="s">
        <v>223</v>
      </c>
      <c r="E125" s="11"/>
      <c r="F125" s="11"/>
      <c r="G125" s="11"/>
      <c r="H125" s="11"/>
      <c r="I125" s="11" t="s">
        <v>24</v>
      </c>
      <c r="J125" s="12" t="s">
        <v>224</v>
      </c>
      <c r="K125" s="13">
        <v>14552605293</v>
      </c>
      <c r="L125" s="13">
        <v>0</v>
      </c>
      <c r="M125" s="13">
        <v>670566666</v>
      </c>
      <c r="N125" s="13">
        <v>13882038627</v>
      </c>
      <c r="O125" s="13">
        <v>579066666</v>
      </c>
      <c r="P125" s="14">
        <f t="shared" si="8"/>
        <v>3.97912713456565E-2</v>
      </c>
      <c r="Q125" s="13">
        <v>6400000</v>
      </c>
      <c r="R125" s="14">
        <f t="shared" si="9"/>
        <v>4.3978379617555399E-4</v>
      </c>
      <c r="S125" s="13">
        <v>6400000</v>
      </c>
      <c r="T125" s="14">
        <f t="shared" si="10"/>
        <v>4.3978379617555399E-4</v>
      </c>
    </row>
    <row r="126" spans="1:20" ht="78.75" x14ac:dyDescent="0.25">
      <c r="A126" s="15" t="s">
        <v>95</v>
      </c>
      <c r="B126" s="15" t="s">
        <v>212</v>
      </c>
      <c r="C126" s="15" t="s">
        <v>98</v>
      </c>
      <c r="D126" s="15" t="s">
        <v>223</v>
      </c>
      <c r="E126" s="15" t="s">
        <v>100</v>
      </c>
      <c r="F126" s="15" t="s">
        <v>225</v>
      </c>
      <c r="G126" s="15" t="s">
        <v>23</v>
      </c>
      <c r="H126" s="15"/>
      <c r="I126" s="15" t="s">
        <v>24</v>
      </c>
      <c r="J126" s="16" t="s">
        <v>226</v>
      </c>
      <c r="K126" s="17">
        <v>296258280</v>
      </c>
      <c r="L126" s="17">
        <v>0</v>
      </c>
      <c r="M126" s="17">
        <v>174106666</v>
      </c>
      <c r="N126" s="17">
        <v>122151614</v>
      </c>
      <c r="O126" s="17">
        <v>100906666</v>
      </c>
      <c r="P126" s="14">
        <f t="shared" si="8"/>
        <v>0.34060369890758835</v>
      </c>
      <c r="Q126" s="17">
        <v>0</v>
      </c>
      <c r="R126" s="14">
        <f t="shared" si="9"/>
        <v>0</v>
      </c>
      <c r="S126" s="17">
        <v>0</v>
      </c>
      <c r="T126" s="14">
        <f t="shared" si="10"/>
        <v>0</v>
      </c>
    </row>
    <row r="127" spans="1:20" ht="78.75" x14ac:dyDescent="0.25">
      <c r="A127" s="15" t="s">
        <v>95</v>
      </c>
      <c r="B127" s="15" t="s">
        <v>212</v>
      </c>
      <c r="C127" s="15" t="s">
        <v>98</v>
      </c>
      <c r="D127" s="15" t="s">
        <v>223</v>
      </c>
      <c r="E127" s="15" t="s">
        <v>100</v>
      </c>
      <c r="F127" s="15" t="s">
        <v>227</v>
      </c>
      <c r="G127" s="15" t="s">
        <v>23</v>
      </c>
      <c r="H127" s="15"/>
      <c r="I127" s="15" t="s">
        <v>24</v>
      </c>
      <c r="J127" s="16" t="s">
        <v>228</v>
      </c>
      <c r="K127" s="17">
        <v>1406250570</v>
      </c>
      <c r="L127" s="17">
        <v>0</v>
      </c>
      <c r="M127" s="17">
        <v>496460000</v>
      </c>
      <c r="N127" s="17">
        <v>909790570</v>
      </c>
      <c r="O127" s="17">
        <v>478160000</v>
      </c>
      <c r="P127" s="14">
        <f t="shared" si="8"/>
        <v>0.3400247510655231</v>
      </c>
      <c r="Q127" s="17">
        <v>6400000</v>
      </c>
      <c r="R127" s="14">
        <f t="shared" si="9"/>
        <v>4.5511092663948222E-3</v>
      </c>
      <c r="S127" s="17">
        <v>6400000</v>
      </c>
      <c r="T127" s="14">
        <f t="shared" si="10"/>
        <v>4.5511092663948222E-3</v>
      </c>
    </row>
    <row r="128" spans="1:20" ht="78.75" x14ac:dyDescent="0.25">
      <c r="A128" s="15" t="s">
        <v>95</v>
      </c>
      <c r="B128" s="15" t="s">
        <v>212</v>
      </c>
      <c r="C128" s="15" t="s">
        <v>98</v>
      </c>
      <c r="D128" s="15" t="s">
        <v>223</v>
      </c>
      <c r="E128" s="15" t="s">
        <v>100</v>
      </c>
      <c r="F128" s="15" t="s">
        <v>227</v>
      </c>
      <c r="G128" s="15" t="s">
        <v>57</v>
      </c>
      <c r="H128" s="15" t="s">
        <v>120</v>
      </c>
      <c r="I128" s="15" t="s">
        <v>24</v>
      </c>
      <c r="J128" s="16" t="s">
        <v>229</v>
      </c>
      <c r="K128" s="17">
        <v>12850096443</v>
      </c>
      <c r="L128" s="17">
        <v>0</v>
      </c>
      <c r="M128" s="17">
        <v>0</v>
      </c>
      <c r="N128" s="17">
        <v>12850096443</v>
      </c>
      <c r="O128" s="17">
        <v>0</v>
      </c>
      <c r="P128" s="14">
        <f t="shared" si="8"/>
        <v>0</v>
      </c>
      <c r="Q128" s="17">
        <v>0</v>
      </c>
      <c r="R128" s="14">
        <f t="shared" si="9"/>
        <v>0</v>
      </c>
      <c r="S128" s="17">
        <v>0</v>
      </c>
      <c r="T128" s="14">
        <f t="shared" si="10"/>
        <v>0</v>
      </c>
    </row>
    <row r="129" spans="1:20" ht="63" x14ac:dyDescent="0.25">
      <c r="A129" s="11" t="s">
        <v>95</v>
      </c>
      <c r="B129" s="11" t="s">
        <v>212</v>
      </c>
      <c r="C129" s="11" t="s">
        <v>98</v>
      </c>
      <c r="D129" s="11" t="s">
        <v>78</v>
      </c>
      <c r="E129" s="11"/>
      <c r="F129" s="11"/>
      <c r="G129" s="11"/>
      <c r="H129" s="11"/>
      <c r="I129" s="11" t="s">
        <v>24</v>
      </c>
      <c r="J129" s="12" t="s">
        <v>230</v>
      </c>
      <c r="K129" s="13">
        <v>26966458931</v>
      </c>
      <c r="L129" s="13">
        <v>0</v>
      </c>
      <c r="M129" s="13">
        <v>15032057645</v>
      </c>
      <c r="N129" s="13">
        <v>11934401286</v>
      </c>
      <c r="O129" s="13">
        <v>12112746758</v>
      </c>
      <c r="P129" s="14">
        <f t="shared" si="8"/>
        <v>0.44917824728093886</v>
      </c>
      <c r="Q129" s="13">
        <v>312591655.68000001</v>
      </c>
      <c r="R129" s="14">
        <f t="shared" si="9"/>
        <v>1.1591868864942147E-2</v>
      </c>
      <c r="S129" s="13">
        <v>291049990.00999999</v>
      </c>
      <c r="T129" s="14">
        <f t="shared" si="10"/>
        <v>1.0793037037407083E-2</v>
      </c>
    </row>
    <row r="130" spans="1:20" ht="94.5" x14ac:dyDescent="0.25">
      <c r="A130" s="15" t="s">
        <v>95</v>
      </c>
      <c r="B130" s="15" t="s">
        <v>212</v>
      </c>
      <c r="C130" s="15" t="s">
        <v>98</v>
      </c>
      <c r="D130" s="15" t="s">
        <v>78</v>
      </c>
      <c r="E130" s="15" t="s">
        <v>100</v>
      </c>
      <c r="F130" s="15" t="s">
        <v>231</v>
      </c>
      <c r="G130" s="15" t="s">
        <v>23</v>
      </c>
      <c r="H130" s="15"/>
      <c r="I130" s="15" t="s">
        <v>24</v>
      </c>
      <c r="J130" s="16" t="s">
        <v>232</v>
      </c>
      <c r="K130" s="17">
        <v>1276132930</v>
      </c>
      <c r="L130" s="17">
        <v>0</v>
      </c>
      <c r="M130" s="17">
        <v>80266667</v>
      </c>
      <c r="N130" s="17">
        <v>1195866263</v>
      </c>
      <c r="O130" s="17">
        <v>80266667</v>
      </c>
      <c r="P130" s="14">
        <f t="shared" si="8"/>
        <v>6.2898358872378601E-2</v>
      </c>
      <c r="Q130" s="17">
        <v>933333</v>
      </c>
      <c r="R130" s="14">
        <f t="shared" si="9"/>
        <v>7.3137600171480565E-4</v>
      </c>
      <c r="S130" s="17">
        <v>933333</v>
      </c>
      <c r="T130" s="14">
        <f t="shared" si="10"/>
        <v>7.3137600171480565E-4</v>
      </c>
    </row>
    <row r="131" spans="1:20" ht="94.5" x14ac:dyDescent="0.25">
      <c r="A131" s="15" t="s">
        <v>95</v>
      </c>
      <c r="B131" s="15" t="s">
        <v>212</v>
      </c>
      <c r="C131" s="15" t="s">
        <v>98</v>
      </c>
      <c r="D131" s="15" t="s">
        <v>78</v>
      </c>
      <c r="E131" s="15" t="s">
        <v>100</v>
      </c>
      <c r="F131" s="15" t="s">
        <v>233</v>
      </c>
      <c r="G131" s="15" t="s">
        <v>23</v>
      </c>
      <c r="H131" s="15"/>
      <c r="I131" s="15" t="s">
        <v>24</v>
      </c>
      <c r="J131" s="16" t="s">
        <v>234</v>
      </c>
      <c r="K131" s="17">
        <v>24796326001</v>
      </c>
      <c r="L131" s="17">
        <v>0</v>
      </c>
      <c r="M131" s="17">
        <v>14357024312</v>
      </c>
      <c r="N131" s="17">
        <v>10439301689</v>
      </c>
      <c r="O131" s="17">
        <v>11509813425</v>
      </c>
      <c r="P131" s="14">
        <f t="shared" si="8"/>
        <v>0.46417414517520966</v>
      </c>
      <c r="Q131" s="17">
        <v>308091656.35000002</v>
      </c>
      <c r="R131" s="14">
        <f t="shared" si="9"/>
        <v>1.2424891346305703E-2</v>
      </c>
      <c r="S131" s="17">
        <v>286549990.68000001</v>
      </c>
      <c r="T131" s="14">
        <f t="shared" si="10"/>
        <v>1.1556147094873808E-2</v>
      </c>
    </row>
    <row r="132" spans="1:20" ht="94.5" x14ac:dyDescent="0.25">
      <c r="A132" s="15" t="s">
        <v>95</v>
      </c>
      <c r="B132" s="15" t="s">
        <v>212</v>
      </c>
      <c r="C132" s="15" t="s">
        <v>98</v>
      </c>
      <c r="D132" s="15" t="s">
        <v>78</v>
      </c>
      <c r="E132" s="15" t="s">
        <v>100</v>
      </c>
      <c r="F132" s="15" t="s">
        <v>225</v>
      </c>
      <c r="G132" s="15" t="s">
        <v>23</v>
      </c>
      <c r="H132" s="15"/>
      <c r="I132" s="15" t="s">
        <v>24</v>
      </c>
      <c r="J132" s="16" t="s">
        <v>235</v>
      </c>
      <c r="K132" s="17">
        <v>894000000</v>
      </c>
      <c r="L132" s="17">
        <v>0</v>
      </c>
      <c r="M132" s="17">
        <v>594766666</v>
      </c>
      <c r="N132" s="17">
        <v>299233334</v>
      </c>
      <c r="O132" s="17">
        <v>522666666</v>
      </c>
      <c r="P132" s="14">
        <f t="shared" si="8"/>
        <v>0.58463832885906042</v>
      </c>
      <c r="Q132" s="17">
        <v>3566666.33</v>
      </c>
      <c r="R132" s="14">
        <f t="shared" si="9"/>
        <v>3.9895596532438481E-3</v>
      </c>
      <c r="S132" s="17">
        <v>3566666.33</v>
      </c>
      <c r="T132" s="14">
        <f t="shared" si="10"/>
        <v>3.9895596532438481E-3</v>
      </c>
    </row>
    <row r="133" spans="1:20" ht="78.75" x14ac:dyDescent="0.25">
      <c r="A133" s="11" t="s">
        <v>95</v>
      </c>
      <c r="B133" s="11" t="s">
        <v>212</v>
      </c>
      <c r="C133" s="11" t="s">
        <v>98</v>
      </c>
      <c r="D133" s="11" t="s">
        <v>81</v>
      </c>
      <c r="E133" s="11"/>
      <c r="F133" s="11"/>
      <c r="G133" s="11"/>
      <c r="H133" s="11"/>
      <c r="I133" s="11" t="s">
        <v>24</v>
      </c>
      <c r="J133" s="12" t="s">
        <v>236</v>
      </c>
      <c r="K133" s="13">
        <v>62967599192</v>
      </c>
      <c r="L133" s="13">
        <v>0</v>
      </c>
      <c r="M133" s="13">
        <v>30046733561.310001</v>
      </c>
      <c r="N133" s="13">
        <v>32920865630.689999</v>
      </c>
      <c r="O133" s="13">
        <v>10008955048.59</v>
      </c>
      <c r="P133" s="14">
        <f t="shared" si="8"/>
        <v>0.15895405219549219</v>
      </c>
      <c r="Q133" s="13">
        <v>37001459.329999998</v>
      </c>
      <c r="R133" s="14">
        <f t="shared" si="9"/>
        <v>5.8762696696082733E-4</v>
      </c>
      <c r="S133" s="13">
        <v>34699999.329999998</v>
      </c>
      <c r="T133" s="14">
        <f t="shared" si="10"/>
        <v>5.5107705828505871E-4</v>
      </c>
    </row>
    <row r="134" spans="1:20" ht="110.25" x14ac:dyDescent="0.25">
      <c r="A134" s="15" t="s">
        <v>95</v>
      </c>
      <c r="B134" s="15" t="s">
        <v>212</v>
      </c>
      <c r="C134" s="15" t="s">
        <v>98</v>
      </c>
      <c r="D134" s="15" t="s">
        <v>81</v>
      </c>
      <c r="E134" s="15" t="s">
        <v>100</v>
      </c>
      <c r="F134" s="15" t="s">
        <v>237</v>
      </c>
      <c r="G134" s="15" t="s">
        <v>23</v>
      </c>
      <c r="H134" s="15"/>
      <c r="I134" s="15" t="s">
        <v>24</v>
      </c>
      <c r="J134" s="16" t="s">
        <v>238</v>
      </c>
      <c r="K134" s="17">
        <v>4155272029</v>
      </c>
      <c r="L134" s="17">
        <v>0</v>
      </c>
      <c r="M134" s="17">
        <v>2747800000</v>
      </c>
      <c r="N134" s="17">
        <v>1407472029</v>
      </c>
      <c r="O134" s="17">
        <v>2551883334</v>
      </c>
      <c r="P134" s="14">
        <f t="shared" si="8"/>
        <v>0.6141314735088792</v>
      </c>
      <c r="Q134" s="17">
        <v>34699999.329999998</v>
      </c>
      <c r="R134" s="14">
        <f t="shared" si="9"/>
        <v>8.3508369819895612E-3</v>
      </c>
      <c r="S134" s="17">
        <v>34699999.329999998</v>
      </c>
      <c r="T134" s="14">
        <f t="shared" si="10"/>
        <v>8.3508369819895612E-3</v>
      </c>
    </row>
    <row r="135" spans="1:20" ht="110.25" x14ac:dyDescent="0.25">
      <c r="A135" s="15" t="s">
        <v>95</v>
      </c>
      <c r="B135" s="15" t="s">
        <v>212</v>
      </c>
      <c r="C135" s="15" t="s">
        <v>98</v>
      </c>
      <c r="D135" s="15" t="s">
        <v>81</v>
      </c>
      <c r="E135" s="15" t="s">
        <v>100</v>
      </c>
      <c r="F135" s="15" t="s">
        <v>239</v>
      </c>
      <c r="G135" s="15" t="s">
        <v>23</v>
      </c>
      <c r="H135" s="15"/>
      <c r="I135" s="15" t="s">
        <v>24</v>
      </c>
      <c r="J135" s="16" t="s">
        <v>240</v>
      </c>
      <c r="K135" s="17">
        <v>58812327163</v>
      </c>
      <c r="L135" s="17">
        <v>0</v>
      </c>
      <c r="M135" s="17">
        <v>27298933561.310001</v>
      </c>
      <c r="N135" s="17">
        <v>31513393601.689999</v>
      </c>
      <c r="O135" s="17">
        <v>7457071714.5900002</v>
      </c>
      <c r="P135" s="14">
        <f t="shared" si="8"/>
        <v>0.12679436564247012</v>
      </c>
      <c r="Q135" s="17">
        <v>2301460</v>
      </c>
      <c r="R135" s="14">
        <f t="shared" si="9"/>
        <v>3.9132272280629871E-5</v>
      </c>
      <c r="S135" s="17">
        <v>0</v>
      </c>
      <c r="T135" s="14">
        <f t="shared" si="10"/>
        <v>0</v>
      </c>
    </row>
    <row r="136" spans="1:20" ht="31.5" x14ac:dyDescent="0.25">
      <c r="A136" s="11" t="s">
        <v>95</v>
      </c>
      <c r="B136" s="11" t="s">
        <v>212</v>
      </c>
      <c r="C136" s="11" t="s">
        <v>98</v>
      </c>
      <c r="D136" s="11" t="s">
        <v>241</v>
      </c>
      <c r="E136" s="11" t="s">
        <v>120</v>
      </c>
      <c r="F136" s="11" t="s">
        <v>120</v>
      </c>
      <c r="G136" s="11" t="s">
        <v>120</v>
      </c>
      <c r="H136" s="11" t="s">
        <v>120</v>
      </c>
      <c r="I136" s="11" t="s">
        <v>24</v>
      </c>
      <c r="J136" s="12" t="s">
        <v>242</v>
      </c>
      <c r="K136" s="13">
        <v>22151528945</v>
      </c>
      <c r="L136" s="13">
        <v>0</v>
      </c>
      <c r="M136" s="13">
        <v>21907976378</v>
      </c>
      <c r="N136" s="13">
        <v>243552567</v>
      </c>
      <c r="O136" s="13">
        <v>21907976378</v>
      </c>
      <c r="P136" s="14">
        <f t="shared" si="8"/>
        <v>0.98900515772050246</v>
      </c>
      <c r="Q136" s="13">
        <v>1825664698</v>
      </c>
      <c r="R136" s="14">
        <f t="shared" si="9"/>
        <v>8.2417096469184603E-2</v>
      </c>
      <c r="S136" s="13">
        <v>0</v>
      </c>
      <c r="T136" s="14">
        <f t="shared" si="10"/>
        <v>0</v>
      </c>
    </row>
    <row r="137" spans="1:20" ht="63" x14ac:dyDescent="0.25">
      <c r="A137" s="15" t="s">
        <v>95</v>
      </c>
      <c r="B137" s="15" t="s">
        <v>212</v>
      </c>
      <c r="C137" s="15" t="s">
        <v>98</v>
      </c>
      <c r="D137" s="15" t="s">
        <v>241</v>
      </c>
      <c r="E137" s="15" t="s">
        <v>100</v>
      </c>
      <c r="F137" s="15" t="s">
        <v>243</v>
      </c>
      <c r="G137" s="15" t="s">
        <v>23</v>
      </c>
      <c r="H137" s="15" t="s">
        <v>120</v>
      </c>
      <c r="I137" s="15" t="s">
        <v>24</v>
      </c>
      <c r="J137" s="16" t="s">
        <v>244</v>
      </c>
      <c r="K137" s="17">
        <v>22151528945</v>
      </c>
      <c r="L137" s="17">
        <v>0</v>
      </c>
      <c r="M137" s="17">
        <v>21907976378</v>
      </c>
      <c r="N137" s="17">
        <v>243552567</v>
      </c>
      <c r="O137" s="17">
        <v>21907976378</v>
      </c>
      <c r="P137" s="14">
        <f t="shared" ref="P137" si="11">+O137/K137</f>
        <v>0.98900515772050246</v>
      </c>
      <c r="Q137" s="17">
        <v>1825664698</v>
      </c>
      <c r="R137" s="14">
        <f t="shared" ref="R137" si="12">+Q137/K137</f>
        <v>8.2417096469184603E-2</v>
      </c>
      <c r="S137" s="17">
        <v>0</v>
      </c>
      <c r="T137" s="14">
        <f t="shared" ref="T137" si="13">+S137/K137</f>
        <v>0</v>
      </c>
    </row>
    <row r="139" spans="1:20" ht="18.75" customHeight="1" x14ac:dyDescent="0.25">
      <c r="A139" s="29" t="s">
        <v>250</v>
      </c>
      <c r="B139" s="29"/>
      <c r="C139" s="29"/>
      <c r="D139" s="29"/>
      <c r="E139" s="29"/>
      <c r="F139" s="29"/>
      <c r="G139" s="29"/>
      <c r="H139" s="29"/>
      <c r="I139" s="29"/>
      <c r="J139" s="28"/>
      <c r="K139" s="28"/>
    </row>
    <row r="140" spans="1:20" x14ac:dyDescent="0.25">
      <c r="A140" s="29"/>
      <c r="B140" s="29"/>
      <c r="C140" s="29"/>
      <c r="D140" s="29"/>
      <c r="E140" s="29"/>
      <c r="F140" s="29"/>
      <c r="G140" s="29"/>
      <c r="H140" s="29"/>
      <c r="I140" s="29"/>
      <c r="J140" s="28"/>
      <c r="K140" s="28"/>
    </row>
    <row r="141" spans="1:20" x14ac:dyDescent="0.25">
      <c r="A141" s="29"/>
      <c r="B141" s="29"/>
      <c r="C141" s="29"/>
      <c r="D141" s="29"/>
      <c r="E141" s="29"/>
      <c r="F141" s="29"/>
      <c r="G141" s="29"/>
      <c r="H141" s="29"/>
      <c r="I141" s="29"/>
      <c r="J141" s="28"/>
      <c r="K141" s="28"/>
    </row>
    <row r="142" spans="1:20" x14ac:dyDescent="0.25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</row>
  </sheetData>
  <autoFilter ref="A7:S137" xr:uid="{C09F98F8-C951-4D91-A531-30CB39F12199}"/>
  <mergeCells count="6">
    <mergeCell ref="A139:I141"/>
    <mergeCell ref="A1:T1"/>
    <mergeCell ref="A2:T2"/>
    <mergeCell ref="A3:T3"/>
    <mergeCell ref="A4:T4"/>
    <mergeCell ref="A5:T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Esteven Oliveros Avila</dc:creator>
  <cp:lastModifiedBy>Ricardo Rodolfo Mendigaña Serje</cp:lastModifiedBy>
  <dcterms:created xsi:type="dcterms:W3CDTF">2023-03-01T15:04:28Z</dcterms:created>
  <dcterms:modified xsi:type="dcterms:W3CDTF">2023-03-06T14:19:41Z</dcterms:modified>
</cp:coreProperties>
</file>