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reyes\OneDrive - MINTIC\PRESUPUESTO 2023\PLAN MEJORAMIENTO\CRONOGRAMA ACTIVIDADES MIG\INDICADORES &amp; ACTIVIDAD\7. AGOSTO 2023\"/>
    </mc:Choice>
  </mc:AlternateContent>
  <xr:revisionPtr revIDLastSave="0" documentId="8_{8CDCDD7A-59CC-4EC9-91F4-767EA60EA7E0}" xr6:coauthVersionLast="47" xr6:coauthVersionMax="47" xr10:uidLastSave="{00000000-0000-0000-0000-000000000000}"/>
  <bookViews>
    <workbookView xWindow="-28920" yWindow="-1935" windowWidth="29040" windowHeight="15840" xr2:uid="{09323702-5737-486D-B93F-20977FDB0118}"/>
  </bookViews>
  <sheets>
    <sheet name="Informe (Fon)" sheetId="1" r:id="rId1"/>
  </sheets>
  <definedNames>
    <definedName name="_xlnm._FilterDatabase" localSheetId="0" hidden="1">'Informe (Fon)'!$A$7:$S$153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53" i="1" l="1"/>
  <c r="R153" i="1"/>
  <c r="P153" i="1"/>
  <c r="T152" i="1"/>
  <c r="R152" i="1"/>
  <c r="P152" i="1"/>
  <c r="T151" i="1"/>
  <c r="R151" i="1"/>
  <c r="P151" i="1"/>
  <c r="T150" i="1"/>
  <c r="R150" i="1"/>
  <c r="P150" i="1"/>
  <c r="T149" i="1"/>
  <c r="R149" i="1"/>
  <c r="P149" i="1"/>
  <c r="T148" i="1"/>
  <c r="R148" i="1"/>
  <c r="P148" i="1"/>
  <c r="T147" i="1"/>
  <c r="R147" i="1"/>
  <c r="P147" i="1"/>
  <c r="T146" i="1"/>
  <c r="R146" i="1"/>
  <c r="P146" i="1"/>
  <c r="T145" i="1"/>
  <c r="R145" i="1"/>
  <c r="P145" i="1"/>
  <c r="T144" i="1"/>
  <c r="R144" i="1"/>
  <c r="P144" i="1"/>
  <c r="T143" i="1"/>
  <c r="R143" i="1"/>
  <c r="P143" i="1"/>
  <c r="T142" i="1"/>
  <c r="R142" i="1"/>
  <c r="P142" i="1"/>
  <c r="T141" i="1"/>
  <c r="R141" i="1"/>
  <c r="P141" i="1"/>
  <c r="T140" i="1"/>
  <c r="R140" i="1"/>
  <c r="P140" i="1"/>
  <c r="T139" i="1"/>
  <c r="R139" i="1"/>
  <c r="P139" i="1"/>
  <c r="T138" i="1"/>
  <c r="R138" i="1"/>
  <c r="P138" i="1"/>
  <c r="T137" i="1"/>
  <c r="R137" i="1"/>
  <c r="P137" i="1"/>
  <c r="T136" i="1"/>
  <c r="R136" i="1"/>
  <c r="P136" i="1"/>
  <c r="T135" i="1"/>
  <c r="R135" i="1"/>
  <c r="P135" i="1"/>
  <c r="T134" i="1"/>
  <c r="R134" i="1"/>
  <c r="P134" i="1"/>
  <c r="T133" i="1"/>
  <c r="R133" i="1"/>
  <c r="P133" i="1"/>
  <c r="T132" i="1"/>
  <c r="R132" i="1"/>
  <c r="P132" i="1"/>
  <c r="T131" i="1"/>
  <c r="R131" i="1"/>
  <c r="P131" i="1"/>
  <c r="T130" i="1"/>
  <c r="R130" i="1"/>
  <c r="P130" i="1"/>
  <c r="T129" i="1"/>
  <c r="R129" i="1"/>
  <c r="P129" i="1"/>
  <c r="T128" i="1"/>
  <c r="R128" i="1"/>
  <c r="P128" i="1"/>
  <c r="T127" i="1"/>
  <c r="R127" i="1"/>
  <c r="P127" i="1"/>
  <c r="T126" i="1"/>
  <c r="R126" i="1"/>
  <c r="P126" i="1"/>
  <c r="T125" i="1"/>
  <c r="R125" i="1"/>
  <c r="P125" i="1"/>
  <c r="T124" i="1"/>
  <c r="R124" i="1"/>
  <c r="P124" i="1"/>
  <c r="T123" i="1"/>
  <c r="R123" i="1"/>
  <c r="P123" i="1"/>
  <c r="T122" i="1"/>
  <c r="R122" i="1"/>
  <c r="P122" i="1"/>
  <c r="T121" i="1"/>
  <c r="R121" i="1"/>
  <c r="P121" i="1"/>
  <c r="T120" i="1"/>
  <c r="R120" i="1"/>
  <c r="P120" i="1"/>
  <c r="T119" i="1"/>
  <c r="R119" i="1"/>
  <c r="P119" i="1"/>
  <c r="T118" i="1"/>
  <c r="R118" i="1"/>
  <c r="P118" i="1"/>
  <c r="T117" i="1"/>
  <c r="R117" i="1"/>
  <c r="P117" i="1"/>
  <c r="T116" i="1"/>
  <c r="R116" i="1"/>
  <c r="P116" i="1"/>
  <c r="T115" i="1"/>
  <c r="R115" i="1"/>
  <c r="P115" i="1"/>
  <c r="T114" i="1"/>
  <c r="R114" i="1"/>
  <c r="P114" i="1"/>
  <c r="T113" i="1"/>
  <c r="R113" i="1"/>
  <c r="P113" i="1"/>
  <c r="T112" i="1"/>
  <c r="R112" i="1"/>
  <c r="P112" i="1"/>
  <c r="T111" i="1"/>
  <c r="R111" i="1"/>
  <c r="P111" i="1"/>
  <c r="T110" i="1"/>
  <c r="R110" i="1"/>
  <c r="P110" i="1"/>
  <c r="T109" i="1"/>
  <c r="R109" i="1"/>
  <c r="P109" i="1"/>
  <c r="T108" i="1"/>
  <c r="R108" i="1"/>
  <c r="P108" i="1"/>
  <c r="T107" i="1"/>
  <c r="R107" i="1"/>
  <c r="P107" i="1"/>
  <c r="T106" i="1"/>
  <c r="R106" i="1"/>
  <c r="P106" i="1"/>
  <c r="T105" i="1"/>
  <c r="R105" i="1"/>
  <c r="P105" i="1"/>
  <c r="T104" i="1"/>
  <c r="R104" i="1"/>
  <c r="P104" i="1"/>
  <c r="T103" i="1"/>
  <c r="R103" i="1"/>
  <c r="P103" i="1"/>
  <c r="T102" i="1"/>
  <c r="R102" i="1"/>
  <c r="P102" i="1"/>
  <c r="T101" i="1"/>
  <c r="R101" i="1"/>
  <c r="P101" i="1"/>
  <c r="T100" i="1"/>
  <c r="R100" i="1"/>
  <c r="P100" i="1"/>
  <c r="T99" i="1"/>
  <c r="R99" i="1"/>
  <c r="P99" i="1"/>
  <c r="T98" i="1"/>
  <c r="R98" i="1"/>
  <c r="P98" i="1"/>
  <c r="T97" i="1"/>
  <c r="R97" i="1"/>
  <c r="P97" i="1"/>
  <c r="T96" i="1"/>
  <c r="R96" i="1"/>
  <c r="P96" i="1"/>
  <c r="T95" i="1"/>
  <c r="R95" i="1"/>
  <c r="P95" i="1"/>
  <c r="T94" i="1"/>
  <c r="R94" i="1"/>
  <c r="P94" i="1"/>
  <c r="T93" i="1"/>
  <c r="R93" i="1"/>
  <c r="P93" i="1"/>
  <c r="T92" i="1"/>
  <c r="R92" i="1"/>
  <c r="P92" i="1"/>
  <c r="T91" i="1"/>
  <c r="R91" i="1"/>
  <c r="P91" i="1"/>
  <c r="T90" i="1"/>
  <c r="R90" i="1"/>
  <c r="P90" i="1"/>
  <c r="T89" i="1"/>
  <c r="R89" i="1"/>
  <c r="P89" i="1"/>
  <c r="T88" i="1"/>
  <c r="R88" i="1"/>
  <c r="P88" i="1"/>
  <c r="T87" i="1"/>
  <c r="R87" i="1"/>
  <c r="P87" i="1"/>
  <c r="T86" i="1"/>
  <c r="R86" i="1"/>
  <c r="P86" i="1"/>
  <c r="T85" i="1"/>
  <c r="R85" i="1"/>
  <c r="P85" i="1"/>
  <c r="T84" i="1"/>
  <c r="R84" i="1"/>
  <c r="P84" i="1"/>
  <c r="T83" i="1"/>
  <c r="R83" i="1"/>
  <c r="P83" i="1"/>
  <c r="T82" i="1"/>
  <c r="R82" i="1"/>
  <c r="P82" i="1"/>
  <c r="T81" i="1"/>
  <c r="R81" i="1"/>
  <c r="P81" i="1"/>
  <c r="T80" i="1"/>
  <c r="R80" i="1"/>
  <c r="P80" i="1"/>
  <c r="T79" i="1"/>
  <c r="R79" i="1"/>
  <c r="P79" i="1"/>
  <c r="T78" i="1"/>
  <c r="R78" i="1"/>
  <c r="P78" i="1"/>
  <c r="T77" i="1"/>
  <c r="R77" i="1"/>
  <c r="P77" i="1"/>
  <c r="T76" i="1"/>
  <c r="R76" i="1"/>
  <c r="P76" i="1"/>
  <c r="T75" i="1"/>
  <c r="R75" i="1"/>
  <c r="P75" i="1"/>
  <c r="T74" i="1"/>
  <c r="R74" i="1"/>
  <c r="P74" i="1"/>
  <c r="T73" i="1"/>
  <c r="R73" i="1"/>
  <c r="P73" i="1"/>
  <c r="T72" i="1"/>
  <c r="R72" i="1"/>
  <c r="P72" i="1"/>
  <c r="T71" i="1"/>
  <c r="R71" i="1"/>
  <c r="P71" i="1"/>
  <c r="T70" i="1"/>
  <c r="R70" i="1"/>
  <c r="P70" i="1"/>
  <c r="T69" i="1"/>
  <c r="R69" i="1"/>
  <c r="P69" i="1"/>
  <c r="T68" i="1"/>
  <c r="R68" i="1"/>
  <c r="P68" i="1"/>
  <c r="T67" i="1"/>
  <c r="R67" i="1"/>
  <c r="P67" i="1"/>
  <c r="T66" i="1"/>
  <c r="R66" i="1"/>
  <c r="P66" i="1"/>
  <c r="T65" i="1"/>
  <c r="R65" i="1"/>
  <c r="P65" i="1"/>
  <c r="T64" i="1"/>
  <c r="R64" i="1"/>
  <c r="P64" i="1"/>
  <c r="T63" i="1"/>
  <c r="R63" i="1"/>
  <c r="P63" i="1"/>
  <c r="T62" i="1"/>
  <c r="R62" i="1"/>
  <c r="P62" i="1"/>
  <c r="T61" i="1"/>
  <c r="R61" i="1"/>
  <c r="P61" i="1"/>
  <c r="S60" i="1"/>
  <c r="Q60" i="1"/>
  <c r="O60" i="1"/>
  <c r="N60" i="1"/>
  <c r="M60" i="1"/>
  <c r="K60" i="1"/>
  <c r="T59" i="1"/>
  <c r="R59" i="1"/>
  <c r="P59" i="1"/>
  <c r="S58" i="1"/>
  <c r="T58" i="1" s="1"/>
  <c r="Q58" i="1"/>
  <c r="R58" i="1" s="1"/>
  <c r="O58" i="1"/>
  <c r="P58" i="1" s="1"/>
  <c r="N58" i="1"/>
  <c r="M58" i="1"/>
  <c r="K58" i="1"/>
  <c r="T57" i="1"/>
  <c r="R57" i="1"/>
  <c r="P57" i="1"/>
  <c r="T56" i="1"/>
  <c r="R56" i="1"/>
  <c r="P56" i="1"/>
  <c r="T55" i="1"/>
  <c r="R55" i="1"/>
  <c r="P55" i="1"/>
  <c r="T54" i="1"/>
  <c r="R54" i="1"/>
  <c r="P54" i="1"/>
  <c r="S53" i="1"/>
  <c r="Q53" i="1"/>
  <c r="O53" i="1"/>
  <c r="P53" i="1" s="1"/>
  <c r="N53" i="1"/>
  <c r="M53" i="1"/>
  <c r="M9" i="1" s="1"/>
  <c r="M8" i="1" s="1"/>
  <c r="K53" i="1"/>
  <c r="T52" i="1"/>
  <c r="R52" i="1"/>
  <c r="P52" i="1"/>
  <c r="T51" i="1"/>
  <c r="R51" i="1"/>
  <c r="P51" i="1"/>
  <c r="T50" i="1"/>
  <c r="R50" i="1"/>
  <c r="P50" i="1"/>
  <c r="T49" i="1"/>
  <c r="R49" i="1"/>
  <c r="P49" i="1"/>
  <c r="T48" i="1"/>
  <c r="R48" i="1"/>
  <c r="P48" i="1"/>
  <c r="T47" i="1"/>
  <c r="R47" i="1"/>
  <c r="P47" i="1"/>
  <c r="T46" i="1"/>
  <c r="R46" i="1"/>
  <c r="P46" i="1"/>
  <c r="T45" i="1"/>
  <c r="R45" i="1"/>
  <c r="P45" i="1"/>
  <c r="T44" i="1"/>
  <c r="R44" i="1"/>
  <c r="P44" i="1"/>
  <c r="T43" i="1"/>
  <c r="R43" i="1"/>
  <c r="P43" i="1"/>
  <c r="T42" i="1"/>
  <c r="R42" i="1"/>
  <c r="P42" i="1"/>
  <c r="T41" i="1"/>
  <c r="R41" i="1"/>
  <c r="P41" i="1"/>
  <c r="T40" i="1"/>
  <c r="R40" i="1"/>
  <c r="P40" i="1"/>
  <c r="T39" i="1"/>
  <c r="R39" i="1"/>
  <c r="P39" i="1"/>
  <c r="T38" i="1"/>
  <c r="R38" i="1"/>
  <c r="P38" i="1"/>
  <c r="T37" i="1"/>
  <c r="R37" i="1"/>
  <c r="P37" i="1"/>
  <c r="T36" i="1"/>
  <c r="R36" i="1"/>
  <c r="P36" i="1"/>
  <c r="S35" i="1"/>
  <c r="T35" i="1" s="1"/>
  <c r="Q35" i="1"/>
  <c r="O35" i="1"/>
  <c r="P35" i="1" s="1"/>
  <c r="N35" i="1"/>
  <c r="M35" i="1"/>
  <c r="K35" i="1"/>
  <c r="T34" i="1"/>
  <c r="R34" i="1"/>
  <c r="P34" i="1"/>
  <c r="T33" i="1"/>
  <c r="R33" i="1"/>
  <c r="P33" i="1"/>
  <c r="T32" i="1"/>
  <c r="R32" i="1"/>
  <c r="P32" i="1"/>
  <c r="T31" i="1"/>
  <c r="R31" i="1"/>
  <c r="P31" i="1"/>
  <c r="T30" i="1"/>
  <c r="R30" i="1"/>
  <c r="P30" i="1"/>
  <c r="T29" i="1"/>
  <c r="R29" i="1"/>
  <c r="P29" i="1"/>
  <c r="T28" i="1"/>
  <c r="R28" i="1"/>
  <c r="P28" i="1"/>
  <c r="T27" i="1"/>
  <c r="R27" i="1"/>
  <c r="P27" i="1"/>
  <c r="T26" i="1"/>
  <c r="R26" i="1"/>
  <c r="P26" i="1"/>
  <c r="T25" i="1"/>
  <c r="R25" i="1"/>
  <c r="P25" i="1"/>
  <c r="T24" i="1"/>
  <c r="R24" i="1"/>
  <c r="P24" i="1"/>
  <c r="T23" i="1"/>
  <c r="R23" i="1"/>
  <c r="P23" i="1"/>
  <c r="T22" i="1"/>
  <c r="R22" i="1"/>
  <c r="P22" i="1"/>
  <c r="T21" i="1"/>
  <c r="R21" i="1"/>
  <c r="P21" i="1"/>
  <c r="T20" i="1"/>
  <c r="R20" i="1"/>
  <c r="P20" i="1"/>
  <c r="T19" i="1"/>
  <c r="R19" i="1"/>
  <c r="P19" i="1"/>
  <c r="T18" i="1"/>
  <c r="R18" i="1"/>
  <c r="P18" i="1"/>
  <c r="T17" i="1"/>
  <c r="R17" i="1"/>
  <c r="P17" i="1"/>
  <c r="T16" i="1"/>
  <c r="R16" i="1"/>
  <c r="P16" i="1"/>
  <c r="T15" i="1"/>
  <c r="R15" i="1"/>
  <c r="P15" i="1"/>
  <c r="T14" i="1"/>
  <c r="R14" i="1"/>
  <c r="P14" i="1"/>
  <c r="T13" i="1"/>
  <c r="R13" i="1"/>
  <c r="P13" i="1"/>
  <c r="T12" i="1"/>
  <c r="R12" i="1"/>
  <c r="P12" i="1"/>
  <c r="T11" i="1"/>
  <c r="R11" i="1"/>
  <c r="P11" i="1"/>
  <c r="T10" i="1"/>
  <c r="R10" i="1"/>
  <c r="P10" i="1"/>
  <c r="S9" i="1"/>
  <c r="T9" i="1" s="1"/>
  <c r="O9" i="1"/>
  <c r="N9" i="1"/>
  <c r="N8" i="1" s="1"/>
  <c r="K9" i="1"/>
  <c r="O8" i="1"/>
  <c r="P9" i="1" l="1"/>
  <c r="Q9" i="1"/>
  <c r="T60" i="1"/>
  <c r="S8" i="1"/>
  <c r="T8" i="1" s="1"/>
  <c r="P60" i="1"/>
  <c r="K8" i="1"/>
  <c r="P8" i="1" s="1"/>
  <c r="T53" i="1"/>
  <c r="R60" i="1"/>
  <c r="R9" i="1"/>
  <c r="Q8" i="1"/>
  <c r="R8" i="1" s="1"/>
  <c r="R35" i="1"/>
  <c r="R53" i="1"/>
</calcChain>
</file>

<file path=xl/sharedStrings.xml><?xml version="1.0" encoding="utf-8"?>
<sst xmlns="http://schemas.openxmlformats.org/spreadsheetml/2006/main" count="1202" uniqueCount="275">
  <si>
    <t>FONDO ÚNICO DE TECNOLOGÍAS DE LA INFORMACIÓN Y LAS COMUNICACIONES</t>
  </si>
  <si>
    <t>SECCIÓN 23-06-00</t>
  </si>
  <si>
    <t>INFORME DE EJECUCIÓN DEL PRESUPUESTO DE GASTOS</t>
  </si>
  <si>
    <t>VIGENCIA FISCAL 2023</t>
  </si>
  <si>
    <t>JULIO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</si>
  <si>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</si>
  <si>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</si>
  <si>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</si>
  <si>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</si>
  <si>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</si>
  <si>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</si>
  <si>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</si>
  <si>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</si>
  <si>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REC</t>
  </si>
  <si>
    <t>DESCRIPCION</t>
  </si>
  <si>
    <t>APR. VIGENTE</t>
  </si>
  <si>
    <t>APR. BLOQUEADA</t>
  </si>
  <si>
    <t>CDP</t>
  </si>
  <si>
    <t>APR. DISPONIBLE</t>
  </si>
  <si>
    <t>COMPROMISO</t>
  </si>
  <si>
    <t>% COMP</t>
  </si>
  <si>
    <t>OBLIGACION</t>
  </si>
  <si>
    <t>% OBLIG</t>
  </si>
  <si>
    <t>PAGOS</t>
  </si>
  <si>
    <t>% PAGOS</t>
  </si>
  <si>
    <t>GASTO</t>
  </si>
  <si>
    <t>A</t>
  </si>
  <si>
    <t>FUNCIONAMIENTO</t>
  </si>
  <si>
    <t>02</t>
  </si>
  <si>
    <t>20</t>
  </si>
  <si>
    <t>ADQUISICIÓN DE BIENES  Y SERVICIOS</t>
  </si>
  <si>
    <t>01</t>
  </si>
  <si>
    <t>003</t>
  </si>
  <si>
    <t>008</t>
  </si>
  <si>
    <t>MUEBLES, INSTRUMENTOS MUSICALES, ARTÍCULOS DE DEPORTE Y ANTIGÜEDADES</t>
  </si>
  <si>
    <t>004</t>
  </si>
  <si>
    <t>007</t>
  </si>
  <si>
    <t>EQUIPO Y APARATOS DE RADIO, TELEVISIÓN Y COMUNICACIONES</t>
  </si>
  <si>
    <t>002</t>
  </si>
  <si>
    <t>DOTACIÓN (PRENDAS DE VESTIR Y CALZADO)</t>
  </si>
  <si>
    <t>PRODUCTOS DE HORNOS DE COQUE; PRODUCTOS DE REFINACIÓN DE PETRÓLEO Y COMBUSTIBLE NUCLEAR</t>
  </si>
  <si>
    <t>005</t>
  </si>
  <si>
    <t>OTROS PRODUCTOS QUÍMICOS; FIBRAS ARTIFICIALES (O FIBRAS INDUSTRIALES HECHAS POR EL HOMBRE)</t>
  </si>
  <si>
    <t>006</t>
  </si>
  <si>
    <t>PRODUCTOS DE CAUCHO Y PLÁSTICO</t>
  </si>
  <si>
    <t>OTROS BIENES TRANSPORTABLES N.C.P.</t>
  </si>
  <si>
    <t>PRODUCTOS METÁLICOS ELABORADOS (EXCEPTO MAQUINARIA Y EQUIPO)</t>
  </si>
  <si>
    <t>MAQUINARIA PARA USOS ESPECIALES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</si>
  <si>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</si>
  <si>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</si>
  <si>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</si>
  <si>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</si>
  <si>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009</t>
  </si>
  <si>
    <t>SERVICIOS DE DISTRIBUCIÓN DE ELECTRICIDAD, GAS Y AGUA (POR CUENTA PROPIA)</t>
  </si>
  <si>
    <t>001</t>
  </si>
  <si>
    <t>SERVICIOS FINANCIEROS Y SERVICIOS CONEXOS</t>
  </si>
  <si>
    <t>SERVICIOS INMOBILIARIOS</t>
  </si>
  <si>
    <t>SERVICIOS DE ARRENDAMIENTO O ALQUILER SIN OPERARIO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</si>
  <si>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</si>
  <si>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</si>
  <si>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</si>
  <si>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</si>
  <si>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</si>
  <si>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DE ALCANTARILLADO, RECOLECCIÓN, TRATAMIENTO Y DISPOSICIÓN DE DESECHOS Y OTROS SERVICIOS DE SANEAMIENTO AMBIENTAL</t>
  </si>
  <si>
    <t>010</t>
  </si>
  <si>
    <t>VIÁTICOS DE LOS FUNCIONARIOS EN COMISIÓN</t>
  </si>
  <si>
    <t>03</t>
  </si>
  <si>
    <t>TRANSFERENCIAS CORRIENTES</t>
  </si>
  <si>
    <t>A ORGANIZACIONES INTERNACIONALES</t>
  </si>
  <si>
    <t>014</t>
  </si>
  <si>
    <t>MEMBRESÍAS</t>
  </si>
  <si>
    <t>093</t>
  </si>
  <si>
    <t>094</t>
  </si>
  <si>
    <t>A LA COMISIÓN DE REGULACIÓN DE COMUNICACIONES (CRC). ARTÍCULO 20 LEY 1978 DE 2019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</si>
  <si>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</si>
  <si>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</si>
  <si>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</si>
  <si>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</si>
  <si>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083</t>
  </si>
  <si>
    <t>APOYO A ACTIVIDADES DEL MINTIC. ART 22 LEY 1978 DE 2019</t>
  </si>
  <si>
    <t>088</t>
  </si>
  <si>
    <t>COMPUTADORES PARA EDUCAR - CPE (ART. 39 LEY  1341 DE 2009)</t>
  </si>
  <si>
    <t>999</t>
  </si>
  <si>
    <t>OTRAS TRANSFERENCIAS - DISTRIBUCIÓN PREVIO CONCEPTO DGPPN</t>
  </si>
  <si>
    <t>04</t>
  </si>
  <si>
    <t>21</t>
  </si>
  <si>
    <t>TRANSFERENCIAS DE EXCEDENTES FINANCIEROS A LA NACIÓN (ART. 16 EOP)</t>
  </si>
  <si>
    <t>029</t>
  </si>
  <si>
    <t>PLANES COMPLEMENTARIOS DE SALUD (NO DE PENSIONES).</t>
  </si>
  <si>
    <t>10</t>
  </si>
  <si>
    <t>SENTENCIAS Y CONCILIACIONES</t>
  </si>
  <si>
    <t>SENTENCIAS</t>
  </si>
  <si>
    <t>11</t>
  </si>
  <si>
    <t>07</t>
  </si>
  <si>
    <t>TRANSFERIR AL OPERADOR OFICIAL DE LOS SERVICIOS DE FRANQUICIA POSTAL Y TELEGRÁFICA</t>
  </si>
  <si>
    <t xml:space="preserve">TRANSFERENCIA  PARA FINANCIAMIENTO DEL SERVICIO POSTAL UNIVERSAL </t>
  </si>
  <si>
    <t>A RADIO TELEVISIÓN NACIONAL DE COLOMBIA (RTVC). ARTICULO 45 LEY 1978 DE 2019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</si>
  <si>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</si>
  <si>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</si>
  <si>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</si>
  <si>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</si>
  <si>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</si>
  <si>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CUOTA DE FISCALIZACIÓN Y AUDITAJE</t>
  </si>
  <si>
    <t>B</t>
  </si>
  <si>
    <t>SERVICIO DE LA DEUDA</t>
  </si>
  <si>
    <t>APORTES AL FONDO DE CONTINGENCIAS</t>
  </si>
  <si>
    <t>C</t>
  </si>
  <si>
    <t>INVERSIÓN</t>
  </si>
  <si>
    <t>2301</t>
  </si>
  <si>
    <t>0400</t>
  </si>
  <si>
    <t>12</t>
  </si>
  <si>
    <t>AMPLIACIÓN PROGRAMA DE TELECOMUNICACIONES SOCIALES  NACIONAL</t>
  </si>
  <si>
    <t>0</t>
  </si>
  <si>
    <t>2301028</t>
  </si>
  <si>
    <t>ADQUISICIÓN DE BIENES Y SERVICIOS - SERVICIO DE CONEXIONES A REDES DE SERVICIO PORTADOR - AMPLIACIÓN PROGRAMA DE TELECOMUNICACIONES SOCIALES  NACIONAL</t>
  </si>
  <si>
    <t>2301024</t>
  </si>
  <si>
    <t>TRANSFERENCIAS CORRIENTES - SERVICIO DE ACCESO Y USO DE TECNOLOGÍAS DE LA INFORMACIÓN Y LAS COMUNICACIONES - AMPLIACIÓN PROGRAMA DE TELECOMUNICACIONES SOCIALES  NACIONAL</t>
  </si>
  <si>
    <t>TRANSFERENCIAS CORRIENTES - SERVICIO DE CONEXIONES A REDES DE SERVICIO PORTADOR - AMPLIACIÓN PROGRAMA DE TELECOMUNICACIONES SOCIALES  NACIONAL</t>
  </si>
  <si>
    <t>2301031</t>
  </si>
  <si>
    <t>TRANSFERENCIAS CORRIENTES - SERVICIO DE EDUCACIÓN INFORMAL EN USO BÁSICO DE TECNOLOGÍAS DE LA INFORMACIÓN Y LAS COMUNICACIONES - AMPLIACIÓN PROGRAMA DE TELECOMUNICACIONES SOCIALES  NACIONAL</t>
  </si>
  <si>
    <t>16</t>
  </si>
  <si>
    <t>GENERACIÓN DE POLÍTICAS Y ESTRATEGIAS DIRIGIDAS A MEJORAR LA COMPETITIVIDAD DE LA INDUSTRIA DE COMUNICACIONES  NACIONAL</t>
  </si>
  <si>
    <t>2301006</t>
  </si>
  <si>
    <t>ADQUISICIÓN DE BIENES Y SERVICIOS - DOCUMENTOS NORMATIVOS - GENERACIÓN DE POLÍTICAS Y ESTRATEGIAS DIRIGIDAS A MEJORAR LA COMPETITIVIDAD DE LA INDUSTRIA DE COMUNICACIONES  NACIONAL</t>
  </si>
  <si>
    <t>2301029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</si>
  <si>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</si>
  <si>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2301068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</si>
  <si>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</si>
  <si>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/>
  </si>
  <si>
    <t>TRANSFERENCIAS CORRIENTES - SERVICIO DE DIVULGACIÓN DE LA REGULACIÓN EN MATERIA DE TECNOLOGÍAS DE LA INFORMACIÓN Y LAS COMUNICACIONES, Y EN MATERIA POSTAL - GENERACIÓN DE POLÍTICAS Y ESTRATEGIAS DIRIGIDAS A MEJORAR LA COMPETITIVIDAD DE LA INDUSTRIA D</t>
  </si>
  <si>
    <t>17</t>
  </si>
  <si>
    <t>EXTENSIÓN ,DESCENTRALIZACIÓN Y COBERTURA DE LA RADIO PÚBLICA  NACIONAL</t>
  </si>
  <si>
    <t>2301008</t>
  </si>
  <si>
    <t>TRANSFERENCIAS CORRIENTES - ESTACIONES DE RADIODIFUSIÓN - EXTENSIÓN ,DESCENTRALIZACIÓN Y COBERTURA DE LA RADIO PÚBLICA  NACIONAL</t>
  </si>
  <si>
    <t>2301009</t>
  </si>
  <si>
    <t>TRANSFERENCIAS CORRIENTES - ESTUDIOS DE RADIO - EXTENSIÓN ,DESCENTRALIZACIÓN Y COBERTURA DE LA RADIO PÚBLICA  NACIONAL</t>
  </si>
  <si>
    <t>IMPLEMENTACIÓN SOLUCIONES DE ACCESO COMUNITARIO A LAS TECNOLOGÍAS DE LA INFORMACIÓN Y LAS COMUNICACIONES  NACIONAL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</si>
  <si>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</si>
  <si>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</si>
  <si>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DESARROLLO MASIFICACIÓN ACCESO A INTERNET  NACIONAL</t>
  </si>
  <si>
    <t>2301027</t>
  </si>
  <si>
    <t>ADQUISICIÓN DE BIENES Y SERVICIOS - SERVICIO DE CONEXIONES A REDES DE ACCESO - DESARROLLO MASIFICACIÓN ACCESO A INTERNET  NACIONAL</t>
  </si>
  <si>
    <t>TRANSFERENCIAS CORRIENTES - SERVICIO DE CONEXIONES A REDES DE ACCESO - DESARROLLO MASIFICACIÓN ACCESO A INTERNET  NACIONAL</t>
  </si>
  <si>
    <t>23</t>
  </si>
  <si>
    <t>FORTALECIMIENTO DE CAPACIDADES REGIONALES EN DESARROLLO DE POLITICA PUBLICA TIC ORIENTADA HACIA EL CIERRE DE BRECHA DIGITAL REGIONAL NACIONAL</t>
  </si>
  <si>
    <t>2301015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</si>
  <si>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</si>
  <si>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>TRANSFERENCIAS CORRIENTES - SERVICIO DE ASISTENCIA TÉCNICA PARA PROYECTOS EN TECNOLOGÍAS DE LA INFORMACIÓN Y LAS COMUNICACIONES - FORTALECIMIENTO DE CAPACIDADES REGIONALES EN DESARROLLO DE POLITICA PUBLICA TIC ORIENTADA HACIA EL CIERRE DE BRECHA DIGI</t>
  </si>
  <si>
    <t>25</t>
  </si>
  <si>
    <t>APOYO A OPERADORES PÚBLICOS DEL SERVICIO DE TELEVISIÓN NACIONAL</t>
  </si>
  <si>
    <t>2301070</t>
  </si>
  <si>
    <t>TRANSFERENCIAS CORRIENTES - SERVICIO DE APOYO FINANCIERO A OPERADORES DE TELEVISIÓN PÚBLICA - APOYO A OPERADORES PÚBLICOS DEL SERVICIO DE TELEVISIÓN NACIONAL</t>
  </si>
  <si>
    <t>26</t>
  </si>
  <si>
    <t>FORTALECIMIENTO Y MODERNIZACIÓN DEL MODELO DE INSPECCIÓN, VIGILANCIA Y CONTROL DEL SECTOR TIC. NACIONAL</t>
  </si>
  <si>
    <t>2301044</t>
  </si>
  <si>
    <t>ADQUISICIÓN DE BIENES Y SERVICIOS - DOCUMENTOS DE INSPECCIÓN Y VIGILANCIA - FORTALECIMIENTO Y MODERNIZACIÓN DEL MODELO DE INSPECCIÓN, VIGILANCIA Y CONTROL DEL SECTOR TIC. NACIONAL</t>
  </si>
  <si>
    <t>2301077</t>
  </si>
  <si>
    <t>ADQUISICIÓN DE BIENES Y SERVICIOS - SERVICIO DE INFORMACIÓN ACTUALIZADO - FORTALECIMIENTO Y MODERNIZACIÓN DEL MODELO DE INSPECCIÓN, VIGILANCIA Y CONTROL DEL SECTOR TIC. NACIONAL</t>
  </si>
  <si>
    <t>2301078</t>
  </si>
  <si>
    <t>ADQUISICIÓN DE BIENES Y SERVICIOS - SERVICIO DE VIGILANCIA Y CONTROL DE TELECOMUNICACIONES Y SERVICIOS POSTALES - FORTALECIMIENTO Y MODERNIZACIÓN DEL MODELO DE INSPECCIÓN, VIGILANCIA Y CONTROL DEL SECTOR TIC. NACIONAL</t>
  </si>
  <si>
    <t>27</t>
  </si>
  <si>
    <t>TRANSFORMACIÓN DEL MODELO DE VIGILANCIA, INSPECCIÓN Y CONTROL DEL SECTOR TIC NACIONAL</t>
  </si>
  <si>
    <t>28</t>
  </si>
  <si>
    <t>APOYO FINANCIERO PARA EL PROGRAMA COMPUTADORES PARA EDUCAR NACIONAL</t>
  </si>
  <si>
    <t>31</t>
  </si>
  <si>
    <t>FORTALECIMIENTO DE POLÍTICAS SECTORIALES PARA EL DESARROLLO DE LA INDUSTRIA DE COMUNICACIONES NACIONAL</t>
  </si>
  <si>
    <t>2302</t>
  </si>
  <si>
    <t>14</t>
  </si>
  <si>
    <t>FORTALECIMIENTO DEL MODELO CONVERGENTE DE LA TELEVISIÓN PÚBLICA REGIONAL Y  NACIONAL</t>
  </si>
  <si>
    <t>2302071</t>
  </si>
  <si>
    <t>ADQUISICIÓN DE BIENES Y SERVICIOS - SERVICIO DE MEDICIÓN DE AUDIENCIAS E IMPACTO DE LOS CONTENIDOS - FORTALECIMIENTO DEL MODELO CONVERGENTE DE LA TELEVISIÓN PÚBLICA REGIONAL Y  NACIONAL</t>
  </si>
  <si>
    <t>2302074</t>
  </si>
  <si>
    <t>ADQUISICIÓN DE BIENES Y SERVICIOS - SERVICIO DE PRODUCCIÓN Y/O COPRODUCCIÓN DE CONTENIDOS CONVERGENTES - FORTALECIMIENTO DEL MODELO CONVERGENTE DE LA TELEVISIÓN PÚBLICA REGIONAL Y  NACIONAL</t>
  </si>
  <si>
    <t>2302067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</si>
  <si>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</si>
  <si>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TRANSFERENCIAS CORRIENTES - SERVICIO DE PRODUCCIÓN Y/O COPRODUCCIÓN DE CONTENIDOS CONVERGENTES - FORTALECIMIENTO DEL MODELO CONVERGENTE DE LA TELEVISIÓN PÚBLICA REGIONAL Y  NACIONAL</t>
  </si>
  <si>
    <t>15</t>
  </si>
  <si>
    <t>FORTALECIMIENTO A LA  TRANSFORMACIÓN DIGITAL DE LAS EMPRESAS  A NIVEL   NACIONAL</t>
  </si>
  <si>
    <t>2302021</t>
  </si>
  <si>
    <t>ADQUISICIÓN DE BIENES Y SERVICIOS - SERVICIO DE ASISTENCIA TÉCNICA A EMPRENDEDORES Y EMPRESAS - FORTALECIMIENTO A LA  TRANSFORMACIÓN DIGITAL DE LAS EMPRESAS  A NIVEL   NACIONAL</t>
  </si>
  <si>
    <t>2302008</t>
  </si>
  <si>
    <t>ADQUISICIÓN DE BIENES Y SERVICIOS - DOCUMENTOS NORMATIVOS - FORTALECIMIENTO A LA  TRANSFORMACIÓN DIGITAL DE LAS EMPRESAS  A NIVEL   NACIONAL</t>
  </si>
  <si>
    <t>TRANSFERENCIAS CORRIENTES - SERVICIO DE ASISTENCIA TÉCNICA A EMPRENDEDORES Y EMPRESAS - FORTALECIMIENTO A LA  TRANSFORMACIÓN DIGITAL DE LAS EMPRESAS  A NIVEL   NACIONAL</t>
  </si>
  <si>
    <t>APROVECHAMIENTO Y USO DE LAS TECNOLOGÍAS DE LA INFORMACIÓN Y LAS COMUNICACIONES EN EL SECTOR PÚBLICO   NACIONAL</t>
  </si>
  <si>
    <t>2302083</t>
  </si>
  <si>
    <t>ADQUISICIÓN DE BIENES Y SERVICIOS - DOCUMENTOS DE LINEAMIENTOS TÉCNICOS - APROVECHAMIENTO Y USO DE LAS TECNOLOGÍAS DE LA INFORMACIÓN Y LAS COMUNICACIONES EN EL SECTOR PÚBLICO   NACIONAL</t>
  </si>
  <si>
    <t>2302086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</si>
  <si>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</si>
  <si>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2302075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</si>
  <si>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</si>
  <si>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2302024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</si>
  <si>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</si>
  <si>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2302040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</si>
  <si>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</si>
  <si>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2302082</t>
  </si>
  <si>
    <t>ADQUISICIÓN DE BIENES Y SERVICIOS - SERVICIO DE APOYO FINANCIERO PARA FORTALECER EL GOBIERNO DIGITAL  - APROVECHAMIENTO Y USO DE LAS TECNOLOGÍAS DE LA INFORMACIÓN Y LAS COMUNICACIONES EN EL SECTOR PÚBLICO   NACIONAL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</si>
  <si>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</si>
  <si>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</si>
  <si>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TRANSFERENCIAS CORRIENTES - SERVICIO DE APOYO FINANCIERO PARA FORTALECER EL GOBIERNO DIGITAL  - APROVECHAMIENTO Y USO DE LAS TECNOLOGÍAS DE LA INFORMACIÓN Y LAS COMUNICACIONES EN EL SECTOR PÚBLICO   NACIONAL</t>
  </si>
  <si>
    <t>18</t>
  </si>
  <si>
    <t>FORTALECIMIENTO DE LA INDUSTRIA DE TI  NACIONAL</t>
  </si>
  <si>
    <t>2302022</t>
  </si>
  <si>
    <t>ADQUISICIÓN DE BIENES Y SERVICIOS - SERVICIO DE ASISTENCIA TÉCNICA A EMPRESAS DE LA INDUSTRIA DE TECNOLOGÍAS DE LA INFORMACIÓN PARA MEJORAR SUS CAPACIDADES DE COMERCIALIZACIÓN E INNOVACIÓN - FORTALECIMIENTO DE LA INDUSTRIA DE TI  NACIONAL</t>
  </si>
  <si>
    <t>2302017</t>
  </si>
  <si>
    <t>ADQUISICIÓN DE BIENES Y SERVICIOS - SERVICIO DE APOYO FINANCIERO PARA INCENTIVAR LA EDUCACIÓN EN TECNOLOGÍAS DE LA INFORMACIÓN  - FORTALECIMIENTO DE LA INDUSTRIA DE TI  NACIONAL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</si>
  <si>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</si>
  <si>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TRANSFERENCIAS CORRIENTES - SERVICIO DE APOYO FINANCIERO PARA INCENTIVAR LA EDUCACIÓN EN TECNOLOGÍAS DE LA INFORMACIÓN  - FORTALECIMIENTO DE LA INDUSTRIA DE TI  NACIONAL</t>
  </si>
  <si>
    <t>2302020</t>
  </si>
  <si>
    <t>TRANSFERENCIAS CORRIENTES - SERVICIO DE ASISTENCIA TÉCNICA PARA EL EMPRENDIMIENTO DE BASE TECNOLÓGICA - FORTALECIMIENTO DE LA INDUSTRIA DE TI  NACIONAL</t>
  </si>
  <si>
    <t>19</t>
  </si>
  <si>
    <t>SERVICIO DE ASISTENCIA, CAPACITACIÓN Y APOYO PARA EL USO Y APROPIACIÓN DE LAS TIC, CON ENFOQUE DIFERENCIAL Y EN BENEFICIO DE LA COMUNIDAD PARA PARTICIPAR EN LA ECONOMÍA DIGITAL  NACIONAL</t>
  </si>
  <si>
    <t>2302002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</si>
  <si>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</si>
  <si>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2302062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</si>
  <si>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</si>
  <si>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>2302065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</si>
  <si>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</si>
  <si>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</si>
  <si>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2302058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</si>
  <si>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</si>
  <si>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2302059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</si>
  <si>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</si>
  <si>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</si>
  <si>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2302041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</si>
  <si>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</si>
  <si>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DIFUSIÓN PROYECTOS PARA EL USO Y APROPIACIÓN DE LAS TIC.  NACIONAL</t>
  </si>
  <si>
    <t>2302052</t>
  </si>
  <si>
    <t>ADQUISICIÓN DE BIENES Y SERVICIOS - SERVICIO DE DIFUSIÓN PARA GENERAR COMPETENCIAS EN TECNOLOGÍAS DE LA INFORMACIÓN Y LAS COMUNICACIONES - DIFUSIÓN PROYECTOS PARA EL USO Y APROPIACIÓN DE LAS TIC.  NACIONAL</t>
  </si>
  <si>
    <t>24</t>
  </si>
  <si>
    <t>FORTALECIMIENTO DE LAS CAPACIDADES DE PREVENCION, DETECCION Y RECUPERACION DE INCIDENTES DE SEGURIDAD DIGITAL DE LOS CIUDADANOS, DEL SECTOR PUBLICO Y DEL SECTOR PRIVADO.  NACIONAL</t>
  </si>
  <si>
    <t>2302004</t>
  </si>
  <si>
    <t>ADQUISICIÓN DE BIENES Y SERVICIOS  - DOCUMENTOS DE EVALUACIÓN - FORTALECIMIENTO DE LAS CAPACIDADES DE PREVENCION, DETECCION Y RECUPERACION DE INCIDENTES DE SEGURIDAD DIGITAL DE LOS CIUDADANOS, DEL SECTOR PUBLICO Y DEL SECTOR PRIVADO.  NACIONAL</t>
  </si>
  <si>
    <t>2302007</t>
  </si>
  <si>
    <t>ADQUISICIÓN DE BIENES Y SERVICIOS  - DOCUMENTOS METODOLÓGICOS - FORTALECIMIENTO DE LAS CAPACIDADES DE PREVENCION, DETECCION Y RECUPERACION DE INCIDENTES DE SEGURIDAD DIGITAL DE LOS CIUDADANOS, DEL SECTOR PUBLICO Y DEL SECTOR PRIVADO.  NACIONAL</t>
  </si>
  <si>
    <t>2302091</t>
  </si>
  <si>
    <t>ADQUISICIÓN DE BIENES Y SERVICIOS  - SERVICIO DE INFORMACIÓN IMPLEMENTADO - FORTALECIMIENTO DE LAS CAPACIDADES DE PREVENCION, DETECCION Y RECUPERACION DE INCIDENTES DE SEGURIDAD DIGITAL DE LOS CIUDADANOS, DEL SECTOR PUBLICO Y DEL SECTOR PRIVADO.  NAC</t>
  </si>
  <si>
    <t>2302092</t>
  </si>
  <si>
    <t>ADQUISICIÓN DE BIENES Y SERVICIOS  - SERVICIO DE ANÁLISIS DE VULNERABILIDADES DE SEGURIDAD DIGITAL - FORTALECIMIENTO DE LAS CAPACIDADES DE PREVENCION, DETECCION Y RECUPERACION DE INCIDENTES DE SEGURIDAD DIGITAL DE LOS CIUDADANOS, DEL SECTOR PUBLICO Y</t>
  </si>
  <si>
    <t>2302093</t>
  </si>
  <si>
    <t>ADQUISICIÓN DE BIENES Y SERVICIOS  - SERVICIO DE ATENCIÓN A INCIDENTES DE SEGURIDAD DIGITAL - FORTALECIMIENTO DE LAS CAPACIDADES DE PREVENCION, DETECCION Y RECUPERACION DE INCIDENTES DE SEGURIDAD DIGITAL DE LOS CIUDADANOS, DEL SECTOR PUBLICO Y DEL SE</t>
  </si>
  <si>
    <t>TRANSFERENCIAS CORRIENTES - SERVICIO DE INFORMACIÓN IMPLEMENTADO - FORTALECIMIENTO DE LAS CAPACIDADES DE PREVENCION, DETECCION Y RECUPERACION DE INCIDENTES DE SEGURIDAD DIGITAL DE LOS CIUDADANOS, DEL SECTOR PUBLICO Y DEL SECTOR PRIVADO. NACIONAL</t>
  </si>
  <si>
    <t>FORTALECIMIENTO A LA ECONOMÍA DIGITAL A NIVEL NACIONAL</t>
  </si>
  <si>
    <t>2399</t>
  </si>
  <si>
    <t>7</t>
  </si>
  <si>
    <t>CONSOLIDACIÓN DEL VALOR COMPARTIDO EN EL MINTIC   BOGOTÁ</t>
  </si>
  <si>
    <t>2399031</t>
  </si>
  <si>
    <t>ADQUISICIÓN DE BIENES Y SERVICIOS - DOCUMENTOS METODOLÓGICOS - CONSOLIDACIÓN DEL VALOR COMPARTIDO EN EL MINTIC   BOGOTÁ</t>
  </si>
  <si>
    <t>2399036</t>
  </si>
  <si>
    <t>ADQUISICIÓN DE BIENES Y SERVICIOS - SERVICIOS DE EDUCACIÓN INFORMAL EN GOBERNANZA CORPORATIVA - CONSOLIDACIÓN DEL VALOR COMPARTIDO EN EL MINTIC   BOGOTÁ</t>
  </si>
  <si>
    <t>2399037</t>
  </si>
  <si>
    <t>ADQUISICIÓN DE BIENES Y SERVICIOS - SERVICIOS DE DIVULGACIÓN DE GOBERNANZA CORPORATIVA - CONSOLIDACIÓN DEL VALOR COMPARTIDO EN EL MINTIC   BOGOTÁ</t>
  </si>
  <si>
    <t>2399039</t>
  </si>
  <si>
    <t>ADQUISICIÓN DE BIENES Y SERVICIOS - SERVICIO DE APOYO A LA GESTIÓN INSTITUCIONAL  - CONSOLIDACIÓN DEL VALOR COMPARTIDO EN EL MINTIC   BOGOTÁ</t>
  </si>
  <si>
    <t>9</t>
  </si>
  <si>
    <t>FORTALECIMIENTO DE LA INFORMACIÓN ESTADÍSTICA DEL SECTOR TIC.  NACIONAL</t>
  </si>
  <si>
    <t>2399053</t>
  </si>
  <si>
    <t>ADQUISICIÓN DE BIENES Y SERVICIOS - DOCUMENTOS DE LINEAMIENTOS TÉCNICOS - FORTALECIMIENTO DE LA INFORMACIÓN ESTADÍSTICA DEL SECTOR TIC.  NACIONAL</t>
  </si>
  <si>
    <t>2399063</t>
  </si>
  <si>
    <t>ADQUISICIÓN DE BIENES Y SERVICIOS - SERVICIOS DE INFORMACIÓN IMPLEMENTADOS - FORTALECIMIENTO DE LA INFORMACIÓN ESTADÍSTICA DEL SECTOR TIC.  NACIONAL</t>
  </si>
  <si>
    <t>FORTALECIMIENTO Y APROPIACIÓN DEL MODELO DE GESTIÓN INSTITUCIONAL DEL MINISTERIO TIC  BOGOTÁ</t>
  </si>
  <si>
    <t>ADQUISICIÓN DE BIENES Y SERVICIOS - DOCUMENTOS DE LINEAMIENTOS TÉCNICOS - FORTALECIMIENTO Y APROPIACIÓN DEL MODELO DE GESTIÓN INSTITUCIONAL DEL MINISTERIO TIC  BOGOTÁ</t>
  </si>
  <si>
    <t>2399058</t>
  </si>
  <si>
    <t>ADQUISICIÓN DE BIENES Y SERVICIOS - SERVICIO DE EDUCACIÓN INFORMAL PARA LA GESTIÓN ADMINISTRATIVA - FORTALECIMIENTO Y APROPIACIÓN DEL MODELO DE GESTIÓN INSTITUCIONAL DEL MINISTERIO TIC  BOGOTÁ</t>
  </si>
  <si>
    <t>2399060</t>
  </si>
  <si>
    <t>ADQUISICIÓN DE BIENES Y SERVICIOS - SERVICIO DE IMPLEMENTACIÓN SISTEMAS DE GESTIÓN - 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</si>
  <si>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</si>
  <si>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2399062</t>
  </si>
  <si>
    <t>ADQUISICIÓN DE BIENES Y SERVICIOS - SERVICIOS DE INFORMACIÓN ACTUALIZADOS - FORTALECIMIENTO EN LA CALIDAD Y DISPONIBILIDAD DE LA INFORMACIÓN PARA LA TOMA DE DECISIONES DEL SECTOR TIC Y LOS CIUDADANOS  NACIONAL</t>
  </si>
  <si>
    <t>2399054</t>
  </si>
  <si>
    <t>ADQUISICIÓN DE BIENES Y SERVICIOS - DOCUMENTOS DE PLANEACIÓN - FORTALECIMIENTO EN LA CALIDAD Y DISPONIBILIDAD DE LA INFORMACIÓN PARA LA TOMA DE DECISIONES DEL SECTOR TIC Y LOS CIUDADANOS  NACIONAL</t>
  </si>
  <si>
    <t>13</t>
  </si>
  <si>
    <t>CONSERVACIÓN DE LA INFORMACIÓN HISTÓRICA DEL SECTOR TIC. BOGOTÁ</t>
  </si>
  <si>
    <t>2399052</t>
  </si>
  <si>
    <t>ADQUISICIÓN DE BIENES Y SERVICIOS - SERVICIO DE GESTIÓN DOCUMENTAL - CONSERVACION DE LA INFORMACION HISTORICA DEL SECTOR TIC. BOGOTA</t>
  </si>
  <si>
    <t>FUENTE: GIT DE PRESUPUESTO - SUBDIRECCIÓN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</si>
</sst>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" fillId="0" borderId="0" xfId="2"/>
    <xf numFmtId="0" fontId="4" fillId="0" borderId="9" xfId="0" applyFont="1" applyBorder="1" applyAlignment="1">
      <alignment horizontal="center" vertical="center" wrapText="1" readingOrder="1"/>
    </xf>
    <xf numFmtId="0" fontId="5" fillId="0" borderId="0" xfId="0" applyFont="1"/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10" fontId="6" fillId="2" borderId="9" xfId="1" applyNumberFormat="1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lef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left" vertical="center" wrapText="1" readingOrder="1"/>
    </xf>
    <xf numFmtId="164" fontId="8" fillId="0" borderId="9" xfId="0" applyNumberFormat="1" applyFont="1" applyBorder="1" applyAlignment="1">
      <alignment horizontal="right" vertical="center" wrapText="1" readingOrder="1"/>
    </xf>
    <xf numFmtId="10" fontId="8" fillId="0" borderId="9" xfId="1" applyNumberFormat="1" applyFont="1" applyFill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left" vertical="center" wrapText="1" readingOrder="1"/>
    </xf>
    <xf numFmtId="164" fontId="9" fillId="0" borderId="9" xfId="0" applyNumberFormat="1" applyFont="1" applyBorder="1" applyAlignment="1">
      <alignment horizontal="right" vertical="center" wrapText="1" readingOrder="1"/>
    </xf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8" xfId="2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</cellXfs>
  <cellStyles count="3">
    <cellStyle name="Normal" xfId="0" builtinId="0"/>
    <cellStyle name="Normal 5" xfId="2" xr:uid="{4064A73C-4113-4F3D-B86B-82247014C14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190500</xdr:rowOff>
    </xdr:from>
    <xdr:to>
      <xdr:col>5</xdr:col>
      <xdr:colOff>465666</xdr:colOff>
      <xdr:row>4</xdr:row>
      <xdr:rowOff>95250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DB9CCDA-F32B-4EE8-987D-C573032282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190500"/>
          <a:ext cx="181821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91844-07E7-48F2-BB55-B34FA23DB727}">
  <dimension ref="A1:T156"/>
  <sheetViews>
    <sheetView showGridLines="0" tabSelected="1" topLeftCell="E1" zoomScale="90" zoomScaleNormal="90" workbookViewId="0">
      <pane ySplit="7" topLeftCell="A8" activePane="bottomLeft" state="frozen"/>
      <selection pane="bottomLeft" activeCell="J8" sqref="J8"/>
    </sheetView>
  </sheetViews>
  <sheetFormatPr baseColWidth="10" defaultRowHeight="15" x14ac:dyDescent="0.25"/>
  <cols>
    <col min="1" max="5" width="5.42578125" style="3" customWidth="1"/>
    <col min="6" max="6" width="9.140625" style="3" customWidth="1"/>
    <col min="7" max="8" width="5.42578125" style="3" customWidth="1"/>
    <col min="9" max="9" width="8" style="3" customWidth="1"/>
    <col min="10" max="10" width="58.42578125" style="3" customWidth="1"/>
    <col min="11" max="15" width="23.85546875" style="3" customWidth="1"/>
    <col min="16" max="16" width="12.85546875" style="3" bestFit="1" customWidth="1"/>
    <col min="17" max="17" width="23.85546875" style="3" customWidth="1"/>
    <col min="18" max="18" width="13" style="3" bestFit="1" customWidth="1"/>
    <col min="19" max="19" width="23.85546875" style="3" customWidth="1"/>
    <col min="20" max="20" width="13" style="3" bestFit="1" customWidth="1"/>
    <col min="21" max="16384" width="11.42578125" style="3"/>
  </cols>
  <sheetData>
    <row r="1" spans="1:20" s="1" customFormat="1" ht="18.75" x14ac:dyDescent="0.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1"/>
    </row>
    <row r="2" spans="1:20" s="1" customFormat="1" ht="18" customHeight="1" x14ac:dyDescent="0.3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4"/>
    </row>
    <row r="3" spans="1:20" s="1" customFormat="1" ht="18.75" x14ac:dyDescent="0.3">
      <c r="A3" s="22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4"/>
    </row>
    <row r="4" spans="1:20" s="1" customFormat="1" ht="18.75" x14ac:dyDescent="0.3">
      <c r="A4" s="22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4"/>
    </row>
    <row r="5" spans="1:20" s="1" customFormat="1" ht="19.5" thickBot="1" x14ac:dyDescent="0.35">
      <c r="A5" s="25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</row>
    <row r="7" spans="1:20" ht="24" x14ac:dyDescent="0.25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2" t="s">
        <v>21</v>
      </c>
      <c r="R7" s="2" t="s">
        <v>22</v>
      </c>
      <c r="S7" s="2" t="s">
        <v>23</v>
      </c>
      <c r="T7" s="2" t="s">
        <v>24</v>
      </c>
    </row>
    <row r="8" spans="1:20" ht="15.75" x14ac:dyDescent="0.25">
      <c r="A8" s="4"/>
      <c r="B8" s="4"/>
      <c r="C8" s="4"/>
      <c r="D8" s="4"/>
      <c r="E8" s="4"/>
      <c r="F8" s="4"/>
      <c r="G8" s="4"/>
      <c r="H8" s="4"/>
      <c r="I8" s="4"/>
      <c r="J8" s="5" t="s">
        <v>25</v>
      </c>
      <c r="K8" s="6">
        <f>+K9+K60+K58</f>
        <v>2162628646034</v>
      </c>
      <c r="L8" s="6">
        <v>7528986679</v>
      </c>
      <c r="M8" s="6">
        <f>+M9+M60+M58</f>
        <v>1561090311615.2603</v>
      </c>
      <c r="N8" s="6">
        <f>+N9+N60+N58</f>
        <v>594009347739.73999</v>
      </c>
      <c r="O8" s="6">
        <f>+O9+O60+O58</f>
        <v>1493742475545.1401</v>
      </c>
      <c r="P8" s="7">
        <f>+O8/K8</f>
        <v>0.6907068757664353</v>
      </c>
      <c r="Q8" s="6">
        <f>+Q9+Q60+Q58</f>
        <v>961734476146.03003</v>
      </c>
      <c r="R8" s="7">
        <f>+Q8/K8</f>
        <v>0.44470625038179118</v>
      </c>
      <c r="S8" s="6">
        <f>+S9+S60+S58</f>
        <v>956279710060.12988</v>
      </c>
      <c r="T8" s="7">
        <f>+S8/K8</f>
        <v>0.44218396524703002</v>
      </c>
    </row>
    <row r="9" spans="1:20" ht="15.75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9" t="s">
        <v>27</v>
      </c>
      <c r="K9" s="10">
        <f>+K10+K35+K53</f>
        <v>851114307679</v>
      </c>
      <c r="L9" s="10">
        <v>7528986679</v>
      </c>
      <c r="M9" s="10">
        <f>+M10+M35+M53</f>
        <v>724767260248.95996</v>
      </c>
      <c r="N9" s="10">
        <f>+N10+N35+N53</f>
        <v>118818060751.04001</v>
      </c>
      <c r="O9" s="10">
        <f>+O10+O35+O53</f>
        <v>721298144799.71997</v>
      </c>
      <c r="P9" s="11">
        <f t="shared" ref="P9:P72" si="0">+O9/K9</f>
        <v>0.84747505510359655</v>
      </c>
      <c r="Q9" s="10">
        <f>+Q10+Q35+Q53</f>
        <v>608395683594.08997</v>
      </c>
      <c r="R9" s="11">
        <f t="shared" ref="R9:R72" si="1">+Q9/K9</f>
        <v>0.71482253101019189</v>
      </c>
      <c r="S9" s="10">
        <f>+S10+S35+S53</f>
        <v>608337208329.08997</v>
      </c>
      <c r="T9" s="11">
        <f t="shared" ref="T9:T72" si="2">+S9/K9</f>
        <v>0.71475382664877718</v>
      </c>
    </row>
    <row r="10" spans="1:20" ht="15.75" x14ac:dyDescent="0.25">
      <c r="A10" s="12" t="s">
        <v>26</v>
      </c>
      <c r="B10" s="12" t="s">
        <v>28</v>
      </c>
      <c r="C10" s="12"/>
      <c r="D10" s="12"/>
      <c r="E10" s="12"/>
      <c r="F10" s="12"/>
      <c r="G10" s="12"/>
      <c r="H10" s="12"/>
      <c r="I10" s="12" t="s">
        <v>29</v>
      </c>
      <c r="J10" s="13" t="s">
        <v>30</v>
      </c>
      <c r="K10" s="14">
        <v>12851506787</v>
      </c>
      <c r="L10" s="14">
        <v>0</v>
      </c>
      <c r="M10" s="14">
        <v>11822742089.200001</v>
      </c>
      <c r="N10" s="14">
        <v>1028764697.8</v>
      </c>
      <c r="O10" s="14">
        <v>11020602614.959999</v>
      </c>
      <c r="P10" s="15">
        <f t="shared" si="0"/>
        <v>0.85753389058689522</v>
      </c>
      <c r="Q10" s="14">
        <v>6446646949.3299999</v>
      </c>
      <c r="R10" s="15">
        <f t="shared" si="1"/>
        <v>0.50162576701520589</v>
      </c>
      <c r="S10" s="14">
        <v>6388171684.3299999</v>
      </c>
      <c r="T10" s="15">
        <f t="shared" si="2"/>
        <v>0.49707569627492892</v>
      </c>
    </row>
    <row r="11" spans="1:20" ht="31.5" x14ac:dyDescent="0.25">
      <c r="A11" s="16" t="s">
        <v>26</v>
      </c>
      <c r="B11" s="16" t="s">
        <v>28</v>
      </c>
      <c r="C11" s="16" t="s">
        <v>31</v>
      </c>
      <c r="D11" s="16" t="s">
        <v>31</v>
      </c>
      <c r="E11" s="16" t="s">
        <v>32</v>
      </c>
      <c r="F11" s="16" t="s">
        <v>33</v>
      </c>
      <c r="G11" s="16"/>
      <c r="H11" s="16"/>
      <c r="I11" s="16" t="s">
        <v>29</v>
      </c>
      <c r="J11" s="17" t="s">
        <v>34</v>
      </c>
      <c r="K11" s="18">
        <v>79904930</v>
      </c>
      <c r="L11" s="18">
        <v>0</v>
      </c>
      <c r="M11" s="18">
        <v>79904930</v>
      </c>
      <c r="N11" s="18">
        <v>0</v>
      </c>
      <c r="O11" s="18">
        <v>79615165</v>
      </c>
      <c r="P11" s="15">
        <f t="shared" si="0"/>
        <v>0.99637362801018658</v>
      </c>
      <c r="Q11" s="18">
        <v>0</v>
      </c>
      <c r="R11" s="15">
        <f t="shared" si="1"/>
        <v>0</v>
      </c>
      <c r="S11" s="18">
        <v>0</v>
      </c>
      <c r="T11" s="15">
        <f t="shared" si="2"/>
        <v>0</v>
      </c>
    </row>
    <row r="12" spans="1:20" ht="31.5" x14ac:dyDescent="0.25">
      <c r="A12" s="16" t="s">
        <v>26</v>
      </c>
      <c r="B12" s="16" t="s">
        <v>28</v>
      </c>
      <c r="C12" s="16" t="s">
        <v>31</v>
      </c>
      <c r="D12" s="16" t="s">
        <v>31</v>
      </c>
      <c r="E12" s="16" t="s">
        <v>35</v>
      </c>
      <c r="F12" s="16" t="s">
        <v>36</v>
      </c>
      <c r="G12" s="16"/>
      <c r="H12" s="16"/>
      <c r="I12" s="16" t="s">
        <v>29</v>
      </c>
      <c r="J12" s="17" t="s">
        <v>37</v>
      </c>
      <c r="K12" s="18">
        <v>9000000</v>
      </c>
      <c r="L12" s="18">
        <v>0</v>
      </c>
      <c r="M12" s="18">
        <v>9000000</v>
      </c>
      <c r="N12" s="18">
        <v>0</v>
      </c>
      <c r="O12" s="18">
        <v>6849960</v>
      </c>
      <c r="P12" s="15">
        <f t="shared" si="0"/>
        <v>0.76110666666666671</v>
      </c>
      <c r="Q12" s="18">
        <v>6849960</v>
      </c>
      <c r="R12" s="15">
        <f t="shared" si="1"/>
        <v>0.76110666666666671</v>
      </c>
      <c r="S12" s="18">
        <v>6849960</v>
      </c>
      <c r="T12" s="15">
        <f t="shared" si="2"/>
        <v>0.76110666666666671</v>
      </c>
    </row>
    <row r="13" spans="1:20" ht="15.75" x14ac:dyDescent="0.25">
      <c r="A13" s="16" t="s">
        <v>26</v>
      </c>
      <c r="B13" s="16" t="s">
        <v>28</v>
      </c>
      <c r="C13" s="16" t="s">
        <v>28</v>
      </c>
      <c r="D13" s="16" t="s">
        <v>31</v>
      </c>
      <c r="E13" s="16" t="s">
        <v>38</v>
      </c>
      <c r="F13" s="16" t="s">
        <v>33</v>
      </c>
      <c r="G13" s="16"/>
      <c r="H13" s="16"/>
      <c r="I13" s="16" t="s">
        <v>29</v>
      </c>
      <c r="J13" s="17" t="s">
        <v>39</v>
      </c>
      <c r="K13" s="18">
        <v>75837892</v>
      </c>
      <c r="L13" s="18">
        <v>0</v>
      </c>
      <c r="M13" s="18">
        <v>75837892</v>
      </c>
      <c r="N13" s="18">
        <v>0</v>
      </c>
      <c r="O13" s="18">
        <v>0</v>
      </c>
      <c r="P13" s="15">
        <f t="shared" si="0"/>
        <v>0</v>
      </c>
      <c r="Q13" s="18">
        <v>0</v>
      </c>
      <c r="R13" s="15">
        <f t="shared" si="1"/>
        <v>0</v>
      </c>
      <c r="S13" s="18">
        <v>0</v>
      </c>
      <c r="T13" s="15">
        <f t="shared" si="2"/>
        <v>0</v>
      </c>
    </row>
    <row r="14" spans="1:20" ht="47.25" x14ac:dyDescent="0.25">
      <c r="A14" s="16" t="s">
        <v>26</v>
      </c>
      <c r="B14" s="16" t="s">
        <v>28</v>
      </c>
      <c r="C14" s="16" t="s">
        <v>28</v>
      </c>
      <c r="D14" s="16" t="s">
        <v>31</v>
      </c>
      <c r="E14" s="16" t="s">
        <v>32</v>
      </c>
      <c r="F14" s="16" t="s">
        <v>32</v>
      </c>
      <c r="G14" s="16"/>
      <c r="H14" s="16"/>
      <c r="I14" s="16" t="s">
        <v>29</v>
      </c>
      <c r="J14" s="17" t="s">
        <v>40</v>
      </c>
      <c r="K14" s="18">
        <v>107971389</v>
      </c>
      <c r="L14" s="18">
        <v>0</v>
      </c>
      <c r="M14" s="18">
        <v>107499298</v>
      </c>
      <c r="N14" s="18">
        <v>472091</v>
      </c>
      <c r="O14" s="18">
        <v>93466447</v>
      </c>
      <c r="P14" s="15">
        <f t="shared" si="0"/>
        <v>0.86565939241552226</v>
      </c>
      <c r="Q14" s="18">
        <v>29561625.66</v>
      </c>
      <c r="R14" s="15">
        <f t="shared" si="1"/>
        <v>0.27379128798648689</v>
      </c>
      <c r="S14" s="18">
        <v>23651273.66</v>
      </c>
      <c r="T14" s="15">
        <f t="shared" si="2"/>
        <v>0.21905130497117159</v>
      </c>
    </row>
    <row r="15" spans="1:20" ht="47.25" x14ac:dyDescent="0.25">
      <c r="A15" s="16" t="s">
        <v>26</v>
      </c>
      <c r="B15" s="16" t="s">
        <v>28</v>
      </c>
      <c r="C15" s="16" t="s">
        <v>28</v>
      </c>
      <c r="D15" s="16" t="s">
        <v>31</v>
      </c>
      <c r="E15" s="16" t="s">
        <v>32</v>
      </c>
      <c r="F15" s="16" t="s">
        <v>41</v>
      </c>
      <c r="G15" s="16"/>
      <c r="H15" s="16"/>
      <c r="I15" s="16" t="s">
        <v>29</v>
      </c>
      <c r="J15" s="17" t="s">
        <v>42</v>
      </c>
      <c r="K15" s="18">
        <v>74836875.030000001</v>
      </c>
      <c r="L15" s="18">
        <v>0</v>
      </c>
      <c r="M15" s="18">
        <v>74836874.950000003</v>
      </c>
      <c r="N15" s="18">
        <v>0.08</v>
      </c>
      <c r="O15" s="18">
        <v>74836874.950000003</v>
      </c>
      <c r="P15" s="15">
        <f t="shared" si="0"/>
        <v>0.99999999893100833</v>
      </c>
      <c r="Q15" s="18">
        <v>31967045.300000001</v>
      </c>
      <c r="R15" s="15">
        <f t="shared" si="1"/>
        <v>0.42715633552557225</v>
      </c>
      <c r="S15" s="18">
        <v>31967045.300000001</v>
      </c>
      <c r="T15" s="15">
        <f t="shared" si="2"/>
        <v>0.42715633552557225</v>
      </c>
    </row>
    <row r="16" spans="1:20" ht="15.75" x14ac:dyDescent="0.25">
      <c r="A16" s="16" t="s">
        <v>26</v>
      </c>
      <c r="B16" s="16" t="s">
        <v>28</v>
      </c>
      <c r="C16" s="16" t="s">
        <v>28</v>
      </c>
      <c r="D16" s="16" t="s">
        <v>31</v>
      </c>
      <c r="E16" s="16" t="s">
        <v>32</v>
      </c>
      <c r="F16" s="16" t="s">
        <v>43</v>
      </c>
      <c r="G16" s="16"/>
      <c r="H16" s="16"/>
      <c r="I16" s="16" t="s">
        <v>29</v>
      </c>
      <c r="J16" s="17" t="s">
        <v>44</v>
      </c>
      <c r="K16" s="18">
        <v>3572004</v>
      </c>
      <c r="L16" s="18">
        <v>0</v>
      </c>
      <c r="M16" s="18">
        <v>3572004</v>
      </c>
      <c r="N16" s="18">
        <v>0</v>
      </c>
      <c r="O16" s="18">
        <v>3572004</v>
      </c>
      <c r="P16" s="15">
        <f t="shared" si="0"/>
        <v>1</v>
      </c>
      <c r="Q16" s="18">
        <v>111468.99</v>
      </c>
      <c r="R16" s="15">
        <f t="shared" si="1"/>
        <v>3.120628924267722E-2</v>
      </c>
      <c r="S16" s="18">
        <v>111468.99</v>
      </c>
      <c r="T16" s="15">
        <f t="shared" si="2"/>
        <v>3.120628924267722E-2</v>
      </c>
    </row>
    <row r="17" spans="1:20" ht="15.75" x14ac:dyDescent="0.25">
      <c r="A17" s="16" t="s">
        <v>26</v>
      </c>
      <c r="B17" s="16" t="s">
        <v>28</v>
      </c>
      <c r="C17" s="16" t="s">
        <v>28</v>
      </c>
      <c r="D17" s="16" t="s">
        <v>31</v>
      </c>
      <c r="E17" s="16" t="s">
        <v>32</v>
      </c>
      <c r="F17" s="16" t="s">
        <v>33</v>
      </c>
      <c r="G17" s="16"/>
      <c r="H17" s="16"/>
      <c r="I17" s="16" t="s">
        <v>29</v>
      </c>
      <c r="J17" s="17" t="s">
        <v>45</v>
      </c>
      <c r="K17" s="18">
        <v>509000</v>
      </c>
      <c r="L17" s="18">
        <v>0</v>
      </c>
      <c r="M17" s="18">
        <v>375000</v>
      </c>
      <c r="N17" s="18">
        <v>134000</v>
      </c>
      <c r="O17" s="18">
        <v>375000</v>
      </c>
      <c r="P17" s="15">
        <f t="shared" si="0"/>
        <v>0.73673870333988212</v>
      </c>
      <c r="Q17" s="18">
        <v>375000</v>
      </c>
      <c r="R17" s="15">
        <f t="shared" si="1"/>
        <v>0.73673870333988212</v>
      </c>
      <c r="S17" s="18">
        <v>375000</v>
      </c>
      <c r="T17" s="15">
        <f t="shared" si="2"/>
        <v>0.73673870333988212</v>
      </c>
    </row>
    <row r="18" spans="1:20" ht="31.5" x14ac:dyDescent="0.25">
      <c r="A18" s="16" t="s">
        <v>26</v>
      </c>
      <c r="B18" s="16" t="s">
        <v>28</v>
      </c>
      <c r="C18" s="16" t="s">
        <v>28</v>
      </c>
      <c r="D18" s="16" t="s">
        <v>31</v>
      </c>
      <c r="E18" s="16" t="s">
        <v>35</v>
      </c>
      <c r="F18" s="16" t="s">
        <v>38</v>
      </c>
      <c r="G18" s="16"/>
      <c r="H18" s="16"/>
      <c r="I18" s="16" t="s">
        <v>29</v>
      </c>
      <c r="J18" s="17" t="s">
        <v>46</v>
      </c>
      <c r="K18" s="18">
        <v>80110978.040000007</v>
      </c>
      <c r="L18" s="18">
        <v>0</v>
      </c>
      <c r="M18" s="18">
        <v>80110978.040000007</v>
      </c>
      <c r="N18" s="18">
        <v>0</v>
      </c>
      <c r="O18" s="18">
        <v>80110978.040000007</v>
      </c>
      <c r="P18" s="15">
        <f t="shared" si="0"/>
        <v>1</v>
      </c>
      <c r="Q18" s="18">
        <v>12187549.789999999</v>
      </c>
      <c r="R18" s="15">
        <f t="shared" si="1"/>
        <v>0.15213332914141511</v>
      </c>
      <c r="S18" s="18">
        <v>12187549.789999999</v>
      </c>
      <c r="T18" s="15">
        <f t="shared" si="2"/>
        <v>0.15213332914141511</v>
      </c>
    </row>
    <row r="19" spans="1:20" ht="15.75" x14ac:dyDescent="0.25">
      <c r="A19" s="16" t="s">
        <v>26</v>
      </c>
      <c r="B19" s="16" t="s">
        <v>28</v>
      </c>
      <c r="C19" s="16" t="s">
        <v>28</v>
      </c>
      <c r="D19" s="16" t="s">
        <v>31</v>
      </c>
      <c r="E19" s="16" t="s">
        <v>35</v>
      </c>
      <c r="F19" s="16" t="s">
        <v>35</v>
      </c>
      <c r="G19" s="16"/>
      <c r="H19" s="16"/>
      <c r="I19" s="16" t="s">
        <v>29</v>
      </c>
      <c r="J19" s="17" t="s">
        <v>47</v>
      </c>
      <c r="K19" s="18">
        <v>530269</v>
      </c>
      <c r="L19" s="18">
        <v>0</v>
      </c>
      <c r="M19" s="18">
        <v>530268.37</v>
      </c>
      <c r="N19" s="18">
        <v>0.63</v>
      </c>
      <c r="O19" s="18">
        <v>530268.37</v>
      </c>
      <c r="P19" s="15">
        <f t="shared" si="0"/>
        <v>0.99999881192375939</v>
      </c>
      <c r="Q19" s="18">
        <v>0</v>
      </c>
      <c r="R19" s="15">
        <f t="shared" si="1"/>
        <v>0</v>
      </c>
      <c r="S19" s="18">
        <v>0</v>
      </c>
      <c r="T19" s="15">
        <f t="shared" si="2"/>
        <v>0</v>
      </c>
    </row>
    <row r="20" spans="1:20" ht="15.75" x14ac:dyDescent="0.25">
      <c r="A20" s="16" t="s">
        <v>26</v>
      </c>
      <c r="B20" s="16" t="s">
        <v>28</v>
      </c>
      <c r="C20" s="16" t="s">
        <v>28</v>
      </c>
      <c r="D20" s="16" t="s">
        <v>28</v>
      </c>
      <c r="E20" s="16" t="s">
        <v>41</v>
      </c>
      <c r="F20" s="16" t="s">
        <v>35</v>
      </c>
      <c r="G20" s="16"/>
      <c r="H20" s="16"/>
      <c r="I20" s="16" t="s">
        <v>29</v>
      </c>
      <c r="J20" s="17" t="s">
        <v>48</v>
      </c>
      <c r="K20" s="18">
        <v>337746791</v>
      </c>
      <c r="L20" s="18">
        <v>0</v>
      </c>
      <c r="M20" s="18">
        <v>337746791</v>
      </c>
      <c r="N20" s="18">
        <v>0</v>
      </c>
      <c r="O20" s="18">
        <v>337746791</v>
      </c>
      <c r="P20" s="15">
        <f t="shared" si="0"/>
        <v>1</v>
      </c>
      <c r="Q20" s="18">
        <v>139736973</v>
      </c>
      <c r="R20" s="15">
        <f t="shared" si="1"/>
        <v>0.41373294054480003</v>
      </c>
      <c r="S20" s="18">
        <v>139736973</v>
      </c>
      <c r="T20" s="15">
        <f t="shared" si="2"/>
        <v>0.41373294054480003</v>
      </c>
    </row>
    <row r="21" spans="1:20" ht="31.5" x14ac:dyDescent="0.25">
      <c r="A21" s="16" t="s">
        <v>26</v>
      </c>
      <c r="B21" s="16" t="s">
        <v>28</v>
      </c>
      <c r="C21" s="16" t="s">
        <v>28</v>
      </c>
      <c r="D21" s="16" t="s">
        <v>28</v>
      </c>
      <c r="E21" s="16" t="s">
        <v>43</v>
      </c>
      <c r="F21" s="16" t="s">
        <v>32</v>
      </c>
      <c r="G21" s="16"/>
      <c r="H21" s="16"/>
      <c r="I21" s="16" t="s">
        <v>29</v>
      </c>
      <c r="J21" s="17" t="s">
        <v>49</v>
      </c>
      <c r="K21" s="18">
        <v>56835919.759999998</v>
      </c>
      <c r="L21" s="18">
        <v>0</v>
      </c>
      <c r="M21" s="18">
        <v>36169168.780000001</v>
      </c>
      <c r="N21" s="18">
        <v>20666750.98</v>
      </c>
      <c r="O21" s="18">
        <v>36169168.780000001</v>
      </c>
      <c r="P21" s="15">
        <f t="shared" si="0"/>
        <v>0.63637870087667958</v>
      </c>
      <c r="Q21" s="18">
        <v>18824115.920000002</v>
      </c>
      <c r="R21" s="15">
        <f t="shared" si="1"/>
        <v>0.33120104327489119</v>
      </c>
      <c r="S21" s="18">
        <v>18824115.920000002</v>
      </c>
      <c r="T21" s="15">
        <f t="shared" si="2"/>
        <v>0.33120104327489119</v>
      </c>
    </row>
    <row r="22" spans="1:20" ht="15.75" x14ac:dyDescent="0.25">
      <c r="A22" s="16" t="s">
        <v>26</v>
      </c>
      <c r="B22" s="16" t="s">
        <v>28</v>
      </c>
      <c r="C22" s="16" t="s">
        <v>28</v>
      </c>
      <c r="D22" s="16" t="s">
        <v>28</v>
      </c>
      <c r="E22" s="16" t="s">
        <v>43</v>
      </c>
      <c r="F22" s="16" t="s">
        <v>35</v>
      </c>
      <c r="G22" s="16"/>
      <c r="H22" s="16"/>
      <c r="I22" s="16" t="s">
        <v>29</v>
      </c>
      <c r="J22" s="17" t="s">
        <v>50</v>
      </c>
      <c r="K22" s="18">
        <v>1091820169</v>
      </c>
      <c r="L22" s="18">
        <v>0</v>
      </c>
      <c r="M22" s="18">
        <v>91562790.519999996</v>
      </c>
      <c r="N22" s="18">
        <v>1000257378.48</v>
      </c>
      <c r="O22" s="18">
        <v>38519799.520000003</v>
      </c>
      <c r="P22" s="15">
        <f t="shared" si="0"/>
        <v>3.528035166750982E-2</v>
      </c>
      <c r="Q22" s="18">
        <v>32599401.52</v>
      </c>
      <c r="R22" s="15">
        <f t="shared" si="1"/>
        <v>2.9857848797442393E-2</v>
      </c>
      <c r="S22" s="18">
        <v>32418576.52</v>
      </c>
      <c r="T22" s="15">
        <f t="shared" si="2"/>
        <v>2.9692230864073733E-2</v>
      </c>
    </row>
    <row r="23" spans="1:20" ht="15.75" x14ac:dyDescent="0.25">
      <c r="A23" s="16" t="s">
        <v>26</v>
      </c>
      <c r="B23" s="16" t="s">
        <v>28</v>
      </c>
      <c r="C23" s="16" t="s">
        <v>28</v>
      </c>
      <c r="D23" s="16" t="s">
        <v>28</v>
      </c>
      <c r="E23" s="16" t="s">
        <v>43</v>
      </c>
      <c r="F23" s="16" t="s">
        <v>33</v>
      </c>
      <c r="G23" s="16"/>
      <c r="H23" s="16"/>
      <c r="I23" s="16" t="s">
        <v>29</v>
      </c>
      <c r="J23" s="17" t="s">
        <v>51</v>
      </c>
      <c r="K23" s="18">
        <v>394814782</v>
      </c>
      <c r="L23" s="18">
        <v>0</v>
      </c>
      <c r="M23" s="18">
        <v>393599782</v>
      </c>
      <c r="N23" s="18">
        <v>1215000</v>
      </c>
      <c r="O23" s="18">
        <v>393599782</v>
      </c>
      <c r="P23" s="15">
        <f t="shared" si="0"/>
        <v>0.99692260762414919</v>
      </c>
      <c r="Q23" s="18">
        <v>176471400</v>
      </c>
      <c r="R23" s="15">
        <f t="shared" si="1"/>
        <v>0.44697262626808132</v>
      </c>
      <c r="S23" s="18">
        <v>146801122</v>
      </c>
      <c r="T23" s="15">
        <f t="shared" si="2"/>
        <v>0.37182276017213561</v>
      </c>
    </row>
    <row r="24" spans="1:20" ht="31.5" x14ac:dyDescent="0.25">
      <c r="A24" s="16" t="s">
        <v>26</v>
      </c>
      <c r="B24" s="16" t="s">
        <v>28</v>
      </c>
      <c r="C24" s="16" t="s">
        <v>28</v>
      </c>
      <c r="D24" s="16" t="s">
        <v>28</v>
      </c>
      <c r="E24" s="16" t="s">
        <v>43</v>
      </c>
      <c r="F24" s="16" t="s">
        <v>52</v>
      </c>
      <c r="G24" s="16"/>
      <c r="H24" s="16"/>
      <c r="I24" s="16" t="s">
        <v>29</v>
      </c>
      <c r="J24" s="17" t="s">
        <v>53</v>
      </c>
      <c r="K24" s="18">
        <v>519114980</v>
      </c>
      <c r="L24" s="18">
        <v>0</v>
      </c>
      <c r="M24" s="18">
        <v>519114980</v>
      </c>
      <c r="N24" s="18">
        <v>0</v>
      </c>
      <c r="O24" s="18">
        <v>291032860</v>
      </c>
      <c r="P24" s="15">
        <f t="shared" si="0"/>
        <v>0.56063275230470133</v>
      </c>
      <c r="Q24" s="18">
        <v>291032860</v>
      </c>
      <c r="R24" s="15">
        <f t="shared" si="1"/>
        <v>0.56063275230470133</v>
      </c>
      <c r="S24" s="18">
        <v>291032860</v>
      </c>
      <c r="T24" s="15">
        <f t="shared" si="2"/>
        <v>0.56063275230470133</v>
      </c>
    </row>
    <row r="25" spans="1:20" ht="15.75" x14ac:dyDescent="0.25">
      <c r="A25" s="16" t="s">
        <v>26</v>
      </c>
      <c r="B25" s="16" t="s">
        <v>28</v>
      </c>
      <c r="C25" s="16" t="s">
        <v>28</v>
      </c>
      <c r="D25" s="16" t="s">
        <v>28</v>
      </c>
      <c r="E25" s="16" t="s">
        <v>36</v>
      </c>
      <c r="F25" s="16" t="s">
        <v>54</v>
      </c>
      <c r="G25" s="16"/>
      <c r="H25" s="16"/>
      <c r="I25" s="16" t="s">
        <v>29</v>
      </c>
      <c r="J25" s="17" t="s">
        <v>55</v>
      </c>
      <c r="K25" s="18">
        <v>3282599292</v>
      </c>
      <c r="L25" s="18">
        <v>0</v>
      </c>
      <c r="M25" s="18">
        <v>3282023096.4299998</v>
      </c>
      <c r="N25" s="18">
        <v>576195.56999999995</v>
      </c>
      <c r="O25" s="18">
        <v>3282023096.4299998</v>
      </c>
      <c r="P25" s="15">
        <f t="shared" si="0"/>
        <v>0.99982446972086891</v>
      </c>
      <c r="Q25" s="18">
        <v>3262290224.4299998</v>
      </c>
      <c r="R25" s="15">
        <f t="shared" si="1"/>
        <v>0.99381311401013972</v>
      </c>
      <c r="S25" s="18">
        <v>3262290224.4299998</v>
      </c>
      <c r="T25" s="15">
        <f t="shared" si="2"/>
        <v>0.99381311401013972</v>
      </c>
    </row>
    <row r="26" spans="1:20" ht="15.75" x14ac:dyDescent="0.25">
      <c r="A26" s="16" t="s">
        <v>26</v>
      </c>
      <c r="B26" s="16" t="s">
        <v>28</v>
      </c>
      <c r="C26" s="16" t="s">
        <v>28</v>
      </c>
      <c r="D26" s="16" t="s">
        <v>28</v>
      </c>
      <c r="E26" s="16" t="s">
        <v>36</v>
      </c>
      <c r="F26" s="16" t="s">
        <v>38</v>
      </c>
      <c r="G26" s="16"/>
      <c r="H26" s="16"/>
      <c r="I26" s="16" t="s">
        <v>29</v>
      </c>
      <c r="J26" s="17" t="s">
        <v>56</v>
      </c>
      <c r="K26" s="18">
        <v>18674271</v>
      </c>
      <c r="L26" s="18">
        <v>0</v>
      </c>
      <c r="M26" s="18">
        <v>18674271</v>
      </c>
      <c r="N26" s="18">
        <v>0</v>
      </c>
      <c r="O26" s="18">
        <v>18674271</v>
      </c>
      <c r="P26" s="15">
        <f t="shared" si="0"/>
        <v>1</v>
      </c>
      <c r="Q26" s="18">
        <v>5537877</v>
      </c>
      <c r="R26" s="15">
        <f t="shared" si="1"/>
        <v>0.29655117460810115</v>
      </c>
      <c r="S26" s="18">
        <v>5537877</v>
      </c>
      <c r="T26" s="15">
        <f t="shared" si="2"/>
        <v>0.29655117460810115</v>
      </c>
    </row>
    <row r="27" spans="1:20" ht="31.5" x14ac:dyDescent="0.25">
      <c r="A27" s="16" t="s">
        <v>26</v>
      </c>
      <c r="B27" s="16" t="s">
        <v>28</v>
      </c>
      <c r="C27" s="16" t="s">
        <v>28</v>
      </c>
      <c r="D27" s="16" t="s">
        <v>28</v>
      </c>
      <c r="E27" s="16" t="s">
        <v>36</v>
      </c>
      <c r="F27" s="16" t="s">
        <v>32</v>
      </c>
      <c r="G27" s="16"/>
      <c r="H27" s="16"/>
      <c r="I27" s="16" t="s">
        <v>29</v>
      </c>
      <c r="J27" s="17" t="s">
        <v>57</v>
      </c>
      <c r="K27" s="18">
        <v>116000000</v>
      </c>
      <c r="L27" s="18">
        <v>0</v>
      </c>
      <c r="M27" s="18">
        <v>116000000</v>
      </c>
      <c r="N27" s="18">
        <v>0</v>
      </c>
      <c r="O27" s="18">
        <v>0</v>
      </c>
      <c r="P27" s="15">
        <f t="shared" si="0"/>
        <v>0</v>
      </c>
      <c r="Q27" s="18">
        <v>0</v>
      </c>
      <c r="R27" s="15">
        <f t="shared" si="1"/>
        <v>0</v>
      </c>
      <c r="S27" s="18">
        <v>0</v>
      </c>
      <c r="T27" s="15">
        <f t="shared" si="2"/>
        <v>0</v>
      </c>
    </row>
    <row r="28" spans="1:20" ht="31.5" x14ac:dyDescent="0.25">
      <c r="A28" s="16" t="s">
        <v>26</v>
      </c>
      <c r="B28" s="16" t="s">
        <v>28</v>
      </c>
      <c r="C28" s="16" t="s">
        <v>28</v>
      </c>
      <c r="D28" s="16" t="s">
        <v>28</v>
      </c>
      <c r="E28" s="16" t="s">
        <v>33</v>
      </c>
      <c r="F28" s="16" t="s">
        <v>32</v>
      </c>
      <c r="G28" s="16"/>
      <c r="H28" s="16"/>
      <c r="I28" s="16" t="s">
        <v>29</v>
      </c>
      <c r="J28" s="17" t="s">
        <v>58</v>
      </c>
      <c r="K28" s="18">
        <v>3502769</v>
      </c>
      <c r="L28" s="18">
        <v>0</v>
      </c>
      <c r="M28" s="18">
        <v>3210308</v>
      </c>
      <c r="N28" s="18">
        <v>292461</v>
      </c>
      <c r="O28" s="18">
        <v>200000</v>
      </c>
      <c r="P28" s="15">
        <f t="shared" si="0"/>
        <v>5.7097684717433553E-2</v>
      </c>
      <c r="Q28" s="18">
        <v>200000</v>
      </c>
      <c r="R28" s="15">
        <f t="shared" si="1"/>
        <v>5.7097684717433553E-2</v>
      </c>
      <c r="S28" s="18">
        <v>200000</v>
      </c>
      <c r="T28" s="15">
        <f t="shared" si="2"/>
        <v>5.7097684717433553E-2</v>
      </c>
    </row>
    <row r="29" spans="1:20" ht="31.5" x14ac:dyDescent="0.25">
      <c r="A29" s="16" t="s">
        <v>26</v>
      </c>
      <c r="B29" s="16" t="s">
        <v>28</v>
      </c>
      <c r="C29" s="16" t="s">
        <v>28</v>
      </c>
      <c r="D29" s="16" t="s">
        <v>28</v>
      </c>
      <c r="E29" s="16" t="s">
        <v>33</v>
      </c>
      <c r="F29" s="16" t="s">
        <v>35</v>
      </c>
      <c r="G29" s="16"/>
      <c r="H29" s="16"/>
      <c r="I29" s="16" t="s">
        <v>29</v>
      </c>
      <c r="J29" s="17" t="s">
        <v>59</v>
      </c>
      <c r="K29" s="18">
        <v>2313047303</v>
      </c>
      <c r="L29" s="18">
        <v>0</v>
      </c>
      <c r="M29" s="18">
        <v>2313047303</v>
      </c>
      <c r="N29" s="18">
        <v>0</v>
      </c>
      <c r="O29" s="18">
        <v>2228096712.2800002</v>
      </c>
      <c r="P29" s="15">
        <f t="shared" si="0"/>
        <v>0.9632733015836642</v>
      </c>
      <c r="Q29" s="18">
        <v>718303160.27999997</v>
      </c>
      <c r="R29" s="15">
        <f t="shared" si="1"/>
        <v>0.3105440858681825</v>
      </c>
      <c r="S29" s="18">
        <v>698607890.27999997</v>
      </c>
      <c r="T29" s="15">
        <f t="shared" si="2"/>
        <v>0.30202922757952777</v>
      </c>
    </row>
    <row r="30" spans="1:20" ht="15.75" x14ac:dyDescent="0.25">
      <c r="A30" s="16" t="s">
        <v>26</v>
      </c>
      <c r="B30" s="16" t="s">
        <v>28</v>
      </c>
      <c r="C30" s="16" t="s">
        <v>28</v>
      </c>
      <c r="D30" s="16" t="s">
        <v>28</v>
      </c>
      <c r="E30" s="16" t="s">
        <v>33</v>
      </c>
      <c r="F30" s="16" t="s">
        <v>41</v>
      </c>
      <c r="G30" s="16"/>
      <c r="H30" s="16"/>
      <c r="I30" s="16" t="s">
        <v>29</v>
      </c>
      <c r="J30" s="17" t="s">
        <v>60</v>
      </c>
      <c r="K30" s="18">
        <v>3582716353.1700001</v>
      </c>
      <c r="L30" s="18">
        <v>0</v>
      </c>
      <c r="M30" s="18">
        <v>3582716353.1599998</v>
      </c>
      <c r="N30" s="18">
        <v>0.01</v>
      </c>
      <c r="O30" s="18">
        <v>3582716353.1599998</v>
      </c>
      <c r="P30" s="15">
        <f t="shared" si="0"/>
        <v>0.99999999999720879</v>
      </c>
      <c r="Q30" s="18">
        <v>1426272841.3</v>
      </c>
      <c r="R30" s="15">
        <f t="shared" si="1"/>
        <v>0.39809817487729071</v>
      </c>
      <c r="S30" s="18">
        <v>1426272841.3</v>
      </c>
      <c r="T30" s="15">
        <f t="shared" si="2"/>
        <v>0.39809817487729071</v>
      </c>
    </row>
    <row r="31" spans="1:20" ht="47.25" x14ac:dyDescent="0.25">
      <c r="A31" s="16" t="s">
        <v>26</v>
      </c>
      <c r="B31" s="16" t="s">
        <v>28</v>
      </c>
      <c r="C31" s="16" t="s">
        <v>28</v>
      </c>
      <c r="D31" s="16" t="s">
        <v>28</v>
      </c>
      <c r="E31" s="16" t="s">
        <v>33</v>
      </c>
      <c r="F31" s="16" t="s">
        <v>36</v>
      </c>
      <c r="G31" s="16"/>
      <c r="H31" s="16"/>
      <c r="I31" s="16" t="s">
        <v>29</v>
      </c>
      <c r="J31" s="17" t="s">
        <v>61</v>
      </c>
      <c r="K31" s="18">
        <v>402104606</v>
      </c>
      <c r="L31" s="18">
        <v>0</v>
      </c>
      <c r="M31" s="18">
        <v>397117813.94999999</v>
      </c>
      <c r="N31" s="18">
        <v>4986792.05</v>
      </c>
      <c r="O31" s="18">
        <v>238336081.94999999</v>
      </c>
      <c r="P31" s="15">
        <f t="shared" si="0"/>
        <v>0.59272159133138602</v>
      </c>
      <c r="Q31" s="18">
        <v>106723045.66</v>
      </c>
      <c r="R31" s="15">
        <f t="shared" si="1"/>
        <v>0.26541114940623184</v>
      </c>
      <c r="S31" s="18">
        <v>106723045.66</v>
      </c>
      <c r="T31" s="15">
        <f t="shared" si="2"/>
        <v>0.26541114940623184</v>
      </c>
    </row>
    <row r="32" spans="1:20" ht="47.25" x14ac:dyDescent="0.25">
      <c r="A32" s="16" t="s">
        <v>26</v>
      </c>
      <c r="B32" s="16" t="s">
        <v>28</v>
      </c>
      <c r="C32" s="16" t="s">
        <v>28</v>
      </c>
      <c r="D32" s="16" t="s">
        <v>28</v>
      </c>
      <c r="E32" s="16" t="s">
        <v>33</v>
      </c>
      <c r="F32" s="16" t="s">
        <v>52</v>
      </c>
      <c r="G32" s="16"/>
      <c r="H32" s="16"/>
      <c r="I32" s="16" t="s">
        <v>29</v>
      </c>
      <c r="J32" s="17" t="s">
        <v>62</v>
      </c>
      <c r="K32" s="18">
        <v>41685572</v>
      </c>
      <c r="L32" s="18">
        <v>0</v>
      </c>
      <c r="M32" s="18">
        <v>41685572</v>
      </c>
      <c r="N32" s="18">
        <v>0</v>
      </c>
      <c r="O32" s="18">
        <v>41685572</v>
      </c>
      <c r="P32" s="15">
        <f t="shared" si="0"/>
        <v>1</v>
      </c>
      <c r="Q32" s="18">
        <v>10710900</v>
      </c>
      <c r="R32" s="15">
        <f t="shared" si="1"/>
        <v>0.25694501685139404</v>
      </c>
      <c r="S32" s="18">
        <v>10710900</v>
      </c>
      <c r="T32" s="15">
        <f t="shared" si="2"/>
        <v>0.25694501685139404</v>
      </c>
    </row>
    <row r="33" spans="1:20" ht="47.25" x14ac:dyDescent="0.25">
      <c r="A33" s="16" t="s">
        <v>26</v>
      </c>
      <c r="B33" s="16" t="s">
        <v>28</v>
      </c>
      <c r="C33" s="16" t="s">
        <v>28</v>
      </c>
      <c r="D33" s="16" t="s">
        <v>28</v>
      </c>
      <c r="E33" s="16" t="s">
        <v>52</v>
      </c>
      <c r="F33" s="16" t="s">
        <v>35</v>
      </c>
      <c r="G33" s="16"/>
      <c r="H33" s="16"/>
      <c r="I33" s="16" t="s">
        <v>29</v>
      </c>
      <c r="J33" s="17" t="s">
        <v>63</v>
      </c>
      <c r="K33" s="18">
        <v>55338192</v>
      </c>
      <c r="L33" s="18">
        <v>0</v>
      </c>
      <c r="M33" s="18">
        <v>55338192</v>
      </c>
      <c r="N33" s="18">
        <v>0</v>
      </c>
      <c r="O33" s="18">
        <v>31262504.48</v>
      </c>
      <c r="P33" s="15">
        <f t="shared" si="0"/>
        <v>0.56493541530955693</v>
      </c>
      <c r="Q33" s="18">
        <v>28019364.48</v>
      </c>
      <c r="R33" s="15">
        <f t="shared" si="1"/>
        <v>0.50632959746859818</v>
      </c>
      <c r="S33" s="18">
        <v>28019364.48</v>
      </c>
      <c r="T33" s="15">
        <f t="shared" si="2"/>
        <v>0.50632959746859818</v>
      </c>
    </row>
    <row r="34" spans="1:20" ht="15.75" x14ac:dyDescent="0.25">
      <c r="A34" s="16" t="s">
        <v>26</v>
      </c>
      <c r="B34" s="16" t="s">
        <v>28</v>
      </c>
      <c r="C34" s="16" t="s">
        <v>28</v>
      </c>
      <c r="D34" s="16" t="s">
        <v>28</v>
      </c>
      <c r="E34" s="16" t="s">
        <v>64</v>
      </c>
      <c r="F34" s="16"/>
      <c r="G34" s="16"/>
      <c r="H34" s="16"/>
      <c r="I34" s="16" t="s">
        <v>29</v>
      </c>
      <c r="J34" s="17" t="s">
        <v>65</v>
      </c>
      <c r="K34" s="18">
        <v>203232450</v>
      </c>
      <c r="L34" s="18">
        <v>0</v>
      </c>
      <c r="M34" s="18">
        <v>203068422</v>
      </c>
      <c r="N34" s="18">
        <v>164028</v>
      </c>
      <c r="O34" s="18">
        <v>161182925</v>
      </c>
      <c r="P34" s="15">
        <f t="shared" si="0"/>
        <v>0.79309640266601122</v>
      </c>
      <c r="Q34" s="18">
        <v>148872136</v>
      </c>
      <c r="R34" s="15">
        <f t="shared" si="1"/>
        <v>0.73252148463495859</v>
      </c>
      <c r="S34" s="18">
        <v>145853596</v>
      </c>
      <c r="T34" s="15">
        <f t="shared" si="2"/>
        <v>0.71766883684175431</v>
      </c>
    </row>
    <row r="35" spans="1:20" ht="15.75" x14ac:dyDescent="0.25">
      <c r="A35" s="12" t="s">
        <v>26</v>
      </c>
      <c r="B35" s="12" t="s">
        <v>66</v>
      </c>
      <c r="C35" s="12"/>
      <c r="D35" s="12"/>
      <c r="E35" s="12"/>
      <c r="F35" s="12"/>
      <c r="G35" s="12"/>
      <c r="H35" s="12"/>
      <c r="I35" s="12"/>
      <c r="J35" s="13" t="s">
        <v>67</v>
      </c>
      <c r="K35" s="14">
        <f>SUM(K40:K52)+K36-K49</f>
        <v>833233570944</v>
      </c>
      <c r="L35" s="14">
        <v>7528986679</v>
      </c>
      <c r="M35" s="14">
        <f t="shared" ref="M35:S35" si="3">SUM(M40:M52)+M36-M49</f>
        <v>712710991012.76001</v>
      </c>
      <c r="N35" s="14">
        <f t="shared" si="3"/>
        <v>112993593252.24001</v>
      </c>
      <c r="O35" s="14">
        <f t="shared" si="3"/>
        <v>710044015037.76001</v>
      </c>
      <c r="P35" s="15">
        <f t="shared" si="0"/>
        <v>0.852154833648056</v>
      </c>
      <c r="Q35" s="14">
        <f t="shared" si="3"/>
        <v>601715509497.76001</v>
      </c>
      <c r="R35" s="15">
        <f t="shared" si="1"/>
        <v>0.72214506289761593</v>
      </c>
      <c r="S35" s="14">
        <f t="shared" si="3"/>
        <v>601715509497.76001</v>
      </c>
      <c r="T35" s="15">
        <f t="shared" si="2"/>
        <v>0.72214506289761593</v>
      </c>
    </row>
    <row r="36" spans="1:20" ht="15.75" x14ac:dyDescent="0.25">
      <c r="A36" s="12" t="s">
        <v>26</v>
      </c>
      <c r="B36" s="12" t="s">
        <v>66</v>
      </c>
      <c r="C36" s="12" t="s">
        <v>28</v>
      </c>
      <c r="D36" s="12" t="s">
        <v>28</v>
      </c>
      <c r="E36" s="12"/>
      <c r="F36" s="12"/>
      <c r="G36" s="12"/>
      <c r="H36" s="12"/>
      <c r="I36" s="12" t="s">
        <v>29</v>
      </c>
      <c r="J36" s="13" t="s">
        <v>68</v>
      </c>
      <c r="K36" s="14">
        <v>2134113509</v>
      </c>
      <c r="L36" s="14">
        <v>0</v>
      </c>
      <c r="M36" s="14">
        <v>2090461205.76</v>
      </c>
      <c r="N36" s="14">
        <v>43652303.240000002</v>
      </c>
      <c r="O36" s="14">
        <v>2090461205.76</v>
      </c>
      <c r="P36" s="15">
        <f t="shared" si="0"/>
        <v>0.97954546323055958</v>
      </c>
      <c r="Q36" s="14">
        <v>2090461205.76</v>
      </c>
      <c r="R36" s="15">
        <f t="shared" si="1"/>
        <v>0.97954546323055958</v>
      </c>
      <c r="S36" s="14">
        <v>2090461205.76</v>
      </c>
      <c r="T36" s="15">
        <f t="shared" si="2"/>
        <v>0.97954546323055958</v>
      </c>
    </row>
    <row r="37" spans="1:20" ht="15.75" x14ac:dyDescent="0.25">
      <c r="A37" s="16" t="s">
        <v>26</v>
      </c>
      <c r="B37" s="16" t="s">
        <v>66</v>
      </c>
      <c r="C37" s="16" t="s">
        <v>28</v>
      </c>
      <c r="D37" s="16" t="s">
        <v>28</v>
      </c>
      <c r="E37" s="16" t="s">
        <v>69</v>
      </c>
      <c r="F37" s="16" t="s">
        <v>54</v>
      </c>
      <c r="G37" s="16"/>
      <c r="H37" s="16"/>
      <c r="I37" s="16" t="s">
        <v>29</v>
      </c>
      <c r="J37" s="17" t="s">
        <v>70</v>
      </c>
      <c r="K37" s="18">
        <v>1663511845</v>
      </c>
      <c r="L37" s="18">
        <v>0</v>
      </c>
      <c r="M37" s="18">
        <v>1658357021.8800001</v>
      </c>
      <c r="N37" s="18">
        <v>5154823.12</v>
      </c>
      <c r="O37" s="18">
        <v>1658357021.8800001</v>
      </c>
      <c r="P37" s="15">
        <f t="shared" si="0"/>
        <v>0.99690124050784867</v>
      </c>
      <c r="Q37" s="18">
        <v>1658357021.8800001</v>
      </c>
      <c r="R37" s="15">
        <f t="shared" si="1"/>
        <v>0.99690124050784867</v>
      </c>
      <c r="S37" s="18">
        <v>1658357021.8800001</v>
      </c>
      <c r="T37" s="15">
        <f t="shared" si="2"/>
        <v>0.99690124050784867</v>
      </c>
    </row>
    <row r="38" spans="1:20" ht="15.75" x14ac:dyDescent="0.25">
      <c r="A38" s="16" t="s">
        <v>26</v>
      </c>
      <c r="B38" s="16" t="s">
        <v>66</v>
      </c>
      <c r="C38" s="16" t="s">
        <v>28</v>
      </c>
      <c r="D38" s="16" t="s">
        <v>28</v>
      </c>
      <c r="E38" s="16" t="s">
        <v>71</v>
      </c>
      <c r="F38" s="16" t="s">
        <v>54</v>
      </c>
      <c r="G38" s="16"/>
      <c r="H38" s="16"/>
      <c r="I38" s="16" t="s">
        <v>29</v>
      </c>
      <c r="J38" s="17" t="s">
        <v>70</v>
      </c>
      <c r="K38" s="18">
        <v>202981181</v>
      </c>
      <c r="L38" s="18">
        <v>0</v>
      </c>
      <c r="M38" s="18">
        <v>167071884</v>
      </c>
      <c r="N38" s="18">
        <v>35909297</v>
      </c>
      <c r="O38" s="18">
        <v>167071884</v>
      </c>
      <c r="P38" s="15">
        <f t="shared" si="0"/>
        <v>0.82309051103609454</v>
      </c>
      <c r="Q38" s="18">
        <v>167071884</v>
      </c>
      <c r="R38" s="15">
        <f t="shared" si="1"/>
        <v>0.82309051103609454</v>
      </c>
      <c r="S38" s="18">
        <v>167071884</v>
      </c>
      <c r="T38" s="15">
        <f t="shared" si="2"/>
        <v>0.82309051103609454</v>
      </c>
    </row>
    <row r="39" spans="1:20" ht="15.75" x14ac:dyDescent="0.25">
      <c r="A39" s="16" t="s">
        <v>26</v>
      </c>
      <c r="B39" s="16" t="s">
        <v>66</v>
      </c>
      <c r="C39" s="16" t="s">
        <v>28</v>
      </c>
      <c r="D39" s="16" t="s">
        <v>28</v>
      </c>
      <c r="E39" s="16" t="s">
        <v>72</v>
      </c>
      <c r="F39" s="16" t="s">
        <v>54</v>
      </c>
      <c r="G39" s="16"/>
      <c r="H39" s="16"/>
      <c r="I39" s="16" t="s">
        <v>29</v>
      </c>
      <c r="J39" s="17" t="s">
        <v>70</v>
      </c>
      <c r="K39" s="18">
        <v>267620483</v>
      </c>
      <c r="L39" s="18">
        <v>0</v>
      </c>
      <c r="M39" s="18">
        <v>265032299.88</v>
      </c>
      <c r="N39" s="18">
        <v>2588183.12</v>
      </c>
      <c r="O39" s="18">
        <v>265032299.88</v>
      </c>
      <c r="P39" s="15">
        <f t="shared" si="0"/>
        <v>0.99032890498146209</v>
      </c>
      <c r="Q39" s="18">
        <v>265032299.88</v>
      </c>
      <c r="R39" s="15">
        <f t="shared" si="1"/>
        <v>0.99032890498146209</v>
      </c>
      <c r="S39" s="18">
        <v>265032299.88</v>
      </c>
      <c r="T39" s="15">
        <f t="shared" si="2"/>
        <v>0.99032890498146209</v>
      </c>
    </row>
    <row r="40" spans="1:20" ht="47.25" x14ac:dyDescent="0.25">
      <c r="A40" s="16" t="s">
        <v>26</v>
      </c>
      <c r="B40" s="16" t="s">
        <v>66</v>
      </c>
      <c r="C40" s="16" t="s">
        <v>66</v>
      </c>
      <c r="D40" s="16" t="s">
        <v>31</v>
      </c>
      <c r="E40" s="16" t="s">
        <v>35</v>
      </c>
      <c r="F40" s="16"/>
      <c r="G40" s="16"/>
      <c r="H40" s="16"/>
      <c r="I40" s="16" t="s">
        <v>29</v>
      </c>
      <c r="J40" s="17" t="s">
        <v>73</v>
      </c>
      <c r="K40" s="18">
        <v>2719971000</v>
      </c>
      <c r="L40" s="18">
        <v>0</v>
      </c>
      <c r="M40" s="18">
        <v>2719971000</v>
      </c>
      <c r="N40" s="18">
        <v>0</v>
      </c>
      <c r="O40" s="18">
        <v>2719971000</v>
      </c>
      <c r="P40" s="15">
        <f t="shared" si="0"/>
        <v>1</v>
      </c>
      <c r="Q40" s="18">
        <v>2719971000</v>
      </c>
      <c r="R40" s="15">
        <f t="shared" si="1"/>
        <v>1</v>
      </c>
      <c r="S40" s="18">
        <v>2719971000</v>
      </c>
      <c r="T40" s="15">
        <f t="shared" si="2"/>
        <v>1</v>
      </c>
    </row>
    <row r="41" spans="1:20" ht="47.25" x14ac:dyDescent="0.25">
      <c r="A41" s="16" t="s">
        <v>26</v>
      </c>
      <c r="B41" s="16" t="s">
        <v>66</v>
      </c>
      <c r="C41" s="16" t="s">
        <v>66</v>
      </c>
      <c r="D41" s="16" t="s">
        <v>31</v>
      </c>
      <c r="E41" s="16" t="s">
        <v>74</v>
      </c>
      <c r="F41" s="16"/>
      <c r="G41" s="16"/>
      <c r="H41" s="16"/>
      <c r="I41" s="16" t="s">
        <v>29</v>
      </c>
      <c r="J41" s="17" t="s">
        <v>75</v>
      </c>
      <c r="K41" s="18">
        <v>38287269000</v>
      </c>
      <c r="L41" s="18">
        <v>0</v>
      </c>
      <c r="M41" s="18">
        <v>35399715271</v>
      </c>
      <c r="N41" s="18">
        <v>2887553729</v>
      </c>
      <c r="O41" s="18">
        <v>35399715271</v>
      </c>
      <c r="P41" s="15">
        <f t="shared" si="0"/>
        <v>0.92458188310584388</v>
      </c>
      <c r="Q41" s="18">
        <v>25558295025</v>
      </c>
      <c r="R41" s="15">
        <f t="shared" si="1"/>
        <v>0.66754029975342455</v>
      </c>
      <c r="S41" s="18">
        <v>25558295025</v>
      </c>
      <c r="T41" s="15">
        <f t="shared" si="2"/>
        <v>0.66754029975342455</v>
      </c>
    </row>
    <row r="42" spans="1:20" ht="47.25" x14ac:dyDescent="0.25">
      <c r="A42" s="16" t="s">
        <v>26</v>
      </c>
      <c r="B42" s="16" t="s">
        <v>66</v>
      </c>
      <c r="C42" s="16" t="s">
        <v>66</v>
      </c>
      <c r="D42" s="16" t="s">
        <v>31</v>
      </c>
      <c r="E42" s="16" t="s">
        <v>76</v>
      </c>
      <c r="F42" s="16"/>
      <c r="G42" s="16"/>
      <c r="H42" s="16"/>
      <c r="I42" s="16" t="s">
        <v>29</v>
      </c>
      <c r="J42" s="17" t="s">
        <v>77</v>
      </c>
      <c r="K42" s="18">
        <v>6018000000</v>
      </c>
      <c r="L42" s="18">
        <v>0</v>
      </c>
      <c r="M42" s="18">
        <v>6018000000</v>
      </c>
      <c r="N42" s="18">
        <v>0</v>
      </c>
      <c r="O42" s="18">
        <v>6018000000</v>
      </c>
      <c r="P42" s="15">
        <f t="shared" si="0"/>
        <v>1</v>
      </c>
      <c r="Q42" s="18">
        <v>0</v>
      </c>
      <c r="R42" s="15">
        <f t="shared" si="1"/>
        <v>0</v>
      </c>
      <c r="S42" s="18">
        <v>0</v>
      </c>
      <c r="T42" s="15">
        <f t="shared" si="2"/>
        <v>0</v>
      </c>
    </row>
    <row r="43" spans="1:20" ht="31.5" x14ac:dyDescent="0.25">
      <c r="A43" s="16" t="s">
        <v>26</v>
      </c>
      <c r="B43" s="16" t="s">
        <v>66</v>
      </c>
      <c r="C43" s="16" t="s">
        <v>66</v>
      </c>
      <c r="D43" s="16" t="s">
        <v>31</v>
      </c>
      <c r="E43" s="16" t="s">
        <v>78</v>
      </c>
      <c r="F43" s="16"/>
      <c r="G43" s="16"/>
      <c r="H43" s="16"/>
      <c r="I43" s="16" t="s">
        <v>29</v>
      </c>
      <c r="J43" s="17" t="s">
        <v>79</v>
      </c>
      <c r="K43" s="18">
        <v>115020423000</v>
      </c>
      <c r="L43" s="18">
        <v>0</v>
      </c>
      <c r="M43" s="18">
        <v>107977413849</v>
      </c>
      <c r="N43" s="18">
        <v>7043009151</v>
      </c>
      <c r="O43" s="18">
        <v>107977413849</v>
      </c>
      <c r="P43" s="15">
        <f t="shared" si="0"/>
        <v>0.93876731655733869</v>
      </c>
      <c r="Q43" s="18">
        <v>40000000000</v>
      </c>
      <c r="R43" s="15">
        <f t="shared" si="1"/>
        <v>0.34776432703607774</v>
      </c>
      <c r="S43" s="18">
        <v>40000000000</v>
      </c>
      <c r="T43" s="15">
        <f t="shared" si="2"/>
        <v>0.34776432703607774</v>
      </c>
    </row>
    <row r="44" spans="1:20" ht="31.5" x14ac:dyDescent="0.25">
      <c r="A44" s="16" t="s">
        <v>26</v>
      </c>
      <c r="B44" s="16" t="s">
        <v>66</v>
      </c>
      <c r="C44" s="16" t="s">
        <v>66</v>
      </c>
      <c r="D44" s="16" t="s">
        <v>31</v>
      </c>
      <c r="E44" s="16" t="s">
        <v>80</v>
      </c>
      <c r="F44" s="16"/>
      <c r="G44" s="16"/>
      <c r="H44" s="16"/>
      <c r="I44" s="16" t="s">
        <v>29</v>
      </c>
      <c r="J44" s="17" t="s">
        <v>81</v>
      </c>
      <c r="K44" s="18">
        <v>99631000000</v>
      </c>
      <c r="L44" s="18">
        <v>0</v>
      </c>
      <c r="M44" s="18">
        <v>99631000000</v>
      </c>
      <c r="N44" s="18">
        <v>0</v>
      </c>
      <c r="O44" s="18">
        <v>99631000000</v>
      </c>
      <c r="P44" s="15">
        <f t="shared" si="0"/>
        <v>1</v>
      </c>
      <c r="Q44" s="18">
        <v>80000000000</v>
      </c>
      <c r="R44" s="15">
        <f t="shared" si="1"/>
        <v>0.80296293322359502</v>
      </c>
      <c r="S44" s="18">
        <v>80000000000</v>
      </c>
      <c r="T44" s="15">
        <f t="shared" si="2"/>
        <v>0.80296293322359502</v>
      </c>
    </row>
    <row r="45" spans="1:20" ht="31.5" x14ac:dyDescent="0.25">
      <c r="A45" s="16" t="s">
        <v>26</v>
      </c>
      <c r="B45" s="16" t="s">
        <v>66</v>
      </c>
      <c r="C45" s="16" t="s">
        <v>66</v>
      </c>
      <c r="D45" s="16" t="s">
        <v>31</v>
      </c>
      <c r="E45" s="16" t="s">
        <v>82</v>
      </c>
      <c r="F45" s="16"/>
      <c r="G45" s="16"/>
      <c r="H45" s="16"/>
      <c r="I45" s="16" t="s">
        <v>29</v>
      </c>
      <c r="J45" s="17" t="s">
        <v>83</v>
      </c>
      <c r="K45" s="18">
        <v>7528986679</v>
      </c>
      <c r="L45" s="18">
        <v>7528986679</v>
      </c>
      <c r="M45" s="18">
        <v>0</v>
      </c>
      <c r="N45" s="18">
        <v>0</v>
      </c>
      <c r="O45" s="18">
        <v>0</v>
      </c>
      <c r="P45" s="15">
        <f t="shared" si="0"/>
        <v>0</v>
      </c>
      <c r="Q45" s="18">
        <v>0</v>
      </c>
      <c r="R45" s="15">
        <f t="shared" si="1"/>
        <v>0</v>
      </c>
      <c r="S45" s="18">
        <v>0</v>
      </c>
      <c r="T45" s="15">
        <f t="shared" si="2"/>
        <v>0</v>
      </c>
    </row>
    <row r="46" spans="1:20" ht="31.5" x14ac:dyDescent="0.25">
      <c r="A46" s="16" t="s">
        <v>26</v>
      </c>
      <c r="B46" s="16" t="s">
        <v>66</v>
      </c>
      <c r="C46" s="16" t="s">
        <v>66</v>
      </c>
      <c r="D46" s="16" t="s">
        <v>84</v>
      </c>
      <c r="E46" s="16" t="s">
        <v>43</v>
      </c>
      <c r="F46" s="16"/>
      <c r="G46" s="16"/>
      <c r="H46" s="16"/>
      <c r="I46" s="16" t="s">
        <v>85</v>
      </c>
      <c r="J46" s="17" t="s">
        <v>86</v>
      </c>
      <c r="K46" s="18">
        <v>367545310000</v>
      </c>
      <c r="L46" s="18">
        <v>0</v>
      </c>
      <c r="M46" s="18">
        <v>297545060000</v>
      </c>
      <c r="N46" s="18">
        <v>70000250000</v>
      </c>
      <c r="O46" s="18">
        <v>297545060000</v>
      </c>
      <c r="P46" s="15">
        <f t="shared" si="0"/>
        <v>0.80954661072943634</v>
      </c>
      <c r="Q46" s="18">
        <v>297545060000</v>
      </c>
      <c r="R46" s="15">
        <f t="shared" si="1"/>
        <v>0.80954661072943634</v>
      </c>
      <c r="S46" s="18">
        <v>297545060000</v>
      </c>
      <c r="T46" s="15">
        <f t="shared" si="2"/>
        <v>0.80954661072943634</v>
      </c>
    </row>
    <row r="47" spans="1:20" ht="31.5" x14ac:dyDescent="0.25">
      <c r="A47" s="16" t="s">
        <v>26</v>
      </c>
      <c r="B47" s="16" t="s">
        <v>66</v>
      </c>
      <c r="C47" s="16" t="s">
        <v>84</v>
      </c>
      <c r="D47" s="16" t="s">
        <v>28</v>
      </c>
      <c r="E47" s="16" t="s">
        <v>87</v>
      </c>
      <c r="F47" s="16"/>
      <c r="G47" s="16"/>
      <c r="H47" s="16"/>
      <c r="I47" s="16" t="s">
        <v>29</v>
      </c>
      <c r="J47" s="17" t="s">
        <v>88</v>
      </c>
      <c r="K47" s="18">
        <v>10793003760</v>
      </c>
      <c r="L47" s="18">
        <v>0</v>
      </c>
      <c r="M47" s="18">
        <v>10793003760</v>
      </c>
      <c r="N47" s="18">
        <v>0</v>
      </c>
      <c r="O47" s="18">
        <v>10793003760</v>
      </c>
      <c r="P47" s="15">
        <f t="shared" si="0"/>
        <v>1</v>
      </c>
      <c r="Q47" s="18">
        <v>5932332315</v>
      </c>
      <c r="R47" s="15">
        <f t="shared" si="1"/>
        <v>0.54964608990370634</v>
      </c>
      <c r="S47" s="18">
        <v>5932332315</v>
      </c>
      <c r="T47" s="15">
        <f t="shared" si="2"/>
        <v>0.54964608990370634</v>
      </c>
    </row>
    <row r="48" spans="1:20" ht="15.75" x14ac:dyDescent="0.25">
      <c r="A48" s="12" t="s">
        <v>26</v>
      </c>
      <c r="B48" s="12" t="s">
        <v>66</v>
      </c>
      <c r="C48" s="12" t="s">
        <v>89</v>
      </c>
      <c r="D48" s="12"/>
      <c r="E48" s="12"/>
      <c r="F48" s="12"/>
      <c r="G48" s="12"/>
      <c r="H48" s="12"/>
      <c r="I48" s="12" t="s">
        <v>29</v>
      </c>
      <c r="J48" s="13" t="s">
        <v>90</v>
      </c>
      <c r="K48" s="14">
        <v>1168760000</v>
      </c>
      <c r="L48" s="14">
        <v>0</v>
      </c>
      <c r="M48" s="14">
        <v>27179652</v>
      </c>
      <c r="N48" s="14">
        <v>1141580348</v>
      </c>
      <c r="O48" s="14">
        <v>27179652</v>
      </c>
      <c r="P48" s="15">
        <f t="shared" si="0"/>
        <v>2.3255118244977582E-2</v>
      </c>
      <c r="Q48" s="14">
        <v>27179652</v>
      </c>
      <c r="R48" s="15">
        <f t="shared" si="1"/>
        <v>2.3255118244977582E-2</v>
      </c>
      <c r="S48" s="14">
        <v>27179652</v>
      </c>
      <c r="T48" s="15">
        <f t="shared" si="2"/>
        <v>2.3255118244977582E-2</v>
      </c>
    </row>
    <row r="49" spans="1:20" ht="15.75" x14ac:dyDescent="0.25">
      <c r="A49" s="16" t="s">
        <v>26</v>
      </c>
      <c r="B49" s="16" t="s">
        <v>66</v>
      </c>
      <c r="C49" s="16" t="s">
        <v>89</v>
      </c>
      <c r="D49" s="16" t="s">
        <v>31</v>
      </c>
      <c r="E49" s="16" t="s">
        <v>54</v>
      </c>
      <c r="F49" s="16"/>
      <c r="G49" s="16"/>
      <c r="H49" s="16"/>
      <c r="I49" s="16" t="s">
        <v>29</v>
      </c>
      <c r="J49" s="17" t="s">
        <v>91</v>
      </c>
      <c r="K49" s="18">
        <v>1168760000</v>
      </c>
      <c r="L49" s="18">
        <v>0</v>
      </c>
      <c r="M49" s="18">
        <v>27179652</v>
      </c>
      <c r="N49" s="18">
        <v>1141580348</v>
      </c>
      <c r="O49" s="18">
        <v>27179652</v>
      </c>
      <c r="P49" s="15">
        <f t="shared" si="0"/>
        <v>2.3255118244977582E-2</v>
      </c>
      <c r="Q49" s="18">
        <v>27179652</v>
      </c>
      <c r="R49" s="15">
        <f t="shared" si="1"/>
        <v>2.3255118244977582E-2</v>
      </c>
      <c r="S49" s="18">
        <v>27179652</v>
      </c>
      <c r="T49" s="15">
        <f t="shared" si="2"/>
        <v>2.3255118244977582E-2</v>
      </c>
    </row>
    <row r="50" spans="1:20" ht="31.5" x14ac:dyDescent="0.25">
      <c r="A50" s="16" t="s">
        <v>26</v>
      </c>
      <c r="B50" s="16" t="s">
        <v>66</v>
      </c>
      <c r="C50" s="16" t="s">
        <v>92</v>
      </c>
      <c r="D50" s="16" t="s">
        <v>93</v>
      </c>
      <c r="E50" s="16" t="s">
        <v>54</v>
      </c>
      <c r="F50" s="16"/>
      <c r="G50" s="16"/>
      <c r="H50" s="16"/>
      <c r="I50" s="16" t="s">
        <v>29</v>
      </c>
      <c r="J50" s="17" t="s">
        <v>94</v>
      </c>
      <c r="K50" s="18">
        <v>28489759996</v>
      </c>
      <c r="L50" s="18">
        <v>0</v>
      </c>
      <c r="M50" s="18">
        <v>4053212275</v>
      </c>
      <c r="N50" s="18">
        <v>24436547721</v>
      </c>
      <c r="O50" s="18">
        <v>1386236300</v>
      </c>
      <c r="P50" s="15">
        <f t="shared" si="0"/>
        <v>4.8657352683723183E-2</v>
      </c>
      <c r="Q50" s="18">
        <v>1386236300</v>
      </c>
      <c r="R50" s="15">
        <f t="shared" si="1"/>
        <v>4.8657352683723183E-2</v>
      </c>
      <c r="S50" s="18">
        <v>1386236300</v>
      </c>
      <c r="T50" s="15">
        <f t="shared" si="2"/>
        <v>4.8657352683723183E-2</v>
      </c>
    </row>
    <row r="51" spans="1:20" ht="31.5" x14ac:dyDescent="0.25">
      <c r="A51" s="16" t="s">
        <v>26</v>
      </c>
      <c r="B51" s="16" t="s">
        <v>66</v>
      </c>
      <c r="C51" s="16" t="s">
        <v>92</v>
      </c>
      <c r="D51" s="16" t="s">
        <v>93</v>
      </c>
      <c r="E51" s="16" t="s">
        <v>38</v>
      </c>
      <c r="F51" s="16"/>
      <c r="G51" s="16"/>
      <c r="H51" s="16"/>
      <c r="I51" s="16" t="s">
        <v>29</v>
      </c>
      <c r="J51" s="17" t="s">
        <v>95</v>
      </c>
      <c r="K51" s="18">
        <v>7441000000</v>
      </c>
      <c r="L51" s="18">
        <v>0</v>
      </c>
      <c r="M51" s="18">
        <v>0</v>
      </c>
      <c r="N51" s="18">
        <v>7441000000</v>
      </c>
      <c r="O51" s="18">
        <v>0</v>
      </c>
      <c r="P51" s="15">
        <f t="shared" si="0"/>
        <v>0</v>
      </c>
      <c r="Q51" s="18">
        <v>0</v>
      </c>
      <c r="R51" s="15">
        <f t="shared" si="1"/>
        <v>0</v>
      </c>
      <c r="S51" s="18">
        <v>0</v>
      </c>
      <c r="T51" s="15">
        <f t="shared" si="2"/>
        <v>0</v>
      </c>
    </row>
    <row r="52" spans="1:20" ht="31.5" x14ac:dyDescent="0.25">
      <c r="A52" s="16" t="s">
        <v>26</v>
      </c>
      <c r="B52" s="16" t="s">
        <v>66</v>
      </c>
      <c r="C52" s="16" t="s">
        <v>92</v>
      </c>
      <c r="D52" s="16" t="s">
        <v>93</v>
      </c>
      <c r="E52" s="16" t="s">
        <v>32</v>
      </c>
      <c r="F52" s="16"/>
      <c r="G52" s="16"/>
      <c r="H52" s="16"/>
      <c r="I52" s="16" t="s">
        <v>29</v>
      </c>
      <c r="J52" s="17" t="s">
        <v>96</v>
      </c>
      <c r="K52" s="18">
        <v>146455974000</v>
      </c>
      <c r="L52" s="18">
        <v>0</v>
      </c>
      <c r="M52" s="18">
        <v>146455974000</v>
      </c>
      <c r="N52" s="18">
        <v>0</v>
      </c>
      <c r="O52" s="18">
        <v>146455974000</v>
      </c>
      <c r="P52" s="15">
        <f t="shared" si="0"/>
        <v>1</v>
      </c>
      <c r="Q52" s="18">
        <v>146455974000</v>
      </c>
      <c r="R52" s="15">
        <f t="shared" si="1"/>
        <v>1</v>
      </c>
      <c r="S52" s="18">
        <v>146455974000</v>
      </c>
      <c r="T52" s="15">
        <f t="shared" si="2"/>
        <v>1</v>
      </c>
    </row>
    <row r="53" spans="1:20" ht="31.5" x14ac:dyDescent="0.25">
      <c r="A53" s="12" t="s">
        <v>26</v>
      </c>
      <c r="B53" s="12" t="s">
        <v>97</v>
      </c>
      <c r="C53" s="12"/>
      <c r="D53" s="12"/>
      <c r="E53" s="12"/>
      <c r="F53" s="12"/>
      <c r="G53" s="12"/>
      <c r="H53" s="12"/>
      <c r="I53" s="12"/>
      <c r="J53" s="13" t="s">
        <v>98</v>
      </c>
      <c r="K53" s="14">
        <f>+K54+K57</f>
        <v>5029229948</v>
      </c>
      <c r="L53" s="14">
        <v>0</v>
      </c>
      <c r="M53" s="14">
        <f t="shared" ref="M53:S53" si="4">+M54+M57</f>
        <v>233527147</v>
      </c>
      <c r="N53" s="14">
        <f t="shared" si="4"/>
        <v>4795702801</v>
      </c>
      <c r="O53" s="14">
        <f t="shared" si="4"/>
        <v>233527147</v>
      </c>
      <c r="P53" s="15">
        <f t="shared" si="0"/>
        <v>4.6433976854223569E-2</v>
      </c>
      <c r="Q53" s="14">
        <f t="shared" si="4"/>
        <v>233527147</v>
      </c>
      <c r="R53" s="15">
        <f t="shared" si="1"/>
        <v>4.6433976854223569E-2</v>
      </c>
      <c r="S53" s="14">
        <f t="shared" si="4"/>
        <v>233527147</v>
      </c>
      <c r="T53" s="15">
        <f t="shared" si="2"/>
        <v>4.6433976854223569E-2</v>
      </c>
    </row>
    <row r="54" spans="1:20" ht="15.75" x14ac:dyDescent="0.25">
      <c r="A54" s="12" t="s">
        <v>26</v>
      </c>
      <c r="B54" s="12" t="s">
        <v>97</v>
      </c>
      <c r="C54" s="12" t="s">
        <v>31</v>
      </c>
      <c r="D54" s="12"/>
      <c r="E54" s="12"/>
      <c r="F54" s="12"/>
      <c r="G54" s="12"/>
      <c r="H54" s="12"/>
      <c r="I54" s="12" t="s">
        <v>29</v>
      </c>
      <c r="J54" s="13" t="s">
        <v>99</v>
      </c>
      <c r="K54" s="14">
        <v>235648948</v>
      </c>
      <c r="L54" s="14">
        <v>0</v>
      </c>
      <c r="M54" s="14">
        <v>233527147</v>
      </c>
      <c r="N54" s="14">
        <v>2121801</v>
      </c>
      <c r="O54" s="14">
        <v>233527147</v>
      </c>
      <c r="P54" s="15">
        <f t="shared" si="0"/>
        <v>0.99099592415748872</v>
      </c>
      <c r="Q54" s="14">
        <v>233527147</v>
      </c>
      <c r="R54" s="15">
        <f t="shared" si="1"/>
        <v>0.99099592415748872</v>
      </c>
      <c r="S54" s="14">
        <v>233527147</v>
      </c>
      <c r="T54" s="15">
        <f t="shared" si="2"/>
        <v>0.99099592415748872</v>
      </c>
    </row>
    <row r="55" spans="1:20" ht="15.75" x14ac:dyDescent="0.25">
      <c r="A55" s="16" t="s">
        <v>26</v>
      </c>
      <c r="B55" s="16" t="s">
        <v>97</v>
      </c>
      <c r="C55" s="16" t="s">
        <v>31</v>
      </c>
      <c r="D55" s="16" t="s">
        <v>28</v>
      </c>
      <c r="E55" s="16" t="s">
        <v>54</v>
      </c>
      <c r="F55" s="16"/>
      <c r="G55" s="16"/>
      <c r="H55" s="16"/>
      <c r="I55" s="16" t="s">
        <v>29</v>
      </c>
      <c r="J55" s="17" t="s">
        <v>100</v>
      </c>
      <c r="K55" s="18">
        <v>233527147</v>
      </c>
      <c r="L55" s="18">
        <v>0</v>
      </c>
      <c r="M55" s="18">
        <v>233527147</v>
      </c>
      <c r="N55" s="18">
        <v>0</v>
      </c>
      <c r="O55" s="18">
        <v>233527147</v>
      </c>
      <c r="P55" s="15">
        <f t="shared" si="0"/>
        <v>1</v>
      </c>
      <c r="Q55" s="18">
        <v>233527147</v>
      </c>
      <c r="R55" s="15">
        <f t="shared" si="1"/>
        <v>1</v>
      </c>
      <c r="S55" s="18">
        <v>233527147</v>
      </c>
      <c r="T55" s="15">
        <f t="shared" si="2"/>
        <v>1</v>
      </c>
    </row>
    <row r="56" spans="1:20" ht="15.75" x14ac:dyDescent="0.25">
      <c r="A56" s="16" t="s">
        <v>26</v>
      </c>
      <c r="B56" s="16" t="s">
        <v>97</v>
      </c>
      <c r="C56" s="16" t="s">
        <v>31</v>
      </c>
      <c r="D56" s="16" t="s">
        <v>28</v>
      </c>
      <c r="E56" s="16" t="s">
        <v>43</v>
      </c>
      <c r="F56" s="16"/>
      <c r="G56" s="16"/>
      <c r="H56" s="16"/>
      <c r="I56" s="16" t="s">
        <v>29</v>
      </c>
      <c r="J56" s="17" t="s">
        <v>101</v>
      </c>
      <c r="K56" s="18">
        <v>2121801</v>
      </c>
      <c r="L56" s="18">
        <v>0</v>
      </c>
      <c r="M56" s="18">
        <v>0</v>
      </c>
      <c r="N56" s="18">
        <v>2121801</v>
      </c>
      <c r="O56" s="18">
        <v>0</v>
      </c>
      <c r="P56" s="15">
        <f t="shared" si="0"/>
        <v>0</v>
      </c>
      <c r="Q56" s="18">
        <v>0</v>
      </c>
      <c r="R56" s="15">
        <f t="shared" si="1"/>
        <v>0</v>
      </c>
      <c r="S56" s="18">
        <v>0</v>
      </c>
      <c r="T56" s="15">
        <f t="shared" si="2"/>
        <v>0</v>
      </c>
    </row>
    <row r="57" spans="1:20" ht="15.75" x14ac:dyDescent="0.25">
      <c r="A57" s="12" t="s">
        <v>26</v>
      </c>
      <c r="B57" s="12" t="s">
        <v>97</v>
      </c>
      <c r="C57" s="12" t="s">
        <v>84</v>
      </c>
      <c r="D57" s="12" t="s">
        <v>31</v>
      </c>
      <c r="E57" s="12"/>
      <c r="F57" s="12"/>
      <c r="G57" s="12"/>
      <c r="H57" s="12"/>
      <c r="I57" s="12" t="s">
        <v>29</v>
      </c>
      <c r="J57" s="13" t="s">
        <v>102</v>
      </c>
      <c r="K57" s="14">
        <v>4793581000</v>
      </c>
      <c r="L57" s="14">
        <v>0</v>
      </c>
      <c r="M57" s="14">
        <v>0</v>
      </c>
      <c r="N57" s="14">
        <v>4793581000</v>
      </c>
      <c r="O57" s="14">
        <v>0</v>
      </c>
      <c r="P57" s="15">
        <f t="shared" si="0"/>
        <v>0</v>
      </c>
      <c r="Q57" s="14">
        <v>0</v>
      </c>
      <c r="R57" s="15">
        <f t="shared" si="1"/>
        <v>0</v>
      </c>
      <c r="S57" s="14">
        <v>0</v>
      </c>
      <c r="T57" s="15">
        <f t="shared" si="2"/>
        <v>0</v>
      </c>
    </row>
    <row r="58" spans="1:20" ht="15.75" x14ac:dyDescent="0.25">
      <c r="A58" s="8" t="s">
        <v>103</v>
      </c>
      <c r="B58" s="8"/>
      <c r="C58" s="8"/>
      <c r="D58" s="8"/>
      <c r="E58" s="8"/>
      <c r="F58" s="8"/>
      <c r="G58" s="8"/>
      <c r="H58" s="8"/>
      <c r="I58" s="8"/>
      <c r="J58" s="9" t="s">
        <v>104</v>
      </c>
      <c r="K58" s="10">
        <f>+K59</f>
        <v>8003324468</v>
      </c>
      <c r="L58" s="10">
        <v>0</v>
      </c>
      <c r="M58" s="10">
        <f t="shared" ref="M58:S58" si="5">+M59</f>
        <v>0</v>
      </c>
      <c r="N58" s="10">
        <f t="shared" si="5"/>
        <v>8003324468</v>
      </c>
      <c r="O58" s="10">
        <f t="shared" si="5"/>
        <v>0</v>
      </c>
      <c r="P58" s="11">
        <f t="shared" si="0"/>
        <v>0</v>
      </c>
      <c r="Q58" s="10">
        <f t="shared" si="5"/>
        <v>0</v>
      </c>
      <c r="R58" s="11">
        <f t="shared" si="1"/>
        <v>0</v>
      </c>
      <c r="S58" s="10">
        <f t="shared" si="5"/>
        <v>0</v>
      </c>
      <c r="T58" s="11">
        <f t="shared" si="2"/>
        <v>0</v>
      </c>
    </row>
    <row r="59" spans="1:20" ht="15.75" x14ac:dyDescent="0.25">
      <c r="A59" s="12" t="s">
        <v>103</v>
      </c>
      <c r="B59" s="12" t="s">
        <v>89</v>
      </c>
      <c r="C59" s="12" t="s">
        <v>84</v>
      </c>
      <c r="D59" s="12" t="s">
        <v>31</v>
      </c>
      <c r="E59" s="12"/>
      <c r="F59" s="12"/>
      <c r="G59" s="12"/>
      <c r="H59" s="12"/>
      <c r="I59" s="12" t="s">
        <v>29</v>
      </c>
      <c r="J59" s="13" t="s">
        <v>105</v>
      </c>
      <c r="K59" s="14">
        <v>8003324468</v>
      </c>
      <c r="L59" s="14">
        <v>0</v>
      </c>
      <c r="M59" s="14">
        <v>0</v>
      </c>
      <c r="N59" s="14">
        <v>8003324468</v>
      </c>
      <c r="O59" s="14">
        <v>0</v>
      </c>
      <c r="P59" s="15">
        <f t="shared" si="0"/>
        <v>0</v>
      </c>
      <c r="Q59" s="14">
        <v>0</v>
      </c>
      <c r="R59" s="15">
        <f t="shared" si="1"/>
        <v>0</v>
      </c>
      <c r="S59" s="14">
        <v>0</v>
      </c>
      <c r="T59" s="15">
        <f t="shared" si="2"/>
        <v>0</v>
      </c>
    </row>
    <row r="60" spans="1:20" ht="15.75" x14ac:dyDescent="0.25">
      <c r="A60" s="8" t="s">
        <v>106</v>
      </c>
      <c r="B60" s="8"/>
      <c r="C60" s="8"/>
      <c r="D60" s="8"/>
      <c r="E60" s="8"/>
      <c r="F60" s="8"/>
      <c r="G60" s="8"/>
      <c r="H60" s="8"/>
      <c r="I60" s="8"/>
      <c r="J60" s="9" t="s">
        <v>107</v>
      </c>
      <c r="K60" s="10">
        <f>+K61+K66+K71+K74+K78+K81+K84+K86+K90+K91+K92+K93+K98+K102+K112+K118+K127+K129+K136+K137+K142+K145+K149+K152</f>
        <v>1303511013887</v>
      </c>
      <c r="L60" s="10">
        <v>0</v>
      </c>
      <c r="M60" s="10">
        <f>+M61+M66+M71+M74+M78+M81+M84+M86+M90+M91+M92+M93+M98+M102+M112+M118+M127+M129+M136+M137+M142+M145+M149+M152</f>
        <v>836323051366.30017</v>
      </c>
      <c r="N60" s="10">
        <f>+N61+N66+N71+N74+N78+N81+N84+N86+N90+N91+N92+N93+N98+N102+N112+N118+N127+N129+N136+N137+N142+N145+N149+N152</f>
        <v>467187962520.69995</v>
      </c>
      <c r="O60" s="10">
        <f>+O61+O66+O71+O74+O78+O81+O84+O86+O90+O91+O92+O93+O98+O102+O112+O118+O127+O129+O136+O137+O142+O145+O149+O152</f>
        <v>772444330745.42004</v>
      </c>
      <c r="P60" s="11">
        <f t="shared" si="0"/>
        <v>0.59258749831505642</v>
      </c>
      <c r="Q60" s="10">
        <f>+Q61+Q66+Q71+Q74+Q78+Q81+Q84+Q86+Q90+Q91+Q92+Q93+Q98+Q102+Q112+Q118+Q127+Q129+Q136+Q137+Q142+Q145+Q149+Q152</f>
        <v>353338792551.94</v>
      </c>
      <c r="R60" s="11">
        <f t="shared" si="1"/>
        <v>0.27106697894197507</v>
      </c>
      <c r="S60" s="10">
        <f>+S61+S66+S71+S74+S78+S81+S84+S86+S90+S91+S92+S93+S98+S102+S112+S118+S127+S129+S136+S137+S142+S145+S149+S152</f>
        <v>347942501731.03998</v>
      </c>
      <c r="T60" s="11">
        <f t="shared" si="2"/>
        <v>0.26692716672450206</v>
      </c>
    </row>
    <row r="61" spans="1:20" ht="31.5" x14ac:dyDescent="0.25">
      <c r="A61" s="12" t="s">
        <v>106</v>
      </c>
      <c r="B61" s="12" t="s">
        <v>108</v>
      </c>
      <c r="C61" s="12" t="s">
        <v>109</v>
      </c>
      <c r="D61" s="12" t="s">
        <v>110</v>
      </c>
      <c r="E61" s="12"/>
      <c r="F61" s="12"/>
      <c r="G61" s="12"/>
      <c r="H61" s="12"/>
      <c r="I61" s="12" t="s">
        <v>29</v>
      </c>
      <c r="J61" s="13" t="s">
        <v>111</v>
      </c>
      <c r="K61" s="14">
        <v>329273936696</v>
      </c>
      <c r="L61" s="14">
        <v>0</v>
      </c>
      <c r="M61" s="14">
        <v>26523605604</v>
      </c>
      <c r="N61" s="14">
        <v>302750331092</v>
      </c>
      <c r="O61" s="14">
        <v>23915290404</v>
      </c>
      <c r="P61" s="15">
        <f t="shared" si="0"/>
        <v>7.26303777455658E-2</v>
      </c>
      <c r="Q61" s="14">
        <v>5800075331</v>
      </c>
      <c r="R61" s="15">
        <f t="shared" si="1"/>
        <v>1.7614741662213253E-2</v>
      </c>
      <c r="S61" s="14">
        <v>5026936931</v>
      </c>
      <c r="T61" s="15">
        <f t="shared" si="2"/>
        <v>1.5266731954072292E-2</v>
      </c>
    </row>
    <row r="62" spans="1:20" ht="63" x14ac:dyDescent="0.25">
      <c r="A62" s="16" t="s">
        <v>106</v>
      </c>
      <c r="B62" s="16" t="s">
        <v>108</v>
      </c>
      <c r="C62" s="16" t="s">
        <v>109</v>
      </c>
      <c r="D62" s="16" t="s">
        <v>110</v>
      </c>
      <c r="E62" s="16" t="s">
        <v>112</v>
      </c>
      <c r="F62" s="16" t="s">
        <v>113</v>
      </c>
      <c r="G62" s="16" t="s">
        <v>28</v>
      </c>
      <c r="H62" s="16"/>
      <c r="I62" s="16" t="s">
        <v>29</v>
      </c>
      <c r="J62" s="17" t="s">
        <v>114</v>
      </c>
      <c r="K62" s="18">
        <v>16027450265</v>
      </c>
      <c r="L62" s="18">
        <v>0</v>
      </c>
      <c r="M62" s="18">
        <v>13277119173</v>
      </c>
      <c r="N62" s="18">
        <v>2750331092</v>
      </c>
      <c r="O62" s="18">
        <v>10668803973</v>
      </c>
      <c r="P62" s="15">
        <f t="shared" si="0"/>
        <v>0.66565821740829467</v>
      </c>
      <c r="Q62" s="18">
        <v>5800075331</v>
      </c>
      <c r="R62" s="15">
        <f t="shared" si="1"/>
        <v>0.36188384522184008</v>
      </c>
      <c r="S62" s="18">
        <v>5026936931</v>
      </c>
      <c r="T62" s="15">
        <f t="shared" si="2"/>
        <v>0.31364545500899732</v>
      </c>
    </row>
    <row r="63" spans="1:20" ht="78.75" x14ac:dyDescent="0.25">
      <c r="A63" s="16" t="s">
        <v>106</v>
      </c>
      <c r="B63" s="16" t="s">
        <v>108</v>
      </c>
      <c r="C63" s="16" t="s">
        <v>109</v>
      </c>
      <c r="D63" s="16" t="s">
        <v>110</v>
      </c>
      <c r="E63" s="16" t="s">
        <v>112</v>
      </c>
      <c r="F63" s="16" t="s">
        <v>115</v>
      </c>
      <c r="G63" s="16" t="s">
        <v>66</v>
      </c>
      <c r="H63" s="16"/>
      <c r="I63" s="16" t="s">
        <v>29</v>
      </c>
      <c r="J63" s="17" t="s">
        <v>116</v>
      </c>
      <c r="K63" s="18">
        <v>4390658251</v>
      </c>
      <c r="L63" s="18">
        <v>0</v>
      </c>
      <c r="M63" s="18">
        <v>4390658251</v>
      </c>
      <c r="N63" s="18">
        <v>0</v>
      </c>
      <c r="O63" s="18">
        <v>4390658251</v>
      </c>
      <c r="P63" s="15">
        <f t="shared" si="0"/>
        <v>1</v>
      </c>
      <c r="Q63" s="18">
        <v>0</v>
      </c>
      <c r="R63" s="15">
        <f t="shared" si="1"/>
        <v>0</v>
      </c>
      <c r="S63" s="18">
        <v>0</v>
      </c>
      <c r="T63" s="15">
        <f t="shared" si="2"/>
        <v>0</v>
      </c>
    </row>
    <row r="64" spans="1:20" ht="63" x14ac:dyDescent="0.25">
      <c r="A64" s="16" t="s">
        <v>106</v>
      </c>
      <c r="B64" s="16" t="s">
        <v>108</v>
      </c>
      <c r="C64" s="16" t="s">
        <v>109</v>
      </c>
      <c r="D64" s="16" t="s">
        <v>110</v>
      </c>
      <c r="E64" s="16" t="s">
        <v>112</v>
      </c>
      <c r="F64" s="16" t="s">
        <v>113</v>
      </c>
      <c r="G64" s="16" t="s">
        <v>66</v>
      </c>
      <c r="H64" s="16"/>
      <c r="I64" s="16" t="s">
        <v>29</v>
      </c>
      <c r="J64" s="17" t="s">
        <v>117</v>
      </c>
      <c r="K64" s="18">
        <v>306388500612</v>
      </c>
      <c r="L64" s="18">
        <v>0</v>
      </c>
      <c r="M64" s="18">
        <v>6388500612</v>
      </c>
      <c r="N64" s="18">
        <v>300000000000</v>
      </c>
      <c r="O64" s="18">
        <v>6388500612</v>
      </c>
      <c r="P64" s="15">
        <f t="shared" si="0"/>
        <v>2.0850980370474739E-2</v>
      </c>
      <c r="Q64" s="18">
        <v>0</v>
      </c>
      <c r="R64" s="15">
        <f t="shared" si="1"/>
        <v>0</v>
      </c>
      <c r="S64" s="18">
        <v>0</v>
      </c>
      <c r="T64" s="15">
        <f t="shared" si="2"/>
        <v>0</v>
      </c>
    </row>
    <row r="65" spans="1:20" ht="78.75" x14ac:dyDescent="0.25">
      <c r="A65" s="16" t="s">
        <v>106</v>
      </c>
      <c r="B65" s="16" t="s">
        <v>108</v>
      </c>
      <c r="C65" s="16" t="s">
        <v>109</v>
      </c>
      <c r="D65" s="16" t="s">
        <v>110</v>
      </c>
      <c r="E65" s="16" t="s">
        <v>112</v>
      </c>
      <c r="F65" s="16" t="s">
        <v>118</v>
      </c>
      <c r="G65" s="16" t="s">
        <v>66</v>
      </c>
      <c r="H65" s="16"/>
      <c r="I65" s="16" t="s">
        <v>29</v>
      </c>
      <c r="J65" s="17" t="s">
        <v>119</v>
      </c>
      <c r="K65" s="18">
        <v>2467327568</v>
      </c>
      <c r="L65" s="18">
        <v>0</v>
      </c>
      <c r="M65" s="18">
        <v>2467327568</v>
      </c>
      <c r="N65" s="18">
        <v>0</v>
      </c>
      <c r="O65" s="18">
        <v>2467327568</v>
      </c>
      <c r="P65" s="15">
        <f t="shared" si="0"/>
        <v>1</v>
      </c>
      <c r="Q65" s="18">
        <v>0</v>
      </c>
      <c r="R65" s="15">
        <f t="shared" si="1"/>
        <v>0</v>
      </c>
      <c r="S65" s="18">
        <v>0</v>
      </c>
      <c r="T65" s="15">
        <f t="shared" si="2"/>
        <v>0</v>
      </c>
    </row>
    <row r="66" spans="1:20" ht="47.25" x14ac:dyDescent="0.25">
      <c r="A66" s="12" t="s">
        <v>106</v>
      </c>
      <c r="B66" s="12" t="s">
        <v>108</v>
      </c>
      <c r="C66" s="12" t="s">
        <v>109</v>
      </c>
      <c r="D66" s="12" t="s">
        <v>120</v>
      </c>
      <c r="E66" s="12"/>
      <c r="F66" s="12"/>
      <c r="G66" s="12"/>
      <c r="H66" s="12"/>
      <c r="I66" s="12" t="s">
        <v>29</v>
      </c>
      <c r="J66" s="13" t="s">
        <v>121</v>
      </c>
      <c r="K66" s="14">
        <v>10770051797</v>
      </c>
      <c r="L66" s="14">
        <v>0</v>
      </c>
      <c r="M66" s="14">
        <v>7606572574.21</v>
      </c>
      <c r="N66" s="14">
        <v>3163479222.79</v>
      </c>
      <c r="O66" s="14">
        <v>6425475758.21</v>
      </c>
      <c r="P66" s="15">
        <f t="shared" si="0"/>
        <v>0.59660583619475416</v>
      </c>
      <c r="Q66" s="14">
        <v>2063736716.99</v>
      </c>
      <c r="R66" s="15">
        <f t="shared" si="1"/>
        <v>0.19161808651327511</v>
      </c>
      <c r="S66" s="14">
        <v>2063736716.99</v>
      </c>
      <c r="T66" s="15">
        <f t="shared" si="2"/>
        <v>0.19161808651327511</v>
      </c>
    </row>
    <row r="67" spans="1:20" ht="78.75" x14ac:dyDescent="0.25">
      <c r="A67" s="16" t="s">
        <v>106</v>
      </c>
      <c r="B67" s="16" t="s">
        <v>108</v>
      </c>
      <c r="C67" s="16" t="s">
        <v>109</v>
      </c>
      <c r="D67" s="16" t="s">
        <v>120</v>
      </c>
      <c r="E67" s="16" t="s">
        <v>112</v>
      </c>
      <c r="F67" s="16" t="s">
        <v>122</v>
      </c>
      <c r="G67" s="16" t="s">
        <v>28</v>
      </c>
      <c r="H67" s="16"/>
      <c r="I67" s="16" t="s">
        <v>29</v>
      </c>
      <c r="J67" s="17" t="s">
        <v>123</v>
      </c>
      <c r="K67" s="18">
        <v>4688846132</v>
      </c>
      <c r="L67" s="18">
        <v>0</v>
      </c>
      <c r="M67" s="18">
        <v>2372231256.6599998</v>
      </c>
      <c r="N67" s="18">
        <v>2316614875.3400002</v>
      </c>
      <c r="O67" s="18">
        <v>2244531254.6599998</v>
      </c>
      <c r="P67" s="15">
        <f t="shared" si="0"/>
        <v>0.47869586492543065</v>
      </c>
      <c r="Q67" s="18">
        <v>538966665.63999999</v>
      </c>
      <c r="R67" s="15">
        <f t="shared" si="1"/>
        <v>0.11494654558222982</v>
      </c>
      <c r="S67" s="18">
        <v>538966665.63999999</v>
      </c>
      <c r="T67" s="15">
        <f t="shared" si="2"/>
        <v>0.11494654558222982</v>
      </c>
    </row>
    <row r="68" spans="1:20" ht="110.25" x14ac:dyDescent="0.25">
      <c r="A68" s="16" t="s">
        <v>106</v>
      </c>
      <c r="B68" s="16" t="s">
        <v>108</v>
      </c>
      <c r="C68" s="16" t="s">
        <v>109</v>
      </c>
      <c r="D68" s="16" t="s">
        <v>120</v>
      </c>
      <c r="E68" s="16" t="s">
        <v>112</v>
      </c>
      <c r="F68" s="16" t="s">
        <v>124</v>
      </c>
      <c r="G68" s="16" t="s">
        <v>28</v>
      </c>
      <c r="H68" s="16"/>
      <c r="I68" s="16" t="s">
        <v>29</v>
      </c>
      <c r="J68" s="17" t="s">
        <v>125</v>
      </c>
      <c r="K68" s="18">
        <v>58561226</v>
      </c>
      <c r="L68" s="18">
        <v>0</v>
      </c>
      <c r="M68" s="18">
        <v>0</v>
      </c>
      <c r="N68" s="18">
        <v>58561226</v>
      </c>
      <c r="O68" s="18">
        <v>0</v>
      </c>
      <c r="P68" s="15">
        <f t="shared" si="0"/>
        <v>0</v>
      </c>
      <c r="Q68" s="18">
        <v>0</v>
      </c>
      <c r="R68" s="15">
        <f t="shared" si="1"/>
        <v>0</v>
      </c>
      <c r="S68" s="18">
        <v>0</v>
      </c>
      <c r="T68" s="15">
        <f t="shared" si="2"/>
        <v>0</v>
      </c>
    </row>
    <row r="69" spans="1:20" ht="110.25" x14ac:dyDescent="0.25">
      <c r="A69" s="16" t="s">
        <v>106</v>
      </c>
      <c r="B69" s="16" t="s">
        <v>108</v>
      </c>
      <c r="C69" s="16" t="s">
        <v>109</v>
      </c>
      <c r="D69" s="16" t="s">
        <v>120</v>
      </c>
      <c r="E69" s="16" t="s">
        <v>112</v>
      </c>
      <c r="F69" s="16" t="s">
        <v>126</v>
      </c>
      <c r="G69" s="16" t="s">
        <v>28</v>
      </c>
      <c r="H69" s="16"/>
      <c r="I69" s="16" t="s">
        <v>29</v>
      </c>
      <c r="J69" s="17" t="s">
        <v>127</v>
      </c>
      <c r="K69" s="18">
        <v>5340114292</v>
      </c>
      <c r="L69" s="18">
        <v>0</v>
      </c>
      <c r="M69" s="18">
        <v>4551811170.5500002</v>
      </c>
      <c r="N69" s="18">
        <v>788303121.45000005</v>
      </c>
      <c r="O69" s="18">
        <v>4180944503.5500002</v>
      </c>
      <c r="P69" s="15">
        <f t="shared" si="0"/>
        <v>0.78293165182128277</v>
      </c>
      <c r="Q69" s="18">
        <v>1524770051.3499999</v>
      </c>
      <c r="R69" s="15">
        <f t="shared" si="1"/>
        <v>0.28553135157317716</v>
      </c>
      <c r="S69" s="18">
        <v>1524770051.3499999</v>
      </c>
      <c r="T69" s="15">
        <f t="shared" si="2"/>
        <v>0.28553135157317716</v>
      </c>
    </row>
    <row r="70" spans="1:20" ht="110.25" x14ac:dyDescent="0.25">
      <c r="A70" s="16" t="s">
        <v>106</v>
      </c>
      <c r="B70" s="16" t="s">
        <v>108</v>
      </c>
      <c r="C70" s="16" t="s">
        <v>109</v>
      </c>
      <c r="D70" s="16" t="s">
        <v>120</v>
      </c>
      <c r="E70" s="16" t="s">
        <v>112</v>
      </c>
      <c r="F70" s="16" t="s">
        <v>124</v>
      </c>
      <c r="G70" s="16" t="s">
        <v>66</v>
      </c>
      <c r="H70" s="16" t="s">
        <v>128</v>
      </c>
      <c r="I70" s="16" t="s">
        <v>29</v>
      </c>
      <c r="J70" s="17" t="s">
        <v>129</v>
      </c>
      <c r="K70" s="18">
        <v>682530147</v>
      </c>
      <c r="L70" s="18">
        <v>0</v>
      </c>
      <c r="M70" s="18">
        <v>682530147</v>
      </c>
      <c r="N70" s="18">
        <v>0</v>
      </c>
      <c r="O70" s="18">
        <v>0</v>
      </c>
      <c r="P70" s="15">
        <f t="shared" si="0"/>
        <v>0</v>
      </c>
      <c r="Q70" s="18">
        <v>0</v>
      </c>
      <c r="R70" s="15">
        <f t="shared" si="1"/>
        <v>0</v>
      </c>
      <c r="S70" s="18">
        <v>0</v>
      </c>
      <c r="T70" s="15">
        <f t="shared" si="2"/>
        <v>0</v>
      </c>
    </row>
    <row r="71" spans="1:20" ht="31.5" x14ac:dyDescent="0.25">
      <c r="A71" s="12" t="s">
        <v>106</v>
      </c>
      <c r="B71" s="12" t="s">
        <v>108</v>
      </c>
      <c r="C71" s="12" t="s">
        <v>109</v>
      </c>
      <c r="D71" s="12" t="s">
        <v>130</v>
      </c>
      <c r="E71" s="12"/>
      <c r="F71" s="12"/>
      <c r="G71" s="12"/>
      <c r="H71" s="12"/>
      <c r="I71" s="12" t="s">
        <v>29</v>
      </c>
      <c r="J71" s="13" t="s">
        <v>131</v>
      </c>
      <c r="K71" s="14">
        <v>11416661327</v>
      </c>
      <c r="L71" s="14">
        <v>0</v>
      </c>
      <c r="M71" s="14">
        <v>11416661327</v>
      </c>
      <c r="N71" s="14">
        <v>0</v>
      </c>
      <c r="O71" s="14">
        <v>11416661327</v>
      </c>
      <c r="P71" s="15">
        <f t="shared" si="0"/>
        <v>1</v>
      </c>
      <c r="Q71" s="14">
        <v>11416661327</v>
      </c>
      <c r="R71" s="15">
        <f t="shared" si="1"/>
        <v>1</v>
      </c>
      <c r="S71" s="14">
        <v>11416661327</v>
      </c>
      <c r="T71" s="15">
        <f t="shared" si="2"/>
        <v>1</v>
      </c>
    </row>
    <row r="72" spans="1:20" ht="63" x14ac:dyDescent="0.25">
      <c r="A72" s="16" t="s">
        <v>106</v>
      </c>
      <c r="B72" s="16" t="s">
        <v>108</v>
      </c>
      <c r="C72" s="16" t="s">
        <v>109</v>
      </c>
      <c r="D72" s="16" t="s">
        <v>130</v>
      </c>
      <c r="E72" s="16" t="s">
        <v>112</v>
      </c>
      <c r="F72" s="16" t="s">
        <v>132</v>
      </c>
      <c r="G72" s="16" t="s">
        <v>66</v>
      </c>
      <c r="H72" s="16" t="s">
        <v>128</v>
      </c>
      <c r="I72" s="16" t="s">
        <v>29</v>
      </c>
      <c r="J72" s="17" t="s">
        <v>133</v>
      </c>
      <c r="K72" s="18">
        <v>6116161298</v>
      </c>
      <c r="L72" s="18">
        <v>0</v>
      </c>
      <c r="M72" s="18">
        <v>6116161298</v>
      </c>
      <c r="N72" s="18">
        <v>0</v>
      </c>
      <c r="O72" s="18">
        <v>6116161298</v>
      </c>
      <c r="P72" s="15">
        <f t="shared" si="0"/>
        <v>1</v>
      </c>
      <c r="Q72" s="18">
        <v>6116161298</v>
      </c>
      <c r="R72" s="15">
        <f t="shared" si="1"/>
        <v>1</v>
      </c>
      <c r="S72" s="18">
        <v>6116161298</v>
      </c>
      <c r="T72" s="15">
        <f t="shared" si="2"/>
        <v>1</v>
      </c>
    </row>
    <row r="73" spans="1:20" ht="47.25" x14ac:dyDescent="0.25">
      <c r="A73" s="16" t="s">
        <v>106</v>
      </c>
      <c r="B73" s="16" t="s">
        <v>108</v>
      </c>
      <c r="C73" s="16" t="s">
        <v>109</v>
      </c>
      <c r="D73" s="16" t="s">
        <v>130</v>
      </c>
      <c r="E73" s="16" t="s">
        <v>112</v>
      </c>
      <c r="F73" s="16" t="s">
        <v>134</v>
      </c>
      <c r="G73" s="16" t="s">
        <v>66</v>
      </c>
      <c r="H73" s="16" t="s">
        <v>128</v>
      </c>
      <c r="I73" s="16" t="s">
        <v>29</v>
      </c>
      <c r="J73" s="17" t="s">
        <v>135</v>
      </c>
      <c r="K73" s="18">
        <v>5300500029</v>
      </c>
      <c r="L73" s="18">
        <v>0</v>
      </c>
      <c r="M73" s="18">
        <v>5300500029</v>
      </c>
      <c r="N73" s="18">
        <v>0</v>
      </c>
      <c r="O73" s="18">
        <v>5300500029</v>
      </c>
      <c r="P73" s="15">
        <f t="shared" ref="P73:P136" si="6">+O73/K73</f>
        <v>1</v>
      </c>
      <c r="Q73" s="18">
        <v>5300500029</v>
      </c>
      <c r="R73" s="15">
        <f t="shared" ref="R73:R136" si="7">+Q73/K73</f>
        <v>1</v>
      </c>
      <c r="S73" s="18">
        <v>5300500029</v>
      </c>
      <c r="T73" s="15">
        <f t="shared" ref="T73:T136" si="8">+S73/K73</f>
        <v>1</v>
      </c>
    </row>
    <row r="74" spans="1:20" ht="63" x14ac:dyDescent="0.25">
      <c r="A74" s="12" t="s">
        <v>106</v>
      </c>
      <c r="B74" s="12" t="s">
        <v>108</v>
      </c>
      <c r="C74" s="12" t="s">
        <v>109</v>
      </c>
      <c r="D74" s="12" t="s">
        <v>29</v>
      </c>
      <c r="E74" s="12"/>
      <c r="F74" s="12"/>
      <c r="G74" s="12"/>
      <c r="H74" s="12"/>
      <c r="I74" s="12"/>
      <c r="J74" s="13" t="s">
        <v>136</v>
      </c>
      <c r="K74" s="14">
        <v>265932296851</v>
      </c>
      <c r="L74" s="14">
        <v>0</v>
      </c>
      <c r="M74" s="14">
        <v>227716400797</v>
      </c>
      <c r="N74" s="14">
        <v>38215896054</v>
      </c>
      <c r="O74" s="14">
        <v>227533100643</v>
      </c>
      <c r="P74" s="15">
        <f t="shared" si="6"/>
        <v>0.85560536774698415</v>
      </c>
      <c r="Q74" s="14">
        <v>5454362851.6700001</v>
      </c>
      <c r="R74" s="15">
        <f t="shared" si="7"/>
        <v>2.0510343859159164E-2</v>
      </c>
      <c r="S74" s="14">
        <v>5454362851.6700001</v>
      </c>
      <c r="T74" s="15">
        <f t="shared" si="8"/>
        <v>2.0510343859159164E-2</v>
      </c>
    </row>
    <row r="75" spans="1:20" ht="110.25" x14ac:dyDescent="0.25">
      <c r="A75" s="16" t="s">
        <v>106</v>
      </c>
      <c r="B75" s="16" t="s">
        <v>108</v>
      </c>
      <c r="C75" s="16" t="s">
        <v>109</v>
      </c>
      <c r="D75" s="16" t="s">
        <v>29</v>
      </c>
      <c r="E75" s="16" t="s">
        <v>112</v>
      </c>
      <c r="F75" s="16" t="s">
        <v>115</v>
      </c>
      <c r="G75" s="16" t="s">
        <v>28</v>
      </c>
      <c r="H75" s="16"/>
      <c r="I75" s="16" t="s">
        <v>29</v>
      </c>
      <c r="J75" s="17" t="s">
        <v>137</v>
      </c>
      <c r="K75" s="18">
        <v>16769332620</v>
      </c>
      <c r="L75" s="18">
        <v>0</v>
      </c>
      <c r="M75" s="18">
        <v>15583972486</v>
      </c>
      <c r="N75" s="18">
        <v>1185360134</v>
      </c>
      <c r="O75" s="18">
        <v>15400672332</v>
      </c>
      <c r="P75" s="15">
        <f t="shared" si="6"/>
        <v>0.91838313909000391</v>
      </c>
      <c r="Q75" s="18">
        <v>5454362851.6700001</v>
      </c>
      <c r="R75" s="15">
        <f t="shared" si="7"/>
        <v>0.3252581945428667</v>
      </c>
      <c r="S75" s="18">
        <v>5454362851.6700001</v>
      </c>
      <c r="T75" s="15">
        <f t="shared" si="8"/>
        <v>0.3252581945428667</v>
      </c>
    </row>
    <row r="76" spans="1:20" ht="110.25" x14ac:dyDescent="0.25">
      <c r="A76" s="16" t="s">
        <v>106</v>
      </c>
      <c r="B76" s="16" t="s">
        <v>108</v>
      </c>
      <c r="C76" s="16" t="s">
        <v>109</v>
      </c>
      <c r="D76" s="16" t="s">
        <v>29</v>
      </c>
      <c r="E76" s="16" t="s">
        <v>112</v>
      </c>
      <c r="F76" s="16" t="s">
        <v>115</v>
      </c>
      <c r="G76" s="16" t="s">
        <v>66</v>
      </c>
      <c r="H76" s="16"/>
      <c r="I76" s="16" t="s">
        <v>29</v>
      </c>
      <c r="J76" s="17" t="s">
        <v>138</v>
      </c>
      <c r="K76" s="18">
        <v>147904237231</v>
      </c>
      <c r="L76" s="18">
        <v>0</v>
      </c>
      <c r="M76" s="18">
        <v>125502913733</v>
      </c>
      <c r="N76" s="18">
        <v>22401323498</v>
      </c>
      <c r="O76" s="18">
        <v>125502913733</v>
      </c>
      <c r="P76" s="15">
        <f t="shared" si="6"/>
        <v>0.84854170565098053</v>
      </c>
      <c r="Q76" s="18">
        <v>0</v>
      </c>
      <c r="R76" s="15">
        <f t="shared" si="7"/>
        <v>0</v>
      </c>
      <c r="S76" s="18">
        <v>0</v>
      </c>
      <c r="T76" s="15">
        <f t="shared" si="8"/>
        <v>0</v>
      </c>
    </row>
    <row r="77" spans="1:20" ht="110.25" x14ac:dyDescent="0.25">
      <c r="A77" s="16" t="s">
        <v>106</v>
      </c>
      <c r="B77" s="16" t="s">
        <v>108</v>
      </c>
      <c r="C77" s="16" t="s">
        <v>109</v>
      </c>
      <c r="D77" s="16" t="s">
        <v>29</v>
      </c>
      <c r="E77" s="16" t="s">
        <v>112</v>
      </c>
      <c r="F77" s="16" t="s">
        <v>115</v>
      </c>
      <c r="G77" s="16" t="s">
        <v>66</v>
      </c>
      <c r="H77" s="16"/>
      <c r="I77" s="16" t="s">
        <v>85</v>
      </c>
      <c r="J77" s="17" t="s">
        <v>138</v>
      </c>
      <c r="K77" s="18">
        <v>101258727000</v>
      </c>
      <c r="L77" s="18">
        <v>0</v>
      </c>
      <c r="M77" s="18">
        <v>86629514578</v>
      </c>
      <c r="N77" s="18">
        <v>14629212422</v>
      </c>
      <c r="O77" s="18">
        <v>86629514578</v>
      </c>
      <c r="P77" s="15">
        <f t="shared" si="6"/>
        <v>0.85552640394145973</v>
      </c>
      <c r="Q77" s="18">
        <v>0</v>
      </c>
      <c r="R77" s="15">
        <f t="shared" si="7"/>
        <v>0</v>
      </c>
      <c r="S77" s="18">
        <v>0</v>
      </c>
      <c r="T77" s="15">
        <f t="shared" si="8"/>
        <v>0</v>
      </c>
    </row>
    <row r="78" spans="1:20" ht="31.5" x14ac:dyDescent="0.25">
      <c r="A78" s="12" t="s">
        <v>106</v>
      </c>
      <c r="B78" s="12" t="s">
        <v>108</v>
      </c>
      <c r="C78" s="12" t="s">
        <v>109</v>
      </c>
      <c r="D78" s="12" t="s">
        <v>85</v>
      </c>
      <c r="E78" s="12"/>
      <c r="F78" s="12"/>
      <c r="G78" s="12"/>
      <c r="H78" s="12"/>
      <c r="I78" s="12" t="s">
        <v>29</v>
      </c>
      <c r="J78" s="13" t="s">
        <v>139</v>
      </c>
      <c r="K78" s="14">
        <v>62207665182</v>
      </c>
      <c r="L78" s="14">
        <v>0</v>
      </c>
      <c r="M78" s="14">
        <v>35891843763</v>
      </c>
      <c r="N78" s="14">
        <v>26315821419</v>
      </c>
      <c r="O78" s="14">
        <v>35543057090</v>
      </c>
      <c r="P78" s="15">
        <f t="shared" si="6"/>
        <v>0.57136137461536662</v>
      </c>
      <c r="Q78" s="14">
        <v>20000583708</v>
      </c>
      <c r="R78" s="15">
        <f t="shared" si="7"/>
        <v>0.32151317123837719</v>
      </c>
      <c r="S78" s="14">
        <v>18861655668</v>
      </c>
      <c r="T78" s="15">
        <f t="shared" si="8"/>
        <v>0.30320468728116939</v>
      </c>
    </row>
    <row r="79" spans="1:20" ht="63" x14ac:dyDescent="0.25">
      <c r="A79" s="16" t="s">
        <v>106</v>
      </c>
      <c r="B79" s="16" t="s">
        <v>108</v>
      </c>
      <c r="C79" s="16" t="s">
        <v>109</v>
      </c>
      <c r="D79" s="16" t="s">
        <v>85</v>
      </c>
      <c r="E79" s="16" t="s">
        <v>112</v>
      </c>
      <c r="F79" s="16" t="s">
        <v>140</v>
      </c>
      <c r="G79" s="16" t="s">
        <v>28</v>
      </c>
      <c r="H79" s="16"/>
      <c r="I79" s="16" t="s">
        <v>29</v>
      </c>
      <c r="J79" s="17" t="s">
        <v>141</v>
      </c>
      <c r="K79" s="18">
        <v>9531606825</v>
      </c>
      <c r="L79" s="18">
        <v>0</v>
      </c>
      <c r="M79" s="18">
        <v>7553808134</v>
      </c>
      <c r="N79" s="18">
        <v>1977798691</v>
      </c>
      <c r="O79" s="18">
        <v>7205021461</v>
      </c>
      <c r="P79" s="15">
        <f t="shared" si="6"/>
        <v>0.75590837864842375</v>
      </c>
      <c r="Q79" s="18">
        <v>2287210372</v>
      </c>
      <c r="R79" s="15">
        <f t="shared" si="7"/>
        <v>0.23996062930344381</v>
      </c>
      <c r="S79" s="18">
        <v>2287210372</v>
      </c>
      <c r="T79" s="15">
        <f t="shared" si="8"/>
        <v>0.23996062930344381</v>
      </c>
    </row>
    <row r="80" spans="1:20" ht="47.25" x14ac:dyDescent="0.25">
      <c r="A80" s="16" t="s">
        <v>106</v>
      </c>
      <c r="B80" s="16" t="s">
        <v>108</v>
      </c>
      <c r="C80" s="16" t="s">
        <v>109</v>
      </c>
      <c r="D80" s="16" t="s">
        <v>85</v>
      </c>
      <c r="E80" s="16" t="s">
        <v>112</v>
      </c>
      <c r="F80" s="16" t="s">
        <v>140</v>
      </c>
      <c r="G80" s="16" t="s">
        <v>66</v>
      </c>
      <c r="H80" s="16"/>
      <c r="I80" s="16" t="s">
        <v>29</v>
      </c>
      <c r="J80" s="17" t="s">
        <v>142</v>
      </c>
      <c r="K80" s="18">
        <v>52676058357</v>
      </c>
      <c r="L80" s="18">
        <v>0</v>
      </c>
      <c r="M80" s="18">
        <v>28338035629</v>
      </c>
      <c r="N80" s="18">
        <v>24338022728</v>
      </c>
      <c r="O80" s="18">
        <v>28338035629</v>
      </c>
      <c r="P80" s="15">
        <f t="shared" si="6"/>
        <v>0.53796803543927696</v>
      </c>
      <c r="Q80" s="18">
        <v>17713373336</v>
      </c>
      <c r="R80" s="15">
        <f t="shared" si="7"/>
        <v>0.33626990873067308</v>
      </c>
      <c r="S80" s="18">
        <v>16574445296</v>
      </c>
      <c r="T80" s="15">
        <f t="shared" si="8"/>
        <v>0.31464854837221246</v>
      </c>
    </row>
    <row r="81" spans="1:20" ht="63" x14ac:dyDescent="0.25">
      <c r="A81" s="12" t="s">
        <v>106</v>
      </c>
      <c r="B81" s="12" t="s">
        <v>108</v>
      </c>
      <c r="C81" s="12" t="s">
        <v>109</v>
      </c>
      <c r="D81" s="12" t="s">
        <v>143</v>
      </c>
      <c r="E81" s="12" t="s">
        <v>128</v>
      </c>
      <c r="F81" s="12" t="s">
        <v>128</v>
      </c>
      <c r="G81" s="12" t="s">
        <v>128</v>
      </c>
      <c r="H81" s="12" t="s">
        <v>128</v>
      </c>
      <c r="I81" s="12" t="s">
        <v>29</v>
      </c>
      <c r="J81" s="13" t="s">
        <v>144</v>
      </c>
      <c r="K81" s="14">
        <v>9582823268</v>
      </c>
      <c r="L81" s="14">
        <v>0</v>
      </c>
      <c r="M81" s="14">
        <v>7827199836.3400002</v>
      </c>
      <c r="N81" s="14">
        <v>1755623431.6600001</v>
      </c>
      <c r="O81" s="14">
        <v>7713033169.3400002</v>
      </c>
      <c r="P81" s="15">
        <f t="shared" si="6"/>
        <v>0.80488108291594973</v>
      </c>
      <c r="Q81" s="14">
        <v>1970833329.3399999</v>
      </c>
      <c r="R81" s="15">
        <f t="shared" si="7"/>
        <v>0.20566311975315454</v>
      </c>
      <c r="S81" s="14">
        <v>1952833329.3399999</v>
      </c>
      <c r="T81" s="15">
        <f t="shared" si="8"/>
        <v>0.2037847589093198</v>
      </c>
    </row>
    <row r="82" spans="1:20" ht="110.25" x14ac:dyDescent="0.25">
      <c r="A82" s="16" t="s">
        <v>106</v>
      </c>
      <c r="B82" s="16" t="s">
        <v>108</v>
      </c>
      <c r="C82" s="16" t="s">
        <v>109</v>
      </c>
      <c r="D82" s="16" t="s">
        <v>143</v>
      </c>
      <c r="E82" s="16" t="s">
        <v>112</v>
      </c>
      <c r="F82" s="16" t="s">
        <v>145</v>
      </c>
      <c r="G82" s="16" t="s">
        <v>28</v>
      </c>
      <c r="H82" s="16" t="s">
        <v>128</v>
      </c>
      <c r="I82" s="16" t="s">
        <v>29</v>
      </c>
      <c r="J82" s="17" t="s">
        <v>146</v>
      </c>
      <c r="K82" s="18">
        <v>9482823268</v>
      </c>
      <c r="L82" s="18">
        <v>0</v>
      </c>
      <c r="M82" s="18">
        <v>7727199836.3400002</v>
      </c>
      <c r="N82" s="18">
        <v>1755623431.6600001</v>
      </c>
      <c r="O82" s="18">
        <v>7613033169.3400002</v>
      </c>
      <c r="P82" s="15">
        <f t="shared" si="6"/>
        <v>0.80282347927229136</v>
      </c>
      <c r="Q82" s="18">
        <v>1970833329.3399999</v>
      </c>
      <c r="R82" s="15">
        <f t="shared" si="7"/>
        <v>0.20783191604873849</v>
      </c>
      <c r="S82" s="18">
        <v>1952833329.3399999</v>
      </c>
      <c r="T82" s="15">
        <f t="shared" si="8"/>
        <v>0.20593374717104343</v>
      </c>
    </row>
    <row r="83" spans="1:20" ht="110.25" x14ac:dyDescent="0.25">
      <c r="A83" s="16" t="s">
        <v>106</v>
      </c>
      <c r="B83" s="16" t="s">
        <v>108</v>
      </c>
      <c r="C83" s="16" t="s">
        <v>109</v>
      </c>
      <c r="D83" s="16" t="s">
        <v>143</v>
      </c>
      <c r="E83" s="16" t="s">
        <v>112</v>
      </c>
      <c r="F83" s="16" t="s">
        <v>145</v>
      </c>
      <c r="G83" s="16" t="s">
        <v>66</v>
      </c>
      <c r="H83" s="16" t="s">
        <v>128</v>
      </c>
      <c r="I83" s="16" t="s">
        <v>29</v>
      </c>
      <c r="J83" s="17" t="s">
        <v>147</v>
      </c>
      <c r="K83" s="18">
        <v>100000000</v>
      </c>
      <c r="L83" s="18">
        <v>0</v>
      </c>
      <c r="M83" s="18">
        <v>100000000</v>
      </c>
      <c r="N83" s="18">
        <v>0</v>
      </c>
      <c r="O83" s="18">
        <v>100000000</v>
      </c>
      <c r="P83" s="15">
        <f t="shared" si="6"/>
        <v>1</v>
      </c>
      <c r="Q83" s="18">
        <v>0</v>
      </c>
      <c r="R83" s="15">
        <f t="shared" si="7"/>
        <v>0</v>
      </c>
      <c r="S83" s="18">
        <v>0</v>
      </c>
      <c r="T83" s="15">
        <f t="shared" si="8"/>
        <v>0</v>
      </c>
    </row>
    <row r="84" spans="1:20" ht="31.5" x14ac:dyDescent="0.25">
      <c r="A84" s="12" t="s">
        <v>106</v>
      </c>
      <c r="B84" s="12" t="s">
        <v>108</v>
      </c>
      <c r="C84" s="12" t="s">
        <v>109</v>
      </c>
      <c r="D84" s="12" t="s">
        <v>148</v>
      </c>
      <c r="E84" s="12" t="s">
        <v>128</v>
      </c>
      <c r="F84" s="12" t="s">
        <v>128</v>
      </c>
      <c r="G84" s="12" t="s">
        <v>128</v>
      </c>
      <c r="H84" s="12" t="s">
        <v>128</v>
      </c>
      <c r="I84" s="12" t="s">
        <v>29</v>
      </c>
      <c r="J84" s="13" t="s">
        <v>149</v>
      </c>
      <c r="K84" s="14">
        <v>236463138507</v>
      </c>
      <c r="L84" s="14">
        <v>0</v>
      </c>
      <c r="M84" s="14">
        <v>226560113235</v>
      </c>
      <c r="N84" s="14">
        <v>9903025272</v>
      </c>
      <c r="O84" s="14">
        <v>222994365737</v>
      </c>
      <c r="P84" s="15">
        <f t="shared" si="6"/>
        <v>0.94304070877583612</v>
      </c>
      <c r="Q84" s="14">
        <v>222056365737</v>
      </c>
      <c r="R84" s="15">
        <f t="shared" si="7"/>
        <v>0.93907391714005561</v>
      </c>
      <c r="S84" s="14">
        <v>221131365737</v>
      </c>
      <c r="T84" s="15">
        <f t="shared" si="8"/>
        <v>0.93516210236063435</v>
      </c>
    </row>
    <row r="85" spans="1:20" ht="63" x14ac:dyDescent="0.25">
      <c r="A85" s="16" t="s">
        <v>106</v>
      </c>
      <c r="B85" s="16" t="s">
        <v>108</v>
      </c>
      <c r="C85" s="16" t="s">
        <v>109</v>
      </c>
      <c r="D85" s="16" t="s">
        <v>148</v>
      </c>
      <c r="E85" s="16" t="s">
        <v>112</v>
      </c>
      <c r="F85" s="16" t="s">
        <v>150</v>
      </c>
      <c r="G85" s="16" t="s">
        <v>66</v>
      </c>
      <c r="H85" s="16" t="s">
        <v>128</v>
      </c>
      <c r="I85" s="16" t="s">
        <v>29</v>
      </c>
      <c r="J85" s="17" t="s">
        <v>151</v>
      </c>
      <c r="K85" s="18">
        <v>236463138507</v>
      </c>
      <c r="L85" s="18">
        <v>0</v>
      </c>
      <c r="M85" s="18">
        <v>226560113235</v>
      </c>
      <c r="N85" s="18">
        <v>9903025272</v>
      </c>
      <c r="O85" s="18">
        <v>222994365737</v>
      </c>
      <c r="P85" s="15">
        <f t="shared" si="6"/>
        <v>0.94304070877583612</v>
      </c>
      <c r="Q85" s="18">
        <v>222056365737</v>
      </c>
      <c r="R85" s="15">
        <f t="shared" si="7"/>
        <v>0.93907391714005561</v>
      </c>
      <c r="S85" s="18">
        <v>221131365737</v>
      </c>
      <c r="T85" s="15">
        <f t="shared" si="8"/>
        <v>0.93516210236063435</v>
      </c>
    </row>
    <row r="86" spans="1:20" ht="47.25" x14ac:dyDescent="0.25">
      <c r="A86" s="12" t="s">
        <v>106</v>
      </c>
      <c r="B86" s="12" t="s">
        <v>108</v>
      </c>
      <c r="C86" s="12" t="s">
        <v>109</v>
      </c>
      <c r="D86" s="12" t="s">
        <v>152</v>
      </c>
      <c r="E86" s="12" t="s">
        <v>128</v>
      </c>
      <c r="F86" s="12" t="s">
        <v>128</v>
      </c>
      <c r="G86" s="12" t="s">
        <v>128</v>
      </c>
      <c r="H86" s="12" t="s">
        <v>128</v>
      </c>
      <c r="I86" s="12" t="s">
        <v>29</v>
      </c>
      <c r="J86" s="13" t="s">
        <v>153</v>
      </c>
      <c r="K86" s="14">
        <v>17215015994</v>
      </c>
      <c r="L86" s="14">
        <v>0</v>
      </c>
      <c r="M86" s="14">
        <v>15897638285.110001</v>
      </c>
      <c r="N86" s="14">
        <v>1317377708.8900001</v>
      </c>
      <c r="O86" s="14">
        <v>14243367307.110001</v>
      </c>
      <c r="P86" s="15">
        <f t="shared" si="6"/>
        <v>0.82738042834664127</v>
      </c>
      <c r="Q86" s="14">
        <v>7821208470.0799999</v>
      </c>
      <c r="R86" s="15">
        <f t="shared" si="7"/>
        <v>0.45432478673304449</v>
      </c>
      <c r="S86" s="14">
        <v>7817779610.0799999</v>
      </c>
      <c r="T86" s="15">
        <f t="shared" si="8"/>
        <v>0.45412560829480225</v>
      </c>
    </row>
    <row r="87" spans="1:20" ht="78.75" x14ac:dyDescent="0.25">
      <c r="A87" s="16" t="s">
        <v>106</v>
      </c>
      <c r="B87" s="16" t="s">
        <v>108</v>
      </c>
      <c r="C87" s="16" t="s">
        <v>109</v>
      </c>
      <c r="D87" s="16" t="s">
        <v>152</v>
      </c>
      <c r="E87" s="16" t="s">
        <v>112</v>
      </c>
      <c r="F87" s="16" t="s">
        <v>154</v>
      </c>
      <c r="G87" s="16" t="s">
        <v>28</v>
      </c>
      <c r="H87" s="16" t="s">
        <v>128</v>
      </c>
      <c r="I87" s="16" t="s">
        <v>29</v>
      </c>
      <c r="J87" s="17" t="s">
        <v>155</v>
      </c>
      <c r="K87" s="18">
        <v>14373714325.34</v>
      </c>
      <c r="L87" s="18">
        <v>0</v>
      </c>
      <c r="M87" s="18">
        <v>13118936616.450001</v>
      </c>
      <c r="N87" s="18">
        <v>1254777708.8900001</v>
      </c>
      <c r="O87" s="18">
        <v>11526338929.450001</v>
      </c>
      <c r="P87" s="15">
        <f t="shared" si="6"/>
        <v>0.80190399423270531</v>
      </c>
      <c r="Q87" s="18">
        <v>7055132441.4200001</v>
      </c>
      <c r="R87" s="15">
        <f t="shared" si="7"/>
        <v>0.49083572149351978</v>
      </c>
      <c r="S87" s="18">
        <v>7052910765.4200001</v>
      </c>
      <c r="T87" s="15">
        <f t="shared" si="8"/>
        <v>0.49068115629556791</v>
      </c>
    </row>
    <row r="88" spans="1:20" ht="78.75" x14ac:dyDescent="0.25">
      <c r="A88" s="16" t="s">
        <v>106</v>
      </c>
      <c r="B88" s="16" t="s">
        <v>108</v>
      </c>
      <c r="C88" s="16" t="s">
        <v>109</v>
      </c>
      <c r="D88" s="16" t="s">
        <v>152</v>
      </c>
      <c r="E88" s="16" t="s">
        <v>112</v>
      </c>
      <c r="F88" s="16" t="s">
        <v>156</v>
      </c>
      <c r="G88" s="16" t="s">
        <v>28</v>
      </c>
      <c r="H88" s="16" t="s">
        <v>128</v>
      </c>
      <c r="I88" s="16" t="s">
        <v>29</v>
      </c>
      <c r="J88" s="17" t="s">
        <v>157</v>
      </c>
      <c r="K88" s="18">
        <v>2690301668.6599998</v>
      </c>
      <c r="L88" s="18">
        <v>0</v>
      </c>
      <c r="M88" s="18">
        <v>2690301668.6599998</v>
      </c>
      <c r="N88" s="18">
        <v>0</v>
      </c>
      <c r="O88" s="18">
        <v>2628628377.6599998</v>
      </c>
      <c r="P88" s="15">
        <f t="shared" si="6"/>
        <v>0.97707569685643525</v>
      </c>
      <c r="Q88" s="18">
        <v>725676028.65999997</v>
      </c>
      <c r="R88" s="15">
        <f t="shared" si="7"/>
        <v>0.26973779078888527</v>
      </c>
      <c r="S88" s="18">
        <v>724468844.65999997</v>
      </c>
      <c r="T88" s="15">
        <f t="shared" si="8"/>
        <v>0.2692890738237721</v>
      </c>
    </row>
    <row r="89" spans="1:20" ht="94.5" x14ac:dyDescent="0.25">
      <c r="A89" s="16" t="s">
        <v>106</v>
      </c>
      <c r="B89" s="16" t="s">
        <v>108</v>
      </c>
      <c r="C89" s="16" t="s">
        <v>109</v>
      </c>
      <c r="D89" s="16" t="s">
        <v>152</v>
      </c>
      <c r="E89" s="16" t="s">
        <v>112</v>
      </c>
      <c r="F89" s="16" t="s">
        <v>158</v>
      </c>
      <c r="G89" s="16" t="s">
        <v>28</v>
      </c>
      <c r="H89" s="16" t="s">
        <v>128</v>
      </c>
      <c r="I89" s="16" t="s">
        <v>29</v>
      </c>
      <c r="J89" s="17" t="s">
        <v>159</v>
      </c>
      <c r="K89" s="18">
        <v>151000000</v>
      </c>
      <c r="L89" s="18">
        <v>0</v>
      </c>
      <c r="M89" s="18">
        <v>88400000</v>
      </c>
      <c r="N89" s="18">
        <v>62600000</v>
      </c>
      <c r="O89" s="18">
        <v>88400000</v>
      </c>
      <c r="P89" s="15">
        <f t="shared" si="6"/>
        <v>0.58543046357615891</v>
      </c>
      <c r="Q89" s="18">
        <v>40400000</v>
      </c>
      <c r="R89" s="15">
        <f t="shared" si="7"/>
        <v>0.2675496688741722</v>
      </c>
      <c r="S89" s="18">
        <v>40400000</v>
      </c>
      <c r="T89" s="15">
        <f t="shared" si="8"/>
        <v>0.2675496688741722</v>
      </c>
    </row>
    <row r="90" spans="1:20" ht="47.25" x14ac:dyDescent="0.25">
      <c r="A90" s="12" t="s">
        <v>106</v>
      </c>
      <c r="B90" s="12" t="s">
        <v>108</v>
      </c>
      <c r="C90" s="12" t="s">
        <v>109</v>
      </c>
      <c r="D90" s="12" t="s">
        <v>160</v>
      </c>
      <c r="E90" s="12" t="s">
        <v>128</v>
      </c>
      <c r="F90" s="12" t="s">
        <v>128</v>
      </c>
      <c r="G90" s="12" t="s">
        <v>128</v>
      </c>
      <c r="H90" s="12" t="s">
        <v>128</v>
      </c>
      <c r="I90" s="12" t="s">
        <v>29</v>
      </c>
      <c r="J90" s="13" t="s">
        <v>161</v>
      </c>
      <c r="K90" s="14">
        <v>6500000000</v>
      </c>
      <c r="L90" s="14">
        <v>0</v>
      </c>
      <c r="M90" s="14">
        <v>0</v>
      </c>
      <c r="N90" s="14">
        <v>6500000000</v>
      </c>
      <c r="O90" s="14">
        <v>0</v>
      </c>
      <c r="P90" s="15">
        <f t="shared" si="6"/>
        <v>0</v>
      </c>
      <c r="Q90" s="14">
        <v>0</v>
      </c>
      <c r="R90" s="15">
        <f t="shared" si="7"/>
        <v>0</v>
      </c>
      <c r="S90" s="14">
        <v>0</v>
      </c>
      <c r="T90" s="15">
        <f t="shared" si="8"/>
        <v>0</v>
      </c>
    </row>
    <row r="91" spans="1:20" ht="31.5" x14ac:dyDescent="0.25">
      <c r="A91" s="12" t="s">
        <v>106</v>
      </c>
      <c r="B91" s="12" t="s">
        <v>108</v>
      </c>
      <c r="C91" s="12" t="s">
        <v>109</v>
      </c>
      <c r="D91" s="12" t="s">
        <v>162</v>
      </c>
      <c r="E91" s="12" t="s">
        <v>128</v>
      </c>
      <c r="F91" s="12" t="s">
        <v>128</v>
      </c>
      <c r="G91" s="12" t="s">
        <v>128</v>
      </c>
      <c r="H91" s="12" t="s">
        <v>128</v>
      </c>
      <c r="I91" s="12" t="s">
        <v>29</v>
      </c>
      <c r="J91" s="13" t="s">
        <v>163</v>
      </c>
      <c r="K91" s="14">
        <v>12417640321</v>
      </c>
      <c r="L91" s="14">
        <v>0</v>
      </c>
      <c r="M91" s="14">
        <v>0</v>
      </c>
      <c r="N91" s="14">
        <v>12417640321</v>
      </c>
      <c r="O91" s="14">
        <v>0</v>
      </c>
      <c r="P91" s="15">
        <f t="shared" si="6"/>
        <v>0</v>
      </c>
      <c r="Q91" s="14">
        <v>0</v>
      </c>
      <c r="R91" s="15">
        <f t="shared" si="7"/>
        <v>0</v>
      </c>
      <c r="S91" s="14">
        <v>0</v>
      </c>
      <c r="T91" s="15">
        <f t="shared" si="8"/>
        <v>0</v>
      </c>
    </row>
    <row r="92" spans="1:20" ht="47.25" x14ac:dyDescent="0.25">
      <c r="A92" s="12" t="s">
        <v>106</v>
      </c>
      <c r="B92" s="12" t="s">
        <v>108</v>
      </c>
      <c r="C92" s="12" t="s">
        <v>109</v>
      </c>
      <c r="D92" s="12" t="s">
        <v>164</v>
      </c>
      <c r="E92" s="12" t="s">
        <v>128</v>
      </c>
      <c r="F92" s="12" t="s">
        <v>128</v>
      </c>
      <c r="G92" s="12" t="s">
        <v>128</v>
      </c>
      <c r="H92" s="12" t="s">
        <v>128</v>
      </c>
      <c r="I92" s="12" t="s">
        <v>29</v>
      </c>
      <c r="J92" s="13" t="s">
        <v>165</v>
      </c>
      <c r="K92" s="14">
        <v>935402076</v>
      </c>
      <c r="L92" s="14">
        <v>0</v>
      </c>
      <c r="M92" s="14">
        <v>0</v>
      </c>
      <c r="N92" s="14">
        <v>935402076</v>
      </c>
      <c r="O92" s="14">
        <v>0</v>
      </c>
      <c r="P92" s="15">
        <f t="shared" si="6"/>
        <v>0</v>
      </c>
      <c r="Q92" s="14">
        <v>0</v>
      </c>
      <c r="R92" s="15">
        <f t="shared" si="7"/>
        <v>0</v>
      </c>
      <c r="S92" s="14">
        <v>0</v>
      </c>
      <c r="T92" s="15">
        <f t="shared" si="8"/>
        <v>0</v>
      </c>
    </row>
    <row r="93" spans="1:20" ht="47.25" x14ac:dyDescent="0.25">
      <c r="A93" s="12" t="s">
        <v>106</v>
      </c>
      <c r="B93" s="12" t="s">
        <v>166</v>
      </c>
      <c r="C93" s="12" t="s">
        <v>109</v>
      </c>
      <c r="D93" s="12" t="s">
        <v>167</v>
      </c>
      <c r="E93" s="12"/>
      <c r="F93" s="12"/>
      <c r="G93" s="12"/>
      <c r="H93" s="12"/>
      <c r="I93" s="12" t="s">
        <v>29</v>
      </c>
      <c r="J93" s="13" t="s">
        <v>168</v>
      </c>
      <c r="K93" s="14">
        <v>47122165798</v>
      </c>
      <c r="L93" s="14">
        <v>0</v>
      </c>
      <c r="M93" s="14">
        <v>44448212204.669998</v>
      </c>
      <c r="N93" s="14">
        <v>2673953593.3299999</v>
      </c>
      <c r="O93" s="14">
        <v>39269230552.669998</v>
      </c>
      <c r="P93" s="15">
        <f t="shared" si="6"/>
        <v>0.83334944155594604</v>
      </c>
      <c r="Q93" s="14">
        <v>7537451696.8500004</v>
      </c>
      <c r="R93" s="15">
        <f t="shared" si="7"/>
        <v>0.15995554468275122</v>
      </c>
      <c r="S93" s="14">
        <v>7537451696.8500004</v>
      </c>
      <c r="T93" s="15">
        <f t="shared" si="8"/>
        <v>0.15995554468275122</v>
      </c>
    </row>
    <row r="94" spans="1:20" ht="78.75" x14ac:dyDescent="0.25">
      <c r="A94" s="16" t="s">
        <v>106</v>
      </c>
      <c r="B94" s="16" t="s">
        <v>166</v>
      </c>
      <c r="C94" s="16" t="s">
        <v>109</v>
      </c>
      <c r="D94" s="16" t="s">
        <v>167</v>
      </c>
      <c r="E94" s="16" t="s">
        <v>112</v>
      </c>
      <c r="F94" s="16" t="s">
        <v>169</v>
      </c>
      <c r="G94" s="16" t="s">
        <v>28</v>
      </c>
      <c r="H94" s="16"/>
      <c r="I94" s="16" t="s">
        <v>29</v>
      </c>
      <c r="J94" s="17" t="s">
        <v>170</v>
      </c>
      <c r="K94" s="18">
        <v>5310983756</v>
      </c>
      <c r="L94" s="18">
        <v>0</v>
      </c>
      <c r="M94" s="18">
        <v>5310983756</v>
      </c>
      <c r="N94" s="18">
        <v>0</v>
      </c>
      <c r="O94" s="18">
        <v>4418325089</v>
      </c>
      <c r="P94" s="15">
        <f t="shared" si="6"/>
        <v>0.83192216206808522</v>
      </c>
      <c r="Q94" s="18">
        <v>1886608368</v>
      </c>
      <c r="R94" s="15">
        <f t="shared" si="7"/>
        <v>0.35522766678934653</v>
      </c>
      <c r="S94" s="18">
        <v>1886608368</v>
      </c>
      <c r="T94" s="15">
        <f t="shared" si="8"/>
        <v>0.35522766678934653</v>
      </c>
    </row>
    <row r="95" spans="1:20" ht="94.5" x14ac:dyDescent="0.25">
      <c r="A95" s="16" t="s">
        <v>106</v>
      </c>
      <c r="B95" s="16" t="s">
        <v>166</v>
      </c>
      <c r="C95" s="16" t="s">
        <v>109</v>
      </c>
      <c r="D95" s="16" t="s">
        <v>167</v>
      </c>
      <c r="E95" s="16" t="s">
        <v>112</v>
      </c>
      <c r="F95" s="16" t="s">
        <v>171</v>
      </c>
      <c r="G95" s="16" t="s">
        <v>28</v>
      </c>
      <c r="H95" s="16"/>
      <c r="I95" s="16" t="s">
        <v>29</v>
      </c>
      <c r="J95" s="17" t="s">
        <v>172</v>
      </c>
      <c r="K95" s="18">
        <v>3153416664</v>
      </c>
      <c r="L95" s="18">
        <v>0</v>
      </c>
      <c r="M95" s="18">
        <v>3143016663.6700001</v>
      </c>
      <c r="N95" s="18">
        <v>10400000.33</v>
      </c>
      <c r="O95" s="18">
        <v>3080616663.6700001</v>
      </c>
      <c r="P95" s="15">
        <f t="shared" si="6"/>
        <v>0.97691392921173459</v>
      </c>
      <c r="Q95" s="18">
        <v>1395783328.8499999</v>
      </c>
      <c r="R95" s="15">
        <f t="shared" si="7"/>
        <v>0.44262572237425074</v>
      </c>
      <c r="S95" s="18">
        <v>1395783328.8499999</v>
      </c>
      <c r="T95" s="15">
        <f t="shared" si="8"/>
        <v>0.44262572237425074</v>
      </c>
    </row>
    <row r="96" spans="1:20" ht="94.5" x14ac:dyDescent="0.25">
      <c r="A96" s="16" t="s">
        <v>106</v>
      </c>
      <c r="B96" s="16" t="s">
        <v>166</v>
      </c>
      <c r="C96" s="16" t="s">
        <v>109</v>
      </c>
      <c r="D96" s="16" t="s">
        <v>167</v>
      </c>
      <c r="E96" s="16" t="s">
        <v>112</v>
      </c>
      <c r="F96" s="16" t="s">
        <v>173</v>
      </c>
      <c r="G96" s="16" t="s">
        <v>66</v>
      </c>
      <c r="H96" s="16"/>
      <c r="I96" s="16" t="s">
        <v>29</v>
      </c>
      <c r="J96" s="17" t="s">
        <v>174</v>
      </c>
      <c r="K96" s="18">
        <v>4866093684</v>
      </c>
      <c r="L96" s="18">
        <v>0</v>
      </c>
      <c r="M96" s="18">
        <v>2537093684</v>
      </c>
      <c r="N96" s="18">
        <v>2329000000</v>
      </c>
      <c r="O96" s="18">
        <v>2537093684</v>
      </c>
      <c r="P96" s="15">
        <f t="shared" si="6"/>
        <v>0.52138200551750824</v>
      </c>
      <c r="Q96" s="18">
        <v>2537093684</v>
      </c>
      <c r="R96" s="15">
        <f t="shared" si="7"/>
        <v>0.52138200551750824</v>
      </c>
      <c r="S96" s="18">
        <v>2537093684</v>
      </c>
      <c r="T96" s="15">
        <f t="shared" si="8"/>
        <v>0.52138200551750824</v>
      </c>
    </row>
    <row r="97" spans="1:20" ht="94.5" x14ac:dyDescent="0.25">
      <c r="A97" s="16" t="s">
        <v>106</v>
      </c>
      <c r="B97" s="16" t="s">
        <v>166</v>
      </c>
      <c r="C97" s="16" t="s">
        <v>109</v>
      </c>
      <c r="D97" s="16" t="s">
        <v>167</v>
      </c>
      <c r="E97" s="16" t="s">
        <v>112</v>
      </c>
      <c r="F97" s="16" t="s">
        <v>171</v>
      </c>
      <c r="G97" s="16" t="s">
        <v>66</v>
      </c>
      <c r="H97" s="16" t="s">
        <v>128</v>
      </c>
      <c r="I97" s="16" t="s">
        <v>29</v>
      </c>
      <c r="J97" s="17" t="s">
        <v>175</v>
      </c>
      <c r="K97" s="18">
        <v>33791671694</v>
      </c>
      <c r="L97" s="18">
        <v>0</v>
      </c>
      <c r="M97" s="18">
        <v>33457118101</v>
      </c>
      <c r="N97" s="18">
        <v>334553593</v>
      </c>
      <c r="O97" s="18">
        <v>29233195116</v>
      </c>
      <c r="P97" s="15">
        <f t="shared" si="6"/>
        <v>0.86510058989447991</v>
      </c>
      <c r="Q97" s="18">
        <v>1717966316</v>
      </c>
      <c r="R97" s="15">
        <f t="shared" si="7"/>
        <v>5.0839932737185053E-2</v>
      </c>
      <c r="S97" s="18">
        <v>1717966316</v>
      </c>
      <c r="T97" s="15">
        <f t="shared" si="8"/>
        <v>5.0839932737185053E-2</v>
      </c>
    </row>
    <row r="98" spans="1:20" ht="31.5" x14ac:dyDescent="0.25">
      <c r="A98" s="12" t="s">
        <v>106</v>
      </c>
      <c r="B98" s="12" t="s">
        <v>166</v>
      </c>
      <c r="C98" s="12" t="s">
        <v>109</v>
      </c>
      <c r="D98" s="12" t="s">
        <v>176</v>
      </c>
      <c r="E98" s="12"/>
      <c r="F98" s="12"/>
      <c r="G98" s="12"/>
      <c r="H98" s="12"/>
      <c r="I98" s="12" t="s">
        <v>29</v>
      </c>
      <c r="J98" s="13" t="s">
        <v>177</v>
      </c>
      <c r="K98" s="14">
        <v>16651076144</v>
      </c>
      <c r="L98" s="14">
        <v>0</v>
      </c>
      <c r="M98" s="14">
        <v>16163240666.01</v>
      </c>
      <c r="N98" s="14">
        <v>487835477.99000001</v>
      </c>
      <c r="O98" s="14">
        <v>14614972661.01</v>
      </c>
      <c r="P98" s="15">
        <f t="shared" si="6"/>
        <v>0.87771940591817643</v>
      </c>
      <c r="Q98" s="14">
        <v>1779829998.01</v>
      </c>
      <c r="R98" s="15">
        <f t="shared" si="7"/>
        <v>0.10688978794030311</v>
      </c>
      <c r="S98" s="14">
        <v>1779829998.01</v>
      </c>
      <c r="T98" s="15">
        <f t="shared" si="8"/>
        <v>0.10688978794030311</v>
      </c>
    </row>
    <row r="99" spans="1:20" ht="78.75" x14ac:dyDescent="0.25">
      <c r="A99" s="16" t="s">
        <v>106</v>
      </c>
      <c r="B99" s="16" t="s">
        <v>166</v>
      </c>
      <c r="C99" s="16" t="s">
        <v>109</v>
      </c>
      <c r="D99" s="16" t="s">
        <v>176</v>
      </c>
      <c r="E99" s="16" t="s">
        <v>112</v>
      </c>
      <c r="F99" s="16" t="s">
        <v>178</v>
      </c>
      <c r="G99" s="16" t="s">
        <v>28</v>
      </c>
      <c r="H99" s="16"/>
      <c r="I99" s="16" t="s">
        <v>29</v>
      </c>
      <c r="J99" s="17" t="s">
        <v>179</v>
      </c>
      <c r="K99" s="18">
        <v>6351076144</v>
      </c>
      <c r="L99" s="18">
        <v>0</v>
      </c>
      <c r="M99" s="18">
        <v>5876172661.0100002</v>
      </c>
      <c r="N99" s="18">
        <v>474903482.99000001</v>
      </c>
      <c r="O99" s="18">
        <v>5514972661.0100002</v>
      </c>
      <c r="P99" s="15">
        <f t="shared" si="6"/>
        <v>0.86835247066280496</v>
      </c>
      <c r="Q99" s="18">
        <v>1779829998.01</v>
      </c>
      <c r="R99" s="15">
        <f t="shared" si="7"/>
        <v>0.2802406958530082</v>
      </c>
      <c r="S99" s="18">
        <v>1779829998.01</v>
      </c>
      <c r="T99" s="15">
        <f t="shared" si="8"/>
        <v>0.2802406958530082</v>
      </c>
    </row>
    <row r="100" spans="1:20" ht="63" x14ac:dyDescent="0.25">
      <c r="A100" s="16" t="s">
        <v>106</v>
      </c>
      <c r="B100" s="16" t="s">
        <v>166</v>
      </c>
      <c r="C100" s="16" t="s">
        <v>109</v>
      </c>
      <c r="D100" s="16" t="s">
        <v>176</v>
      </c>
      <c r="E100" s="16" t="s">
        <v>112</v>
      </c>
      <c r="F100" s="16" t="s">
        <v>180</v>
      </c>
      <c r="G100" s="16" t="s">
        <v>28</v>
      </c>
      <c r="H100" s="16"/>
      <c r="I100" s="16" t="s">
        <v>29</v>
      </c>
      <c r="J100" s="17" t="s">
        <v>181</v>
      </c>
      <c r="K100" s="18">
        <v>1200000000</v>
      </c>
      <c r="L100" s="18">
        <v>0</v>
      </c>
      <c r="M100" s="18">
        <v>1187068005</v>
      </c>
      <c r="N100" s="18">
        <v>12931995</v>
      </c>
      <c r="O100" s="18">
        <v>0</v>
      </c>
      <c r="P100" s="15">
        <f t="shared" si="6"/>
        <v>0</v>
      </c>
      <c r="Q100" s="18">
        <v>0</v>
      </c>
      <c r="R100" s="15">
        <f t="shared" si="7"/>
        <v>0</v>
      </c>
      <c r="S100" s="18">
        <v>0</v>
      </c>
      <c r="T100" s="15">
        <f t="shared" si="8"/>
        <v>0</v>
      </c>
    </row>
    <row r="101" spans="1:20" ht="78.75" x14ac:dyDescent="0.25">
      <c r="A101" s="16" t="s">
        <v>106</v>
      </c>
      <c r="B101" s="16" t="s">
        <v>166</v>
      </c>
      <c r="C101" s="16" t="s">
        <v>109</v>
      </c>
      <c r="D101" s="16" t="s">
        <v>176</v>
      </c>
      <c r="E101" s="16" t="s">
        <v>112</v>
      </c>
      <c r="F101" s="16" t="s">
        <v>178</v>
      </c>
      <c r="G101" s="16" t="s">
        <v>66</v>
      </c>
      <c r="H101" s="16"/>
      <c r="I101" s="16" t="s">
        <v>29</v>
      </c>
      <c r="J101" s="17" t="s">
        <v>182</v>
      </c>
      <c r="K101" s="18">
        <v>9100000000</v>
      </c>
      <c r="L101" s="18">
        <v>0</v>
      </c>
      <c r="M101" s="18">
        <v>9100000000</v>
      </c>
      <c r="N101" s="18">
        <v>0</v>
      </c>
      <c r="O101" s="18">
        <v>9100000000</v>
      </c>
      <c r="P101" s="15">
        <f t="shared" si="6"/>
        <v>1</v>
      </c>
      <c r="Q101" s="18">
        <v>0</v>
      </c>
      <c r="R101" s="15">
        <f t="shared" si="7"/>
        <v>0</v>
      </c>
      <c r="S101" s="18">
        <v>0</v>
      </c>
      <c r="T101" s="15">
        <f t="shared" si="8"/>
        <v>0</v>
      </c>
    </row>
    <row r="102" spans="1:20" ht="63" x14ac:dyDescent="0.25">
      <c r="A102" s="12" t="s">
        <v>106</v>
      </c>
      <c r="B102" s="12" t="s">
        <v>166</v>
      </c>
      <c r="C102" s="12" t="s">
        <v>109</v>
      </c>
      <c r="D102" s="12" t="s">
        <v>120</v>
      </c>
      <c r="E102" s="12"/>
      <c r="F102" s="12"/>
      <c r="G102" s="12"/>
      <c r="H102" s="12"/>
      <c r="I102" s="12" t="s">
        <v>29</v>
      </c>
      <c r="J102" s="13" t="s">
        <v>183</v>
      </c>
      <c r="K102" s="14">
        <v>61573005004</v>
      </c>
      <c r="L102" s="14">
        <v>0</v>
      </c>
      <c r="M102" s="14">
        <v>43635781007.669998</v>
      </c>
      <c r="N102" s="14">
        <v>17937223996.330002</v>
      </c>
      <c r="O102" s="14">
        <v>39287326844.669998</v>
      </c>
      <c r="P102" s="15">
        <f t="shared" si="6"/>
        <v>0.6380608976631521</v>
      </c>
      <c r="Q102" s="14">
        <v>16771353621.389999</v>
      </c>
      <c r="R102" s="15">
        <f t="shared" si="7"/>
        <v>0.27238160002586315</v>
      </c>
      <c r="S102" s="14">
        <v>16707788064.35</v>
      </c>
      <c r="T102" s="15">
        <f t="shared" si="8"/>
        <v>0.27134923922041165</v>
      </c>
    </row>
    <row r="103" spans="1:20" ht="78.75" x14ac:dyDescent="0.25">
      <c r="A103" s="16" t="s">
        <v>106</v>
      </c>
      <c r="B103" s="16" t="s">
        <v>166</v>
      </c>
      <c r="C103" s="16" t="s">
        <v>109</v>
      </c>
      <c r="D103" s="16" t="s">
        <v>120</v>
      </c>
      <c r="E103" s="16" t="s">
        <v>112</v>
      </c>
      <c r="F103" s="16" t="s">
        <v>184</v>
      </c>
      <c r="G103" s="16" t="s">
        <v>28</v>
      </c>
      <c r="H103" s="16"/>
      <c r="I103" s="16" t="s">
        <v>29</v>
      </c>
      <c r="J103" s="17" t="s">
        <v>185</v>
      </c>
      <c r="K103" s="18">
        <v>405058555</v>
      </c>
      <c r="L103" s="18">
        <v>0</v>
      </c>
      <c r="M103" s="18">
        <v>238666666</v>
      </c>
      <c r="N103" s="18">
        <v>166391889</v>
      </c>
      <c r="O103" s="18">
        <v>238666666</v>
      </c>
      <c r="P103" s="15">
        <f t="shared" si="6"/>
        <v>0.5892152209944066</v>
      </c>
      <c r="Q103" s="18">
        <v>116866666</v>
      </c>
      <c r="R103" s="15">
        <f t="shared" si="7"/>
        <v>0.28851795513860951</v>
      </c>
      <c r="S103" s="18">
        <v>116866666</v>
      </c>
      <c r="T103" s="15">
        <f t="shared" si="8"/>
        <v>0.28851795513860951</v>
      </c>
    </row>
    <row r="104" spans="1:20" ht="94.5" x14ac:dyDescent="0.25">
      <c r="A104" s="16" t="s">
        <v>106</v>
      </c>
      <c r="B104" s="16" t="s">
        <v>166</v>
      </c>
      <c r="C104" s="16" t="s">
        <v>109</v>
      </c>
      <c r="D104" s="16" t="s">
        <v>120</v>
      </c>
      <c r="E104" s="16" t="s">
        <v>112</v>
      </c>
      <c r="F104" s="16" t="s">
        <v>186</v>
      </c>
      <c r="G104" s="16" t="s">
        <v>28</v>
      </c>
      <c r="H104" s="16"/>
      <c r="I104" s="16" t="s">
        <v>29</v>
      </c>
      <c r="J104" s="17" t="s">
        <v>187</v>
      </c>
      <c r="K104" s="18">
        <v>20366552717</v>
      </c>
      <c r="L104" s="18">
        <v>0</v>
      </c>
      <c r="M104" s="18">
        <v>18320034496.950001</v>
      </c>
      <c r="N104" s="18">
        <v>2046518220.05</v>
      </c>
      <c r="O104" s="18">
        <v>15684851238.950001</v>
      </c>
      <c r="P104" s="15">
        <f t="shared" si="6"/>
        <v>0.77012793755016895</v>
      </c>
      <c r="Q104" s="18">
        <v>4663041670.04</v>
      </c>
      <c r="R104" s="15">
        <f t="shared" si="7"/>
        <v>0.22895586380446947</v>
      </c>
      <c r="S104" s="18">
        <v>4615476112.9399996</v>
      </c>
      <c r="T104" s="15">
        <f t="shared" si="8"/>
        <v>0.22662038966896214</v>
      </c>
    </row>
    <row r="105" spans="1:20" ht="94.5" x14ac:dyDescent="0.25">
      <c r="A105" s="16" t="s">
        <v>106</v>
      </c>
      <c r="B105" s="16" t="s">
        <v>166</v>
      </c>
      <c r="C105" s="16" t="s">
        <v>109</v>
      </c>
      <c r="D105" s="16" t="s">
        <v>120</v>
      </c>
      <c r="E105" s="16" t="s">
        <v>112</v>
      </c>
      <c r="F105" s="16" t="s">
        <v>188</v>
      </c>
      <c r="G105" s="16" t="s">
        <v>28</v>
      </c>
      <c r="H105" s="16"/>
      <c r="I105" s="16" t="s">
        <v>29</v>
      </c>
      <c r="J105" s="17" t="s">
        <v>189</v>
      </c>
      <c r="K105" s="18">
        <v>1747223434</v>
      </c>
      <c r="L105" s="18">
        <v>0</v>
      </c>
      <c r="M105" s="18">
        <v>1336066666.6099999</v>
      </c>
      <c r="N105" s="18">
        <v>411156767.38999999</v>
      </c>
      <c r="O105" s="18">
        <v>1244149954.6099999</v>
      </c>
      <c r="P105" s="15">
        <f t="shared" si="6"/>
        <v>0.71207261212248596</v>
      </c>
      <c r="Q105" s="18">
        <v>419466664.94</v>
      </c>
      <c r="R105" s="15">
        <f t="shared" si="7"/>
        <v>0.24007614411380429</v>
      </c>
      <c r="S105" s="18">
        <v>419466664.94</v>
      </c>
      <c r="T105" s="15">
        <f t="shared" si="8"/>
        <v>0.24007614411380429</v>
      </c>
    </row>
    <row r="106" spans="1:20" ht="110.25" x14ac:dyDescent="0.25">
      <c r="A106" s="16" t="s">
        <v>106</v>
      </c>
      <c r="B106" s="16" t="s">
        <v>166</v>
      </c>
      <c r="C106" s="16" t="s">
        <v>109</v>
      </c>
      <c r="D106" s="16" t="s">
        <v>120</v>
      </c>
      <c r="E106" s="16" t="s">
        <v>112</v>
      </c>
      <c r="F106" s="16" t="s">
        <v>190</v>
      </c>
      <c r="G106" s="16" t="s">
        <v>28</v>
      </c>
      <c r="H106" s="16"/>
      <c r="I106" s="16" t="s">
        <v>29</v>
      </c>
      <c r="J106" s="17" t="s">
        <v>191</v>
      </c>
      <c r="K106" s="18">
        <v>7456044447</v>
      </c>
      <c r="L106" s="18">
        <v>0</v>
      </c>
      <c r="M106" s="18">
        <v>2603000164.5100002</v>
      </c>
      <c r="N106" s="18">
        <v>4853044282.4899998</v>
      </c>
      <c r="O106" s="18">
        <v>2603000164.5100002</v>
      </c>
      <c r="P106" s="15">
        <f t="shared" si="6"/>
        <v>0.34911274778644036</v>
      </c>
      <c r="Q106" s="18">
        <v>533133329.81999999</v>
      </c>
      <c r="R106" s="15">
        <f t="shared" si="7"/>
        <v>7.1503507470976849E-2</v>
      </c>
      <c r="S106" s="18">
        <v>533133329.81999999</v>
      </c>
      <c r="T106" s="15">
        <f t="shared" si="8"/>
        <v>7.1503507470976849E-2</v>
      </c>
    </row>
    <row r="107" spans="1:20" ht="110.25" x14ac:dyDescent="0.25">
      <c r="A107" s="16" t="s">
        <v>106</v>
      </c>
      <c r="B107" s="16" t="s">
        <v>166</v>
      </c>
      <c r="C107" s="16" t="s">
        <v>109</v>
      </c>
      <c r="D107" s="16" t="s">
        <v>120</v>
      </c>
      <c r="E107" s="16" t="s">
        <v>112</v>
      </c>
      <c r="F107" s="16" t="s">
        <v>192</v>
      </c>
      <c r="G107" s="16" t="s">
        <v>28</v>
      </c>
      <c r="H107" s="16"/>
      <c r="I107" s="16" t="s">
        <v>29</v>
      </c>
      <c r="J107" s="17" t="s">
        <v>193</v>
      </c>
      <c r="K107" s="18">
        <v>2125594147</v>
      </c>
      <c r="L107" s="18">
        <v>0</v>
      </c>
      <c r="M107" s="18">
        <v>1698483333.27</v>
      </c>
      <c r="N107" s="18">
        <v>427110813.73000002</v>
      </c>
      <c r="O107" s="18">
        <v>1648983333.27</v>
      </c>
      <c r="P107" s="15">
        <f t="shared" si="6"/>
        <v>0.77577525116792678</v>
      </c>
      <c r="Q107" s="18">
        <v>648283331.70000005</v>
      </c>
      <c r="R107" s="15">
        <f t="shared" si="7"/>
        <v>0.3049892344759077</v>
      </c>
      <c r="S107" s="18">
        <v>632283331.75999999</v>
      </c>
      <c r="T107" s="15">
        <f t="shared" si="8"/>
        <v>0.29746192736387883</v>
      </c>
    </row>
    <row r="108" spans="1:20" ht="94.5" x14ac:dyDescent="0.25">
      <c r="A108" s="16" t="s">
        <v>106</v>
      </c>
      <c r="B108" s="16" t="s">
        <v>166</v>
      </c>
      <c r="C108" s="16" t="s">
        <v>109</v>
      </c>
      <c r="D108" s="16" t="s">
        <v>120</v>
      </c>
      <c r="E108" s="16" t="s">
        <v>112</v>
      </c>
      <c r="F108" s="16" t="s">
        <v>194</v>
      </c>
      <c r="G108" s="16" t="s">
        <v>28</v>
      </c>
      <c r="H108" s="16" t="s">
        <v>128</v>
      </c>
      <c r="I108" s="16" t="s">
        <v>29</v>
      </c>
      <c r="J108" s="17" t="s">
        <v>195</v>
      </c>
      <c r="K108" s="18">
        <v>3116099508</v>
      </c>
      <c r="L108" s="18">
        <v>0</v>
      </c>
      <c r="M108" s="18">
        <v>2635116666.3299999</v>
      </c>
      <c r="N108" s="18">
        <v>480982841.67000002</v>
      </c>
      <c r="O108" s="18">
        <v>1449016666.3299999</v>
      </c>
      <c r="P108" s="15">
        <f t="shared" si="6"/>
        <v>0.46500975421674495</v>
      </c>
      <c r="Q108" s="18">
        <v>539366666.28999996</v>
      </c>
      <c r="R108" s="15">
        <f t="shared" si="7"/>
        <v>0.1730903217003428</v>
      </c>
      <c r="S108" s="18">
        <v>539366666.28999996</v>
      </c>
      <c r="T108" s="15">
        <f t="shared" si="8"/>
        <v>0.1730903217003428</v>
      </c>
    </row>
    <row r="109" spans="1:20" ht="94.5" x14ac:dyDescent="0.25">
      <c r="A109" s="16" t="s">
        <v>106</v>
      </c>
      <c r="B109" s="16" t="s">
        <v>166</v>
      </c>
      <c r="C109" s="16" t="s">
        <v>109</v>
      </c>
      <c r="D109" s="16" t="s">
        <v>120</v>
      </c>
      <c r="E109" s="16" t="s">
        <v>112</v>
      </c>
      <c r="F109" s="16" t="s">
        <v>186</v>
      </c>
      <c r="G109" s="16" t="s">
        <v>66</v>
      </c>
      <c r="H109" s="16"/>
      <c r="I109" s="16" t="s">
        <v>29</v>
      </c>
      <c r="J109" s="17" t="s">
        <v>196</v>
      </c>
      <c r="K109" s="18">
        <v>14907123897</v>
      </c>
      <c r="L109" s="18">
        <v>0</v>
      </c>
      <c r="M109" s="18">
        <v>7204804146</v>
      </c>
      <c r="N109" s="18">
        <v>7702319751</v>
      </c>
      <c r="O109" s="18">
        <v>7204804146</v>
      </c>
      <c r="P109" s="15">
        <f t="shared" si="6"/>
        <v>0.48331282384054902</v>
      </c>
      <c r="Q109" s="18">
        <v>4322882487.6000004</v>
      </c>
      <c r="R109" s="15">
        <f t="shared" si="7"/>
        <v>0.28998769430432947</v>
      </c>
      <c r="S109" s="18">
        <v>4322882487.6000004</v>
      </c>
      <c r="T109" s="15">
        <f t="shared" si="8"/>
        <v>0.28998769430432947</v>
      </c>
    </row>
    <row r="110" spans="1:20" ht="94.5" x14ac:dyDescent="0.25">
      <c r="A110" s="16" t="s">
        <v>106</v>
      </c>
      <c r="B110" s="16" t="s">
        <v>166</v>
      </c>
      <c r="C110" s="16" t="s">
        <v>109</v>
      </c>
      <c r="D110" s="16" t="s">
        <v>120</v>
      </c>
      <c r="E110" s="16" t="s">
        <v>112</v>
      </c>
      <c r="F110" s="16" t="s">
        <v>190</v>
      </c>
      <c r="G110" s="16" t="s">
        <v>66</v>
      </c>
      <c r="H110" s="16"/>
      <c r="I110" s="16" t="s">
        <v>29</v>
      </c>
      <c r="J110" s="17" t="s">
        <v>197</v>
      </c>
      <c r="K110" s="18">
        <v>2058410088</v>
      </c>
      <c r="L110" s="18">
        <v>0</v>
      </c>
      <c r="M110" s="18">
        <v>1020475527</v>
      </c>
      <c r="N110" s="18">
        <v>1037934561</v>
      </c>
      <c r="O110" s="18">
        <v>1020475527</v>
      </c>
      <c r="P110" s="15">
        <f t="shared" si="6"/>
        <v>0.49575909725137335</v>
      </c>
      <c r="Q110" s="18">
        <v>612285316</v>
      </c>
      <c r="R110" s="15">
        <f t="shared" si="7"/>
        <v>0.29745545825366165</v>
      </c>
      <c r="S110" s="18">
        <v>612285316</v>
      </c>
      <c r="T110" s="15">
        <f t="shared" si="8"/>
        <v>0.29745545825366165</v>
      </c>
    </row>
    <row r="111" spans="1:20" ht="94.5" x14ac:dyDescent="0.25">
      <c r="A111" s="16" t="s">
        <v>106</v>
      </c>
      <c r="B111" s="16" t="s">
        <v>166</v>
      </c>
      <c r="C111" s="16" t="s">
        <v>109</v>
      </c>
      <c r="D111" s="16" t="s">
        <v>120</v>
      </c>
      <c r="E111" s="16" t="s">
        <v>112</v>
      </c>
      <c r="F111" s="16" t="s">
        <v>194</v>
      </c>
      <c r="G111" s="16" t="s">
        <v>66</v>
      </c>
      <c r="H111" s="16"/>
      <c r="I111" s="16" t="s">
        <v>29</v>
      </c>
      <c r="J111" s="17" t="s">
        <v>198</v>
      </c>
      <c r="K111" s="18">
        <v>9005144018</v>
      </c>
      <c r="L111" s="18">
        <v>0</v>
      </c>
      <c r="M111" s="18">
        <v>8193379148</v>
      </c>
      <c r="N111" s="18">
        <v>811764870</v>
      </c>
      <c r="O111" s="18">
        <v>8193379148</v>
      </c>
      <c r="P111" s="15">
        <f t="shared" si="6"/>
        <v>0.9098554261456121</v>
      </c>
      <c r="Q111" s="18">
        <v>4916027489</v>
      </c>
      <c r="R111" s="15">
        <f t="shared" si="7"/>
        <v>0.54591325570957683</v>
      </c>
      <c r="S111" s="18">
        <v>4916027489</v>
      </c>
      <c r="T111" s="15">
        <f t="shared" si="8"/>
        <v>0.54591325570957683</v>
      </c>
    </row>
    <row r="112" spans="1:20" ht="31.5" x14ac:dyDescent="0.25">
      <c r="A112" s="12" t="s">
        <v>106</v>
      </c>
      <c r="B112" s="12" t="s">
        <v>166</v>
      </c>
      <c r="C112" s="12" t="s">
        <v>109</v>
      </c>
      <c r="D112" s="12" t="s">
        <v>199</v>
      </c>
      <c r="E112" s="12"/>
      <c r="F112" s="12"/>
      <c r="G112" s="12"/>
      <c r="H112" s="12"/>
      <c r="I112" s="12" t="s">
        <v>29</v>
      </c>
      <c r="J112" s="13" t="s">
        <v>200</v>
      </c>
      <c r="K112" s="14">
        <v>28780566287</v>
      </c>
      <c r="L112" s="14">
        <v>0</v>
      </c>
      <c r="M112" s="14">
        <v>28305566287</v>
      </c>
      <c r="N112" s="14">
        <v>475000000</v>
      </c>
      <c r="O112" s="14">
        <v>25805566287</v>
      </c>
      <c r="P112" s="15">
        <f t="shared" si="6"/>
        <v>0.89663163780958022</v>
      </c>
      <c r="Q112" s="14">
        <v>3900000000</v>
      </c>
      <c r="R112" s="15">
        <f t="shared" si="7"/>
        <v>0.13550810505634858</v>
      </c>
      <c r="S112" s="14">
        <v>3900000000</v>
      </c>
      <c r="T112" s="15">
        <f t="shared" si="8"/>
        <v>0.13550810505634858</v>
      </c>
    </row>
    <row r="113" spans="1:20" ht="110.25" x14ac:dyDescent="0.25">
      <c r="A113" s="16" t="s">
        <v>106</v>
      </c>
      <c r="B113" s="16" t="s">
        <v>166</v>
      </c>
      <c r="C113" s="16" t="s">
        <v>109</v>
      </c>
      <c r="D113" s="16" t="s">
        <v>199</v>
      </c>
      <c r="E113" s="16" t="s">
        <v>112</v>
      </c>
      <c r="F113" s="16" t="s">
        <v>201</v>
      </c>
      <c r="G113" s="16" t="s">
        <v>28</v>
      </c>
      <c r="H113" s="16"/>
      <c r="I113" s="16" t="s">
        <v>29</v>
      </c>
      <c r="J113" s="17" t="s">
        <v>202</v>
      </c>
      <c r="K113" s="18">
        <v>5238337832</v>
      </c>
      <c r="L113" s="18">
        <v>0</v>
      </c>
      <c r="M113" s="18">
        <v>5238337832</v>
      </c>
      <c r="N113" s="18">
        <v>0</v>
      </c>
      <c r="O113" s="18">
        <v>5238337832</v>
      </c>
      <c r="P113" s="15">
        <f t="shared" si="6"/>
        <v>1</v>
      </c>
      <c r="Q113" s="18">
        <v>0</v>
      </c>
      <c r="R113" s="15">
        <f t="shared" si="7"/>
        <v>0</v>
      </c>
      <c r="S113" s="18">
        <v>0</v>
      </c>
      <c r="T113" s="15">
        <f t="shared" si="8"/>
        <v>0</v>
      </c>
    </row>
    <row r="114" spans="1:20" ht="78.75" x14ac:dyDescent="0.25">
      <c r="A114" s="16" t="s">
        <v>106</v>
      </c>
      <c r="B114" s="16" t="s">
        <v>166</v>
      </c>
      <c r="C114" s="16" t="s">
        <v>109</v>
      </c>
      <c r="D114" s="16" t="s">
        <v>199</v>
      </c>
      <c r="E114" s="16" t="s">
        <v>112</v>
      </c>
      <c r="F114" s="16" t="s">
        <v>203</v>
      </c>
      <c r="G114" s="16" t="s">
        <v>28</v>
      </c>
      <c r="H114" s="16"/>
      <c r="I114" s="16" t="s">
        <v>29</v>
      </c>
      <c r="J114" s="17" t="s">
        <v>204</v>
      </c>
      <c r="K114" s="18">
        <v>382573955</v>
      </c>
      <c r="L114" s="18">
        <v>0</v>
      </c>
      <c r="M114" s="18">
        <v>382573955</v>
      </c>
      <c r="N114" s="18">
        <v>0</v>
      </c>
      <c r="O114" s="18">
        <v>382573955</v>
      </c>
      <c r="P114" s="15">
        <f t="shared" si="6"/>
        <v>1</v>
      </c>
      <c r="Q114" s="18">
        <v>0</v>
      </c>
      <c r="R114" s="15">
        <f t="shared" si="7"/>
        <v>0</v>
      </c>
      <c r="S114" s="18">
        <v>0</v>
      </c>
      <c r="T114" s="15">
        <f t="shared" si="8"/>
        <v>0</v>
      </c>
    </row>
    <row r="115" spans="1:20" ht="110.25" x14ac:dyDescent="0.25">
      <c r="A115" s="16" t="s">
        <v>106</v>
      </c>
      <c r="B115" s="16" t="s">
        <v>166</v>
      </c>
      <c r="C115" s="16" t="s">
        <v>109</v>
      </c>
      <c r="D115" s="16" t="s">
        <v>199</v>
      </c>
      <c r="E115" s="16" t="s">
        <v>112</v>
      </c>
      <c r="F115" s="16" t="s">
        <v>201</v>
      </c>
      <c r="G115" s="16" t="s">
        <v>66</v>
      </c>
      <c r="H115" s="16"/>
      <c r="I115" s="16" t="s">
        <v>29</v>
      </c>
      <c r="J115" s="17" t="s">
        <v>205</v>
      </c>
      <c r="K115" s="18">
        <v>2975000000</v>
      </c>
      <c r="L115" s="18">
        <v>0</v>
      </c>
      <c r="M115" s="18">
        <v>2500000000</v>
      </c>
      <c r="N115" s="18">
        <v>475000000</v>
      </c>
      <c r="O115" s="18">
        <v>0</v>
      </c>
      <c r="P115" s="15">
        <f t="shared" si="6"/>
        <v>0</v>
      </c>
      <c r="Q115" s="18">
        <v>0</v>
      </c>
      <c r="R115" s="15">
        <f t="shared" si="7"/>
        <v>0</v>
      </c>
      <c r="S115" s="18">
        <v>0</v>
      </c>
      <c r="T115" s="15">
        <f t="shared" si="8"/>
        <v>0</v>
      </c>
    </row>
    <row r="116" spans="1:20" ht="78.75" x14ac:dyDescent="0.25">
      <c r="A116" s="16" t="s">
        <v>106</v>
      </c>
      <c r="B116" s="16" t="s">
        <v>166</v>
      </c>
      <c r="C116" s="16" t="s">
        <v>109</v>
      </c>
      <c r="D116" s="16" t="s">
        <v>199</v>
      </c>
      <c r="E116" s="16" t="s">
        <v>112</v>
      </c>
      <c r="F116" s="16" t="s">
        <v>203</v>
      </c>
      <c r="G116" s="16" t="s">
        <v>66</v>
      </c>
      <c r="H116" s="16"/>
      <c r="I116" s="16" t="s">
        <v>29</v>
      </c>
      <c r="J116" s="17" t="s">
        <v>206</v>
      </c>
      <c r="K116" s="18">
        <v>16284654500</v>
      </c>
      <c r="L116" s="18">
        <v>0</v>
      </c>
      <c r="M116" s="18">
        <v>16284654500</v>
      </c>
      <c r="N116" s="18">
        <v>0</v>
      </c>
      <c r="O116" s="18">
        <v>16284654500</v>
      </c>
      <c r="P116" s="15">
        <f t="shared" si="6"/>
        <v>1</v>
      </c>
      <c r="Q116" s="18">
        <v>0</v>
      </c>
      <c r="R116" s="15">
        <f t="shared" si="7"/>
        <v>0</v>
      </c>
      <c r="S116" s="18">
        <v>0</v>
      </c>
      <c r="T116" s="15">
        <f t="shared" si="8"/>
        <v>0</v>
      </c>
    </row>
    <row r="117" spans="1:20" ht="63" x14ac:dyDescent="0.25">
      <c r="A117" s="16" t="s">
        <v>106</v>
      </c>
      <c r="B117" s="16" t="s">
        <v>166</v>
      </c>
      <c r="C117" s="16" t="s">
        <v>109</v>
      </c>
      <c r="D117" s="16" t="s">
        <v>199</v>
      </c>
      <c r="E117" s="16" t="s">
        <v>112</v>
      </c>
      <c r="F117" s="16" t="s">
        <v>207</v>
      </c>
      <c r="G117" s="16" t="s">
        <v>66</v>
      </c>
      <c r="H117" s="16" t="s">
        <v>128</v>
      </c>
      <c r="I117" s="16" t="s">
        <v>29</v>
      </c>
      <c r="J117" s="17" t="s">
        <v>208</v>
      </c>
      <c r="K117" s="18">
        <v>3900000000</v>
      </c>
      <c r="L117" s="18">
        <v>0</v>
      </c>
      <c r="M117" s="18">
        <v>3900000000</v>
      </c>
      <c r="N117" s="18">
        <v>0</v>
      </c>
      <c r="O117" s="18">
        <v>3900000000</v>
      </c>
      <c r="P117" s="15">
        <f t="shared" si="6"/>
        <v>1</v>
      </c>
      <c r="Q117" s="18">
        <v>3900000000</v>
      </c>
      <c r="R117" s="15">
        <f t="shared" si="7"/>
        <v>1</v>
      </c>
      <c r="S117" s="18">
        <v>3900000000</v>
      </c>
      <c r="T117" s="15">
        <f t="shared" si="8"/>
        <v>1</v>
      </c>
    </row>
    <row r="118" spans="1:20" ht="78.75" x14ac:dyDescent="0.25">
      <c r="A118" s="12" t="s">
        <v>106</v>
      </c>
      <c r="B118" s="12" t="s">
        <v>166</v>
      </c>
      <c r="C118" s="12" t="s">
        <v>109</v>
      </c>
      <c r="D118" s="12" t="s">
        <v>209</v>
      </c>
      <c r="E118" s="12"/>
      <c r="F118" s="12"/>
      <c r="G118" s="12"/>
      <c r="H118" s="12"/>
      <c r="I118" s="12" t="s">
        <v>29</v>
      </c>
      <c r="J118" s="13" t="s">
        <v>210</v>
      </c>
      <c r="K118" s="14">
        <v>26300530731</v>
      </c>
      <c r="L118" s="14">
        <v>0</v>
      </c>
      <c r="M118" s="14">
        <v>24717422952</v>
      </c>
      <c r="N118" s="14">
        <v>1583107779</v>
      </c>
      <c r="O118" s="14">
        <v>15963314307</v>
      </c>
      <c r="P118" s="15">
        <f t="shared" si="6"/>
        <v>0.60695787740071361</v>
      </c>
      <c r="Q118" s="14">
        <v>7073481109.3000002</v>
      </c>
      <c r="R118" s="15">
        <f t="shared" si="7"/>
        <v>0.2689482270014652</v>
      </c>
      <c r="S118" s="14">
        <v>7073481109.3000002</v>
      </c>
      <c r="T118" s="15">
        <f t="shared" si="8"/>
        <v>0.2689482270014652</v>
      </c>
    </row>
    <row r="119" spans="1:20" ht="110.25" x14ac:dyDescent="0.25">
      <c r="A119" s="16" t="s">
        <v>106</v>
      </c>
      <c r="B119" s="16" t="s">
        <v>166</v>
      </c>
      <c r="C119" s="16" t="s">
        <v>109</v>
      </c>
      <c r="D119" s="16" t="s">
        <v>209</v>
      </c>
      <c r="E119" s="16" t="s">
        <v>112</v>
      </c>
      <c r="F119" s="16" t="s">
        <v>211</v>
      </c>
      <c r="G119" s="16" t="s">
        <v>28</v>
      </c>
      <c r="H119" s="16"/>
      <c r="I119" s="16" t="s">
        <v>29</v>
      </c>
      <c r="J119" s="17" t="s">
        <v>212</v>
      </c>
      <c r="K119" s="18">
        <v>1668000000</v>
      </c>
      <c r="L119" s="18">
        <v>0</v>
      </c>
      <c r="M119" s="18">
        <v>1442100000</v>
      </c>
      <c r="N119" s="18">
        <v>225900000</v>
      </c>
      <c r="O119" s="18">
        <v>1442100000</v>
      </c>
      <c r="P119" s="15">
        <f t="shared" si="6"/>
        <v>0.86456834532374105</v>
      </c>
      <c r="Q119" s="18">
        <v>859000000</v>
      </c>
      <c r="R119" s="15">
        <f t="shared" si="7"/>
        <v>0.51498800959232616</v>
      </c>
      <c r="S119" s="18">
        <v>859000000</v>
      </c>
      <c r="T119" s="15">
        <f t="shared" si="8"/>
        <v>0.51498800959232616</v>
      </c>
    </row>
    <row r="120" spans="1:20" ht="110.25" x14ac:dyDescent="0.25">
      <c r="A120" s="16" t="s">
        <v>106</v>
      </c>
      <c r="B120" s="16" t="s">
        <v>166</v>
      </c>
      <c r="C120" s="16" t="s">
        <v>109</v>
      </c>
      <c r="D120" s="16" t="s">
        <v>209</v>
      </c>
      <c r="E120" s="16" t="s">
        <v>112</v>
      </c>
      <c r="F120" s="16" t="s">
        <v>213</v>
      </c>
      <c r="G120" s="16" t="s">
        <v>28</v>
      </c>
      <c r="H120" s="16"/>
      <c r="I120" s="16" t="s">
        <v>29</v>
      </c>
      <c r="J120" s="17" t="s">
        <v>214</v>
      </c>
      <c r="K120" s="18">
        <v>3573492978</v>
      </c>
      <c r="L120" s="18">
        <v>0</v>
      </c>
      <c r="M120" s="18">
        <v>2712744175</v>
      </c>
      <c r="N120" s="18">
        <v>860748803</v>
      </c>
      <c r="O120" s="18">
        <v>0</v>
      </c>
      <c r="P120" s="15">
        <f t="shared" si="6"/>
        <v>0</v>
      </c>
      <c r="Q120" s="18">
        <v>0</v>
      </c>
      <c r="R120" s="15">
        <f t="shared" si="7"/>
        <v>0</v>
      </c>
      <c r="S120" s="18">
        <v>0</v>
      </c>
      <c r="T120" s="15">
        <f t="shared" si="8"/>
        <v>0</v>
      </c>
    </row>
    <row r="121" spans="1:20" ht="110.25" x14ac:dyDescent="0.25">
      <c r="A121" s="16" t="s">
        <v>106</v>
      </c>
      <c r="B121" s="16" t="s">
        <v>166</v>
      </c>
      <c r="C121" s="16" t="s">
        <v>109</v>
      </c>
      <c r="D121" s="16" t="s">
        <v>209</v>
      </c>
      <c r="E121" s="16" t="s">
        <v>112</v>
      </c>
      <c r="F121" s="16" t="s">
        <v>215</v>
      </c>
      <c r="G121" s="16" t="s">
        <v>28</v>
      </c>
      <c r="H121" s="16"/>
      <c r="I121" s="16" t="s">
        <v>29</v>
      </c>
      <c r="J121" s="17" t="s">
        <v>216</v>
      </c>
      <c r="K121" s="18">
        <v>4464933446</v>
      </c>
      <c r="L121" s="18">
        <v>0</v>
      </c>
      <c r="M121" s="18">
        <v>4352289470</v>
      </c>
      <c r="N121" s="18">
        <v>112643976</v>
      </c>
      <c r="O121" s="18">
        <v>0</v>
      </c>
      <c r="P121" s="15">
        <f t="shared" si="6"/>
        <v>0</v>
      </c>
      <c r="Q121" s="18">
        <v>0</v>
      </c>
      <c r="R121" s="15">
        <f t="shared" si="7"/>
        <v>0</v>
      </c>
      <c r="S121" s="18">
        <v>0</v>
      </c>
      <c r="T121" s="15">
        <f t="shared" si="8"/>
        <v>0</v>
      </c>
    </row>
    <row r="122" spans="1:20" ht="110.25" x14ac:dyDescent="0.25">
      <c r="A122" s="16" t="s">
        <v>106</v>
      </c>
      <c r="B122" s="16" t="s">
        <v>166</v>
      </c>
      <c r="C122" s="16" t="s">
        <v>109</v>
      </c>
      <c r="D122" s="16" t="s">
        <v>209</v>
      </c>
      <c r="E122" s="16" t="s">
        <v>112</v>
      </c>
      <c r="F122" s="16" t="s">
        <v>215</v>
      </c>
      <c r="G122" s="16" t="s">
        <v>66</v>
      </c>
      <c r="H122" s="16"/>
      <c r="I122" s="16" t="s">
        <v>29</v>
      </c>
      <c r="J122" s="17" t="s">
        <v>217</v>
      </c>
      <c r="K122" s="18">
        <v>3303893520</v>
      </c>
      <c r="L122" s="18">
        <v>0</v>
      </c>
      <c r="M122" s="18">
        <v>3303893520</v>
      </c>
      <c r="N122" s="18">
        <v>0</v>
      </c>
      <c r="O122" s="18">
        <v>3303893520</v>
      </c>
      <c r="P122" s="15">
        <f t="shared" si="6"/>
        <v>1</v>
      </c>
      <c r="Q122" s="18">
        <v>2449481109.3000002</v>
      </c>
      <c r="R122" s="15">
        <f t="shared" si="7"/>
        <v>0.74139226778107548</v>
      </c>
      <c r="S122" s="18">
        <v>2449481109.3000002</v>
      </c>
      <c r="T122" s="15">
        <f t="shared" si="8"/>
        <v>0.74139226778107548</v>
      </c>
    </row>
    <row r="123" spans="1:20" ht="110.25" x14ac:dyDescent="0.25">
      <c r="A123" s="16" t="s">
        <v>106</v>
      </c>
      <c r="B123" s="16" t="s">
        <v>166</v>
      </c>
      <c r="C123" s="16" t="s">
        <v>109</v>
      </c>
      <c r="D123" s="16" t="s">
        <v>209</v>
      </c>
      <c r="E123" s="16" t="s">
        <v>112</v>
      </c>
      <c r="F123" s="16" t="s">
        <v>218</v>
      </c>
      <c r="G123" s="16" t="s">
        <v>66</v>
      </c>
      <c r="H123" s="16" t="s">
        <v>128</v>
      </c>
      <c r="I123" s="16" t="s">
        <v>29</v>
      </c>
      <c r="J123" s="17" t="s">
        <v>219</v>
      </c>
      <c r="K123" s="18">
        <v>650000000</v>
      </c>
      <c r="L123" s="18">
        <v>0</v>
      </c>
      <c r="M123" s="18">
        <v>650000000</v>
      </c>
      <c r="N123" s="18">
        <v>0</v>
      </c>
      <c r="O123" s="18">
        <v>650000000</v>
      </c>
      <c r="P123" s="15">
        <f t="shared" si="6"/>
        <v>1</v>
      </c>
      <c r="Q123" s="18">
        <v>357500000</v>
      </c>
      <c r="R123" s="15">
        <f t="shared" si="7"/>
        <v>0.55000000000000004</v>
      </c>
      <c r="S123" s="18">
        <v>357500000</v>
      </c>
      <c r="T123" s="15">
        <f t="shared" si="8"/>
        <v>0.55000000000000004</v>
      </c>
    </row>
    <row r="124" spans="1:20" ht="110.25" x14ac:dyDescent="0.25">
      <c r="A124" s="16" t="s">
        <v>106</v>
      </c>
      <c r="B124" s="16" t="s">
        <v>166</v>
      </c>
      <c r="C124" s="16" t="s">
        <v>109</v>
      </c>
      <c r="D124" s="16" t="s">
        <v>209</v>
      </c>
      <c r="E124" s="16" t="s">
        <v>112</v>
      </c>
      <c r="F124" s="16" t="s">
        <v>220</v>
      </c>
      <c r="G124" s="16" t="s">
        <v>66</v>
      </c>
      <c r="H124" s="16" t="s">
        <v>128</v>
      </c>
      <c r="I124" s="16" t="s">
        <v>29</v>
      </c>
      <c r="J124" s="17" t="s">
        <v>221</v>
      </c>
      <c r="K124" s="18">
        <v>6050000000</v>
      </c>
      <c r="L124" s="18">
        <v>0</v>
      </c>
      <c r="M124" s="18">
        <v>6050000000</v>
      </c>
      <c r="N124" s="18">
        <v>0</v>
      </c>
      <c r="O124" s="18">
        <v>6050000000</v>
      </c>
      <c r="P124" s="15">
        <f t="shared" si="6"/>
        <v>1</v>
      </c>
      <c r="Q124" s="18">
        <v>3327500000</v>
      </c>
      <c r="R124" s="15">
        <f t="shared" si="7"/>
        <v>0.55000000000000004</v>
      </c>
      <c r="S124" s="18">
        <v>3327500000</v>
      </c>
      <c r="T124" s="15">
        <f t="shared" si="8"/>
        <v>0.55000000000000004</v>
      </c>
    </row>
    <row r="125" spans="1:20" ht="110.25" x14ac:dyDescent="0.25">
      <c r="A125" s="16" t="s">
        <v>106</v>
      </c>
      <c r="B125" s="16" t="s">
        <v>166</v>
      </c>
      <c r="C125" s="16" t="s">
        <v>109</v>
      </c>
      <c r="D125" s="16" t="s">
        <v>209</v>
      </c>
      <c r="E125" s="16" t="s">
        <v>112</v>
      </c>
      <c r="F125" s="16" t="s">
        <v>211</v>
      </c>
      <c r="G125" s="16" t="s">
        <v>66</v>
      </c>
      <c r="H125" s="16" t="s">
        <v>128</v>
      </c>
      <c r="I125" s="16" t="s">
        <v>29</v>
      </c>
      <c r="J125" s="17" t="s">
        <v>222</v>
      </c>
      <c r="K125" s="18">
        <v>200000000</v>
      </c>
      <c r="L125" s="18">
        <v>0</v>
      </c>
      <c r="M125" s="18">
        <v>200000000</v>
      </c>
      <c r="N125" s="18">
        <v>0</v>
      </c>
      <c r="O125" s="18">
        <v>200000000</v>
      </c>
      <c r="P125" s="15">
        <f t="shared" si="6"/>
        <v>1</v>
      </c>
      <c r="Q125" s="18">
        <v>80000000</v>
      </c>
      <c r="R125" s="15">
        <f t="shared" si="7"/>
        <v>0.4</v>
      </c>
      <c r="S125" s="18">
        <v>80000000</v>
      </c>
      <c r="T125" s="15">
        <f t="shared" si="8"/>
        <v>0.4</v>
      </c>
    </row>
    <row r="126" spans="1:20" ht="94.5" x14ac:dyDescent="0.25">
      <c r="A126" s="16" t="s">
        <v>106</v>
      </c>
      <c r="B126" s="16" t="s">
        <v>166</v>
      </c>
      <c r="C126" s="16" t="s">
        <v>109</v>
      </c>
      <c r="D126" s="16" t="s">
        <v>209</v>
      </c>
      <c r="E126" s="16" t="s">
        <v>112</v>
      </c>
      <c r="F126" s="16" t="s">
        <v>223</v>
      </c>
      <c r="G126" s="16" t="s">
        <v>66</v>
      </c>
      <c r="H126" s="16" t="s">
        <v>128</v>
      </c>
      <c r="I126" s="16" t="s">
        <v>29</v>
      </c>
      <c r="J126" s="17" t="s">
        <v>224</v>
      </c>
      <c r="K126" s="18">
        <v>6390210787</v>
      </c>
      <c r="L126" s="18">
        <v>0</v>
      </c>
      <c r="M126" s="18">
        <v>6006395787</v>
      </c>
      <c r="N126" s="18">
        <v>383815000</v>
      </c>
      <c r="O126" s="18">
        <v>4317320787</v>
      </c>
      <c r="P126" s="15">
        <f t="shared" si="6"/>
        <v>0.67561476935674669</v>
      </c>
      <c r="Q126" s="18">
        <v>0</v>
      </c>
      <c r="R126" s="15">
        <f t="shared" si="7"/>
        <v>0</v>
      </c>
      <c r="S126" s="18">
        <v>0</v>
      </c>
      <c r="T126" s="15">
        <f t="shared" si="8"/>
        <v>0</v>
      </c>
    </row>
    <row r="127" spans="1:20" ht="31.5" x14ac:dyDescent="0.25">
      <c r="A127" s="12" t="s">
        <v>106</v>
      </c>
      <c r="B127" s="12" t="s">
        <v>166</v>
      </c>
      <c r="C127" s="12" t="s">
        <v>109</v>
      </c>
      <c r="D127" s="12" t="s">
        <v>143</v>
      </c>
      <c r="E127" s="12"/>
      <c r="F127" s="12"/>
      <c r="G127" s="12"/>
      <c r="H127" s="12"/>
      <c r="I127" s="12" t="s">
        <v>29</v>
      </c>
      <c r="J127" s="13" t="s">
        <v>225</v>
      </c>
      <c r="K127" s="14">
        <v>12189749183</v>
      </c>
      <c r="L127" s="14">
        <v>0</v>
      </c>
      <c r="M127" s="14">
        <v>10792382328</v>
      </c>
      <c r="N127" s="14">
        <v>1397366855</v>
      </c>
      <c r="O127" s="14">
        <v>10693382328</v>
      </c>
      <c r="P127" s="15">
        <f t="shared" si="6"/>
        <v>0.87724383557564456</v>
      </c>
      <c r="Q127" s="14">
        <v>3592346415</v>
      </c>
      <c r="R127" s="15">
        <f t="shared" si="7"/>
        <v>0.29470224211093188</v>
      </c>
      <c r="S127" s="14">
        <v>3592346415</v>
      </c>
      <c r="T127" s="15">
        <f t="shared" si="8"/>
        <v>0.29470224211093188</v>
      </c>
    </row>
    <row r="128" spans="1:20" ht="78.75" x14ac:dyDescent="0.25">
      <c r="A128" s="16" t="s">
        <v>106</v>
      </c>
      <c r="B128" s="16" t="s">
        <v>166</v>
      </c>
      <c r="C128" s="16" t="s">
        <v>109</v>
      </c>
      <c r="D128" s="16" t="s">
        <v>143</v>
      </c>
      <c r="E128" s="16" t="s">
        <v>112</v>
      </c>
      <c r="F128" s="16" t="s">
        <v>226</v>
      </c>
      <c r="G128" s="16" t="s">
        <v>28</v>
      </c>
      <c r="H128" s="16"/>
      <c r="I128" s="16" t="s">
        <v>29</v>
      </c>
      <c r="J128" s="17" t="s">
        <v>227</v>
      </c>
      <c r="K128" s="18">
        <v>12189749183</v>
      </c>
      <c r="L128" s="18">
        <v>0</v>
      </c>
      <c r="M128" s="18">
        <v>10792382328</v>
      </c>
      <c r="N128" s="18">
        <v>1397366855</v>
      </c>
      <c r="O128" s="18">
        <v>10693382328</v>
      </c>
      <c r="P128" s="15">
        <f t="shared" si="6"/>
        <v>0.87724383557564456</v>
      </c>
      <c r="Q128" s="18">
        <v>3592346415</v>
      </c>
      <c r="R128" s="15">
        <f t="shared" si="7"/>
        <v>0.29470224211093188</v>
      </c>
      <c r="S128" s="18">
        <v>3592346415</v>
      </c>
      <c r="T128" s="15">
        <f t="shared" si="8"/>
        <v>0.29470224211093188</v>
      </c>
    </row>
    <row r="129" spans="1:20" ht="78.75" x14ac:dyDescent="0.25">
      <c r="A129" s="12" t="s">
        <v>106</v>
      </c>
      <c r="B129" s="12" t="s">
        <v>166</v>
      </c>
      <c r="C129" s="12" t="s">
        <v>109</v>
      </c>
      <c r="D129" s="12" t="s">
        <v>228</v>
      </c>
      <c r="E129" s="12" t="s">
        <v>128</v>
      </c>
      <c r="F129" s="12" t="s">
        <v>128</v>
      </c>
      <c r="G129" s="12" t="s">
        <v>128</v>
      </c>
      <c r="H129" s="12" t="s">
        <v>128</v>
      </c>
      <c r="I129" s="12" t="s">
        <v>29</v>
      </c>
      <c r="J129" s="13" t="s">
        <v>229</v>
      </c>
      <c r="K129" s="14">
        <v>15500000000</v>
      </c>
      <c r="L129" s="14">
        <v>0</v>
      </c>
      <c r="M129" s="14">
        <v>1796000000</v>
      </c>
      <c r="N129" s="14">
        <v>13704000000</v>
      </c>
      <c r="O129" s="14">
        <v>1681500000</v>
      </c>
      <c r="P129" s="15">
        <f t="shared" si="6"/>
        <v>0.10848387096774194</v>
      </c>
      <c r="Q129" s="14">
        <v>0</v>
      </c>
      <c r="R129" s="15">
        <f t="shared" si="7"/>
        <v>0</v>
      </c>
      <c r="S129" s="14">
        <v>0</v>
      </c>
      <c r="T129" s="15">
        <f t="shared" si="8"/>
        <v>0</v>
      </c>
    </row>
    <row r="130" spans="1:20" ht="110.25" x14ac:dyDescent="0.25">
      <c r="A130" s="16" t="s">
        <v>106</v>
      </c>
      <c r="B130" s="16" t="s">
        <v>166</v>
      </c>
      <c r="C130" s="16" t="s">
        <v>109</v>
      </c>
      <c r="D130" s="16" t="s">
        <v>228</v>
      </c>
      <c r="E130" s="16" t="s">
        <v>112</v>
      </c>
      <c r="F130" s="16" t="s">
        <v>230</v>
      </c>
      <c r="G130" s="16" t="s">
        <v>28</v>
      </c>
      <c r="H130" s="16"/>
      <c r="I130" s="16" t="s">
        <v>29</v>
      </c>
      <c r="J130" s="17" t="s">
        <v>231</v>
      </c>
      <c r="K130" s="18">
        <v>2208050000</v>
      </c>
      <c r="L130" s="18">
        <v>0</v>
      </c>
      <c r="M130" s="18">
        <v>182000000</v>
      </c>
      <c r="N130" s="18">
        <v>2026050000</v>
      </c>
      <c r="O130" s="18">
        <v>181500000</v>
      </c>
      <c r="P130" s="15">
        <f t="shared" si="6"/>
        <v>8.2199225561015374E-2</v>
      </c>
      <c r="Q130" s="18">
        <v>0</v>
      </c>
      <c r="R130" s="15">
        <f t="shared" si="7"/>
        <v>0</v>
      </c>
      <c r="S130" s="18">
        <v>0</v>
      </c>
      <c r="T130" s="15">
        <f t="shared" si="8"/>
        <v>0</v>
      </c>
    </row>
    <row r="131" spans="1:20" ht="110.25" x14ac:dyDescent="0.25">
      <c r="A131" s="16" t="s">
        <v>106</v>
      </c>
      <c r="B131" s="16" t="s">
        <v>166</v>
      </c>
      <c r="C131" s="16" t="s">
        <v>109</v>
      </c>
      <c r="D131" s="16" t="s">
        <v>228</v>
      </c>
      <c r="E131" s="16" t="s">
        <v>112</v>
      </c>
      <c r="F131" s="16" t="s">
        <v>232</v>
      </c>
      <c r="G131" s="16" t="s">
        <v>28</v>
      </c>
      <c r="H131" s="16"/>
      <c r="I131" s="16" t="s">
        <v>29</v>
      </c>
      <c r="J131" s="17" t="s">
        <v>233</v>
      </c>
      <c r="K131" s="18">
        <v>5518000000</v>
      </c>
      <c r="L131" s="18">
        <v>0</v>
      </c>
      <c r="M131" s="18">
        <v>0</v>
      </c>
      <c r="N131" s="18">
        <v>5518000000</v>
      </c>
      <c r="O131" s="18">
        <v>0</v>
      </c>
      <c r="P131" s="15">
        <f t="shared" si="6"/>
        <v>0</v>
      </c>
      <c r="Q131" s="18">
        <v>0</v>
      </c>
      <c r="R131" s="15">
        <f t="shared" si="7"/>
        <v>0</v>
      </c>
      <c r="S131" s="18">
        <v>0</v>
      </c>
      <c r="T131" s="15">
        <f t="shared" si="8"/>
        <v>0</v>
      </c>
    </row>
    <row r="132" spans="1:20" ht="110.25" x14ac:dyDescent="0.25">
      <c r="A132" s="16" t="s">
        <v>106</v>
      </c>
      <c r="B132" s="16" t="s">
        <v>166</v>
      </c>
      <c r="C132" s="16" t="s">
        <v>109</v>
      </c>
      <c r="D132" s="16" t="s">
        <v>228</v>
      </c>
      <c r="E132" s="16" t="s">
        <v>112</v>
      </c>
      <c r="F132" s="16" t="s">
        <v>234</v>
      </c>
      <c r="G132" s="16" t="s">
        <v>28</v>
      </c>
      <c r="H132" s="16"/>
      <c r="I132" s="16" t="s">
        <v>29</v>
      </c>
      <c r="J132" s="17" t="s">
        <v>235</v>
      </c>
      <c r="K132" s="18">
        <v>1857000000</v>
      </c>
      <c r="L132" s="18">
        <v>0</v>
      </c>
      <c r="M132" s="18">
        <v>0</v>
      </c>
      <c r="N132" s="18">
        <v>1857000000</v>
      </c>
      <c r="O132" s="18">
        <v>0</v>
      </c>
      <c r="P132" s="15">
        <f t="shared" si="6"/>
        <v>0</v>
      </c>
      <c r="Q132" s="18">
        <v>0</v>
      </c>
      <c r="R132" s="15">
        <f t="shared" si="7"/>
        <v>0</v>
      </c>
      <c r="S132" s="18">
        <v>0</v>
      </c>
      <c r="T132" s="15">
        <f t="shared" si="8"/>
        <v>0</v>
      </c>
    </row>
    <row r="133" spans="1:20" ht="110.25" x14ac:dyDescent="0.25">
      <c r="A133" s="16" t="s">
        <v>106</v>
      </c>
      <c r="B133" s="16" t="s">
        <v>166</v>
      </c>
      <c r="C133" s="16" t="s">
        <v>109</v>
      </c>
      <c r="D133" s="16" t="s">
        <v>228</v>
      </c>
      <c r="E133" s="16" t="s">
        <v>112</v>
      </c>
      <c r="F133" s="16" t="s">
        <v>236</v>
      </c>
      <c r="G133" s="16" t="s">
        <v>28</v>
      </c>
      <c r="H133" s="16"/>
      <c r="I133" s="16" t="s">
        <v>29</v>
      </c>
      <c r="J133" s="17" t="s">
        <v>237</v>
      </c>
      <c r="K133" s="18">
        <v>314500000</v>
      </c>
      <c r="L133" s="18">
        <v>0</v>
      </c>
      <c r="M133" s="18">
        <v>0</v>
      </c>
      <c r="N133" s="18">
        <v>314500000</v>
      </c>
      <c r="O133" s="18">
        <v>0</v>
      </c>
      <c r="P133" s="15">
        <f t="shared" si="6"/>
        <v>0</v>
      </c>
      <c r="Q133" s="18">
        <v>0</v>
      </c>
      <c r="R133" s="15">
        <f t="shared" si="7"/>
        <v>0</v>
      </c>
      <c r="S133" s="18">
        <v>0</v>
      </c>
      <c r="T133" s="15">
        <f t="shared" si="8"/>
        <v>0</v>
      </c>
    </row>
    <row r="134" spans="1:20" ht="110.25" x14ac:dyDescent="0.25">
      <c r="A134" s="16" t="s">
        <v>106</v>
      </c>
      <c r="B134" s="16" t="s">
        <v>166</v>
      </c>
      <c r="C134" s="16" t="s">
        <v>109</v>
      </c>
      <c r="D134" s="16" t="s">
        <v>228</v>
      </c>
      <c r="E134" s="16" t="s">
        <v>112</v>
      </c>
      <c r="F134" s="16" t="s">
        <v>238</v>
      </c>
      <c r="G134" s="16" t="s">
        <v>28</v>
      </c>
      <c r="H134" s="16"/>
      <c r="I134" s="16" t="s">
        <v>29</v>
      </c>
      <c r="J134" s="17" t="s">
        <v>239</v>
      </c>
      <c r="K134" s="18">
        <v>4102450000</v>
      </c>
      <c r="L134" s="18">
        <v>0</v>
      </c>
      <c r="M134" s="18">
        <v>114000000</v>
      </c>
      <c r="N134" s="18">
        <v>3988450000</v>
      </c>
      <c r="O134" s="18">
        <v>0</v>
      </c>
      <c r="P134" s="15">
        <f t="shared" si="6"/>
        <v>0</v>
      </c>
      <c r="Q134" s="18">
        <v>0</v>
      </c>
      <c r="R134" s="15">
        <f t="shared" si="7"/>
        <v>0</v>
      </c>
      <c r="S134" s="18">
        <v>0</v>
      </c>
      <c r="T134" s="15">
        <f t="shared" si="8"/>
        <v>0</v>
      </c>
    </row>
    <row r="135" spans="1:20" ht="110.25" x14ac:dyDescent="0.25">
      <c r="A135" s="16" t="s">
        <v>106</v>
      </c>
      <c r="B135" s="16" t="s">
        <v>166</v>
      </c>
      <c r="C135" s="16" t="s">
        <v>109</v>
      </c>
      <c r="D135" s="16" t="s">
        <v>228</v>
      </c>
      <c r="E135" s="16" t="s">
        <v>112</v>
      </c>
      <c r="F135" s="16" t="s">
        <v>234</v>
      </c>
      <c r="G135" s="16" t="s">
        <v>66</v>
      </c>
      <c r="H135" s="16" t="s">
        <v>128</v>
      </c>
      <c r="I135" s="16" t="s">
        <v>29</v>
      </c>
      <c r="J135" s="17" t="s">
        <v>240</v>
      </c>
      <c r="K135" s="18">
        <v>1500000000</v>
      </c>
      <c r="L135" s="18">
        <v>0</v>
      </c>
      <c r="M135" s="18">
        <v>1500000000</v>
      </c>
      <c r="N135" s="18">
        <v>0</v>
      </c>
      <c r="O135" s="18">
        <v>1500000000</v>
      </c>
      <c r="P135" s="15">
        <f t="shared" si="6"/>
        <v>1</v>
      </c>
      <c r="Q135" s="18">
        <v>0</v>
      </c>
      <c r="R135" s="15">
        <f t="shared" si="7"/>
        <v>0</v>
      </c>
      <c r="S135" s="18">
        <v>0</v>
      </c>
      <c r="T135" s="15">
        <f t="shared" si="8"/>
        <v>0</v>
      </c>
    </row>
    <row r="136" spans="1:20" ht="31.5" x14ac:dyDescent="0.25">
      <c r="A136" s="12" t="s">
        <v>106</v>
      </c>
      <c r="B136" s="12" t="s">
        <v>166</v>
      </c>
      <c r="C136" s="12" t="s">
        <v>109</v>
      </c>
      <c r="D136" s="12" t="s">
        <v>152</v>
      </c>
      <c r="E136" s="12" t="s">
        <v>128</v>
      </c>
      <c r="F136" s="12" t="s">
        <v>128</v>
      </c>
      <c r="G136" s="12" t="s">
        <v>128</v>
      </c>
      <c r="H136" s="12" t="s">
        <v>128</v>
      </c>
      <c r="I136" s="12" t="s">
        <v>29</v>
      </c>
      <c r="J136" s="13" t="s">
        <v>241</v>
      </c>
      <c r="K136" s="14">
        <v>12982817479</v>
      </c>
      <c r="L136" s="14">
        <v>0</v>
      </c>
      <c r="M136" s="14">
        <v>0</v>
      </c>
      <c r="N136" s="14">
        <v>12982817479</v>
      </c>
      <c r="O136" s="14">
        <v>0</v>
      </c>
      <c r="P136" s="15">
        <f t="shared" si="6"/>
        <v>0</v>
      </c>
      <c r="Q136" s="14">
        <v>0</v>
      </c>
      <c r="R136" s="15">
        <f t="shared" si="7"/>
        <v>0</v>
      </c>
      <c r="S136" s="14">
        <v>0</v>
      </c>
      <c r="T136" s="15">
        <f t="shared" si="8"/>
        <v>0</v>
      </c>
    </row>
    <row r="137" spans="1:20" ht="31.5" x14ac:dyDescent="0.25">
      <c r="A137" s="12" t="s">
        <v>106</v>
      </c>
      <c r="B137" s="12" t="s">
        <v>242</v>
      </c>
      <c r="C137" s="12" t="s">
        <v>109</v>
      </c>
      <c r="D137" s="12" t="s">
        <v>243</v>
      </c>
      <c r="E137" s="12"/>
      <c r="F137" s="12"/>
      <c r="G137" s="12"/>
      <c r="H137" s="12"/>
      <c r="I137" s="12" t="s">
        <v>29</v>
      </c>
      <c r="J137" s="13" t="s">
        <v>244</v>
      </c>
      <c r="K137" s="14">
        <v>9941096360</v>
      </c>
      <c r="L137" s="14">
        <v>0</v>
      </c>
      <c r="M137" s="14">
        <v>8515423006.0299997</v>
      </c>
      <c r="N137" s="14">
        <v>1425673353.97</v>
      </c>
      <c r="O137" s="14">
        <v>7297477365.1000004</v>
      </c>
      <c r="P137" s="15">
        <f t="shared" ref="P137:P153" si="9">+O137/K137</f>
        <v>0.73407168594229388</v>
      </c>
      <c r="Q137" s="14">
        <v>2794983031.0900002</v>
      </c>
      <c r="R137" s="15">
        <f t="shared" ref="R137:R153" si="10">+Q137/K137</f>
        <v>0.28115440489402921</v>
      </c>
      <c r="S137" s="14">
        <v>2754109624.0900002</v>
      </c>
      <c r="T137" s="15">
        <f t="shared" ref="T137:T153" si="11">+S137/K137</f>
        <v>0.27704284561325793</v>
      </c>
    </row>
    <row r="138" spans="1:20" ht="63" x14ac:dyDescent="0.25">
      <c r="A138" s="16" t="s">
        <v>106</v>
      </c>
      <c r="B138" s="16" t="s">
        <v>242</v>
      </c>
      <c r="C138" s="16" t="s">
        <v>109</v>
      </c>
      <c r="D138" s="16" t="s">
        <v>243</v>
      </c>
      <c r="E138" s="16" t="s">
        <v>112</v>
      </c>
      <c r="F138" s="16" t="s">
        <v>245</v>
      </c>
      <c r="G138" s="16" t="s">
        <v>28</v>
      </c>
      <c r="H138" s="16"/>
      <c r="I138" s="16" t="s">
        <v>29</v>
      </c>
      <c r="J138" s="17" t="s">
        <v>246</v>
      </c>
      <c r="K138" s="18">
        <v>9439002977</v>
      </c>
      <c r="L138" s="18">
        <v>0</v>
      </c>
      <c r="M138" s="18">
        <v>8315420036.0299997</v>
      </c>
      <c r="N138" s="18">
        <v>1123582940.97</v>
      </c>
      <c r="O138" s="18">
        <v>7277477365.1000004</v>
      </c>
      <c r="P138" s="15">
        <f t="shared" si="9"/>
        <v>0.77100064305870175</v>
      </c>
      <c r="Q138" s="18">
        <v>2794983031.0900002</v>
      </c>
      <c r="R138" s="15">
        <f t="shared" si="10"/>
        <v>0.29610998512242553</v>
      </c>
      <c r="S138" s="18">
        <v>2754109624.0900002</v>
      </c>
      <c r="T138" s="15">
        <f t="shared" si="11"/>
        <v>0.29177971770969174</v>
      </c>
    </row>
    <row r="139" spans="1:20" ht="63" x14ac:dyDescent="0.25">
      <c r="A139" s="16" t="s">
        <v>106</v>
      </c>
      <c r="B139" s="16" t="s">
        <v>242</v>
      </c>
      <c r="C139" s="16" t="s">
        <v>109</v>
      </c>
      <c r="D139" s="16" t="s">
        <v>243</v>
      </c>
      <c r="E139" s="16" t="s">
        <v>112</v>
      </c>
      <c r="F139" s="16" t="s">
        <v>247</v>
      </c>
      <c r="G139" s="16" t="s">
        <v>28</v>
      </c>
      <c r="H139" s="16"/>
      <c r="I139" s="16" t="s">
        <v>29</v>
      </c>
      <c r="J139" s="17" t="s">
        <v>248</v>
      </c>
      <c r="K139" s="18">
        <v>150671696</v>
      </c>
      <c r="L139" s="18">
        <v>0</v>
      </c>
      <c r="M139" s="18">
        <v>0</v>
      </c>
      <c r="N139" s="18">
        <v>150671696</v>
      </c>
      <c r="O139" s="18">
        <v>0</v>
      </c>
      <c r="P139" s="15">
        <f t="shared" si="9"/>
        <v>0</v>
      </c>
      <c r="Q139" s="18">
        <v>0</v>
      </c>
      <c r="R139" s="15">
        <f t="shared" si="10"/>
        <v>0</v>
      </c>
      <c r="S139" s="18">
        <v>0</v>
      </c>
      <c r="T139" s="15">
        <f t="shared" si="11"/>
        <v>0</v>
      </c>
    </row>
    <row r="140" spans="1:20" ht="63" x14ac:dyDescent="0.25">
      <c r="A140" s="16" t="s">
        <v>106</v>
      </c>
      <c r="B140" s="16" t="s">
        <v>242</v>
      </c>
      <c r="C140" s="16" t="s">
        <v>109</v>
      </c>
      <c r="D140" s="16" t="s">
        <v>243</v>
      </c>
      <c r="E140" s="16" t="s">
        <v>112</v>
      </c>
      <c r="F140" s="16" t="s">
        <v>249</v>
      </c>
      <c r="G140" s="16" t="s">
        <v>28</v>
      </c>
      <c r="H140" s="16"/>
      <c r="I140" s="16" t="s">
        <v>29</v>
      </c>
      <c r="J140" s="17" t="s">
        <v>250</v>
      </c>
      <c r="K140" s="18">
        <v>42421687</v>
      </c>
      <c r="L140" s="18">
        <v>0</v>
      </c>
      <c r="M140" s="18">
        <v>20000000</v>
      </c>
      <c r="N140" s="18">
        <v>22421687</v>
      </c>
      <c r="O140" s="18">
        <v>20000000</v>
      </c>
      <c r="P140" s="15">
        <f t="shared" si="9"/>
        <v>0.47145696963913764</v>
      </c>
      <c r="Q140" s="18">
        <v>0</v>
      </c>
      <c r="R140" s="15">
        <f t="shared" si="10"/>
        <v>0</v>
      </c>
      <c r="S140" s="18">
        <v>0</v>
      </c>
      <c r="T140" s="15">
        <f t="shared" si="11"/>
        <v>0</v>
      </c>
    </row>
    <row r="141" spans="1:20" ht="63" x14ac:dyDescent="0.25">
      <c r="A141" s="16" t="s">
        <v>106</v>
      </c>
      <c r="B141" s="16" t="s">
        <v>242</v>
      </c>
      <c r="C141" s="16" t="s">
        <v>109</v>
      </c>
      <c r="D141" s="16" t="s">
        <v>243</v>
      </c>
      <c r="E141" s="16" t="s">
        <v>112</v>
      </c>
      <c r="F141" s="16" t="s">
        <v>251</v>
      </c>
      <c r="G141" s="16" t="s">
        <v>28</v>
      </c>
      <c r="H141" s="16"/>
      <c r="I141" s="16" t="s">
        <v>29</v>
      </c>
      <c r="J141" s="17" t="s">
        <v>252</v>
      </c>
      <c r="K141" s="18">
        <v>309000000</v>
      </c>
      <c r="L141" s="18">
        <v>0</v>
      </c>
      <c r="M141" s="18">
        <v>180002970</v>
      </c>
      <c r="N141" s="18">
        <v>128997030</v>
      </c>
      <c r="O141" s="18">
        <v>0</v>
      </c>
      <c r="P141" s="15">
        <f t="shared" si="9"/>
        <v>0</v>
      </c>
      <c r="Q141" s="18">
        <v>0</v>
      </c>
      <c r="R141" s="15">
        <f t="shared" si="10"/>
        <v>0</v>
      </c>
      <c r="S141" s="18">
        <v>0</v>
      </c>
      <c r="T141" s="15">
        <f t="shared" si="11"/>
        <v>0</v>
      </c>
    </row>
    <row r="142" spans="1:20" ht="31.5" x14ac:dyDescent="0.25">
      <c r="A142" s="12" t="s">
        <v>106</v>
      </c>
      <c r="B142" s="12" t="s">
        <v>242</v>
      </c>
      <c r="C142" s="12" t="s">
        <v>109</v>
      </c>
      <c r="D142" s="12" t="s">
        <v>253</v>
      </c>
      <c r="E142" s="12"/>
      <c r="F142" s="12"/>
      <c r="G142" s="12"/>
      <c r="H142" s="12"/>
      <c r="I142" s="12" t="s">
        <v>29</v>
      </c>
      <c r="J142" s="13" t="s">
        <v>254</v>
      </c>
      <c r="K142" s="14">
        <v>970702400</v>
      </c>
      <c r="L142" s="14">
        <v>0</v>
      </c>
      <c r="M142" s="14">
        <v>866652400</v>
      </c>
      <c r="N142" s="14">
        <v>104050000</v>
      </c>
      <c r="O142" s="14">
        <v>789350000</v>
      </c>
      <c r="P142" s="15">
        <f t="shared" si="9"/>
        <v>0.81317404798834325</v>
      </c>
      <c r="Q142" s="14">
        <v>332416666.67000002</v>
      </c>
      <c r="R142" s="15">
        <f t="shared" si="10"/>
        <v>0.34244961861637513</v>
      </c>
      <c r="S142" s="14">
        <v>332416666.67000002</v>
      </c>
      <c r="T142" s="15">
        <f t="shared" si="11"/>
        <v>0.34244961861637513</v>
      </c>
    </row>
    <row r="143" spans="1:20" ht="63" x14ac:dyDescent="0.25">
      <c r="A143" s="16" t="s">
        <v>106</v>
      </c>
      <c r="B143" s="16" t="s">
        <v>242</v>
      </c>
      <c r="C143" s="16" t="s">
        <v>109</v>
      </c>
      <c r="D143" s="16" t="s">
        <v>253</v>
      </c>
      <c r="E143" s="16" t="s">
        <v>112</v>
      </c>
      <c r="F143" s="16" t="s">
        <v>255</v>
      </c>
      <c r="G143" s="16" t="s">
        <v>28</v>
      </c>
      <c r="H143" s="16"/>
      <c r="I143" s="16" t="s">
        <v>29</v>
      </c>
      <c r="J143" s="17" t="s">
        <v>256</v>
      </c>
      <c r="K143" s="18">
        <v>296258280</v>
      </c>
      <c r="L143" s="18">
        <v>0</v>
      </c>
      <c r="M143" s="18">
        <v>249999066</v>
      </c>
      <c r="N143" s="18">
        <v>46259214</v>
      </c>
      <c r="O143" s="18">
        <v>172696666</v>
      </c>
      <c r="P143" s="15">
        <f t="shared" si="9"/>
        <v>0.58292604007557192</v>
      </c>
      <c r="Q143" s="18">
        <v>73190000</v>
      </c>
      <c r="R143" s="15">
        <f t="shared" si="10"/>
        <v>0.24704794748690231</v>
      </c>
      <c r="S143" s="18">
        <v>73190000</v>
      </c>
      <c r="T143" s="15">
        <f t="shared" si="11"/>
        <v>0.24704794748690231</v>
      </c>
    </row>
    <row r="144" spans="1:20" ht="63" x14ac:dyDescent="0.25">
      <c r="A144" s="16" t="s">
        <v>106</v>
      </c>
      <c r="B144" s="16" t="s">
        <v>242</v>
      </c>
      <c r="C144" s="16" t="s">
        <v>109</v>
      </c>
      <c r="D144" s="16" t="s">
        <v>253</v>
      </c>
      <c r="E144" s="16" t="s">
        <v>112</v>
      </c>
      <c r="F144" s="16" t="s">
        <v>257</v>
      </c>
      <c r="G144" s="16" t="s">
        <v>28</v>
      </c>
      <c r="H144" s="16"/>
      <c r="I144" s="16" t="s">
        <v>29</v>
      </c>
      <c r="J144" s="17" t="s">
        <v>258</v>
      </c>
      <c r="K144" s="18">
        <v>674444120</v>
      </c>
      <c r="L144" s="18">
        <v>0</v>
      </c>
      <c r="M144" s="18">
        <v>616653334</v>
      </c>
      <c r="N144" s="18">
        <v>57790786</v>
      </c>
      <c r="O144" s="18">
        <v>616653334</v>
      </c>
      <c r="P144" s="15">
        <f t="shared" si="9"/>
        <v>0.91431345564996547</v>
      </c>
      <c r="Q144" s="18">
        <v>259226666.66999999</v>
      </c>
      <c r="R144" s="15">
        <f t="shared" si="10"/>
        <v>0.38435603333601603</v>
      </c>
      <c r="S144" s="18">
        <v>259226666.66999999</v>
      </c>
      <c r="T144" s="15">
        <f t="shared" si="11"/>
        <v>0.38435603333601603</v>
      </c>
    </row>
    <row r="145" spans="1:20" ht="47.25" x14ac:dyDescent="0.25">
      <c r="A145" s="12" t="s">
        <v>106</v>
      </c>
      <c r="B145" s="12" t="s">
        <v>242</v>
      </c>
      <c r="C145" s="12" t="s">
        <v>109</v>
      </c>
      <c r="D145" s="12" t="s">
        <v>89</v>
      </c>
      <c r="E145" s="12"/>
      <c r="F145" s="12"/>
      <c r="G145" s="12"/>
      <c r="H145" s="12"/>
      <c r="I145" s="12" t="s">
        <v>29</v>
      </c>
      <c r="J145" s="13" t="s">
        <v>259</v>
      </c>
      <c r="K145" s="14">
        <v>24665544345</v>
      </c>
      <c r="L145" s="14">
        <v>0</v>
      </c>
      <c r="M145" s="14">
        <v>20753239529.860001</v>
      </c>
      <c r="N145" s="14">
        <v>3912304815.1399999</v>
      </c>
      <c r="O145" s="14">
        <v>17999640534.860001</v>
      </c>
      <c r="P145" s="15">
        <f t="shared" si="9"/>
        <v>0.72974836002387855</v>
      </c>
      <c r="Q145" s="14">
        <v>7115720903.8900003</v>
      </c>
      <c r="R145" s="15">
        <f t="shared" si="10"/>
        <v>0.28848829786042984</v>
      </c>
      <c r="S145" s="14">
        <v>7028106602.3900003</v>
      </c>
      <c r="T145" s="15">
        <f t="shared" si="11"/>
        <v>0.2849362050999974</v>
      </c>
    </row>
    <row r="146" spans="1:20" ht="78.75" x14ac:dyDescent="0.25">
      <c r="A146" s="16" t="s">
        <v>106</v>
      </c>
      <c r="B146" s="16" t="s">
        <v>242</v>
      </c>
      <c r="C146" s="16" t="s">
        <v>109</v>
      </c>
      <c r="D146" s="16" t="s">
        <v>89</v>
      </c>
      <c r="E146" s="16" t="s">
        <v>112</v>
      </c>
      <c r="F146" s="16" t="s">
        <v>255</v>
      </c>
      <c r="G146" s="16" t="s">
        <v>28</v>
      </c>
      <c r="H146" s="16"/>
      <c r="I146" s="16" t="s">
        <v>29</v>
      </c>
      <c r="J146" s="17" t="s">
        <v>260</v>
      </c>
      <c r="K146" s="18">
        <v>894000000</v>
      </c>
      <c r="L146" s="18">
        <v>0</v>
      </c>
      <c r="M146" s="18">
        <v>871433332.33000004</v>
      </c>
      <c r="N146" s="18">
        <v>22566667.670000002</v>
      </c>
      <c r="O146" s="18">
        <v>802233332.33000004</v>
      </c>
      <c r="P146" s="15">
        <f t="shared" si="9"/>
        <v>0.8973527207270694</v>
      </c>
      <c r="Q146" s="18">
        <v>279433332.32999998</v>
      </c>
      <c r="R146" s="15">
        <f t="shared" si="10"/>
        <v>0.31256524869127517</v>
      </c>
      <c r="S146" s="18">
        <v>279433332.32999998</v>
      </c>
      <c r="T146" s="15">
        <f t="shared" si="11"/>
        <v>0.31256524869127517</v>
      </c>
    </row>
    <row r="147" spans="1:20" ht="78.75" x14ac:dyDescent="0.25">
      <c r="A147" s="16" t="s">
        <v>106</v>
      </c>
      <c r="B147" s="16" t="s">
        <v>242</v>
      </c>
      <c r="C147" s="16" t="s">
        <v>109</v>
      </c>
      <c r="D147" s="16" t="s">
        <v>89</v>
      </c>
      <c r="E147" s="16" t="s">
        <v>112</v>
      </c>
      <c r="F147" s="16" t="s">
        <v>261</v>
      </c>
      <c r="G147" s="16" t="s">
        <v>28</v>
      </c>
      <c r="H147" s="16"/>
      <c r="I147" s="16" t="s">
        <v>29</v>
      </c>
      <c r="J147" s="17" t="s">
        <v>262</v>
      </c>
      <c r="K147" s="18">
        <v>1276132930</v>
      </c>
      <c r="L147" s="18">
        <v>0</v>
      </c>
      <c r="M147" s="18">
        <v>1120066263</v>
      </c>
      <c r="N147" s="18">
        <v>156066667</v>
      </c>
      <c r="O147" s="18">
        <v>77933333</v>
      </c>
      <c r="P147" s="15">
        <f t="shared" si="9"/>
        <v>6.1069917692665447E-2</v>
      </c>
      <c r="Q147" s="18">
        <v>35933333</v>
      </c>
      <c r="R147" s="15">
        <f t="shared" si="10"/>
        <v>2.8157985861237824E-2</v>
      </c>
      <c r="S147" s="18">
        <v>35933333</v>
      </c>
      <c r="T147" s="15">
        <f t="shared" si="11"/>
        <v>2.8157985861237824E-2</v>
      </c>
    </row>
    <row r="148" spans="1:20" ht="78.75" x14ac:dyDescent="0.25">
      <c r="A148" s="16" t="s">
        <v>106</v>
      </c>
      <c r="B148" s="16" t="s">
        <v>242</v>
      </c>
      <c r="C148" s="16" t="s">
        <v>109</v>
      </c>
      <c r="D148" s="16" t="s">
        <v>89</v>
      </c>
      <c r="E148" s="16" t="s">
        <v>112</v>
      </c>
      <c r="F148" s="16" t="s">
        <v>263</v>
      </c>
      <c r="G148" s="16" t="s">
        <v>28</v>
      </c>
      <c r="H148" s="16"/>
      <c r="I148" s="16" t="s">
        <v>29</v>
      </c>
      <c r="J148" s="17" t="s">
        <v>264</v>
      </c>
      <c r="K148" s="18">
        <v>22495411415</v>
      </c>
      <c r="L148" s="18">
        <v>0</v>
      </c>
      <c r="M148" s="18">
        <v>18761739934.529999</v>
      </c>
      <c r="N148" s="18">
        <v>3733671480.4699998</v>
      </c>
      <c r="O148" s="18">
        <v>17119473869.530001</v>
      </c>
      <c r="P148" s="15">
        <f t="shared" si="9"/>
        <v>0.76102070567665592</v>
      </c>
      <c r="Q148" s="18">
        <v>6800354238.5600004</v>
      </c>
      <c r="R148" s="15">
        <f t="shared" si="10"/>
        <v>0.30229961626865409</v>
      </c>
      <c r="S148" s="18">
        <v>6712739937.0600004</v>
      </c>
      <c r="T148" s="15">
        <f t="shared" si="11"/>
        <v>0.2984048530263344</v>
      </c>
    </row>
    <row r="149" spans="1:20" ht="63" x14ac:dyDescent="0.25">
      <c r="A149" s="12" t="s">
        <v>106</v>
      </c>
      <c r="B149" s="12" t="s">
        <v>242</v>
      </c>
      <c r="C149" s="12" t="s">
        <v>109</v>
      </c>
      <c r="D149" s="12" t="s">
        <v>92</v>
      </c>
      <c r="E149" s="12"/>
      <c r="F149" s="12"/>
      <c r="G149" s="12"/>
      <c r="H149" s="12"/>
      <c r="I149" s="12" t="s">
        <v>29</v>
      </c>
      <c r="J149" s="13" t="s">
        <v>265</v>
      </c>
      <c r="K149" s="14">
        <v>61967599192</v>
      </c>
      <c r="L149" s="14">
        <v>0</v>
      </c>
      <c r="M149" s="14">
        <v>54981119185.400002</v>
      </c>
      <c r="N149" s="14">
        <v>6986480006.6000004</v>
      </c>
      <c r="O149" s="14">
        <v>27350242051.450001</v>
      </c>
      <c r="P149" s="15">
        <f t="shared" si="9"/>
        <v>0.44136359013535753</v>
      </c>
      <c r="Q149" s="14">
        <v>16729058148.66</v>
      </c>
      <c r="R149" s="15">
        <f t="shared" si="10"/>
        <v>0.2699646003200285</v>
      </c>
      <c r="S149" s="14">
        <v>16208980591.299999</v>
      </c>
      <c r="T149" s="15">
        <f t="shared" si="11"/>
        <v>0.26157186663111154</v>
      </c>
    </row>
    <row r="150" spans="1:20" ht="94.5" x14ac:dyDescent="0.25">
      <c r="A150" s="16" t="s">
        <v>106</v>
      </c>
      <c r="B150" s="16" t="s">
        <v>242</v>
      </c>
      <c r="C150" s="16" t="s">
        <v>109</v>
      </c>
      <c r="D150" s="16" t="s">
        <v>92</v>
      </c>
      <c r="E150" s="16" t="s">
        <v>112</v>
      </c>
      <c r="F150" s="16" t="s">
        <v>266</v>
      </c>
      <c r="G150" s="16" t="s">
        <v>28</v>
      </c>
      <c r="H150" s="16"/>
      <c r="I150" s="16" t="s">
        <v>29</v>
      </c>
      <c r="J150" s="17" t="s">
        <v>267</v>
      </c>
      <c r="K150" s="18">
        <v>49585916255</v>
      </c>
      <c r="L150" s="18">
        <v>0</v>
      </c>
      <c r="M150" s="18">
        <v>42599436248.739998</v>
      </c>
      <c r="N150" s="18">
        <v>6986480006.2600002</v>
      </c>
      <c r="O150" s="18">
        <v>24078292051.790001</v>
      </c>
      <c r="P150" s="15">
        <f t="shared" si="9"/>
        <v>0.48558731733351934</v>
      </c>
      <c r="Q150" s="18">
        <v>15315274815</v>
      </c>
      <c r="R150" s="15">
        <f t="shared" si="10"/>
        <v>0.30886340258874784</v>
      </c>
      <c r="S150" s="18">
        <v>14795197257.639999</v>
      </c>
      <c r="T150" s="15">
        <f t="shared" si="11"/>
        <v>0.29837498981675314</v>
      </c>
    </row>
    <row r="151" spans="1:20" ht="94.5" x14ac:dyDescent="0.25">
      <c r="A151" s="16" t="s">
        <v>106</v>
      </c>
      <c r="B151" s="16" t="s">
        <v>242</v>
      </c>
      <c r="C151" s="16" t="s">
        <v>109</v>
      </c>
      <c r="D151" s="16" t="s">
        <v>92</v>
      </c>
      <c r="E151" s="16" t="s">
        <v>112</v>
      </c>
      <c r="F151" s="16" t="s">
        <v>268</v>
      </c>
      <c r="G151" s="16" t="s">
        <v>28</v>
      </c>
      <c r="H151" s="16"/>
      <c r="I151" s="16" t="s">
        <v>29</v>
      </c>
      <c r="J151" s="17" t="s">
        <v>269</v>
      </c>
      <c r="K151" s="18">
        <v>3271950000</v>
      </c>
      <c r="L151" s="18">
        <v>0</v>
      </c>
      <c r="M151" s="18">
        <v>3271949999.6599998</v>
      </c>
      <c r="N151" s="18">
        <v>0.34</v>
      </c>
      <c r="O151" s="18">
        <v>3271949999.6599998</v>
      </c>
      <c r="P151" s="15">
        <f t="shared" si="9"/>
        <v>0.99999999989608634</v>
      </c>
      <c r="Q151" s="18">
        <v>1413783333.6600001</v>
      </c>
      <c r="R151" s="15">
        <f t="shared" si="10"/>
        <v>0.43209197379544312</v>
      </c>
      <c r="S151" s="18">
        <v>1413783333.6600001</v>
      </c>
      <c r="T151" s="15">
        <f t="shared" si="11"/>
        <v>0.43209197379544312</v>
      </c>
    </row>
    <row r="152" spans="1:20" ht="31.5" x14ac:dyDescent="0.25">
      <c r="A152" s="12" t="s">
        <v>106</v>
      </c>
      <c r="B152" s="12" t="s">
        <v>242</v>
      </c>
      <c r="C152" s="12" t="s">
        <v>109</v>
      </c>
      <c r="D152" s="12" t="s">
        <v>270</v>
      </c>
      <c r="E152" s="12" t="s">
        <v>128</v>
      </c>
      <c r="F152" s="12" t="s">
        <v>128</v>
      </c>
      <c r="G152" s="12" t="s">
        <v>128</v>
      </c>
      <c r="H152" s="12" t="s">
        <v>128</v>
      </c>
      <c r="I152" s="12" t="s">
        <v>29</v>
      </c>
      <c r="J152" s="13" t="s">
        <v>271</v>
      </c>
      <c r="K152" s="14">
        <v>22151528945</v>
      </c>
      <c r="L152" s="14">
        <v>0</v>
      </c>
      <c r="M152" s="14">
        <v>21907976378</v>
      </c>
      <c r="N152" s="14">
        <v>243552567</v>
      </c>
      <c r="O152" s="14">
        <v>21907976378</v>
      </c>
      <c r="P152" s="15">
        <f t="shared" si="9"/>
        <v>0.98900515772050246</v>
      </c>
      <c r="Q152" s="14">
        <v>9128323490</v>
      </c>
      <c r="R152" s="15">
        <f t="shared" si="10"/>
        <v>0.41208548234592302</v>
      </c>
      <c r="S152" s="14">
        <v>7302658792</v>
      </c>
      <c r="T152" s="15">
        <f t="shared" si="11"/>
        <v>0.32966838587673841</v>
      </c>
    </row>
    <row r="153" spans="1:20" ht="63" x14ac:dyDescent="0.25">
      <c r="A153" s="16" t="s">
        <v>106</v>
      </c>
      <c r="B153" s="16" t="s">
        <v>242</v>
      </c>
      <c r="C153" s="16" t="s">
        <v>109</v>
      </c>
      <c r="D153" s="16" t="s">
        <v>270</v>
      </c>
      <c r="E153" s="16" t="s">
        <v>112</v>
      </c>
      <c r="F153" s="16" t="s">
        <v>272</v>
      </c>
      <c r="G153" s="16" t="s">
        <v>28</v>
      </c>
      <c r="H153" s="16" t="s">
        <v>128</v>
      </c>
      <c r="I153" s="16" t="s">
        <v>29</v>
      </c>
      <c r="J153" s="17" t="s">
        <v>273</v>
      </c>
      <c r="K153" s="18">
        <v>22151528945</v>
      </c>
      <c r="L153" s="18">
        <v>0</v>
      </c>
      <c r="M153" s="18">
        <v>21907976378</v>
      </c>
      <c r="N153" s="18">
        <v>243552567</v>
      </c>
      <c r="O153" s="18">
        <v>21907976378</v>
      </c>
      <c r="P153" s="15">
        <f t="shared" si="9"/>
        <v>0.98900515772050246</v>
      </c>
      <c r="Q153" s="18">
        <v>9128323490</v>
      </c>
      <c r="R153" s="15">
        <f t="shared" si="10"/>
        <v>0.41208548234592302</v>
      </c>
      <c r="S153" s="18">
        <v>7302658792</v>
      </c>
      <c r="T153" s="15">
        <f t="shared" si="11"/>
        <v>0.32966838587673841</v>
      </c>
    </row>
    <row r="155" spans="1:20" x14ac:dyDescent="0.25">
      <c r="A155" s="28" t="s">
        <v>274</v>
      </c>
      <c r="B155" s="28"/>
      <c r="C155" s="28"/>
      <c r="D155" s="28"/>
      <c r="E155" s="28"/>
      <c r="F155" s="28"/>
      <c r="G155" s="28"/>
      <c r="H155" s="28"/>
      <c r="I155" s="28"/>
    </row>
    <row r="156" spans="1:20" x14ac:dyDescent="0.25">
      <c r="A156" s="28"/>
      <c r="B156" s="28"/>
      <c r="C156" s="28"/>
      <c r="D156" s="28"/>
      <c r="E156" s="28"/>
      <c r="F156" s="28"/>
      <c r="G156" s="28"/>
      <c r="H156" s="28"/>
      <c r="I156" s="28"/>
    </row>
  </sheetData>
  <autoFilter ref="A7:S153" xr:uid="{A69724A6-CF62-45A8-83D6-2205EDF6FCAA}"/>
  <mergeCells count="6">
    <mergeCell ref="A155:I156"/>
    <mergeCell ref="A1:T1"/>
    <mergeCell ref="A2:T2"/>
    <mergeCell ref="A3:T3"/>
    <mergeCell ref="A4:T4"/>
    <mergeCell ref="A5:T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(Fon)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Lesly Angelica Reyes Vargas</cp:lastModifiedBy>
  <dcterms:created xsi:type="dcterms:W3CDTF">2023-08-02T04:15:43Z</dcterms:created>
  <dcterms:modified xsi:type="dcterms:W3CDTF">2023-08-03T00:21:05Z</dcterms:modified>
</cp:coreProperties>
</file>