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OneDrive - MINTIC\PRESUPUESTO 2023\PLAN MEJORAMIENTO\CRONOGRAMA ACTIVIDADES MIG\INDICADORES &amp; ACTIVIDAD\7. AGOSTO 2023\"/>
    </mc:Choice>
  </mc:AlternateContent>
  <xr:revisionPtr revIDLastSave="0" documentId="8_{E107F872-75E3-47E6-B2E2-31C7376742FF}" xr6:coauthVersionLast="47" xr6:coauthVersionMax="47" xr10:uidLastSave="{00000000-0000-0000-0000-000000000000}"/>
  <bookViews>
    <workbookView xWindow="-28920" yWindow="-1935" windowWidth="29040" windowHeight="15840" xr2:uid="{BE5DD7AD-D3F9-42C7-9CAC-F107D564BA93}"/>
  </bookViews>
  <sheets>
    <sheet name="Informe" sheetId="1" r:id="rId1"/>
  </sheets>
  <definedNames>
    <definedName name="_xlnm._FilterDatabase" localSheetId="0" hidden="1">Informe!$A$7:$Q$72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2" i="1" l="1"/>
  <c r="P72" i="1"/>
  <c r="N72" i="1"/>
  <c r="Q71" i="1"/>
  <c r="R71" i="1" s="1"/>
  <c r="O71" i="1"/>
  <c r="P71" i="1" s="1"/>
  <c r="N71" i="1"/>
  <c r="M71" i="1"/>
  <c r="L71" i="1"/>
  <c r="K71" i="1"/>
  <c r="J71" i="1"/>
  <c r="I71" i="1"/>
  <c r="R70" i="1"/>
  <c r="P70" i="1"/>
  <c r="N70" i="1"/>
  <c r="Q69" i="1"/>
  <c r="O69" i="1"/>
  <c r="M69" i="1"/>
  <c r="L69" i="1"/>
  <c r="K69" i="1"/>
  <c r="J69" i="1"/>
  <c r="I69" i="1"/>
  <c r="R68" i="1"/>
  <c r="P68" i="1"/>
  <c r="N68" i="1"/>
  <c r="R67" i="1"/>
  <c r="P67" i="1"/>
  <c r="N67" i="1"/>
  <c r="R66" i="1"/>
  <c r="P66" i="1"/>
  <c r="N66" i="1"/>
  <c r="R65" i="1"/>
  <c r="P65" i="1"/>
  <c r="N65" i="1"/>
  <c r="R64" i="1"/>
  <c r="P64" i="1"/>
  <c r="N64" i="1"/>
  <c r="R63" i="1"/>
  <c r="P63" i="1"/>
  <c r="N63" i="1"/>
  <c r="R62" i="1"/>
  <c r="P62" i="1"/>
  <c r="N62" i="1"/>
  <c r="R61" i="1"/>
  <c r="P61" i="1"/>
  <c r="N61" i="1"/>
  <c r="R60" i="1"/>
  <c r="P60" i="1"/>
  <c r="N60" i="1"/>
  <c r="R59" i="1"/>
  <c r="P59" i="1"/>
  <c r="N59" i="1"/>
  <c r="Q58" i="1"/>
  <c r="R58" i="1" s="1"/>
  <c r="O58" i="1"/>
  <c r="P58" i="1" s="1"/>
  <c r="M58" i="1"/>
  <c r="N58" i="1" s="1"/>
  <c r="L58" i="1"/>
  <c r="K58" i="1"/>
  <c r="J58" i="1"/>
  <c r="I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Q9" i="1" s="1"/>
  <c r="O10" i="1"/>
  <c r="M10" i="1"/>
  <c r="L10" i="1"/>
  <c r="L9" i="1" s="1"/>
  <c r="L8" i="1" s="1"/>
  <c r="K10" i="1"/>
  <c r="K9" i="1" s="1"/>
  <c r="K8" i="1" s="1"/>
  <c r="J10" i="1"/>
  <c r="J9" i="1" s="1"/>
  <c r="J8" i="1" s="1"/>
  <c r="I10" i="1"/>
  <c r="P10" i="1" s="1"/>
  <c r="N10" i="1" l="1"/>
  <c r="M9" i="1"/>
  <c r="M8" i="1" s="1"/>
  <c r="O9" i="1"/>
  <c r="O8" i="1" s="1"/>
  <c r="R10" i="1"/>
  <c r="P69" i="1"/>
  <c r="R69" i="1"/>
  <c r="N69" i="1"/>
  <c r="Q8" i="1"/>
  <c r="I9" i="1"/>
  <c r="I8" i="1" s="1"/>
  <c r="N9" i="1"/>
  <c r="P8" i="1" l="1"/>
  <c r="R9" i="1"/>
  <c r="R8" i="1"/>
  <c r="N8" i="1"/>
  <c r="P9" i="1"/>
</calcChain>
</file>

<file path=xl/sharedStrings.xml><?xml version="1.0" encoding="utf-8"?>
<sst xmlns="http://schemas.openxmlformats.org/spreadsheetml/2006/main" count="414" uniqueCount="110">
  <si>
    <t>MINISTERIO DE TECNOLOGÍAS DE LA INFORMACIÓN Y LAS COMUNICACIONES</t>
  </si>
  <si>
    <t>SECCIÓN 23-01-01</t>
  </si>
  <si>
    <t>INFORME DE EJECUCIÓN DEL PRESUPUESTO DE GASTOS</t>
  </si>
  <si>
    <t>VIGENCIA FISCAL 2023</t>
  </si>
  <si>
    <t>JULIO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</si>
  <si>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</si>
  <si>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</si>
  <si>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</si>
  <si>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</si>
  <si>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</si>
  <si>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</si>
  <si>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</si>
  <si>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</si>
  <si>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</si>
  <si>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</si>
  <si>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BLOQUEADA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</si>
  <si>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</si>
  <si>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</si>
  <si>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</si>
  <si>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</si>
  <si>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</si>
  <si>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</si>
  <si>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</si>
  <si>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</si>
  <si>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</si>
  <si>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</si>
  <si>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</si>
  <si>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</si>
  <si>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</si>
  <si>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</si>
  <si>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</si>
  <si>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</si>
  <si>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</si>
  <si>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</si>
  <si>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</si>
  <si>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</si>
  <si>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</si>
  <si>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</si>
  <si>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</si>
  <si>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</si>
  <si>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</si>
  <si>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</si>
  <si>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</si>
  <si>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</si>
  <si>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</si>
  <si>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</si>
  <si>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</si>
  <si>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</si>
  <si>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</si>
  <si>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</si>
  <si>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</si>
  <si>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</si>
  <si>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</si>
  <si>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</si>
  <si>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</si>
  <si>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</si>
  <si>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</si>
  <si>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</si>
  <si>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</si>
  <si>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</si>
  <si>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</si>
  <si>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</si>
  <si>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</si>
  <si>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</si>
  <si>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</si>
  <si>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</si>
  <si>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</si>
  <si>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</si>
  <si>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</si>
  <si>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</si>
  <si>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</si>
  <si>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</si>
  <si>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</si>
  <si>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</si>
  <si>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</si>
  <si>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</si>
  <si>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</si>
  <si>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</si>
  <si>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</si>
  <si>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</si>
  <si>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</si>
  <si>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</si>
  <si>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</si>
  <si>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</si>
  <si>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</si>
  <si>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OTROS SERVICIOS PROFESIONALES, CIENTÍFICOS Y TÉCNICOS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</si>
  <si>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</si>
  <si>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</si>
  <si>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</si>
  <si>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</si>
  <si>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</si>
  <si>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</si>
  <si>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</si>
  <si>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</si>
  <si>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</si>
  <si>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</si>
  <si>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</si>
  <si>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</si>
  <si>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</si>
  <si>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</si>
  <si>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</si>
  <si>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</si>
  <si>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CONCILIACIONES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</si>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</sst>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164" fontId="6" fillId="0" borderId="9" xfId="0" applyNumberFormat="1" applyFont="1" applyBorder="1" applyAlignment="1">
      <alignment horizontal="right" vertical="center" wrapText="1" readingOrder="1"/>
    </xf>
    <xf numFmtId="10" fontId="6" fillId="0" borderId="9" xfId="1" applyNumberFormat="1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64" fontId="7" fillId="0" borderId="9" xfId="0" applyNumberFormat="1" applyFont="1" applyBorder="1" applyAlignment="1">
      <alignment horizontal="right" vertical="center" wrapText="1" readingOrder="1"/>
    </xf>
    <xf numFmtId="10" fontId="7" fillId="0" borderId="9" xfId="1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</cellXfs>
  <cellStyles count="3">
    <cellStyle name="Normal" xfId="0" builtinId="0"/>
    <cellStyle name="Normal 5" xfId="2" xr:uid="{1859127C-434F-4C78-9E75-45AE4A969F2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211667</xdr:rowOff>
    </xdr:from>
    <xdr:to>
      <xdr:col>5</xdr:col>
      <xdr:colOff>179916</xdr:colOff>
      <xdr:row>4</xdr:row>
      <xdr:rowOff>21167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7F5F3F8-4DDD-4BF6-9D1A-CC5D4C1B1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11667"/>
          <a:ext cx="153246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F11A-71C0-4AD8-80D5-B49EE5F4A23D}">
  <dimension ref="A1:R75"/>
  <sheetViews>
    <sheetView showGridLines="0" tabSelected="1" zoomScale="90" zoomScaleNormal="90" workbookViewId="0">
      <pane ySplit="7" topLeftCell="A8" activePane="bottomLeft" state="frozen"/>
      <selection pane="bottomLeft" activeCell="H8" sqref="H8"/>
    </sheetView>
  </sheetViews>
  <sheetFormatPr baseColWidth="10" defaultRowHeight="15" x14ac:dyDescent="0.25"/>
  <cols>
    <col min="1" max="7" width="5.42578125" style="3" customWidth="1"/>
    <col min="8" max="8" width="41.42578125" style="3" customWidth="1"/>
    <col min="9" max="13" width="22.7109375" style="3" customWidth="1"/>
    <col min="14" max="14" width="14" style="3" bestFit="1" customWidth="1"/>
    <col min="15" max="15" width="22.7109375" style="3" customWidth="1"/>
    <col min="16" max="16" width="14.28515625" style="3" bestFit="1" customWidth="1"/>
    <col min="17" max="17" width="22.7109375" style="3" customWidth="1"/>
    <col min="18" max="18" width="14.28515625" style="3" bestFit="1" customWidth="1"/>
    <col min="19" max="16384" width="11.42578125" style="3"/>
  </cols>
  <sheetData>
    <row r="1" spans="1:18" s="1" customFormat="1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s="1" customFormat="1" ht="18" customHeight="1" x14ac:dyDescent="0.3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s="1" customFormat="1" ht="18.75" x14ac:dyDescent="0.3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1:18" s="1" customFormat="1" ht="18.75" x14ac:dyDescent="0.3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s="1" customFormat="1" ht="19.5" thickBot="1" x14ac:dyDescent="0.35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23</v>
      </c>
      <c r="I8" s="6">
        <f>+I9+I71</f>
        <v>115020422589</v>
      </c>
      <c r="J8" s="6">
        <f>+J9+J71</f>
        <v>92854508519.039993</v>
      </c>
      <c r="K8" s="6">
        <f>+K9+K71</f>
        <v>7043008740</v>
      </c>
      <c r="L8" s="6">
        <f>+L9+L71</f>
        <v>15122905329.959999</v>
      </c>
      <c r="M8" s="6">
        <f>+M9+M71</f>
        <v>91853806044.710007</v>
      </c>
      <c r="N8" s="7">
        <f>+M8/I8</f>
        <v>0.79858692897459815</v>
      </c>
      <c r="O8" s="6">
        <f>+O9+O71</f>
        <v>49154154618.929993</v>
      </c>
      <c r="P8" s="7">
        <f>+O8/I8</f>
        <v>0.42735153907903362</v>
      </c>
      <c r="Q8" s="6">
        <f>+Q9+Q71</f>
        <v>48377224818.929993</v>
      </c>
      <c r="R8" s="7">
        <f>+Q8/I8</f>
        <v>0.42059682732861525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+I10+I42+I58+I69</f>
        <v>108200203899</v>
      </c>
      <c r="J9" s="10">
        <f>+J10+J42+J58+J69</f>
        <v>92854508519.039993</v>
      </c>
      <c r="K9" s="10">
        <f>+K10+K42+K58+K69</f>
        <v>7043008740</v>
      </c>
      <c r="L9" s="10">
        <f>+L10+L42+L58+L69</f>
        <v>8302686639.96</v>
      </c>
      <c r="M9" s="10">
        <f>+M10+M42+M58+M69</f>
        <v>91853806044.710007</v>
      </c>
      <c r="N9" s="11">
        <f t="shared" ref="N9:N72" si="0">+M9/I9</f>
        <v>0.84892451894500476</v>
      </c>
      <c r="O9" s="10">
        <f>+O10+O42+O58+O69</f>
        <v>49154154618.929993</v>
      </c>
      <c r="P9" s="11">
        <f t="shared" ref="P9:P72" si="1">+O9/I9</f>
        <v>0.45428892781767005</v>
      </c>
      <c r="Q9" s="10">
        <f>+Q10+Q42+Q58+Q69</f>
        <v>48377224818.929993</v>
      </c>
      <c r="R9" s="11">
        <f t="shared" ref="R9:R72" si="2">+Q9/I9</f>
        <v>0.447108444121676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3" t="s">
        <v>27</v>
      </c>
      <c r="I10" s="14">
        <f>+I11+I23+I33+I41</f>
        <v>91078287307</v>
      </c>
      <c r="J10" s="14">
        <f t="shared" ref="J10:Q10" si="3">+J11+J23+J33+J41</f>
        <v>84035278567</v>
      </c>
      <c r="K10" s="14">
        <f t="shared" si="3"/>
        <v>7043008740</v>
      </c>
      <c r="L10" s="14">
        <f t="shared" si="3"/>
        <v>0</v>
      </c>
      <c r="M10" s="14">
        <f t="shared" si="3"/>
        <v>83399832879</v>
      </c>
      <c r="N10" s="15">
        <f t="shared" si="0"/>
        <v>0.91569390844913423</v>
      </c>
      <c r="O10" s="14">
        <f t="shared" si="3"/>
        <v>42336491965</v>
      </c>
      <c r="P10" s="15">
        <f t="shared" si="1"/>
        <v>0.46483627675491157</v>
      </c>
      <c r="Q10" s="14">
        <f t="shared" si="3"/>
        <v>42336491965</v>
      </c>
      <c r="R10" s="15">
        <f t="shared" si="2"/>
        <v>0.46483627675491157</v>
      </c>
    </row>
    <row r="11" spans="1:18" ht="15.75" x14ac:dyDescent="0.25">
      <c r="A11" s="12" t="s">
        <v>24</v>
      </c>
      <c r="B11" s="12" t="s">
        <v>26</v>
      </c>
      <c r="C11" s="12" t="s">
        <v>26</v>
      </c>
      <c r="D11" s="12" t="s">
        <v>26</v>
      </c>
      <c r="E11" s="12"/>
      <c r="F11" s="12"/>
      <c r="G11" s="12"/>
      <c r="H11" s="13" t="s">
        <v>28</v>
      </c>
      <c r="I11" s="14">
        <v>59385851169</v>
      </c>
      <c r="J11" s="14">
        <v>59385851169</v>
      </c>
      <c r="K11" s="14">
        <v>0</v>
      </c>
      <c r="L11" s="14">
        <v>0</v>
      </c>
      <c r="M11" s="14">
        <v>59051349283</v>
      </c>
      <c r="N11" s="15">
        <f t="shared" si="0"/>
        <v>0.99436731343551721</v>
      </c>
      <c r="O11" s="14">
        <v>29961266848</v>
      </c>
      <c r="P11" s="15">
        <f t="shared" si="1"/>
        <v>0.50451860600156018</v>
      </c>
      <c r="Q11" s="14">
        <v>29961266848</v>
      </c>
      <c r="R11" s="15">
        <f t="shared" si="2"/>
        <v>0.50451860600156018</v>
      </c>
    </row>
    <row r="12" spans="1:18" ht="15.75" x14ac:dyDescent="0.25">
      <c r="A12" s="16" t="s">
        <v>24</v>
      </c>
      <c r="B12" s="16" t="s">
        <v>26</v>
      </c>
      <c r="C12" s="16" t="s">
        <v>26</v>
      </c>
      <c r="D12" s="16" t="s">
        <v>26</v>
      </c>
      <c r="E12" s="16" t="s">
        <v>29</v>
      </c>
      <c r="F12" s="16" t="s">
        <v>29</v>
      </c>
      <c r="G12" s="16"/>
      <c r="H12" s="17" t="s">
        <v>30</v>
      </c>
      <c r="I12" s="18">
        <v>45000000000</v>
      </c>
      <c r="J12" s="18">
        <v>45000000000</v>
      </c>
      <c r="K12" s="18">
        <v>0</v>
      </c>
      <c r="L12" s="18">
        <v>0</v>
      </c>
      <c r="M12" s="18">
        <v>44999870184</v>
      </c>
      <c r="N12" s="15">
        <f t="shared" si="0"/>
        <v>0.99999711520000001</v>
      </c>
      <c r="O12" s="18">
        <v>23127344212</v>
      </c>
      <c r="P12" s="15">
        <f t="shared" si="1"/>
        <v>0.51394098248888886</v>
      </c>
      <c r="Q12" s="18">
        <v>23127344212</v>
      </c>
      <c r="R12" s="15">
        <f t="shared" si="2"/>
        <v>0.51394098248888886</v>
      </c>
    </row>
    <row r="13" spans="1:18" ht="15.75" x14ac:dyDescent="0.25">
      <c r="A13" s="16" t="s">
        <v>24</v>
      </c>
      <c r="B13" s="16" t="s">
        <v>26</v>
      </c>
      <c r="C13" s="16" t="s">
        <v>26</v>
      </c>
      <c r="D13" s="16" t="s">
        <v>26</v>
      </c>
      <c r="E13" s="16" t="s">
        <v>29</v>
      </c>
      <c r="F13" s="16" t="s">
        <v>31</v>
      </c>
      <c r="G13" s="16"/>
      <c r="H13" s="17" t="s">
        <v>32</v>
      </c>
      <c r="I13" s="18">
        <v>329410337</v>
      </c>
      <c r="J13" s="18">
        <v>329410337</v>
      </c>
      <c r="K13" s="18">
        <v>0</v>
      </c>
      <c r="L13" s="18">
        <v>0</v>
      </c>
      <c r="M13" s="18">
        <v>329410337</v>
      </c>
      <c r="N13" s="15">
        <f t="shared" si="0"/>
        <v>1</v>
      </c>
      <c r="O13" s="18">
        <v>205338153</v>
      </c>
      <c r="P13" s="15">
        <f t="shared" si="1"/>
        <v>0.62335066613286028</v>
      </c>
      <c r="Q13" s="18">
        <v>205338153</v>
      </c>
      <c r="R13" s="15">
        <f t="shared" si="2"/>
        <v>0.62335066613286028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26</v>
      </c>
      <c r="E14" s="16" t="s">
        <v>29</v>
      </c>
      <c r="F14" s="16" t="s">
        <v>33</v>
      </c>
      <c r="G14" s="16"/>
      <c r="H14" s="17" t="s">
        <v>34</v>
      </c>
      <c r="I14" s="18">
        <v>3248464708</v>
      </c>
      <c r="J14" s="18">
        <v>3248464708</v>
      </c>
      <c r="K14" s="18">
        <v>0</v>
      </c>
      <c r="L14" s="18">
        <v>0</v>
      </c>
      <c r="M14" s="18">
        <v>3248464708</v>
      </c>
      <c r="N14" s="15">
        <f t="shared" si="0"/>
        <v>1</v>
      </c>
      <c r="O14" s="18">
        <v>2144191160</v>
      </c>
      <c r="P14" s="15">
        <f t="shared" si="1"/>
        <v>0.6600629382611104</v>
      </c>
      <c r="Q14" s="18">
        <v>2144191160</v>
      </c>
      <c r="R14" s="15">
        <f t="shared" si="2"/>
        <v>0.6600629382611104</v>
      </c>
    </row>
    <row r="15" spans="1:18" ht="15.75" x14ac:dyDescent="0.25">
      <c r="A15" s="16" t="s">
        <v>24</v>
      </c>
      <c r="B15" s="16" t="s">
        <v>26</v>
      </c>
      <c r="C15" s="16" t="s">
        <v>26</v>
      </c>
      <c r="D15" s="16" t="s">
        <v>26</v>
      </c>
      <c r="E15" s="16" t="s">
        <v>29</v>
      </c>
      <c r="F15" s="16" t="s">
        <v>35</v>
      </c>
      <c r="G15" s="16"/>
      <c r="H15" s="17" t="s">
        <v>36</v>
      </c>
      <c r="I15" s="18">
        <v>102798270</v>
      </c>
      <c r="J15" s="18">
        <v>102798270</v>
      </c>
      <c r="K15" s="18">
        <v>0</v>
      </c>
      <c r="L15" s="18">
        <v>0</v>
      </c>
      <c r="M15" s="18">
        <v>102798270</v>
      </c>
      <c r="N15" s="15">
        <f t="shared" si="0"/>
        <v>1</v>
      </c>
      <c r="O15" s="18">
        <v>61257260</v>
      </c>
      <c r="P15" s="15">
        <f t="shared" si="1"/>
        <v>0.59589777143136746</v>
      </c>
      <c r="Q15" s="18">
        <v>61257260</v>
      </c>
      <c r="R15" s="15">
        <f t="shared" si="2"/>
        <v>0.59589777143136746</v>
      </c>
    </row>
    <row r="16" spans="1:18" ht="15.75" x14ac:dyDescent="0.25">
      <c r="A16" s="16" t="s">
        <v>24</v>
      </c>
      <c r="B16" s="16" t="s">
        <v>26</v>
      </c>
      <c r="C16" s="16" t="s">
        <v>26</v>
      </c>
      <c r="D16" s="16" t="s">
        <v>26</v>
      </c>
      <c r="E16" s="16" t="s">
        <v>29</v>
      </c>
      <c r="F16" s="16" t="s">
        <v>37</v>
      </c>
      <c r="G16" s="16"/>
      <c r="H16" s="17" t="s">
        <v>38</v>
      </c>
      <c r="I16" s="18">
        <v>128783472</v>
      </c>
      <c r="J16" s="18">
        <v>128783472</v>
      </c>
      <c r="K16" s="18">
        <v>0</v>
      </c>
      <c r="L16" s="18">
        <v>0</v>
      </c>
      <c r="M16" s="18">
        <v>128783472</v>
      </c>
      <c r="N16" s="15">
        <f t="shared" si="0"/>
        <v>1</v>
      </c>
      <c r="O16" s="18">
        <v>66680049</v>
      </c>
      <c r="P16" s="15">
        <f t="shared" si="1"/>
        <v>0.51776868541018994</v>
      </c>
      <c r="Q16" s="18">
        <v>66680049</v>
      </c>
      <c r="R16" s="15">
        <f t="shared" si="2"/>
        <v>0.51776868541018994</v>
      </c>
    </row>
    <row r="17" spans="1:18" ht="15.75" x14ac:dyDescent="0.25">
      <c r="A17" s="16" t="s">
        <v>24</v>
      </c>
      <c r="B17" s="16" t="s">
        <v>26</v>
      </c>
      <c r="C17" s="16" t="s">
        <v>26</v>
      </c>
      <c r="D17" s="16" t="s">
        <v>26</v>
      </c>
      <c r="E17" s="16" t="s">
        <v>29</v>
      </c>
      <c r="F17" s="16" t="s">
        <v>39</v>
      </c>
      <c r="G17" s="16"/>
      <c r="H17" s="17" t="s">
        <v>40</v>
      </c>
      <c r="I17" s="18">
        <v>2272186777</v>
      </c>
      <c r="J17" s="18">
        <v>2272186777</v>
      </c>
      <c r="K17" s="18">
        <v>0</v>
      </c>
      <c r="L17" s="18">
        <v>0</v>
      </c>
      <c r="M17" s="18">
        <v>2198351418</v>
      </c>
      <c r="N17" s="15">
        <f t="shared" si="0"/>
        <v>0.96750471407219174</v>
      </c>
      <c r="O17" s="18">
        <v>1790044182</v>
      </c>
      <c r="P17" s="15">
        <f t="shared" si="1"/>
        <v>0.78780679481086513</v>
      </c>
      <c r="Q17" s="18">
        <v>1790044182</v>
      </c>
      <c r="R17" s="15">
        <f t="shared" si="2"/>
        <v>0.78780679481086513</v>
      </c>
    </row>
    <row r="18" spans="1:18" ht="31.5" x14ac:dyDescent="0.25">
      <c r="A18" s="16" t="s">
        <v>24</v>
      </c>
      <c r="B18" s="16" t="s">
        <v>26</v>
      </c>
      <c r="C18" s="16" t="s">
        <v>26</v>
      </c>
      <c r="D18" s="16" t="s">
        <v>26</v>
      </c>
      <c r="E18" s="16" t="s">
        <v>29</v>
      </c>
      <c r="F18" s="16" t="s">
        <v>41</v>
      </c>
      <c r="G18" s="16"/>
      <c r="H18" s="17" t="s">
        <v>42</v>
      </c>
      <c r="I18" s="18">
        <v>1532037065</v>
      </c>
      <c r="J18" s="18">
        <v>1532037065</v>
      </c>
      <c r="K18" s="18">
        <v>0</v>
      </c>
      <c r="L18" s="18">
        <v>0</v>
      </c>
      <c r="M18" s="18">
        <v>1496070780</v>
      </c>
      <c r="N18" s="15">
        <f t="shared" si="0"/>
        <v>0.97652388064122975</v>
      </c>
      <c r="O18" s="18">
        <v>927125228</v>
      </c>
      <c r="P18" s="15">
        <f t="shared" si="1"/>
        <v>0.6051584842041664</v>
      </c>
      <c r="Q18" s="18">
        <v>927125228</v>
      </c>
      <c r="R18" s="15">
        <f t="shared" si="2"/>
        <v>0.6051584842041664</v>
      </c>
    </row>
    <row r="19" spans="1:18" ht="31.5" x14ac:dyDescent="0.25">
      <c r="A19" s="16" t="s">
        <v>24</v>
      </c>
      <c r="B19" s="16" t="s">
        <v>26</v>
      </c>
      <c r="C19" s="16" t="s">
        <v>26</v>
      </c>
      <c r="D19" s="16" t="s">
        <v>26</v>
      </c>
      <c r="E19" s="16" t="s">
        <v>29</v>
      </c>
      <c r="F19" s="16" t="s">
        <v>43</v>
      </c>
      <c r="G19" s="16"/>
      <c r="H19" s="17" t="s">
        <v>44</v>
      </c>
      <c r="I19" s="18">
        <v>203155088</v>
      </c>
      <c r="J19" s="18">
        <v>203155088</v>
      </c>
      <c r="K19" s="18">
        <v>0</v>
      </c>
      <c r="L19" s="18">
        <v>0</v>
      </c>
      <c r="M19" s="18">
        <v>203155088</v>
      </c>
      <c r="N19" s="15">
        <f t="shared" si="0"/>
        <v>1</v>
      </c>
      <c r="O19" s="18">
        <v>108673283</v>
      </c>
      <c r="P19" s="15">
        <f t="shared" si="1"/>
        <v>0.53492769523941242</v>
      </c>
      <c r="Q19" s="18">
        <v>108673283</v>
      </c>
      <c r="R19" s="15">
        <f t="shared" si="2"/>
        <v>0.53492769523941242</v>
      </c>
    </row>
    <row r="20" spans="1:18" ht="15.75" x14ac:dyDescent="0.25">
      <c r="A20" s="16" t="s">
        <v>24</v>
      </c>
      <c r="B20" s="16" t="s">
        <v>26</v>
      </c>
      <c r="C20" s="16" t="s">
        <v>26</v>
      </c>
      <c r="D20" s="16" t="s">
        <v>26</v>
      </c>
      <c r="E20" s="16" t="s">
        <v>29</v>
      </c>
      <c r="F20" s="16" t="s">
        <v>45</v>
      </c>
      <c r="G20" s="16"/>
      <c r="H20" s="17" t="s">
        <v>46</v>
      </c>
      <c r="I20" s="18">
        <v>3940386267</v>
      </c>
      <c r="J20" s="18">
        <v>3940386267</v>
      </c>
      <c r="K20" s="18">
        <v>0</v>
      </c>
      <c r="L20" s="18">
        <v>0</v>
      </c>
      <c r="M20" s="18">
        <v>3836172055</v>
      </c>
      <c r="N20" s="15">
        <f t="shared" si="0"/>
        <v>0.97355228524858728</v>
      </c>
      <c r="O20" s="18">
        <v>220306470</v>
      </c>
      <c r="P20" s="15">
        <f t="shared" si="1"/>
        <v>5.5909866462845431E-2</v>
      </c>
      <c r="Q20" s="18">
        <v>220306470</v>
      </c>
      <c r="R20" s="15">
        <f t="shared" si="2"/>
        <v>5.5909866462845431E-2</v>
      </c>
    </row>
    <row r="21" spans="1:18" ht="15.75" x14ac:dyDescent="0.25">
      <c r="A21" s="16" t="s">
        <v>24</v>
      </c>
      <c r="B21" s="16" t="s">
        <v>26</v>
      </c>
      <c r="C21" s="16" t="s">
        <v>26</v>
      </c>
      <c r="D21" s="16" t="s">
        <v>26</v>
      </c>
      <c r="E21" s="16" t="s">
        <v>29</v>
      </c>
      <c r="F21" s="16" t="s">
        <v>47</v>
      </c>
      <c r="G21" s="16"/>
      <c r="H21" s="17" t="s">
        <v>48</v>
      </c>
      <c r="I21" s="18">
        <v>1985339230</v>
      </c>
      <c r="J21" s="18">
        <v>1985339230</v>
      </c>
      <c r="K21" s="18">
        <v>0</v>
      </c>
      <c r="L21" s="18">
        <v>0</v>
      </c>
      <c r="M21" s="18">
        <v>1864983016</v>
      </c>
      <c r="N21" s="15">
        <f t="shared" si="0"/>
        <v>0.9393775067850747</v>
      </c>
      <c r="O21" s="18">
        <v>1310306851</v>
      </c>
      <c r="P21" s="15">
        <f t="shared" si="1"/>
        <v>0.65999141668096695</v>
      </c>
      <c r="Q21" s="18">
        <v>1310306851</v>
      </c>
      <c r="R21" s="15">
        <f t="shared" si="2"/>
        <v>0.65999141668096695</v>
      </c>
    </row>
    <row r="22" spans="1:18" ht="15.75" x14ac:dyDescent="0.25">
      <c r="A22" s="16" t="s">
        <v>24</v>
      </c>
      <c r="B22" s="16" t="s">
        <v>26</v>
      </c>
      <c r="C22" s="16" t="s">
        <v>26</v>
      </c>
      <c r="D22" s="16" t="s">
        <v>26</v>
      </c>
      <c r="E22" s="16" t="s">
        <v>31</v>
      </c>
      <c r="F22" s="16" t="s">
        <v>39</v>
      </c>
      <c r="G22" s="16"/>
      <c r="H22" s="17" t="s">
        <v>49</v>
      </c>
      <c r="I22" s="18">
        <v>643289955</v>
      </c>
      <c r="J22" s="18">
        <v>643289955</v>
      </c>
      <c r="K22" s="18">
        <v>0</v>
      </c>
      <c r="L22" s="18">
        <v>0</v>
      </c>
      <c r="M22" s="18">
        <v>643289955</v>
      </c>
      <c r="N22" s="15">
        <f t="shared" si="0"/>
        <v>1</v>
      </c>
      <c r="O22" s="18">
        <v>0</v>
      </c>
      <c r="P22" s="15">
        <f t="shared" si="1"/>
        <v>0</v>
      </c>
      <c r="Q22" s="18">
        <v>0</v>
      </c>
      <c r="R22" s="15">
        <f t="shared" si="2"/>
        <v>0</v>
      </c>
    </row>
    <row r="23" spans="1:18" ht="31.5" x14ac:dyDescent="0.25">
      <c r="A23" s="12" t="s">
        <v>24</v>
      </c>
      <c r="B23" s="12" t="s">
        <v>26</v>
      </c>
      <c r="C23" s="12" t="s">
        <v>26</v>
      </c>
      <c r="D23" s="12" t="s">
        <v>50</v>
      </c>
      <c r="E23" s="12"/>
      <c r="F23" s="12"/>
      <c r="G23" s="12"/>
      <c r="H23" s="13" t="s">
        <v>51</v>
      </c>
      <c r="I23" s="14">
        <v>20260138129</v>
      </c>
      <c r="J23" s="14">
        <v>20260138129</v>
      </c>
      <c r="K23" s="14">
        <v>0</v>
      </c>
      <c r="L23" s="14">
        <v>0</v>
      </c>
      <c r="M23" s="14">
        <v>20260126729</v>
      </c>
      <c r="N23" s="15">
        <f t="shared" si="0"/>
        <v>0.99999943731874252</v>
      </c>
      <c r="O23" s="14">
        <v>9112435771</v>
      </c>
      <c r="P23" s="15">
        <f t="shared" si="1"/>
        <v>0.44977165076464221</v>
      </c>
      <c r="Q23" s="14">
        <v>9112435771</v>
      </c>
      <c r="R23" s="15">
        <f t="shared" si="2"/>
        <v>0.44977165076464221</v>
      </c>
    </row>
    <row r="24" spans="1:18" ht="31.5" x14ac:dyDescent="0.25">
      <c r="A24" s="16" t="s">
        <v>24</v>
      </c>
      <c r="B24" s="16" t="s">
        <v>26</v>
      </c>
      <c r="C24" s="16" t="s">
        <v>26</v>
      </c>
      <c r="D24" s="16" t="s">
        <v>50</v>
      </c>
      <c r="E24" s="16" t="s">
        <v>29</v>
      </c>
      <c r="F24" s="16"/>
      <c r="G24" s="16"/>
      <c r="H24" s="17" t="s">
        <v>52</v>
      </c>
      <c r="I24" s="18">
        <v>5476544006</v>
      </c>
      <c r="J24" s="18">
        <v>5476544006</v>
      </c>
      <c r="K24" s="18">
        <v>0</v>
      </c>
      <c r="L24" s="18">
        <v>0</v>
      </c>
      <c r="M24" s="18">
        <v>5476532606</v>
      </c>
      <c r="N24" s="15">
        <f t="shared" si="0"/>
        <v>0.99999791839525298</v>
      </c>
      <c r="O24" s="18">
        <v>2601326427</v>
      </c>
      <c r="P24" s="15">
        <f t="shared" si="1"/>
        <v>0.47499416130867111</v>
      </c>
      <c r="Q24" s="18">
        <v>2601326427</v>
      </c>
      <c r="R24" s="15">
        <f t="shared" si="2"/>
        <v>0.47499416130867111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50</v>
      </c>
      <c r="E25" s="16" t="s">
        <v>31</v>
      </c>
      <c r="F25" s="16"/>
      <c r="G25" s="16"/>
      <c r="H25" s="17" t="s">
        <v>53</v>
      </c>
      <c r="I25" s="18">
        <v>3918017907</v>
      </c>
      <c r="J25" s="18">
        <v>3918017907</v>
      </c>
      <c r="K25" s="18">
        <v>0</v>
      </c>
      <c r="L25" s="18">
        <v>0</v>
      </c>
      <c r="M25" s="18">
        <v>3918017907</v>
      </c>
      <c r="N25" s="15">
        <f t="shared" si="0"/>
        <v>1</v>
      </c>
      <c r="O25" s="18">
        <v>1829850214</v>
      </c>
      <c r="P25" s="15">
        <f t="shared" si="1"/>
        <v>0.46703467350946948</v>
      </c>
      <c r="Q25" s="18">
        <v>1829850214</v>
      </c>
      <c r="R25" s="15">
        <f t="shared" si="2"/>
        <v>0.46703467350946948</v>
      </c>
    </row>
    <row r="26" spans="1:18" ht="15.75" x14ac:dyDescent="0.25">
      <c r="A26" s="16" t="s">
        <v>24</v>
      </c>
      <c r="B26" s="16" t="s">
        <v>26</v>
      </c>
      <c r="C26" s="16" t="s">
        <v>26</v>
      </c>
      <c r="D26" s="16" t="s">
        <v>50</v>
      </c>
      <c r="E26" s="16" t="s">
        <v>33</v>
      </c>
      <c r="F26" s="16"/>
      <c r="G26" s="16"/>
      <c r="H26" s="17" t="s">
        <v>54</v>
      </c>
      <c r="I26" s="18">
        <v>4531439716</v>
      </c>
      <c r="J26" s="18">
        <v>4531439716</v>
      </c>
      <c r="K26" s="18">
        <v>0</v>
      </c>
      <c r="L26" s="18">
        <v>0</v>
      </c>
      <c r="M26" s="18">
        <v>4531439716</v>
      </c>
      <c r="N26" s="15">
        <f t="shared" si="0"/>
        <v>1</v>
      </c>
      <c r="O26" s="18">
        <v>2390971130</v>
      </c>
      <c r="P26" s="15">
        <f t="shared" si="1"/>
        <v>0.52764050276510399</v>
      </c>
      <c r="Q26" s="18">
        <v>2390971130</v>
      </c>
      <c r="R26" s="15">
        <f t="shared" si="2"/>
        <v>0.52764050276510399</v>
      </c>
    </row>
    <row r="27" spans="1:18" ht="31.5" x14ac:dyDescent="0.25">
      <c r="A27" s="16" t="s">
        <v>24</v>
      </c>
      <c r="B27" s="16" t="s">
        <v>26</v>
      </c>
      <c r="C27" s="16" t="s">
        <v>26</v>
      </c>
      <c r="D27" s="16" t="s">
        <v>50</v>
      </c>
      <c r="E27" s="16" t="s">
        <v>35</v>
      </c>
      <c r="F27" s="16"/>
      <c r="G27" s="16"/>
      <c r="H27" s="17" t="s">
        <v>55</v>
      </c>
      <c r="I27" s="18">
        <v>2685673700</v>
      </c>
      <c r="J27" s="18">
        <v>2685673700</v>
      </c>
      <c r="K27" s="18">
        <v>0</v>
      </c>
      <c r="L27" s="18">
        <v>0</v>
      </c>
      <c r="M27" s="18">
        <v>2685673700</v>
      </c>
      <c r="N27" s="15">
        <f t="shared" si="0"/>
        <v>1</v>
      </c>
      <c r="O27" s="18">
        <v>970251400</v>
      </c>
      <c r="P27" s="15">
        <f t="shared" si="1"/>
        <v>0.36126927854266139</v>
      </c>
      <c r="Q27" s="18">
        <v>970251400</v>
      </c>
      <c r="R27" s="15">
        <f t="shared" si="2"/>
        <v>0.36126927854266139</v>
      </c>
    </row>
    <row r="28" spans="1:18" ht="31.5" x14ac:dyDescent="0.25">
      <c r="A28" s="16" t="s">
        <v>24</v>
      </c>
      <c r="B28" s="16" t="s">
        <v>26</v>
      </c>
      <c r="C28" s="16" t="s">
        <v>26</v>
      </c>
      <c r="D28" s="16" t="s">
        <v>50</v>
      </c>
      <c r="E28" s="16" t="s">
        <v>37</v>
      </c>
      <c r="F28" s="16"/>
      <c r="G28" s="16"/>
      <c r="H28" s="17" t="s">
        <v>56</v>
      </c>
      <c r="I28" s="18">
        <v>290113600</v>
      </c>
      <c r="J28" s="18">
        <v>290113600</v>
      </c>
      <c r="K28" s="18">
        <v>0</v>
      </c>
      <c r="L28" s="18">
        <v>0</v>
      </c>
      <c r="M28" s="18">
        <v>290113600</v>
      </c>
      <c r="N28" s="15">
        <f t="shared" si="0"/>
        <v>1</v>
      </c>
      <c r="O28" s="18">
        <v>106755200</v>
      </c>
      <c r="P28" s="15">
        <f t="shared" si="1"/>
        <v>0.36797723374567753</v>
      </c>
      <c r="Q28" s="18">
        <v>106755200</v>
      </c>
      <c r="R28" s="15">
        <f t="shared" si="2"/>
        <v>0.36797723374567753</v>
      </c>
    </row>
    <row r="29" spans="1:18" ht="15.75" x14ac:dyDescent="0.25">
      <c r="A29" s="16" t="s">
        <v>24</v>
      </c>
      <c r="B29" s="16" t="s">
        <v>26</v>
      </c>
      <c r="C29" s="16" t="s">
        <v>26</v>
      </c>
      <c r="D29" s="16" t="s">
        <v>50</v>
      </c>
      <c r="E29" s="16" t="s">
        <v>39</v>
      </c>
      <c r="F29" s="16"/>
      <c r="G29" s="16"/>
      <c r="H29" s="17" t="s">
        <v>57</v>
      </c>
      <c r="I29" s="18">
        <v>2014378700</v>
      </c>
      <c r="J29" s="18">
        <v>2014378700</v>
      </c>
      <c r="K29" s="18">
        <v>0</v>
      </c>
      <c r="L29" s="18">
        <v>0</v>
      </c>
      <c r="M29" s="18">
        <v>2014378700</v>
      </c>
      <c r="N29" s="15">
        <f t="shared" si="0"/>
        <v>1</v>
      </c>
      <c r="O29" s="18">
        <v>727734800</v>
      </c>
      <c r="P29" s="15">
        <f t="shared" si="1"/>
        <v>0.36127010278653165</v>
      </c>
      <c r="Q29" s="18">
        <v>727734800</v>
      </c>
      <c r="R29" s="15">
        <f t="shared" si="2"/>
        <v>0.36127010278653165</v>
      </c>
    </row>
    <row r="30" spans="1:18" ht="15.75" x14ac:dyDescent="0.25">
      <c r="A30" s="16" t="s">
        <v>24</v>
      </c>
      <c r="B30" s="16" t="s">
        <v>26</v>
      </c>
      <c r="C30" s="16" t="s">
        <v>26</v>
      </c>
      <c r="D30" s="16" t="s">
        <v>50</v>
      </c>
      <c r="E30" s="16" t="s">
        <v>41</v>
      </c>
      <c r="F30" s="16"/>
      <c r="G30" s="16"/>
      <c r="H30" s="17" t="s">
        <v>58</v>
      </c>
      <c r="I30" s="18">
        <v>336101400</v>
      </c>
      <c r="J30" s="18">
        <v>336101400</v>
      </c>
      <c r="K30" s="18">
        <v>0</v>
      </c>
      <c r="L30" s="18">
        <v>0</v>
      </c>
      <c r="M30" s="18">
        <v>336101400</v>
      </c>
      <c r="N30" s="15">
        <f t="shared" si="0"/>
        <v>1</v>
      </c>
      <c r="O30" s="18">
        <v>121426500</v>
      </c>
      <c r="P30" s="15">
        <f t="shared" si="1"/>
        <v>0.36127936390624971</v>
      </c>
      <c r="Q30" s="18">
        <v>121426500</v>
      </c>
      <c r="R30" s="15">
        <f t="shared" si="2"/>
        <v>0.36127936390624971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50</v>
      </c>
      <c r="E31" s="16" t="s">
        <v>43</v>
      </c>
      <c r="F31" s="16"/>
      <c r="G31" s="16"/>
      <c r="H31" s="17" t="s">
        <v>59</v>
      </c>
      <c r="I31" s="18">
        <v>336101400</v>
      </c>
      <c r="J31" s="18">
        <v>336101400</v>
      </c>
      <c r="K31" s="18">
        <v>0</v>
      </c>
      <c r="L31" s="18">
        <v>0</v>
      </c>
      <c r="M31" s="18">
        <v>336101400</v>
      </c>
      <c r="N31" s="15">
        <f t="shared" si="0"/>
        <v>1</v>
      </c>
      <c r="O31" s="18">
        <v>121426500</v>
      </c>
      <c r="P31" s="15">
        <f t="shared" si="1"/>
        <v>0.36127936390624971</v>
      </c>
      <c r="Q31" s="18">
        <v>121426500</v>
      </c>
      <c r="R31" s="15">
        <f t="shared" si="2"/>
        <v>0.36127936390624971</v>
      </c>
    </row>
    <row r="32" spans="1:18" ht="47.25" x14ac:dyDescent="0.25">
      <c r="A32" s="16" t="s">
        <v>24</v>
      </c>
      <c r="B32" s="16" t="s">
        <v>26</v>
      </c>
      <c r="C32" s="16" t="s">
        <v>26</v>
      </c>
      <c r="D32" s="16" t="s">
        <v>50</v>
      </c>
      <c r="E32" s="16" t="s">
        <v>45</v>
      </c>
      <c r="F32" s="16"/>
      <c r="G32" s="16"/>
      <c r="H32" s="17" t="s">
        <v>60</v>
      </c>
      <c r="I32" s="18">
        <v>671767700</v>
      </c>
      <c r="J32" s="18">
        <v>671767700</v>
      </c>
      <c r="K32" s="18">
        <v>0</v>
      </c>
      <c r="L32" s="18">
        <v>0</v>
      </c>
      <c r="M32" s="18">
        <v>671767700</v>
      </c>
      <c r="N32" s="15">
        <f t="shared" si="0"/>
        <v>1</v>
      </c>
      <c r="O32" s="18">
        <v>242693600</v>
      </c>
      <c r="P32" s="15">
        <f t="shared" si="1"/>
        <v>0.36127607802518641</v>
      </c>
      <c r="Q32" s="18">
        <v>242693600</v>
      </c>
      <c r="R32" s="15">
        <f t="shared" si="2"/>
        <v>0.36127607802518641</v>
      </c>
    </row>
    <row r="33" spans="1:18" ht="47.25" x14ac:dyDescent="0.25">
      <c r="A33" s="12" t="s">
        <v>24</v>
      </c>
      <c r="B33" s="12" t="s">
        <v>26</v>
      </c>
      <c r="C33" s="12" t="s">
        <v>26</v>
      </c>
      <c r="D33" s="12" t="s">
        <v>61</v>
      </c>
      <c r="E33" s="12"/>
      <c r="F33" s="12"/>
      <c r="G33" s="12"/>
      <c r="H33" s="13" t="s">
        <v>62</v>
      </c>
      <c r="I33" s="14">
        <v>4389289269</v>
      </c>
      <c r="J33" s="14">
        <v>4389289269</v>
      </c>
      <c r="K33" s="14">
        <v>0</v>
      </c>
      <c r="L33" s="14">
        <v>0</v>
      </c>
      <c r="M33" s="14">
        <v>4088356867</v>
      </c>
      <c r="N33" s="15">
        <f t="shared" si="0"/>
        <v>0.93143937809581623</v>
      </c>
      <c r="O33" s="14">
        <v>3262789346</v>
      </c>
      <c r="P33" s="15">
        <f t="shared" si="1"/>
        <v>0.74335254435015907</v>
      </c>
      <c r="Q33" s="14">
        <v>3262789346</v>
      </c>
      <c r="R33" s="15">
        <f t="shared" si="2"/>
        <v>0.74335254435015907</v>
      </c>
    </row>
    <row r="34" spans="1:18" ht="15.75" x14ac:dyDescent="0.25">
      <c r="A34" s="16" t="s">
        <v>24</v>
      </c>
      <c r="B34" s="16" t="s">
        <v>26</v>
      </c>
      <c r="C34" s="16" t="s">
        <v>26</v>
      </c>
      <c r="D34" s="16" t="s">
        <v>61</v>
      </c>
      <c r="E34" s="16" t="s">
        <v>29</v>
      </c>
      <c r="F34" s="16" t="s">
        <v>29</v>
      </c>
      <c r="G34" s="16"/>
      <c r="H34" s="17" t="s">
        <v>63</v>
      </c>
      <c r="I34" s="18">
        <v>1153000000</v>
      </c>
      <c r="J34" s="18">
        <v>1153000000</v>
      </c>
      <c r="K34" s="18">
        <v>0</v>
      </c>
      <c r="L34" s="18">
        <v>0</v>
      </c>
      <c r="M34" s="18">
        <v>1153000000</v>
      </c>
      <c r="N34" s="15">
        <f t="shared" si="0"/>
        <v>1</v>
      </c>
      <c r="O34" s="18">
        <v>847410443</v>
      </c>
      <c r="P34" s="15">
        <f t="shared" si="1"/>
        <v>0.73496135559410236</v>
      </c>
      <c r="Q34" s="18">
        <v>847410443</v>
      </c>
      <c r="R34" s="15">
        <f t="shared" si="2"/>
        <v>0.73496135559410236</v>
      </c>
    </row>
    <row r="35" spans="1:18" ht="15.75" x14ac:dyDescent="0.25">
      <c r="A35" s="16" t="s">
        <v>24</v>
      </c>
      <c r="B35" s="16" t="s">
        <v>26</v>
      </c>
      <c r="C35" s="16" t="s">
        <v>26</v>
      </c>
      <c r="D35" s="16" t="s">
        <v>61</v>
      </c>
      <c r="E35" s="16" t="s">
        <v>29</v>
      </c>
      <c r="F35" s="16" t="s">
        <v>31</v>
      </c>
      <c r="G35" s="16"/>
      <c r="H35" s="17" t="s">
        <v>64</v>
      </c>
      <c r="I35" s="18">
        <v>1298697747</v>
      </c>
      <c r="J35" s="18">
        <v>1298697747</v>
      </c>
      <c r="K35" s="18">
        <v>0</v>
      </c>
      <c r="L35" s="18">
        <v>0</v>
      </c>
      <c r="M35" s="18">
        <v>1120489463</v>
      </c>
      <c r="N35" s="15">
        <f t="shared" si="0"/>
        <v>0.86277924604730993</v>
      </c>
      <c r="O35" s="18">
        <v>1091275195</v>
      </c>
      <c r="P35" s="15">
        <f t="shared" si="1"/>
        <v>0.840284198167628</v>
      </c>
      <c r="Q35" s="18">
        <v>1091275195</v>
      </c>
      <c r="R35" s="15">
        <f t="shared" si="2"/>
        <v>0.840284198167628</v>
      </c>
    </row>
    <row r="36" spans="1:18" ht="31.5" x14ac:dyDescent="0.25">
      <c r="A36" s="16" t="s">
        <v>24</v>
      </c>
      <c r="B36" s="16" t="s">
        <v>26</v>
      </c>
      <c r="C36" s="16" t="s">
        <v>26</v>
      </c>
      <c r="D36" s="16" t="s">
        <v>61</v>
      </c>
      <c r="E36" s="16" t="s">
        <v>29</v>
      </c>
      <c r="F36" s="16" t="s">
        <v>33</v>
      </c>
      <c r="G36" s="16"/>
      <c r="H36" s="17" t="s">
        <v>65</v>
      </c>
      <c r="I36" s="18">
        <v>212326158</v>
      </c>
      <c r="J36" s="18">
        <v>212326158</v>
      </c>
      <c r="K36" s="18">
        <v>0</v>
      </c>
      <c r="L36" s="18">
        <v>0</v>
      </c>
      <c r="M36" s="18">
        <v>199572210</v>
      </c>
      <c r="N36" s="15">
        <f t="shared" si="0"/>
        <v>0.93993228097689219</v>
      </c>
      <c r="O36" s="18">
        <v>147634482</v>
      </c>
      <c r="P36" s="15">
        <f t="shared" si="1"/>
        <v>0.69531933036719851</v>
      </c>
      <c r="Q36" s="18">
        <v>147634482</v>
      </c>
      <c r="R36" s="15">
        <f t="shared" si="2"/>
        <v>0.69531933036719851</v>
      </c>
    </row>
    <row r="37" spans="1:18" ht="15.75" x14ac:dyDescent="0.25">
      <c r="A37" s="16" t="s">
        <v>24</v>
      </c>
      <c r="B37" s="16" t="s">
        <v>26</v>
      </c>
      <c r="C37" s="16" t="s">
        <v>26</v>
      </c>
      <c r="D37" s="16" t="s">
        <v>61</v>
      </c>
      <c r="E37" s="16" t="s">
        <v>31</v>
      </c>
      <c r="F37" s="16"/>
      <c r="G37" s="16"/>
      <c r="H37" s="17" t="s">
        <v>66</v>
      </c>
      <c r="I37" s="18">
        <v>890712983</v>
      </c>
      <c r="J37" s="18">
        <v>890712983</v>
      </c>
      <c r="K37" s="18">
        <v>0</v>
      </c>
      <c r="L37" s="18">
        <v>0</v>
      </c>
      <c r="M37" s="18">
        <v>890712983</v>
      </c>
      <c r="N37" s="15">
        <f t="shared" si="0"/>
        <v>1</v>
      </c>
      <c r="O37" s="18">
        <v>643799281</v>
      </c>
      <c r="P37" s="15">
        <f t="shared" si="1"/>
        <v>0.72279094757508433</v>
      </c>
      <c r="Q37" s="18">
        <v>643799281</v>
      </c>
      <c r="R37" s="15">
        <f t="shared" si="2"/>
        <v>0.72279094757508433</v>
      </c>
    </row>
    <row r="38" spans="1:18" ht="15.75" x14ac:dyDescent="0.25">
      <c r="A38" s="16" t="s">
        <v>24</v>
      </c>
      <c r="B38" s="16" t="s">
        <v>26</v>
      </c>
      <c r="C38" s="16" t="s">
        <v>26</v>
      </c>
      <c r="D38" s="16" t="s">
        <v>61</v>
      </c>
      <c r="E38" s="16" t="s">
        <v>37</v>
      </c>
      <c r="F38" s="16"/>
      <c r="G38" s="16"/>
      <c r="H38" s="17" t="s">
        <v>67</v>
      </c>
      <c r="I38" s="18">
        <v>16978253</v>
      </c>
      <c r="J38" s="18">
        <v>16978253</v>
      </c>
      <c r="K38" s="18">
        <v>0</v>
      </c>
      <c r="L38" s="18">
        <v>0</v>
      </c>
      <c r="M38" s="18">
        <v>16978253</v>
      </c>
      <c r="N38" s="15">
        <f t="shared" si="0"/>
        <v>1</v>
      </c>
      <c r="O38" s="18">
        <v>8944355</v>
      </c>
      <c r="P38" s="15">
        <f t="shared" si="1"/>
        <v>0.5268124464866909</v>
      </c>
      <c r="Q38" s="18">
        <v>8944355</v>
      </c>
      <c r="R38" s="15">
        <f t="shared" si="2"/>
        <v>0.5268124464866909</v>
      </c>
    </row>
    <row r="39" spans="1:18" ht="15.75" x14ac:dyDescent="0.25">
      <c r="A39" s="16" t="s">
        <v>24</v>
      </c>
      <c r="B39" s="16" t="s">
        <v>26</v>
      </c>
      <c r="C39" s="16" t="s">
        <v>26</v>
      </c>
      <c r="D39" s="16" t="s">
        <v>61</v>
      </c>
      <c r="E39" s="16" t="s">
        <v>68</v>
      </c>
      <c r="F39" s="16"/>
      <c r="G39" s="16"/>
      <c r="H39" s="17" t="s">
        <v>69</v>
      </c>
      <c r="I39" s="18">
        <v>377574128</v>
      </c>
      <c r="J39" s="18">
        <v>377574128</v>
      </c>
      <c r="K39" s="18">
        <v>0</v>
      </c>
      <c r="L39" s="18">
        <v>0</v>
      </c>
      <c r="M39" s="18">
        <v>377574128</v>
      </c>
      <c r="N39" s="15">
        <f t="shared" si="0"/>
        <v>1</v>
      </c>
      <c r="O39" s="18">
        <v>244467575</v>
      </c>
      <c r="P39" s="15">
        <f t="shared" si="1"/>
        <v>0.64746908453430896</v>
      </c>
      <c r="Q39" s="18">
        <v>244467575</v>
      </c>
      <c r="R39" s="15">
        <f t="shared" si="2"/>
        <v>0.64746908453430896</v>
      </c>
    </row>
    <row r="40" spans="1:18" ht="15.75" x14ac:dyDescent="0.25">
      <c r="A40" s="16" t="s">
        <v>24</v>
      </c>
      <c r="B40" s="16" t="s">
        <v>26</v>
      </c>
      <c r="C40" s="16" t="s">
        <v>26</v>
      </c>
      <c r="D40" s="16" t="s">
        <v>61</v>
      </c>
      <c r="E40" s="16" t="s">
        <v>70</v>
      </c>
      <c r="F40" s="16"/>
      <c r="G40" s="16"/>
      <c r="H40" s="17" t="s">
        <v>71</v>
      </c>
      <c r="I40" s="18">
        <v>440000000</v>
      </c>
      <c r="J40" s="18">
        <v>440000000</v>
      </c>
      <c r="K40" s="18">
        <v>0</v>
      </c>
      <c r="L40" s="18">
        <v>0</v>
      </c>
      <c r="M40" s="18">
        <v>330029830</v>
      </c>
      <c r="N40" s="15">
        <f t="shared" si="0"/>
        <v>0.75006779545454549</v>
      </c>
      <c r="O40" s="18">
        <v>279258015</v>
      </c>
      <c r="P40" s="15">
        <f t="shared" si="1"/>
        <v>0.6346773068181818</v>
      </c>
      <c r="Q40" s="18">
        <v>279258015</v>
      </c>
      <c r="R40" s="15">
        <f t="shared" si="2"/>
        <v>0.6346773068181818</v>
      </c>
    </row>
    <row r="41" spans="1:18" ht="47.25" x14ac:dyDescent="0.25">
      <c r="A41" s="12" t="s">
        <v>24</v>
      </c>
      <c r="B41" s="12" t="s">
        <v>26</v>
      </c>
      <c r="C41" s="12" t="s">
        <v>26</v>
      </c>
      <c r="D41" s="12" t="s">
        <v>72</v>
      </c>
      <c r="E41" s="12"/>
      <c r="F41" s="12"/>
      <c r="G41" s="12"/>
      <c r="H41" s="13" t="s">
        <v>73</v>
      </c>
      <c r="I41" s="14">
        <v>7043008740</v>
      </c>
      <c r="J41" s="14">
        <v>0</v>
      </c>
      <c r="K41" s="14">
        <v>7043008740</v>
      </c>
      <c r="L41" s="14">
        <v>0</v>
      </c>
      <c r="M41" s="14">
        <v>0</v>
      </c>
      <c r="N41" s="15">
        <f t="shared" si="0"/>
        <v>0</v>
      </c>
      <c r="O41" s="14">
        <v>0</v>
      </c>
      <c r="P41" s="15">
        <f t="shared" si="1"/>
        <v>0</v>
      </c>
      <c r="Q41" s="14">
        <v>0</v>
      </c>
      <c r="R41" s="15">
        <f t="shared" si="2"/>
        <v>0</v>
      </c>
    </row>
    <row r="42" spans="1:18" ht="31.5" x14ac:dyDescent="0.25">
      <c r="A42" s="12" t="s">
        <v>24</v>
      </c>
      <c r="B42" s="12" t="s">
        <v>50</v>
      </c>
      <c r="C42" s="12"/>
      <c r="D42" s="12"/>
      <c r="E42" s="12"/>
      <c r="F42" s="12"/>
      <c r="G42" s="12"/>
      <c r="H42" s="13" t="s">
        <v>74</v>
      </c>
      <c r="I42" s="14">
        <v>2577474240</v>
      </c>
      <c r="J42" s="14">
        <v>2269421688</v>
      </c>
      <c r="K42" s="14">
        <v>0</v>
      </c>
      <c r="L42" s="14">
        <v>308052552</v>
      </c>
      <c r="M42" s="14">
        <v>1968548761</v>
      </c>
      <c r="N42" s="15">
        <f t="shared" si="0"/>
        <v>0.76375109029217692</v>
      </c>
      <c r="O42" s="14">
        <v>414015675.26999998</v>
      </c>
      <c r="P42" s="15">
        <f t="shared" si="1"/>
        <v>0.16062844347573382</v>
      </c>
      <c r="Q42" s="14">
        <v>402662875.26999998</v>
      </c>
      <c r="R42" s="15">
        <f t="shared" si="2"/>
        <v>0.1562238213756115</v>
      </c>
    </row>
    <row r="43" spans="1:18" ht="47.25" x14ac:dyDescent="0.25">
      <c r="A43" s="16" t="s">
        <v>24</v>
      </c>
      <c r="B43" s="16" t="s">
        <v>50</v>
      </c>
      <c r="C43" s="16" t="s">
        <v>50</v>
      </c>
      <c r="D43" s="16" t="s">
        <v>26</v>
      </c>
      <c r="E43" s="16" t="s">
        <v>31</v>
      </c>
      <c r="F43" s="16" t="s">
        <v>39</v>
      </c>
      <c r="G43" s="16"/>
      <c r="H43" s="17" t="s">
        <v>75</v>
      </c>
      <c r="I43" s="18">
        <v>439532</v>
      </c>
      <c r="J43" s="18">
        <v>439532</v>
      </c>
      <c r="K43" s="18">
        <v>0</v>
      </c>
      <c r="L43" s="18">
        <v>0</v>
      </c>
      <c r="M43" s="18">
        <v>0</v>
      </c>
      <c r="N43" s="15">
        <f t="shared" si="0"/>
        <v>0</v>
      </c>
      <c r="O43" s="18">
        <v>0</v>
      </c>
      <c r="P43" s="15">
        <f t="shared" si="1"/>
        <v>0</v>
      </c>
      <c r="Q43" s="18">
        <v>0</v>
      </c>
      <c r="R43" s="15">
        <f t="shared" si="2"/>
        <v>0</v>
      </c>
    </row>
    <row r="44" spans="1:18" ht="31.5" x14ac:dyDescent="0.25">
      <c r="A44" s="16" t="s">
        <v>24</v>
      </c>
      <c r="B44" s="16" t="s">
        <v>50</v>
      </c>
      <c r="C44" s="16" t="s">
        <v>50</v>
      </c>
      <c r="D44" s="16" t="s">
        <v>26</v>
      </c>
      <c r="E44" s="16" t="s">
        <v>31</v>
      </c>
      <c r="F44" s="16" t="s">
        <v>41</v>
      </c>
      <c r="G44" s="16"/>
      <c r="H44" s="17" t="s">
        <v>76</v>
      </c>
      <c r="I44" s="18">
        <v>441181</v>
      </c>
      <c r="J44" s="18">
        <v>441181</v>
      </c>
      <c r="K44" s="18">
        <v>0</v>
      </c>
      <c r="L44" s="18">
        <v>0</v>
      </c>
      <c r="M44" s="18">
        <v>0</v>
      </c>
      <c r="N44" s="15">
        <f t="shared" si="0"/>
        <v>0</v>
      </c>
      <c r="O44" s="18">
        <v>0</v>
      </c>
      <c r="P44" s="15">
        <f t="shared" si="1"/>
        <v>0</v>
      </c>
      <c r="Q44" s="18">
        <v>0</v>
      </c>
      <c r="R44" s="15">
        <f t="shared" si="2"/>
        <v>0</v>
      </c>
    </row>
    <row r="45" spans="1:18" ht="31.5" x14ac:dyDescent="0.25">
      <c r="A45" s="16" t="s">
        <v>24</v>
      </c>
      <c r="B45" s="16" t="s">
        <v>50</v>
      </c>
      <c r="C45" s="16" t="s">
        <v>50</v>
      </c>
      <c r="D45" s="16" t="s">
        <v>26</v>
      </c>
      <c r="E45" s="16" t="s">
        <v>33</v>
      </c>
      <c r="F45" s="16" t="s">
        <v>29</v>
      </c>
      <c r="G45" s="16"/>
      <c r="H45" s="17" t="s">
        <v>77</v>
      </c>
      <c r="I45" s="18">
        <v>31811</v>
      </c>
      <c r="J45" s="18">
        <v>31811</v>
      </c>
      <c r="K45" s="18">
        <v>0</v>
      </c>
      <c r="L45" s="18">
        <v>0</v>
      </c>
      <c r="M45" s="18">
        <v>0</v>
      </c>
      <c r="N45" s="15">
        <f t="shared" si="0"/>
        <v>0</v>
      </c>
      <c r="O45" s="18">
        <v>0</v>
      </c>
      <c r="P45" s="15">
        <f t="shared" si="1"/>
        <v>0</v>
      </c>
      <c r="Q45" s="18">
        <v>0</v>
      </c>
      <c r="R45" s="15">
        <f t="shared" si="2"/>
        <v>0</v>
      </c>
    </row>
    <row r="46" spans="1:18" ht="63" x14ac:dyDescent="0.25">
      <c r="A46" s="16" t="s">
        <v>24</v>
      </c>
      <c r="B46" s="16" t="s">
        <v>50</v>
      </c>
      <c r="C46" s="16" t="s">
        <v>50</v>
      </c>
      <c r="D46" s="16" t="s">
        <v>26</v>
      </c>
      <c r="E46" s="16" t="s">
        <v>33</v>
      </c>
      <c r="F46" s="16" t="s">
        <v>37</v>
      </c>
      <c r="G46" s="16"/>
      <c r="H46" s="17" t="s">
        <v>78</v>
      </c>
      <c r="I46" s="18">
        <v>312900</v>
      </c>
      <c r="J46" s="18">
        <v>312900</v>
      </c>
      <c r="K46" s="18">
        <v>0</v>
      </c>
      <c r="L46" s="18">
        <v>0</v>
      </c>
      <c r="M46" s="18">
        <v>0</v>
      </c>
      <c r="N46" s="15">
        <f t="shared" si="0"/>
        <v>0</v>
      </c>
      <c r="O46" s="18">
        <v>0</v>
      </c>
      <c r="P46" s="15">
        <f t="shared" si="1"/>
        <v>0</v>
      </c>
      <c r="Q46" s="18">
        <v>0</v>
      </c>
      <c r="R46" s="15">
        <f t="shared" si="2"/>
        <v>0</v>
      </c>
    </row>
    <row r="47" spans="1:18" ht="31.5" x14ac:dyDescent="0.25">
      <c r="A47" s="16" t="s">
        <v>24</v>
      </c>
      <c r="B47" s="16" t="s">
        <v>50</v>
      </c>
      <c r="C47" s="16" t="s">
        <v>50</v>
      </c>
      <c r="D47" s="16" t="s">
        <v>26</v>
      </c>
      <c r="E47" s="16" t="s">
        <v>33</v>
      </c>
      <c r="F47" s="16" t="s">
        <v>39</v>
      </c>
      <c r="G47" s="16"/>
      <c r="H47" s="17" t="s">
        <v>79</v>
      </c>
      <c r="I47" s="18">
        <v>9284689</v>
      </c>
      <c r="J47" s="18">
        <v>9284689</v>
      </c>
      <c r="K47" s="18">
        <v>0</v>
      </c>
      <c r="L47" s="18">
        <v>0</v>
      </c>
      <c r="M47" s="18">
        <v>0</v>
      </c>
      <c r="N47" s="15">
        <f t="shared" si="0"/>
        <v>0</v>
      </c>
      <c r="O47" s="18">
        <v>0</v>
      </c>
      <c r="P47" s="15">
        <f t="shared" si="1"/>
        <v>0</v>
      </c>
      <c r="Q47" s="18">
        <v>0</v>
      </c>
      <c r="R47" s="15">
        <f t="shared" si="2"/>
        <v>0</v>
      </c>
    </row>
    <row r="48" spans="1:18" ht="47.25" x14ac:dyDescent="0.25">
      <c r="A48" s="16" t="s">
        <v>24</v>
      </c>
      <c r="B48" s="16" t="s">
        <v>50</v>
      </c>
      <c r="C48" s="16" t="s">
        <v>50</v>
      </c>
      <c r="D48" s="16" t="s">
        <v>26</v>
      </c>
      <c r="E48" s="16" t="s">
        <v>35</v>
      </c>
      <c r="F48" s="16" t="s">
        <v>31</v>
      </c>
      <c r="G48" s="16"/>
      <c r="H48" s="17" t="s">
        <v>80</v>
      </c>
      <c r="I48" s="18">
        <v>320934</v>
      </c>
      <c r="J48" s="18">
        <v>320934</v>
      </c>
      <c r="K48" s="18">
        <v>0</v>
      </c>
      <c r="L48" s="18">
        <v>0</v>
      </c>
      <c r="M48" s="18">
        <v>0</v>
      </c>
      <c r="N48" s="15">
        <f t="shared" si="0"/>
        <v>0</v>
      </c>
      <c r="O48" s="18">
        <v>0</v>
      </c>
      <c r="P48" s="15">
        <f t="shared" si="1"/>
        <v>0</v>
      </c>
      <c r="Q48" s="18">
        <v>0</v>
      </c>
      <c r="R48" s="15">
        <f t="shared" si="2"/>
        <v>0</v>
      </c>
    </row>
    <row r="49" spans="1:18" ht="31.5" x14ac:dyDescent="0.25">
      <c r="A49" s="16" t="s">
        <v>24</v>
      </c>
      <c r="B49" s="16" t="s">
        <v>50</v>
      </c>
      <c r="C49" s="16" t="s">
        <v>50</v>
      </c>
      <c r="D49" s="16" t="s">
        <v>26</v>
      </c>
      <c r="E49" s="16" t="s">
        <v>35</v>
      </c>
      <c r="F49" s="16" t="s">
        <v>39</v>
      </c>
      <c r="G49" s="16"/>
      <c r="H49" s="17" t="s">
        <v>81</v>
      </c>
      <c r="I49" s="18">
        <v>1232158</v>
      </c>
      <c r="J49" s="18">
        <v>1232158</v>
      </c>
      <c r="K49" s="18">
        <v>0</v>
      </c>
      <c r="L49" s="18">
        <v>0</v>
      </c>
      <c r="M49" s="18">
        <v>0</v>
      </c>
      <c r="N49" s="15">
        <f t="shared" si="0"/>
        <v>0</v>
      </c>
      <c r="O49" s="18">
        <v>0</v>
      </c>
      <c r="P49" s="15">
        <f t="shared" si="1"/>
        <v>0</v>
      </c>
      <c r="Q49" s="18">
        <v>0</v>
      </c>
      <c r="R49" s="15">
        <f t="shared" si="2"/>
        <v>0</v>
      </c>
    </row>
    <row r="50" spans="1:18" ht="47.25" x14ac:dyDescent="0.25">
      <c r="A50" s="16" t="s">
        <v>24</v>
      </c>
      <c r="B50" s="16" t="s">
        <v>50</v>
      </c>
      <c r="C50" s="16" t="s">
        <v>50</v>
      </c>
      <c r="D50" s="16" t="s">
        <v>26</v>
      </c>
      <c r="E50" s="16" t="s">
        <v>35</v>
      </c>
      <c r="F50" s="16" t="s">
        <v>43</v>
      </c>
      <c r="G50" s="16"/>
      <c r="H50" s="17" t="s">
        <v>82</v>
      </c>
      <c r="I50" s="18">
        <v>636512</v>
      </c>
      <c r="J50" s="18">
        <v>636512</v>
      </c>
      <c r="K50" s="18">
        <v>0</v>
      </c>
      <c r="L50" s="18">
        <v>0</v>
      </c>
      <c r="M50" s="18">
        <v>0</v>
      </c>
      <c r="N50" s="15">
        <f t="shared" si="0"/>
        <v>0</v>
      </c>
      <c r="O50" s="18">
        <v>0</v>
      </c>
      <c r="P50" s="15">
        <f t="shared" si="1"/>
        <v>0</v>
      </c>
      <c r="Q50" s="18">
        <v>0</v>
      </c>
      <c r="R50" s="15">
        <f t="shared" si="2"/>
        <v>0</v>
      </c>
    </row>
    <row r="51" spans="1:18" ht="31.5" x14ac:dyDescent="0.25">
      <c r="A51" s="16" t="s">
        <v>24</v>
      </c>
      <c r="B51" s="16" t="s">
        <v>50</v>
      </c>
      <c r="C51" s="16" t="s">
        <v>50</v>
      </c>
      <c r="D51" s="16" t="s">
        <v>50</v>
      </c>
      <c r="E51" s="16" t="s">
        <v>41</v>
      </c>
      <c r="F51" s="16" t="s">
        <v>29</v>
      </c>
      <c r="G51" s="16"/>
      <c r="H51" s="17" t="s">
        <v>83</v>
      </c>
      <c r="I51" s="18">
        <v>520240</v>
      </c>
      <c r="J51" s="18">
        <v>483340</v>
      </c>
      <c r="K51" s="18">
        <v>0</v>
      </c>
      <c r="L51" s="18">
        <v>36900</v>
      </c>
      <c r="M51" s="18">
        <v>366400</v>
      </c>
      <c r="N51" s="15">
        <f t="shared" si="0"/>
        <v>0.70429032754113485</v>
      </c>
      <c r="O51" s="18">
        <v>183100</v>
      </c>
      <c r="P51" s="15">
        <f t="shared" si="1"/>
        <v>0.35195294479471012</v>
      </c>
      <c r="Q51" s="18">
        <v>183100</v>
      </c>
      <c r="R51" s="15">
        <f t="shared" si="2"/>
        <v>0.35195294479471012</v>
      </c>
    </row>
    <row r="52" spans="1:18" ht="15.75" x14ac:dyDescent="0.25">
      <c r="A52" s="16" t="s">
        <v>24</v>
      </c>
      <c r="B52" s="16" t="s">
        <v>50</v>
      </c>
      <c r="C52" s="16" t="s">
        <v>50</v>
      </c>
      <c r="D52" s="16" t="s">
        <v>50</v>
      </c>
      <c r="E52" s="16" t="s">
        <v>43</v>
      </c>
      <c r="F52" s="16" t="s">
        <v>31</v>
      </c>
      <c r="G52" s="16"/>
      <c r="H52" s="17" t="s">
        <v>84</v>
      </c>
      <c r="I52" s="18">
        <v>389087844</v>
      </c>
      <c r="J52" s="18">
        <v>389087844</v>
      </c>
      <c r="K52" s="18">
        <v>0</v>
      </c>
      <c r="L52" s="18">
        <v>0</v>
      </c>
      <c r="M52" s="18">
        <v>389087844</v>
      </c>
      <c r="N52" s="15">
        <f t="shared" si="0"/>
        <v>1</v>
      </c>
      <c r="O52" s="18">
        <v>179103206.27000001</v>
      </c>
      <c r="P52" s="15">
        <f t="shared" si="1"/>
        <v>0.46031560489975115</v>
      </c>
      <c r="Q52" s="18">
        <v>179103206.27000001</v>
      </c>
      <c r="R52" s="15">
        <f t="shared" si="2"/>
        <v>0.46031560489975115</v>
      </c>
    </row>
    <row r="53" spans="1:18" ht="31.5" x14ac:dyDescent="0.25">
      <c r="A53" s="16" t="s">
        <v>24</v>
      </c>
      <c r="B53" s="16" t="s">
        <v>50</v>
      </c>
      <c r="C53" s="16" t="s">
        <v>50</v>
      </c>
      <c r="D53" s="16" t="s">
        <v>50</v>
      </c>
      <c r="E53" s="16" t="s">
        <v>43</v>
      </c>
      <c r="F53" s="16" t="s">
        <v>33</v>
      </c>
      <c r="G53" s="16"/>
      <c r="H53" s="17" t="s">
        <v>85</v>
      </c>
      <c r="I53" s="18">
        <v>263071542</v>
      </c>
      <c r="J53" s="18">
        <v>173071542</v>
      </c>
      <c r="K53" s="18">
        <v>0</v>
      </c>
      <c r="L53" s="18">
        <v>90000000</v>
      </c>
      <c r="M53" s="18">
        <v>169338209</v>
      </c>
      <c r="N53" s="15">
        <f t="shared" si="0"/>
        <v>0.64369641699975289</v>
      </c>
      <c r="O53" s="18">
        <v>90271542</v>
      </c>
      <c r="P53" s="15">
        <f t="shared" si="1"/>
        <v>0.34314445916008657</v>
      </c>
      <c r="Q53" s="18">
        <v>90271542</v>
      </c>
      <c r="R53" s="15">
        <f t="shared" si="2"/>
        <v>0.34314445916008657</v>
      </c>
    </row>
    <row r="54" spans="1:18" ht="63" x14ac:dyDescent="0.25">
      <c r="A54" s="16" t="s">
        <v>24</v>
      </c>
      <c r="B54" s="16" t="s">
        <v>50</v>
      </c>
      <c r="C54" s="16" t="s">
        <v>50</v>
      </c>
      <c r="D54" s="16" t="s">
        <v>50</v>
      </c>
      <c r="E54" s="16" t="s">
        <v>43</v>
      </c>
      <c r="F54" s="16" t="s">
        <v>41</v>
      </c>
      <c r="G54" s="16"/>
      <c r="H54" s="17" t="s">
        <v>86</v>
      </c>
      <c r="I54" s="18">
        <v>2000000</v>
      </c>
      <c r="J54" s="18">
        <v>0</v>
      </c>
      <c r="K54" s="18">
        <v>0</v>
      </c>
      <c r="L54" s="18">
        <v>2000000</v>
      </c>
      <c r="M54" s="18">
        <v>0</v>
      </c>
      <c r="N54" s="15">
        <f t="shared" si="0"/>
        <v>0</v>
      </c>
      <c r="O54" s="18">
        <v>0</v>
      </c>
      <c r="P54" s="15">
        <f t="shared" si="1"/>
        <v>0</v>
      </c>
      <c r="Q54" s="18">
        <v>0</v>
      </c>
      <c r="R54" s="15">
        <f t="shared" si="2"/>
        <v>0</v>
      </c>
    </row>
    <row r="55" spans="1:18" ht="15.75" x14ac:dyDescent="0.25">
      <c r="A55" s="16" t="s">
        <v>24</v>
      </c>
      <c r="B55" s="16" t="s">
        <v>50</v>
      </c>
      <c r="C55" s="16" t="s">
        <v>50</v>
      </c>
      <c r="D55" s="16" t="s">
        <v>50</v>
      </c>
      <c r="E55" s="16" t="s">
        <v>45</v>
      </c>
      <c r="F55" s="16" t="s">
        <v>31</v>
      </c>
      <c r="G55" s="16"/>
      <c r="H55" s="17" t="s">
        <v>87</v>
      </c>
      <c r="I55" s="18">
        <v>769065936</v>
      </c>
      <c r="J55" s="18">
        <v>557011336</v>
      </c>
      <c r="K55" s="18">
        <v>0</v>
      </c>
      <c r="L55" s="18">
        <v>212054600</v>
      </c>
      <c r="M55" s="18">
        <v>283086000</v>
      </c>
      <c r="N55" s="15">
        <f t="shared" si="0"/>
        <v>0.36809067564786796</v>
      </c>
      <c r="O55" s="18">
        <v>0</v>
      </c>
      <c r="P55" s="15">
        <f t="shared" si="1"/>
        <v>0</v>
      </c>
      <c r="Q55" s="18">
        <v>0</v>
      </c>
      <c r="R55" s="15">
        <f t="shared" si="2"/>
        <v>0</v>
      </c>
    </row>
    <row r="56" spans="1:18" ht="47.25" x14ac:dyDescent="0.25">
      <c r="A56" s="16" t="s">
        <v>24</v>
      </c>
      <c r="B56" s="16" t="s">
        <v>50</v>
      </c>
      <c r="C56" s="16" t="s">
        <v>50</v>
      </c>
      <c r="D56" s="16" t="s">
        <v>50</v>
      </c>
      <c r="E56" s="16" t="s">
        <v>45</v>
      </c>
      <c r="F56" s="16" t="s">
        <v>33</v>
      </c>
      <c r="G56" s="16"/>
      <c r="H56" s="17" t="s">
        <v>88</v>
      </c>
      <c r="I56" s="18">
        <v>50060260</v>
      </c>
      <c r="J56" s="18">
        <v>46099208</v>
      </c>
      <c r="K56" s="18">
        <v>0</v>
      </c>
      <c r="L56" s="18">
        <v>3961052</v>
      </c>
      <c r="M56" s="18">
        <v>35701607</v>
      </c>
      <c r="N56" s="15">
        <f t="shared" si="0"/>
        <v>0.71317262435312956</v>
      </c>
      <c r="O56" s="18">
        <v>14418407</v>
      </c>
      <c r="P56" s="15">
        <f t="shared" si="1"/>
        <v>0.28802101707022698</v>
      </c>
      <c r="Q56" s="18">
        <v>14418407</v>
      </c>
      <c r="R56" s="15">
        <f t="shared" si="2"/>
        <v>0.28802101707022698</v>
      </c>
    </row>
    <row r="57" spans="1:18" ht="31.5" x14ac:dyDescent="0.25">
      <c r="A57" s="16" t="s">
        <v>24</v>
      </c>
      <c r="B57" s="16" t="s">
        <v>50</v>
      </c>
      <c r="C57" s="16" t="s">
        <v>50</v>
      </c>
      <c r="D57" s="16" t="s">
        <v>50</v>
      </c>
      <c r="E57" s="16" t="s">
        <v>45</v>
      </c>
      <c r="F57" s="16" t="s">
        <v>39</v>
      </c>
      <c r="G57" s="16"/>
      <c r="H57" s="17" t="s">
        <v>89</v>
      </c>
      <c r="I57" s="18">
        <v>1090968701</v>
      </c>
      <c r="J57" s="18">
        <v>1090968701</v>
      </c>
      <c r="K57" s="18">
        <v>0</v>
      </c>
      <c r="L57" s="18">
        <v>0</v>
      </c>
      <c r="M57" s="18">
        <v>1090968701</v>
      </c>
      <c r="N57" s="15">
        <f t="shared" si="0"/>
        <v>1</v>
      </c>
      <c r="O57" s="18">
        <v>130039420</v>
      </c>
      <c r="P57" s="15">
        <f t="shared" si="1"/>
        <v>0.11919628847354073</v>
      </c>
      <c r="Q57" s="18">
        <v>118686620</v>
      </c>
      <c r="R57" s="15">
        <f t="shared" si="2"/>
        <v>0.10879012375992994</v>
      </c>
    </row>
    <row r="58" spans="1:18" ht="15.75" x14ac:dyDescent="0.25">
      <c r="A58" s="12" t="s">
        <v>24</v>
      </c>
      <c r="B58" s="12" t="s">
        <v>61</v>
      </c>
      <c r="C58" s="12"/>
      <c r="D58" s="12"/>
      <c r="E58" s="12"/>
      <c r="F58" s="12"/>
      <c r="G58" s="12"/>
      <c r="H58" s="13" t="s">
        <v>90</v>
      </c>
      <c r="I58" s="14">
        <f>+I59+I61+I63+I66</f>
        <v>14161078217</v>
      </c>
      <c r="J58" s="14">
        <f t="shared" ref="J58:Q58" si="4">+J59+J61+J63+J66</f>
        <v>6549808264.04</v>
      </c>
      <c r="K58" s="14">
        <f t="shared" si="4"/>
        <v>0</v>
      </c>
      <c r="L58" s="14">
        <f t="shared" si="4"/>
        <v>7611269952.96</v>
      </c>
      <c r="M58" s="14">
        <f t="shared" si="4"/>
        <v>6485424404.71</v>
      </c>
      <c r="N58" s="15">
        <f t="shared" si="0"/>
        <v>0.45797532541868313</v>
      </c>
      <c r="O58" s="14">
        <f t="shared" si="4"/>
        <v>6403646978.6599998</v>
      </c>
      <c r="P58" s="15">
        <f t="shared" si="1"/>
        <v>0.45220052318986492</v>
      </c>
      <c r="Q58" s="14">
        <f t="shared" si="4"/>
        <v>5638069978.6599998</v>
      </c>
      <c r="R58" s="15">
        <f t="shared" si="2"/>
        <v>0.39813846744322379</v>
      </c>
    </row>
    <row r="59" spans="1:18" ht="31.5" x14ac:dyDescent="0.25">
      <c r="A59" s="8" t="s">
        <v>24</v>
      </c>
      <c r="B59" s="8" t="s">
        <v>61</v>
      </c>
      <c r="C59" s="8" t="s">
        <v>72</v>
      </c>
      <c r="D59" s="8" t="s">
        <v>50</v>
      </c>
      <c r="E59" s="8" t="s">
        <v>31</v>
      </c>
      <c r="F59" s="8"/>
      <c r="G59" s="8"/>
      <c r="H59" s="9" t="s">
        <v>91</v>
      </c>
      <c r="I59" s="10">
        <v>1261909712</v>
      </c>
      <c r="J59" s="10">
        <v>187152816.03999999</v>
      </c>
      <c r="K59" s="10">
        <v>0</v>
      </c>
      <c r="L59" s="10">
        <v>1074756895.96</v>
      </c>
      <c r="M59" s="10">
        <v>142780043.71000001</v>
      </c>
      <c r="N59" s="11">
        <f t="shared" si="0"/>
        <v>0.11314600589269418</v>
      </c>
      <c r="O59" s="10">
        <v>142780043.66</v>
      </c>
      <c r="P59" s="11">
        <f t="shared" si="1"/>
        <v>0.11314600585307168</v>
      </c>
      <c r="Q59" s="10">
        <v>142780043.66</v>
      </c>
      <c r="R59" s="11">
        <f t="shared" si="2"/>
        <v>0.11314600585307168</v>
      </c>
    </row>
    <row r="60" spans="1:18" ht="47.25" x14ac:dyDescent="0.25">
      <c r="A60" s="16" t="s">
        <v>24</v>
      </c>
      <c r="B60" s="16" t="s">
        <v>61</v>
      </c>
      <c r="C60" s="16" t="s">
        <v>72</v>
      </c>
      <c r="D60" s="16" t="s">
        <v>50</v>
      </c>
      <c r="E60" s="16" t="s">
        <v>31</v>
      </c>
      <c r="F60" s="16" t="s">
        <v>31</v>
      </c>
      <c r="G60" s="16"/>
      <c r="H60" s="17" t="s">
        <v>92</v>
      </c>
      <c r="I60" s="18">
        <v>1261909712</v>
      </c>
      <c r="J60" s="18">
        <v>187152816.03999999</v>
      </c>
      <c r="K60" s="18">
        <v>0</v>
      </c>
      <c r="L60" s="18">
        <v>1074756895.96</v>
      </c>
      <c r="M60" s="18">
        <v>142780043.71000001</v>
      </c>
      <c r="N60" s="15">
        <f t="shared" si="0"/>
        <v>0.11314600589269418</v>
      </c>
      <c r="O60" s="18">
        <v>142780043.66</v>
      </c>
      <c r="P60" s="15">
        <f t="shared" si="1"/>
        <v>0.11314600585307168</v>
      </c>
      <c r="Q60" s="18">
        <v>142780043.66</v>
      </c>
      <c r="R60" s="15">
        <f t="shared" si="2"/>
        <v>0.11314600585307168</v>
      </c>
    </row>
    <row r="61" spans="1:18" ht="31.5" x14ac:dyDescent="0.25">
      <c r="A61" s="8" t="s">
        <v>24</v>
      </c>
      <c r="B61" s="8" t="s">
        <v>61</v>
      </c>
      <c r="C61" s="8" t="s">
        <v>72</v>
      </c>
      <c r="D61" s="8" t="s">
        <v>50</v>
      </c>
      <c r="E61" s="8" t="s">
        <v>35</v>
      </c>
      <c r="F61" s="8"/>
      <c r="G61" s="8"/>
      <c r="H61" s="9" t="s">
        <v>93</v>
      </c>
      <c r="I61" s="10">
        <v>3782991129</v>
      </c>
      <c r="J61" s="10">
        <v>1044181000</v>
      </c>
      <c r="K61" s="10">
        <v>0</v>
      </c>
      <c r="L61" s="10">
        <v>2738810129</v>
      </c>
      <c r="M61" s="10">
        <v>1044181000</v>
      </c>
      <c r="N61" s="11">
        <f t="shared" si="0"/>
        <v>0.27601994411126729</v>
      </c>
      <c r="O61" s="10">
        <v>1044181000</v>
      </c>
      <c r="P61" s="11">
        <f t="shared" si="1"/>
        <v>0.27601994411126729</v>
      </c>
      <c r="Q61" s="10">
        <v>1044181000</v>
      </c>
      <c r="R61" s="11">
        <f t="shared" si="2"/>
        <v>0.27601994411126729</v>
      </c>
    </row>
    <row r="62" spans="1:18" ht="31.5" x14ac:dyDescent="0.25">
      <c r="A62" s="16" t="s">
        <v>24</v>
      </c>
      <c r="B62" s="16" t="s">
        <v>61</v>
      </c>
      <c r="C62" s="16" t="s">
        <v>72</v>
      </c>
      <c r="D62" s="16" t="s">
        <v>50</v>
      </c>
      <c r="E62" s="16" t="s">
        <v>35</v>
      </c>
      <c r="F62" s="16" t="s">
        <v>31</v>
      </c>
      <c r="G62" s="16"/>
      <c r="H62" s="17" t="s">
        <v>94</v>
      </c>
      <c r="I62" s="18">
        <v>3782991129</v>
      </c>
      <c r="J62" s="18">
        <v>1044181000</v>
      </c>
      <c r="K62" s="18">
        <v>0</v>
      </c>
      <c r="L62" s="18">
        <v>2738810129</v>
      </c>
      <c r="M62" s="18">
        <v>1044181000</v>
      </c>
      <c r="N62" s="15">
        <f t="shared" si="0"/>
        <v>0.27601994411126729</v>
      </c>
      <c r="O62" s="18">
        <v>1044181000</v>
      </c>
      <c r="P62" s="15">
        <f t="shared" si="1"/>
        <v>0.27601994411126729</v>
      </c>
      <c r="Q62" s="18">
        <v>1044181000</v>
      </c>
      <c r="R62" s="15">
        <f t="shared" si="2"/>
        <v>0.27601994411126729</v>
      </c>
    </row>
    <row r="63" spans="1:18" ht="47.25" x14ac:dyDescent="0.25">
      <c r="A63" s="8" t="s">
        <v>24</v>
      </c>
      <c r="B63" s="8" t="s">
        <v>61</v>
      </c>
      <c r="C63" s="8" t="s">
        <v>72</v>
      </c>
      <c r="D63" s="8" t="s">
        <v>50</v>
      </c>
      <c r="E63" s="8" t="s">
        <v>95</v>
      </c>
      <c r="F63" s="8"/>
      <c r="G63" s="8"/>
      <c r="H63" s="9" t="s">
        <v>96</v>
      </c>
      <c r="I63" s="10">
        <v>253257457</v>
      </c>
      <c r="J63" s="10">
        <v>253257457</v>
      </c>
      <c r="K63" s="10">
        <v>0</v>
      </c>
      <c r="L63" s="10">
        <v>0</v>
      </c>
      <c r="M63" s="10">
        <v>233246370</v>
      </c>
      <c r="N63" s="11">
        <f t="shared" si="0"/>
        <v>0.92098520123733219</v>
      </c>
      <c r="O63" s="10">
        <v>151468944</v>
      </c>
      <c r="P63" s="11">
        <f t="shared" si="1"/>
        <v>0.5980828592146844</v>
      </c>
      <c r="Q63" s="10">
        <v>151468944</v>
      </c>
      <c r="R63" s="11">
        <f t="shared" si="2"/>
        <v>0.5980828592146844</v>
      </c>
    </row>
    <row r="64" spans="1:18" ht="15.75" x14ac:dyDescent="0.25">
      <c r="A64" s="16" t="s">
        <v>24</v>
      </c>
      <c r="B64" s="16" t="s">
        <v>61</v>
      </c>
      <c r="C64" s="16" t="s">
        <v>72</v>
      </c>
      <c r="D64" s="16" t="s">
        <v>50</v>
      </c>
      <c r="E64" s="16" t="s">
        <v>95</v>
      </c>
      <c r="F64" s="16" t="s">
        <v>29</v>
      </c>
      <c r="G64" s="16"/>
      <c r="H64" s="17" t="s">
        <v>97</v>
      </c>
      <c r="I64" s="18">
        <v>105875796</v>
      </c>
      <c r="J64" s="18">
        <v>105875796</v>
      </c>
      <c r="K64" s="18">
        <v>0</v>
      </c>
      <c r="L64" s="18">
        <v>0</v>
      </c>
      <c r="M64" s="18">
        <v>91581281</v>
      </c>
      <c r="N64" s="15">
        <f t="shared" si="0"/>
        <v>0.86498788637206558</v>
      </c>
      <c r="O64" s="18">
        <v>67763906</v>
      </c>
      <c r="P64" s="15">
        <f t="shared" si="1"/>
        <v>0.6400320806088674</v>
      </c>
      <c r="Q64" s="18">
        <v>67763906</v>
      </c>
      <c r="R64" s="15">
        <f t="shared" si="2"/>
        <v>0.6400320806088674</v>
      </c>
    </row>
    <row r="65" spans="1:18" ht="31.5" x14ac:dyDescent="0.25">
      <c r="A65" s="16" t="s">
        <v>24</v>
      </c>
      <c r="B65" s="16" t="s">
        <v>61</v>
      </c>
      <c r="C65" s="16" t="s">
        <v>72</v>
      </c>
      <c r="D65" s="16" t="s">
        <v>50</v>
      </c>
      <c r="E65" s="16" t="s">
        <v>95</v>
      </c>
      <c r="F65" s="16" t="s">
        <v>31</v>
      </c>
      <c r="G65" s="16"/>
      <c r="H65" s="17" t="s">
        <v>98</v>
      </c>
      <c r="I65" s="18">
        <v>147381661</v>
      </c>
      <c r="J65" s="18">
        <v>147381661</v>
      </c>
      <c r="K65" s="18">
        <v>0</v>
      </c>
      <c r="L65" s="18">
        <v>0</v>
      </c>
      <c r="M65" s="18">
        <v>141665089</v>
      </c>
      <c r="N65" s="15">
        <f t="shared" si="0"/>
        <v>0.96121246048380471</v>
      </c>
      <c r="O65" s="18">
        <v>83705038</v>
      </c>
      <c r="P65" s="15">
        <f t="shared" si="1"/>
        <v>0.56794744632441074</v>
      </c>
      <c r="Q65" s="18">
        <v>83705038</v>
      </c>
      <c r="R65" s="15">
        <f t="shared" si="2"/>
        <v>0.56794744632441074</v>
      </c>
    </row>
    <row r="66" spans="1:18" ht="15.75" x14ac:dyDescent="0.25">
      <c r="A66" s="8" t="s">
        <v>24</v>
      </c>
      <c r="B66" s="8" t="s">
        <v>61</v>
      </c>
      <c r="C66" s="8" t="s">
        <v>99</v>
      </c>
      <c r="D66" s="8"/>
      <c r="E66" s="8"/>
      <c r="F66" s="8"/>
      <c r="G66" s="8"/>
      <c r="H66" s="9" t="s">
        <v>100</v>
      </c>
      <c r="I66" s="10">
        <v>8862919919</v>
      </c>
      <c r="J66" s="10">
        <v>5065216991</v>
      </c>
      <c r="K66" s="10">
        <v>0</v>
      </c>
      <c r="L66" s="10">
        <v>3797702928</v>
      </c>
      <c r="M66" s="10">
        <v>5065216991</v>
      </c>
      <c r="N66" s="11">
        <f t="shared" si="0"/>
        <v>0.57150657314880793</v>
      </c>
      <c r="O66" s="10">
        <v>5065216991</v>
      </c>
      <c r="P66" s="11">
        <f t="shared" si="1"/>
        <v>0.57150657314880793</v>
      </c>
      <c r="Q66" s="10">
        <v>4299639991</v>
      </c>
      <c r="R66" s="11">
        <f t="shared" si="2"/>
        <v>0.48512680135838648</v>
      </c>
    </row>
    <row r="67" spans="1:18" ht="15.75" x14ac:dyDescent="0.25">
      <c r="A67" s="16" t="s">
        <v>24</v>
      </c>
      <c r="B67" s="16" t="s">
        <v>61</v>
      </c>
      <c r="C67" s="16" t="s">
        <v>99</v>
      </c>
      <c r="D67" s="16" t="s">
        <v>26</v>
      </c>
      <c r="E67" s="16" t="s">
        <v>29</v>
      </c>
      <c r="F67" s="16"/>
      <c r="G67" s="16"/>
      <c r="H67" s="17" t="s">
        <v>101</v>
      </c>
      <c r="I67" s="18">
        <v>8097342919</v>
      </c>
      <c r="J67" s="18">
        <v>4299639991</v>
      </c>
      <c r="K67" s="18">
        <v>0</v>
      </c>
      <c r="L67" s="18">
        <v>3797702928</v>
      </c>
      <c r="M67" s="18">
        <v>4299639991</v>
      </c>
      <c r="N67" s="15">
        <f t="shared" si="0"/>
        <v>0.53099393640735104</v>
      </c>
      <c r="O67" s="18">
        <v>4299639991</v>
      </c>
      <c r="P67" s="15">
        <f t="shared" si="1"/>
        <v>0.53099393640735104</v>
      </c>
      <c r="Q67" s="18">
        <v>4299639991</v>
      </c>
      <c r="R67" s="15">
        <f t="shared" si="2"/>
        <v>0.53099393640735104</v>
      </c>
    </row>
    <row r="68" spans="1:18" ht="15.75" x14ac:dyDescent="0.25">
      <c r="A68" s="16" t="s">
        <v>24</v>
      </c>
      <c r="B68" s="16" t="s">
        <v>61</v>
      </c>
      <c r="C68" s="16" t="s">
        <v>99</v>
      </c>
      <c r="D68" s="16" t="s">
        <v>26</v>
      </c>
      <c r="E68" s="16" t="s">
        <v>31</v>
      </c>
      <c r="F68" s="16"/>
      <c r="G68" s="16"/>
      <c r="H68" s="17" t="s">
        <v>102</v>
      </c>
      <c r="I68" s="18">
        <v>765577000</v>
      </c>
      <c r="J68" s="18">
        <v>765577000</v>
      </c>
      <c r="K68" s="18">
        <v>0</v>
      </c>
      <c r="L68" s="18">
        <v>0</v>
      </c>
      <c r="M68" s="18">
        <v>765577000</v>
      </c>
      <c r="N68" s="15">
        <f t="shared" si="0"/>
        <v>1</v>
      </c>
      <c r="O68" s="18">
        <v>765577000</v>
      </c>
      <c r="P68" s="15">
        <f t="shared" si="1"/>
        <v>1</v>
      </c>
      <c r="Q68" s="18">
        <v>0</v>
      </c>
      <c r="R68" s="15">
        <f t="shared" si="2"/>
        <v>0</v>
      </c>
    </row>
    <row r="69" spans="1:18" ht="47.25" x14ac:dyDescent="0.25">
      <c r="A69" s="12" t="s">
        <v>24</v>
      </c>
      <c r="B69" s="12" t="s">
        <v>103</v>
      </c>
      <c r="C69" s="12"/>
      <c r="D69" s="12"/>
      <c r="E69" s="12"/>
      <c r="F69" s="12"/>
      <c r="G69" s="12"/>
      <c r="H69" s="13" t="s">
        <v>104</v>
      </c>
      <c r="I69" s="14">
        <f>+I70</f>
        <v>383364135</v>
      </c>
      <c r="J69" s="14">
        <f t="shared" ref="J69:Q69" si="5">+J70</f>
        <v>0</v>
      </c>
      <c r="K69" s="14">
        <f t="shared" si="5"/>
        <v>0</v>
      </c>
      <c r="L69" s="14">
        <f t="shared" si="5"/>
        <v>383364135</v>
      </c>
      <c r="M69" s="14">
        <f t="shared" si="5"/>
        <v>0</v>
      </c>
      <c r="N69" s="15">
        <f t="shared" si="0"/>
        <v>0</v>
      </c>
      <c r="O69" s="14">
        <f t="shared" si="5"/>
        <v>0</v>
      </c>
      <c r="P69" s="15">
        <f t="shared" si="1"/>
        <v>0</v>
      </c>
      <c r="Q69" s="14">
        <f t="shared" si="5"/>
        <v>0</v>
      </c>
      <c r="R69" s="15">
        <f t="shared" si="2"/>
        <v>0</v>
      </c>
    </row>
    <row r="70" spans="1:18" ht="31.5" x14ac:dyDescent="0.25">
      <c r="A70" s="16" t="s">
        <v>24</v>
      </c>
      <c r="B70" s="16" t="s">
        <v>103</v>
      </c>
      <c r="C70" s="16" t="s">
        <v>72</v>
      </c>
      <c r="D70" s="16" t="s">
        <v>26</v>
      </c>
      <c r="E70" s="16"/>
      <c r="F70" s="16"/>
      <c r="G70" s="16"/>
      <c r="H70" s="17" t="s">
        <v>105</v>
      </c>
      <c r="I70" s="18">
        <v>383364135</v>
      </c>
      <c r="J70" s="18">
        <v>0</v>
      </c>
      <c r="K70" s="18">
        <v>0</v>
      </c>
      <c r="L70" s="18">
        <v>383364135</v>
      </c>
      <c r="M70" s="18">
        <v>0</v>
      </c>
      <c r="N70" s="15">
        <f t="shared" si="0"/>
        <v>0</v>
      </c>
      <c r="O70" s="18">
        <v>0</v>
      </c>
      <c r="P70" s="15">
        <f t="shared" si="1"/>
        <v>0</v>
      </c>
      <c r="Q70" s="18">
        <v>0</v>
      </c>
      <c r="R70" s="15">
        <f t="shared" si="2"/>
        <v>0</v>
      </c>
    </row>
    <row r="71" spans="1:18" ht="15.75" x14ac:dyDescent="0.25">
      <c r="A71" s="19" t="s">
        <v>106</v>
      </c>
      <c r="B71" s="19"/>
      <c r="C71" s="19"/>
      <c r="D71" s="19"/>
      <c r="E71" s="19"/>
      <c r="F71" s="19"/>
      <c r="G71" s="19"/>
      <c r="H71" s="20" t="s">
        <v>107</v>
      </c>
      <c r="I71" s="21">
        <f>+I72</f>
        <v>6820218690</v>
      </c>
      <c r="J71" s="21">
        <f t="shared" ref="J71:Q71" si="6">+J72</f>
        <v>0</v>
      </c>
      <c r="K71" s="21">
        <f t="shared" si="6"/>
        <v>0</v>
      </c>
      <c r="L71" s="21">
        <f t="shared" si="6"/>
        <v>6820218690</v>
      </c>
      <c r="M71" s="21">
        <f t="shared" si="6"/>
        <v>0</v>
      </c>
      <c r="N71" s="22">
        <f t="shared" si="0"/>
        <v>0</v>
      </c>
      <c r="O71" s="21">
        <f t="shared" si="6"/>
        <v>0</v>
      </c>
      <c r="P71" s="22">
        <f t="shared" si="1"/>
        <v>0</v>
      </c>
      <c r="Q71" s="21">
        <f t="shared" si="6"/>
        <v>0</v>
      </c>
      <c r="R71" s="22">
        <f t="shared" si="2"/>
        <v>0</v>
      </c>
    </row>
    <row r="72" spans="1:18" ht="31.5" x14ac:dyDescent="0.25">
      <c r="A72" s="16" t="s">
        <v>106</v>
      </c>
      <c r="B72" s="16" t="s">
        <v>99</v>
      </c>
      <c r="C72" s="16" t="s">
        <v>72</v>
      </c>
      <c r="D72" s="16" t="s">
        <v>26</v>
      </c>
      <c r="E72" s="16"/>
      <c r="F72" s="16"/>
      <c r="G72" s="16"/>
      <c r="H72" s="17" t="s">
        <v>108</v>
      </c>
      <c r="I72" s="18">
        <v>6820218690</v>
      </c>
      <c r="J72" s="18">
        <v>0</v>
      </c>
      <c r="K72" s="18">
        <v>0</v>
      </c>
      <c r="L72" s="18">
        <v>6820218690</v>
      </c>
      <c r="M72" s="18">
        <v>0</v>
      </c>
      <c r="N72" s="15">
        <f t="shared" si="0"/>
        <v>0</v>
      </c>
      <c r="O72" s="18">
        <v>0</v>
      </c>
      <c r="P72" s="15">
        <f t="shared" si="1"/>
        <v>0</v>
      </c>
      <c r="Q72" s="18">
        <v>0</v>
      </c>
      <c r="R72" s="15">
        <f t="shared" si="2"/>
        <v>0</v>
      </c>
    </row>
    <row r="74" spans="1:18" x14ac:dyDescent="0.25">
      <c r="A74" s="32" t="s">
        <v>109</v>
      </c>
      <c r="B74" s="32"/>
      <c r="C74" s="32"/>
      <c r="D74" s="32"/>
      <c r="E74" s="32"/>
      <c r="F74" s="32"/>
      <c r="G74" s="32"/>
    </row>
    <row r="75" spans="1:18" x14ac:dyDescent="0.25">
      <c r="A75" s="32"/>
      <c r="B75" s="32"/>
      <c r="C75" s="32"/>
      <c r="D75" s="32"/>
      <c r="E75" s="32"/>
      <c r="F75" s="32"/>
      <c r="G75" s="32"/>
    </row>
  </sheetData>
  <autoFilter ref="A7:Q72" xr:uid="{0A40732A-011D-46F4-A805-EBF338EF6351}"/>
  <mergeCells count="6">
    <mergeCell ref="A74:G75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2023-08-02T04:13:27Z</dcterms:created>
  <dcterms:modified xsi:type="dcterms:W3CDTF">2023-08-03T00:18:23Z</dcterms:modified>
</cp:coreProperties>
</file>