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reyes_mintic_gov_co1/Documents/PRESUPUESTO 2023/PLAN MEJORAMIENTO/CRONOGRAMA ACTIVIDADES MIG/INDICADORES &amp; ACTIVIDAD/6. JULIO 2023/"/>
    </mc:Choice>
  </mc:AlternateContent>
  <xr:revisionPtr revIDLastSave="0" documentId="8_{74E30D33-A6F6-4AC9-A041-35BAA9655CFF}" xr6:coauthVersionLast="47" xr6:coauthVersionMax="47" xr10:uidLastSave="{00000000-0000-0000-0000-000000000000}"/>
  <bookViews>
    <workbookView xWindow="-120" yWindow="-120" windowWidth="20730" windowHeight="11160" xr2:uid="{FC989006-830C-4CAC-B395-BA3E04022D13}"/>
  </bookViews>
  <sheets>
    <sheet name="Informe" sheetId="1" r:id="rId1"/>
  </sheets>
  <definedNames>
    <definedName name="_xlnm._FilterDatabase" localSheetId="0" hidden="1">Informe!$A$7:$R$72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2" i="1" l="1"/>
  <c r="Q72" i="1"/>
  <c r="O72" i="1"/>
  <c r="R71" i="1"/>
  <c r="S71" i="1" s="1"/>
  <c r="P71" i="1"/>
  <c r="Q71" i="1" s="1"/>
  <c r="O71" i="1"/>
  <c r="N71" i="1"/>
  <c r="M71" i="1"/>
  <c r="L71" i="1"/>
  <c r="K71" i="1"/>
  <c r="J71" i="1"/>
  <c r="S70" i="1"/>
  <c r="Q70" i="1"/>
  <c r="O70" i="1"/>
  <c r="R69" i="1"/>
  <c r="P69" i="1"/>
  <c r="N69" i="1"/>
  <c r="M69" i="1"/>
  <c r="L69" i="1"/>
  <c r="K69" i="1"/>
  <c r="J69" i="1"/>
  <c r="Q69" i="1" s="1"/>
  <c r="S68" i="1"/>
  <c r="Q68" i="1"/>
  <c r="O68" i="1"/>
  <c r="S67" i="1"/>
  <c r="Q67" i="1"/>
  <c r="O67" i="1"/>
  <c r="S66" i="1"/>
  <c r="Q66" i="1"/>
  <c r="O66" i="1"/>
  <c r="S65" i="1"/>
  <c r="Q65" i="1"/>
  <c r="O65" i="1"/>
  <c r="S64" i="1"/>
  <c r="Q64" i="1"/>
  <c r="O64" i="1"/>
  <c r="S63" i="1"/>
  <c r="Q63" i="1"/>
  <c r="O63" i="1"/>
  <c r="S62" i="1"/>
  <c r="Q62" i="1"/>
  <c r="O62" i="1"/>
  <c r="S61" i="1"/>
  <c r="Q61" i="1"/>
  <c r="O61" i="1"/>
  <c r="S60" i="1"/>
  <c r="Q60" i="1"/>
  <c r="O60" i="1"/>
  <c r="S59" i="1"/>
  <c r="Q59" i="1"/>
  <c r="O59" i="1"/>
  <c r="R58" i="1"/>
  <c r="S58" i="1" s="1"/>
  <c r="P58" i="1"/>
  <c r="O58" i="1"/>
  <c r="N58" i="1"/>
  <c r="M58" i="1"/>
  <c r="L58" i="1"/>
  <c r="K58" i="1"/>
  <c r="J58" i="1"/>
  <c r="S57" i="1"/>
  <c r="Q57" i="1"/>
  <c r="O57" i="1"/>
  <c r="S56" i="1"/>
  <c r="Q56" i="1"/>
  <c r="O56" i="1"/>
  <c r="S55" i="1"/>
  <c r="Q55" i="1"/>
  <c r="O55" i="1"/>
  <c r="S54" i="1"/>
  <c r="Q54" i="1"/>
  <c r="O54" i="1"/>
  <c r="S53" i="1"/>
  <c r="Q53" i="1"/>
  <c r="O53" i="1"/>
  <c r="S52" i="1"/>
  <c r="Q52" i="1"/>
  <c r="O52" i="1"/>
  <c r="S51" i="1"/>
  <c r="Q51" i="1"/>
  <c r="O51" i="1"/>
  <c r="S50" i="1"/>
  <c r="Q50" i="1"/>
  <c r="O50" i="1"/>
  <c r="S49" i="1"/>
  <c r="Q49" i="1"/>
  <c r="O49" i="1"/>
  <c r="S48" i="1"/>
  <c r="Q48" i="1"/>
  <c r="O48" i="1"/>
  <c r="S47" i="1"/>
  <c r="Q47" i="1"/>
  <c r="O47" i="1"/>
  <c r="S46" i="1"/>
  <c r="Q46" i="1"/>
  <c r="O46" i="1"/>
  <c r="S45" i="1"/>
  <c r="Q45" i="1"/>
  <c r="O45" i="1"/>
  <c r="S44" i="1"/>
  <c r="Q44" i="1"/>
  <c r="O44" i="1"/>
  <c r="S43" i="1"/>
  <c r="Q43" i="1"/>
  <c r="O43" i="1"/>
  <c r="S42" i="1"/>
  <c r="Q42" i="1"/>
  <c r="O42" i="1"/>
  <c r="S41" i="1"/>
  <c r="Q41" i="1"/>
  <c r="O41" i="1"/>
  <c r="S40" i="1"/>
  <c r="Q40" i="1"/>
  <c r="O40" i="1"/>
  <c r="S39" i="1"/>
  <c r="Q39" i="1"/>
  <c r="O39" i="1"/>
  <c r="S38" i="1"/>
  <c r="Q38" i="1"/>
  <c r="O38" i="1"/>
  <c r="S37" i="1"/>
  <c r="Q37" i="1"/>
  <c r="O37" i="1"/>
  <c r="S36" i="1"/>
  <c r="Q36" i="1"/>
  <c r="O36" i="1"/>
  <c r="S35" i="1"/>
  <c r="Q35" i="1"/>
  <c r="O35" i="1"/>
  <c r="S34" i="1"/>
  <c r="Q34" i="1"/>
  <c r="O34" i="1"/>
  <c r="S33" i="1"/>
  <c r="Q33" i="1"/>
  <c r="O33" i="1"/>
  <c r="S32" i="1"/>
  <c r="Q32" i="1"/>
  <c r="O32" i="1"/>
  <c r="S31" i="1"/>
  <c r="Q31" i="1"/>
  <c r="O31" i="1"/>
  <c r="S30" i="1"/>
  <c r="Q30" i="1"/>
  <c r="O30" i="1"/>
  <c r="S29" i="1"/>
  <c r="Q29" i="1"/>
  <c r="O29" i="1"/>
  <c r="S28" i="1"/>
  <c r="Q28" i="1"/>
  <c r="O28" i="1"/>
  <c r="S27" i="1"/>
  <c r="Q27" i="1"/>
  <c r="O27" i="1"/>
  <c r="S26" i="1"/>
  <c r="Q26" i="1"/>
  <c r="O26" i="1"/>
  <c r="S25" i="1"/>
  <c r="Q25" i="1"/>
  <c r="O25" i="1"/>
  <c r="S24" i="1"/>
  <c r="Q24" i="1"/>
  <c r="O24" i="1"/>
  <c r="S23" i="1"/>
  <c r="Q23" i="1"/>
  <c r="O23" i="1"/>
  <c r="S22" i="1"/>
  <c r="Q22" i="1"/>
  <c r="O22" i="1"/>
  <c r="S21" i="1"/>
  <c r="Q21" i="1"/>
  <c r="O21" i="1"/>
  <c r="S20" i="1"/>
  <c r="Q20" i="1"/>
  <c r="O20" i="1"/>
  <c r="S19" i="1"/>
  <c r="Q19" i="1"/>
  <c r="O19" i="1"/>
  <c r="S18" i="1"/>
  <c r="Q18" i="1"/>
  <c r="O18" i="1"/>
  <c r="S17" i="1"/>
  <c r="Q17" i="1"/>
  <c r="O17" i="1"/>
  <c r="S16" i="1"/>
  <c r="Q16" i="1"/>
  <c r="O16" i="1"/>
  <c r="S15" i="1"/>
  <c r="Q15" i="1"/>
  <c r="O15" i="1"/>
  <c r="S14" i="1"/>
  <c r="Q14" i="1"/>
  <c r="O14" i="1"/>
  <c r="S13" i="1"/>
  <c r="Q13" i="1"/>
  <c r="O13" i="1"/>
  <c r="S12" i="1"/>
  <c r="Q12" i="1"/>
  <c r="O12" i="1"/>
  <c r="S11" i="1"/>
  <c r="Q11" i="1"/>
  <c r="O11" i="1"/>
  <c r="R10" i="1"/>
  <c r="R9" i="1" s="1"/>
  <c r="P10" i="1"/>
  <c r="Q10" i="1" s="1"/>
  <c r="N10" i="1"/>
  <c r="O10" i="1" s="1"/>
  <c r="M10" i="1"/>
  <c r="M9" i="1" s="1"/>
  <c r="M8" i="1" s="1"/>
  <c r="L10" i="1"/>
  <c r="L9" i="1" s="1"/>
  <c r="L8" i="1" s="1"/>
  <c r="K10" i="1"/>
  <c r="J10" i="1"/>
  <c r="J9" i="1"/>
  <c r="J8" i="1" s="1"/>
  <c r="S9" i="1" l="1"/>
  <c r="R8" i="1"/>
  <c r="S8" i="1" s="1"/>
  <c r="K9" i="1"/>
  <c r="K8" i="1" s="1"/>
  <c r="S69" i="1"/>
  <c r="S10" i="1"/>
  <c r="N9" i="1"/>
  <c r="N8" i="1" s="1"/>
  <c r="O8" i="1" s="1"/>
  <c r="Q58" i="1"/>
  <c r="P9" i="1"/>
  <c r="O69" i="1"/>
  <c r="Q9" i="1" l="1"/>
  <c r="P8" i="1"/>
  <c r="Q8" i="1" s="1"/>
  <c r="O9" i="1"/>
</calcChain>
</file>

<file path=xl/sharedStrings.xml><?xml version="1.0" encoding="utf-8"?>
<sst xmlns="http://schemas.openxmlformats.org/spreadsheetml/2006/main" count="414" uniqueCount="110">
  <si>
    <t>MINISTERIO DE TECNOLOGÍAS DE LA INFORMACIÓN Y LAS COMUNICACIONES</t>
  </si>
  <si>
    <t>SECCIÓN 23-01-01</t>
  </si>
  <si>
    <t>INFORME DE EJECUCIÓN DEL PRESUPUESTO DE GASTOS</t>
  </si>
  <si>
    <t>VIGENCIA FISCAL 2023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</si>
  <si>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</si>
  <si>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</si>
  <si>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</si>
  <si>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</si>
  <si>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</si>
  <si>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</si>
  <si>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</si>
  <si>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</si>
  <si>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</si>
  <si>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</si>
  <si>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</si>
  <si>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</si>
  <si>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</si>
  <si>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</si>
  <si>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</si>
  <si>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</si>
  <si>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</si>
  <si>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</si>
  <si>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</si>
  <si>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</si>
  <si>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</si>
  <si>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</si>
  <si>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01</t>
  </si>
  <si>
    <t>GASTOS DE PERSONAL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</si>
  <si>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</si>
  <si>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</si>
  <si>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</si>
  <si>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</si>
  <si>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</si>
  <si>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</si>
  <si>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</si>
  <si>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</si>
  <si>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</si>
  <si>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</si>
  <si>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</si>
  <si>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</si>
  <si>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</si>
  <si>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</si>
  <si>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</si>
  <si>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</si>
  <si>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</si>
  <si>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</si>
  <si>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</si>
  <si>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</si>
  <si>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</si>
  <si>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</si>
  <si>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</si>
  <si>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</si>
  <si>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</si>
  <si>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</si>
  <si>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</si>
  <si>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</si>
  <si>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</si>
  <si>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</si>
  <si>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</si>
  <si>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</si>
  <si>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</si>
  <si>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</si>
  <si>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</si>
  <si>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</si>
  <si>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</si>
  <si>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</si>
  <si>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</si>
  <si>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</si>
  <si>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</si>
  <si>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</si>
  <si>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</si>
  <si>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</si>
  <si>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04</t>
  </si>
  <si>
    <t>OTROS GASTOS DE PERSONAL - DISTRIBUCIÓN PREVIO CONCEPTO DGPPN</t>
  </si>
  <si>
    <t>ADQUISICIÓN DE BIENES  Y SERVICIOS</t>
  </si>
  <si>
    <t>HILADOS E HILOS; TEJIDOS DE FIBRAS TEXTILES INCLUSO AFELPADOS</t>
  </si>
  <si>
    <t>ARTÍCULOS TEXTILES (EXCEPTO PRENDAS DE VESTIR)</t>
  </si>
  <si>
    <t>PRODUCTOS DE MADERA, CORCHO, CESTERÍA Y ESPARTERÍA</t>
  </si>
  <si>
    <t>OTROS PRODUCTOS QUÍMICOS; FIBRAS ARTIFICIALES (O FIBRAS INDUSTRIALES HECHAS POR EL HOMBRE)</t>
  </si>
  <si>
    <t>PRODUCTOS DE CAUCHO Y PLÁSTICO</t>
  </si>
  <si>
    <t>PRODUCTOS METÁLICOS ELABORADOS (EXCEPTO MAQUINARIA Y EQUIPO)</t>
  </si>
  <si>
    <t>MAQUINARIA Y APARATOS ELÉCTRICOS</t>
  </si>
  <si>
    <t>APARATOS MÉDICOS, INSTRUMENTOS ÓPTICOS Y DE PRECISIÓN, RELOJES</t>
  </si>
  <si>
    <t>SERVICIOS FINANCIEROS Y SERVICIOS CONEXOS</t>
  </si>
  <si>
    <t>SERVICIOS JURÍDICOS Y CONTABLES</t>
  </si>
  <si>
    <t>OTROS SERVICIOS PROFESIONALES, CIENTÍFICOS Y TÉCNICOS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</si>
  <si>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</si>
  <si>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</si>
  <si>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</si>
  <si>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ESPARCIMIENTO, CULTURALES Y DEPORTIVOS</t>
  </si>
  <si>
    <t>TRANSFERENCIAS CORRIENTES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</si>
  <si>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</si>
  <si>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</si>
  <si>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</si>
  <si>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</si>
  <si>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</si>
  <si>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</si>
  <si>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</si>
  <si>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</si>
  <si>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10</t>
  </si>
  <si>
    <t>SENTENCIAS Y CONCILIACIONES</t>
  </si>
  <si>
    <t>SENTENCIAS</t>
  </si>
  <si>
    <t>CONCILIACIONES</t>
  </si>
  <si>
    <t>08</t>
  </si>
  <si>
    <t>GASTOS POR TRIBUTOS, MULTAS, SANCIONES E INTERESES DE MORA</t>
  </si>
  <si>
    <t>CUOTA DE FISCALIZACIÓN Y AUDITAJE</t>
  </si>
  <si>
    <t>B</t>
  </si>
  <si>
    <t>SERVICIO DE LA DEUDA</t>
  </si>
  <si>
    <t>APORTES AL FONDO DE CONTINGENCIAS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</si>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</sst>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1" fillId="0" borderId="0" xfId="2"/>
    <xf numFmtId="0" fontId="4" fillId="0" borderId="0" xfId="0" applyFont="1"/>
    <xf numFmtId="0" fontId="5" fillId="0" borderId="9" xfId="0" applyFont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164" fontId="8" fillId="0" borderId="9" xfId="0" applyNumberFormat="1" applyFont="1" applyBorder="1" applyAlignment="1">
      <alignment horizontal="right" vertical="center" wrapText="1" readingOrder="1"/>
    </xf>
    <xf numFmtId="10" fontId="8" fillId="0" borderId="9" xfId="1" applyNumberFormat="1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</cellXfs>
  <cellStyles count="3">
    <cellStyle name="Normal" xfId="0" builtinId="0"/>
    <cellStyle name="Normal 5" xfId="2" xr:uid="{FDAA3EE5-B5B4-4686-810B-778FCBD5077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211667</xdr:rowOff>
    </xdr:from>
    <xdr:to>
      <xdr:col>5</xdr:col>
      <xdr:colOff>317500</xdr:colOff>
      <xdr:row>4</xdr:row>
      <xdr:rowOff>101600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E51A920-E081-4C8B-9059-1DDB5811F4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11667"/>
          <a:ext cx="1670049" cy="832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DDD54-2CDC-4BB8-9D82-2FCB2DF96204}">
  <dimension ref="A1:S72"/>
  <sheetViews>
    <sheetView showGridLines="0" tabSelected="1" zoomScale="90" zoomScaleNormal="90" workbookViewId="0">
      <pane ySplit="7" topLeftCell="A8" activePane="bottomLeft" state="frozen"/>
      <selection pane="bottomLeft" activeCell="L12" sqref="L12"/>
    </sheetView>
  </sheetViews>
  <sheetFormatPr baseColWidth="10" defaultRowHeight="15" x14ac:dyDescent="0.25"/>
  <cols>
    <col min="1" max="8" width="5.42578125" style="2" customWidth="1"/>
    <col min="9" max="9" width="46.28515625" style="2" customWidth="1"/>
    <col min="10" max="14" width="22.42578125" style="2" customWidth="1"/>
    <col min="15" max="15" width="12.85546875" style="2" bestFit="1" customWidth="1"/>
    <col min="16" max="16" width="22.42578125" style="2" customWidth="1"/>
    <col min="17" max="17" width="12.85546875" style="2" bestFit="1" customWidth="1"/>
    <col min="18" max="18" width="22.42578125" style="2" customWidth="1"/>
    <col min="19" max="19" width="12.85546875" style="2" bestFit="1" customWidth="1"/>
    <col min="20" max="20" width="6.42578125" style="2" customWidth="1"/>
    <col min="21" max="16384" width="11.42578125" style="2"/>
  </cols>
  <sheetData>
    <row r="1" spans="1:19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s="1" customFormat="1" ht="18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s="1" customFormat="1" ht="19.5" thickBot="1" x14ac:dyDescent="0.35">
      <c r="A5" s="25" t="s">
        <v>109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7"/>
    </row>
    <row r="7" spans="1:19" ht="24" x14ac:dyDescent="0.25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3" t="s">
        <v>20</v>
      </c>
      <c r="R7" s="3" t="s">
        <v>21</v>
      </c>
      <c r="S7" s="3" t="s">
        <v>22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5" t="s">
        <v>23</v>
      </c>
      <c r="J8" s="6">
        <f>+J9+J71</f>
        <v>115020422589</v>
      </c>
      <c r="K8" s="6">
        <f>+K9+K71</f>
        <v>7043008740</v>
      </c>
      <c r="L8" s="6">
        <f>+L9+L71</f>
        <v>92239177093.710007</v>
      </c>
      <c r="M8" s="6">
        <f>+M9+M71</f>
        <v>15738236755.290001</v>
      </c>
      <c r="N8" s="6">
        <f>+N9+N71</f>
        <v>91440033278.710007</v>
      </c>
      <c r="O8" s="7">
        <f>+N8/J8</f>
        <v>0.79498954377389752</v>
      </c>
      <c r="P8" s="6">
        <f>+P9+P71</f>
        <v>37642388469.93</v>
      </c>
      <c r="Q8" s="7">
        <f>+P8/J8</f>
        <v>0.32726699852631158</v>
      </c>
      <c r="R8" s="6">
        <f>+R9+R71</f>
        <v>36810521464.93</v>
      </c>
      <c r="S8" s="7">
        <f>+R8/J8</f>
        <v>0.32003465677103488</v>
      </c>
    </row>
    <row r="9" spans="1:19" ht="15.75" x14ac:dyDescent="0.25">
      <c r="A9" s="8" t="s">
        <v>24</v>
      </c>
      <c r="B9" s="8"/>
      <c r="C9" s="8"/>
      <c r="D9" s="8"/>
      <c r="E9" s="8"/>
      <c r="F9" s="8"/>
      <c r="G9" s="8"/>
      <c r="H9" s="8"/>
      <c r="I9" s="9" t="s">
        <v>25</v>
      </c>
      <c r="J9" s="10">
        <f>+J10+J42+J58+J69</f>
        <v>108200203899</v>
      </c>
      <c r="K9" s="10">
        <f>+K10+K42+K58+K69</f>
        <v>7043008740</v>
      </c>
      <c r="L9" s="10">
        <f>+L10+L42+L58+L69</f>
        <v>92239177093.710007</v>
      </c>
      <c r="M9" s="10">
        <f>+M10+M42+M58+M69</f>
        <v>8918018065.2900009</v>
      </c>
      <c r="N9" s="10">
        <f>+N10+N42+N58+N69</f>
        <v>91440033278.710007</v>
      </c>
      <c r="O9" s="11">
        <f t="shared" ref="O9:O72" si="0">+N9/J9</f>
        <v>0.84510037859138554</v>
      </c>
      <c r="P9" s="10">
        <f>+P10+P42+P58+P69</f>
        <v>37642388469.93</v>
      </c>
      <c r="Q9" s="11">
        <f t="shared" ref="Q9:Q72" si="1">+P9/J9</f>
        <v>0.34789572582568762</v>
      </c>
      <c r="R9" s="10">
        <f>+R10+R42+R58+R69</f>
        <v>36810521464.93</v>
      </c>
      <c r="S9" s="11">
        <f t="shared" ref="S9:S72" si="2">+R9/J9</f>
        <v>0.34020750551718887</v>
      </c>
    </row>
    <row r="10" spans="1:19" ht="15.7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2"/>
      <c r="I10" s="13" t="s">
        <v>27</v>
      </c>
      <c r="J10" s="14">
        <f>+J11+J23+J33+J41</f>
        <v>91078287307</v>
      </c>
      <c r="K10" s="14">
        <f t="shared" ref="K10:R10" si="3">+K11+K23+K33+K41</f>
        <v>7043008740</v>
      </c>
      <c r="L10" s="14">
        <f t="shared" si="3"/>
        <v>84035278567</v>
      </c>
      <c r="M10" s="14">
        <f t="shared" si="3"/>
        <v>0</v>
      </c>
      <c r="N10" s="14">
        <f t="shared" si="3"/>
        <v>83559385272</v>
      </c>
      <c r="O10" s="15">
        <f t="shared" si="0"/>
        <v>0.91744572436176985</v>
      </c>
      <c r="P10" s="14">
        <f t="shared" si="3"/>
        <v>31653811183</v>
      </c>
      <c r="Q10" s="15">
        <f t="shared" si="1"/>
        <v>0.34754508586995775</v>
      </c>
      <c r="R10" s="14">
        <f t="shared" si="3"/>
        <v>31587521178</v>
      </c>
      <c r="S10" s="15">
        <f t="shared" si="2"/>
        <v>0.3468172504334332</v>
      </c>
    </row>
    <row r="11" spans="1:19" ht="15.75" x14ac:dyDescent="0.25">
      <c r="A11" s="12" t="s">
        <v>24</v>
      </c>
      <c r="B11" s="12" t="s">
        <v>26</v>
      </c>
      <c r="C11" s="12" t="s">
        <v>26</v>
      </c>
      <c r="D11" s="12" t="s">
        <v>26</v>
      </c>
      <c r="E11" s="12"/>
      <c r="F11" s="12"/>
      <c r="G11" s="12"/>
      <c r="H11" s="12"/>
      <c r="I11" s="13" t="s">
        <v>28</v>
      </c>
      <c r="J11" s="14">
        <v>59385851169</v>
      </c>
      <c r="K11" s="14">
        <v>0</v>
      </c>
      <c r="L11" s="14">
        <v>59385851169</v>
      </c>
      <c r="M11" s="14">
        <v>0</v>
      </c>
      <c r="N11" s="14">
        <v>59118304347</v>
      </c>
      <c r="O11" s="15">
        <f t="shared" si="0"/>
        <v>0.99549477162096045</v>
      </c>
      <c r="P11" s="14">
        <v>22180547039</v>
      </c>
      <c r="Q11" s="15">
        <f t="shared" si="1"/>
        <v>0.37349884867152439</v>
      </c>
      <c r="R11" s="14">
        <v>22132691780</v>
      </c>
      <c r="S11" s="15">
        <f t="shared" si="2"/>
        <v>0.37269301263384913</v>
      </c>
    </row>
    <row r="12" spans="1:19" ht="15.75" x14ac:dyDescent="0.25">
      <c r="A12" s="16" t="s">
        <v>24</v>
      </c>
      <c r="B12" s="16" t="s">
        <v>26</v>
      </c>
      <c r="C12" s="16" t="s">
        <v>26</v>
      </c>
      <c r="D12" s="16" t="s">
        <v>26</v>
      </c>
      <c r="E12" s="16" t="s">
        <v>29</v>
      </c>
      <c r="F12" s="16" t="s">
        <v>29</v>
      </c>
      <c r="G12" s="16"/>
      <c r="H12" s="16"/>
      <c r="I12" s="17" t="s">
        <v>30</v>
      </c>
      <c r="J12" s="18">
        <v>45000000000</v>
      </c>
      <c r="K12" s="18">
        <v>0</v>
      </c>
      <c r="L12" s="18">
        <v>45000000000</v>
      </c>
      <c r="M12" s="18">
        <v>0</v>
      </c>
      <c r="N12" s="18">
        <v>45000000000</v>
      </c>
      <c r="O12" s="15">
        <f t="shared" si="0"/>
        <v>1</v>
      </c>
      <c r="P12" s="18">
        <v>17847745735</v>
      </c>
      <c r="Q12" s="15">
        <f t="shared" si="1"/>
        <v>0.39661657188888888</v>
      </c>
      <c r="R12" s="18">
        <v>17840264561</v>
      </c>
      <c r="S12" s="15">
        <f t="shared" si="2"/>
        <v>0.39645032357777776</v>
      </c>
    </row>
    <row r="13" spans="1:19" ht="15.75" x14ac:dyDescent="0.25">
      <c r="A13" s="16" t="s">
        <v>24</v>
      </c>
      <c r="B13" s="16" t="s">
        <v>26</v>
      </c>
      <c r="C13" s="16" t="s">
        <v>26</v>
      </c>
      <c r="D13" s="16" t="s">
        <v>26</v>
      </c>
      <c r="E13" s="16" t="s">
        <v>29</v>
      </c>
      <c r="F13" s="16" t="s">
        <v>31</v>
      </c>
      <c r="G13" s="16"/>
      <c r="H13" s="16"/>
      <c r="I13" s="17" t="s">
        <v>32</v>
      </c>
      <c r="J13" s="18">
        <v>329410337</v>
      </c>
      <c r="K13" s="18">
        <v>0</v>
      </c>
      <c r="L13" s="18">
        <v>329410337</v>
      </c>
      <c r="M13" s="18">
        <v>0</v>
      </c>
      <c r="N13" s="18">
        <v>329410337</v>
      </c>
      <c r="O13" s="15">
        <f t="shared" si="0"/>
        <v>1</v>
      </c>
      <c r="P13" s="18">
        <v>157856996</v>
      </c>
      <c r="Q13" s="15">
        <f t="shared" si="1"/>
        <v>0.47921081480815825</v>
      </c>
      <c r="R13" s="18">
        <v>155276724</v>
      </c>
      <c r="S13" s="15">
        <f t="shared" si="2"/>
        <v>0.47137781228765752</v>
      </c>
    </row>
    <row r="14" spans="1:19" ht="15.75" x14ac:dyDescent="0.25">
      <c r="A14" s="16" t="s">
        <v>24</v>
      </c>
      <c r="B14" s="16" t="s">
        <v>26</v>
      </c>
      <c r="C14" s="16" t="s">
        <v>26</v>
      </c>
      <c r="D14" s="16" t="s">
        <v>26</v>
      </c>
      <c r="E14" s="16" t="s">
        <v>29</v>
      </c>
      <c r="F14" s="16" t="s">
        <v>33</v>
      </c>
      <c r="G14" s="16"/>
      <c r="H14" s="16"/>
      <c r="I14" s="17" t="s">
        <v>34</v>
      </c>
      <c r="J14" s="18">
        <v>3248464708</v>
      </c>
      <c r="K14" s="18">
        <v>0</v>
      </c>
      <c r="L14" s="18">
        <v>3248464708</v>
      </c>
      <c r="M14" s="18">
        <v>0</v>
      </c>
      <c r="N14" s="18">
        <v>3248464708</v>
      </c>
      <c r="O14" s="15">
        <f t="shared" si="0"/>
        <v>1</v>
      </c>
      <c r="P14" s="18">
        <v>1650994200</v>
      </c>
      <c r="Q14" s="15">
        <f t="shared" si="1"/>
        <v>0.50823830590927876</v>
      </c>
      <c r="R14" s="18">
        <v>1647310878</v>
      </c>
      <c r="S14" s="15">
        <f t="shared" si="2"/>
        <v>0.50710444042786262</v>
      </c>
    </row>
    <row r="15" spans="1:19" ht="15.75" x14ac:dyDescent="0.25">
      <c r="A15" s="16" t="s">
        <v>24</v>
      </c>
      <c r="B15" s="16" t="s">
        <v>26</v>
      </c>
      <c r="C15" s="16" t="s">
        <v>26</v>
      </c>
      <c r="D15" s="16" t="s">
        <v>26</v>
      </c>
      <c r="E15" s="16" t="s">
        <v>29</v>
      </c>
      <c r="F15" s="16" t="s">
        <v>35</v>
      </c>
      <c r="G15" s="16"/>
      <c r="H15" s="16"/>
      <c r="I15" s="17" t="s">
        <v>36</v>
      </c>
      <c r="J15" s="18">
        <v>102798270</v>
      </c>
      <c r="K15" s="18">
        <v>0</v>
      </c>
      <c r="L15" s="18">
        <v>102798270</v>
      </c>
      <c r="M15" s="18">
        <v>0</v>
      </c>
      <c r="N15" s="18">
        <v>102798270</v>
      </c>
      <c r="O15" s="15">
        <f t="shared" si="0"/>
        <v>1</v>
      </c>
      <c r="P15" s="18">
        <v>46868401</v>
      </c>
      <c r="Q15" s="15">
        <f t="shared" si="1"/>
        <v>0.455925970349501</v>
      </c>
      <c r="R15" s="18">
        <v>46868401</v>
      </c>
      <c r="S15" s="15">
        <f t="shared" si="2"/>
        <v>0.455925970349501</v>
      </c>
    </row>
    <row r="16" spans="1:19" ht="15.75" x14ac:dyDescent="0.25">
      <c r="A16" s="16" t="s">
        <v>24</v>
      </c>
      <c r="B16" s="16" t="s">
        <v>26</v>
      </c>
      <c r="C16" s="16" t="s">
        <v>26</v>
      </c>
      <c r="D16" s="16" t="s">
        <v>26</v>
      </c>
      <c r="E16" s="16" t="s">
        <v>29</v>
      </c>
      <c r="F16" s="16" t="s">
        <v>37</v>
      </c>
      <c r="G16" s="16"/>
      <c r="H16" s="16"/>
      <c r="I16" s="17" t="s">
        <v>38</v>
      </c>
      <c r="J16" s="18">
        <v>128783472</v>
      </c>
      <c r="K16" s="18">
        <v>0</v>
      </c>
      <c r="L16" s="18">
        <v>128783472</v>
      </c>
      <c r="M16" s="18">
        <v>0</v>
      </c>
      <c r="N16" s="18">
        <v>128783472</v>
      </c>
      <c r="O16" s="15">
        <f t="shared" si="0"/>
        <v>1</v>
      </c>
      <c r="P16" s="18">
        <v>57179771</v>
      </c>
      <c r="Q16" s="15">
        <f t="shared" si="1"/>
        <v>0.44399929674205396</v>
      </c>
      <c r="R16" s="18">
        <v>57179771</v>
      </c>
      <c r="S16" s="15">
        <f t="shared" si="2"/>
        <v>0.44399929674205396</v>
      </c>
    </row>
    <row r="17" spans="1:19" ht="15.75" x14ac:dyDescent="0.25">
      <c r="A17" s="16" t="s">
        <v>24</v>
      </c>
      <c r="B17" s="16" t="s">
        <v>26</v>
      </c>
      <c r="C17" s="16" t="s">
        <v>26</v>
      </c>
      <c r="D17" s="16" t="s">
        <v>26</v>
      </c>
      <c r="E17" s="16" t="s">
        <v>29</v>
      </c>
      <c r="F17" s="16" t="s">
        <v>39</v>
      </c>
      <c r="G17" s="16"/>
      <c r="H17" s="16"/>
      <c r="I17" s="17" t="s">
        <v>40</v>
      </c>
      <c r="J17" s="18">
        <v>2272186777</v>
      </c>
      <c r="K17" s="18">
        <v>0</v>
      </c>
      <c r="L17" s="18">
        <v>2272186777</v>
      </c>
      <c r="M17" s="18">
        <v>0</v>
      </c>
      <c r="N17" s="18">
        <v>2203330584</v>
      </c>
      <c r="O17" s="15">
        <f t="shared" si="0"/>
        <v>0.96969606825592403</v>
      </c>
      <c r="P17" s="18">
        <v>299152034</v>
      </c>
      <c r="Q17" s="15">
        <f t="shared" si="1"/>
        <v>0.1316582056669543</v>
      </c>
      <c r="R17" s="18">
        <v>291169932</v>
      </c>
      <c r="S17" s="15">
        <f t="shared" si="2"/>
        <v>0.12814524534133401</v>
      </c>
    </row>
    <row r="18" spans="1:19" ht="31.5" x14ac:dyDescent="0.25">
      <c r="A18" s="16" t="s">
        <v>24</v>
      </c>
      <c r="B18" s="16" t="s">
        <v>26</v>
      </c>
      <c r="C18" s="16" t="s">
        <v>26</v>
      </c>
      <c r="D18" s="16" t="s">
        <v>26</v>
      </c>
      <c r="E18" s="16" t="s">
        <v>29</v>
      </c>
      <c r="F18" s="16" t="s">
        <v>41</v>
      </c>
      <c r="G18" s="16"/>
      <c r="H18" s="16"/>
      <c r="I18" s="17" t="s">
        <v>42</v>
      </c>
      <c r="J18" s="18">
        <v>1532037065</v>
      </c>
      <c r="K18" s="18">
        <v>0</v>
      </c>
      <c r="L18" s="18">
        <v>1532037065</v>
      </c>
      <c r="M18" s="18">
        <v>0</v>
      </c>
      <c r="N18" s="18">
        <v>1504352037</v>
      </c>
      <c r="O18" s="15">
        <f t="shared" si="0"/>
        <v>0.98192927009895803</v>
      </c>
      <c r="P18" s="18">
        <v>779876276</v>
      </c>
      <c r="Q18" s="15">
        <f t="shared" si="1"/>
        <v>0.50904530563691031</v>
      </c>
      <c r="R18" s="18">
        <v>775046083</v>
      </c>
      <c r="S18" s="15">
        <f t="shared" si="2"/>
        <v>0.50589251442164029</v>
      </c>
    </row>
    <row r="19" spans="1:19" ht="31.5" x14ac:dyDescent="0.25">
      <c r="A19" s="16" t="s">
        <v>24</v>
      </c>
      <c r="B19" s="16" t="s">
        <v>26</v>
      </c>
      <c r="C19" s="16" t="s">
        <v>26</v>
      </c>
      <c r="D19" s="16" t="s">
        <v>26</v>
      </c>
      <c r="E19" s="16" t="s">
        <v>29</v>
      </c>
      <c r="F19" s="16" t="s">
        <v>43</v>
      </c>
      <c r="G19" s="16"/>
      <c r="H19" s="16"/>
      <c r="I19" s="17" t="s">
        <v>44</v>
      </c>
      <c r="J19" s="18">
        <v>203155088</v>
      </c>
      <c r="K19" s="18">
        <v>0</v>
      </c>
      <c r="L19" s="18">
        <v>203155088</v>
      </c>
      <c r="M19" s="18">
        <v>0</v>
      </c>
      <c r="N19" s="18">
        <v>203155088</v>
      </c>
      <c r="O19" s="15">
        <f t="shared" si="0"/>
        <v>1</v>
      </c>
      <c r="P19" s="18">
        <v>78068447</v>
      </c>
      <c r="Q19" s="15">
        <f t="shared" si="1"/>
        <v>0.38428004815710054</v>
      </c>
      <c r="R19" s="18">
        <v>78068447</v>
      </c>
      <c r="S19" s="15">
        <f t="shared" si="2"/>
        <v>0.38428004815710054</v>
      </c>
    </row>
    <row r="20" spans="1:19" ht="15.75" x14ac:dyDescent="0.25">
      <c r="A20" s="16" t="s">
        <v>24</v>
      </c>
      <c r="B20" s="16" t="s">
        <v>26</v>
      </c>
      <c r="C20" s="16" t="s">
        <v>26</v>
      </c>
      <c r="D20" s="16" t="s">
        <v>26</v>
      </c>
      <c r="E20" s="16" t="s">
        <v>29</v>
      </c>
      <c r="F20" s="16" t="s">
        <v>45</v>
      </c>
      <c r="G20" s="16"/>
      <c r="H20" s="16"/>
      <c r="I20" s="17" t="s">
        <v>46</v>
      </c>
      <c r="J20" s="18">
        <v>3940386267</v>
      </c>
      <c r="K20" s="18">
        <v>0</v>
      </c>
      <c r="L20" s="18">
        <v>3940386267</v>
      </c>
      <c r="M20" s="18">
        <v>0</v>
      </c>
      <c r="N20" s="18">
        <v>3864813065</v>
      </c>
      <c r="O20" s="15">
        <f t="shared" si="0"/>
        <v>0.98082086453480166</v>
      </c>
      <c r="P20" s="18">
        <v>157779253</v>
      </c>
      <c r="Q20" s="15">
        <f t="shared" si="1"/>
        <v>4.004157011747092E-2</v>
      </c>
      <c r="R20" s="18">
        <v>148910530</v>
      </c>
      <c r="S20" s="15">
        <f t="shared" si="2"/>
        <v>3.7790845848565131E-2</v>
      </c>
    </row>
    <row r="21" spans="1:19" ht="15.75" x14ac:dyDescent="0.25">
      <c r="A21" s="16" t="s">
        <v>24</v>
      </c>
      <c r="B21" s="16" t="s">
        <v>26</v>
      </c>
      <c r="C21" s="16" t="s">
        <v>26</v>
      </c>
      <c r="D21" s="16" t="s">
        <v>26</v>
      </c>
      <c r="E21" s="16" t="s">
        <v>29</v>
      </c>
      <c r="F21" s="16" t="s">
        <v>47</v>
      </c>
      <c r="G21" s="16"/>
      <c r="H21" s="16"/>
      <c r="I21" s="17" t="s">
        <v>48</v>
      </c>
      <c r="J21" s="18">
        <v>1985339230</v>
      </c>
      <c r="K21" s="18">
        <v>0</v>
      </c>
      <c r="L21" s="18">
        <v>1985339230</v>
      </c>
      <c r="M21" s="18">
        <v>0</v>
      </c>
      <c r="N21" s="18">
        <v>1889906831</v>
      </c>
      <c r="O21" s="15">
        <f t="shared" si="0"/>
        <v>0.95193143944473413</v>
      </c>
      <c r="P21" s="18">
        <v>1105025926</v>
      </c>
      <c r="Q21" s="15">
        <f t="shared" si="1"/>
        <v>0.55659300400768286</v>
      </c>
      <c r="R21" s="18">
        <v>1092596453</v>
      </c>
      <c r="S21" s="15">
        <f t="shared" si="2"/>
        <v>0.55033237468440088</v>
      </c>
    </row>
    <row r="22" spans="1:19" ht="15.75" x14ac:dyDescent="0.25">
      <c r="A22" s="16" t="s">
        <v>24</v>
      </c>
      <c r="B22" s="16" t="s">
        <v>26</v>
      </c>
      <c r="C22" s="16" t="s">
        <v>26</v>
      </c>
      <c r="D22" s="16" t="s">
        <v>26</v>
      </c>
      <c r="E22" s="16" t="s">
        <v>31</v>
      </c>
      <c r="F22" s="16" t="s">
        <v>39</v>
      </c>
      <c r="G22" s="16"/>
      <c r="H22" s="16"/>
      <c r="I22" s="17" t="s">
        <v>49</v>
      </c>
      <c r="J22" s="18">
        <v>643289955</v>
      </c>
      <c r="K22" s="18">
        <v>0</v>
      </c>
      <c r="L22" s="18">
        <v>643289955</v>
      </c>
      <c r="M22" s="18">
        <v>0</v>
      </c>
      <c r="N22" s="18">
        <v>643289955</v>
      </c>
      <c r="O22" s="15">
        <f t="shared" si="0"/>
        <v>1</v>
      </c>
      <c r="P22" s="18">
        <v>0</v>
      </c>
      <c r="Q22" s="15">
        <f t="shared" si="1"/>
        <v>0</v>
      </c>
      <c r="R22" s="18">
        <v>0</v>
      </c>
      <c r="S22" s="15">
        <f t="shared" si="2"/>
        <v>0</v>
      </c>
    </row>
    <row r="23" spans="1:19" ht="31.5" x14ac:dyDescent="0.25">
      <c r="A23" s="12" t="s">
        <v>24</v>
      </c>
      <c r="B23" s="12" t="s">
        <v>26</v>
      </c>
      <c r="C23" s="12" t="s">
        <v>26</v>
      </c>
      <c r="D23" s="12" t="s">
        <v>50</v>
      </c>
      <c r="E23" s="12"/>
      <c r="F23" s="12"/>
      <c r="G23" s="12"/>
      <c r="H23" s="12"/>
      <c r="I23" s="13" t="s">
        <v>51</v>
      </c>
      <c r="J23" s="14">
        <v>20260138129</v>
      </c>
      <c r="K23" s="14">
        <v>0</v>
      </c>
      <c r="L23" s="14">
        <v>20260138129</v>
      </c>
      <c r="M23" s="14">
        <v>0</v>
      </c>
      <c r="N23" s="14">
        <v>20260126729</v>
      </c>
      <c r="O23" s="15">
        <f t="shared" si="0"/>
        <v>0.99999943731874252</v>
      </c>
      <c r="P23" s="14">
        <v>6994401445</v>
      </c>
      <c r="Q23" s="15">
        <f t="shared" si="1"/>
        <v>0.34522970181473434</v>
      </c>
      <c r="R23" s="14">
        <v>6994401445</v>
      </c>
      <c r="S23" s="15">
        <f t="shared" si="2"/>
        <v>0.34522970181473434</v>
      </c>
    </row>
    <row r="24" spans="1:19" ht="31.5" x14ac:dyDescent="0.25">
      <c r="A24" s="16" t="s">
        <v>24</v>
      </c>
      <c r="B24" s="16" t="s">
        <v>26</v>
      </c>
      <c r="C24" s="16" t="s">
        <v>26</v>
      </c>
      <c r="D24" s="16" t="s">
        <v>50</v>
      </c>
      <c r="E24" s="16" t="s">
        <v>29</v>
      </c>
      <c r="F24" s="16"/>
      <c r="G24" s="16"/>
      <c r="H24" s="16"/>
      <c r="I24" s="17" t="s">
        <v>52</v>
      </c>
      <c r="J24" s="18">
        <v>5476544006</v>
      </c>
      <c r="K24" s="18">
        <v>0</v>
      </c>
      <c r="L24" s="18">
        <v>5476544006</v>
      </c>
      <c r="M24" s="18">
        <v>0</v>
      </c>
      <c r="N24" s="18">
        <v>5476532606</v>
      </c>
      <c r="O24" s="15">
        <f t="shared" si="0"/>
        <v>0.99999791839525298</v>
      </c>
      <c r="P24" s="18">
        <v>2142472627</v>
      </c>
      <c r="Q24" s="15">
        <f t="shared" si="1"/>
        <v>0.39120887637399548</v>
      </c>
      <c r="R24" s="18">
        <v>2142472627</v>
      </c>
      <c r="S24" s="15">
        <f t="shared" si="2"/>
        <v>0.39120887637399548</v>
      </c>
    </row>
    <row r="25" spans="1:19" ht="31.5" x14ac:dyDescent="0.25">
      <c r="A25" s="16" t="s">
        <v>24</v>
      </c>
      <c r="B25" s="16" t="s">
        <v>26</v>
      </c>
      <c r="C25" s="16" t="s">
        <v>26</v>
      </c>
      <c r="D25" s="16" t="s">
        <v>50</v>
      </c>
      <c r="E25" s="16" t="s">
        <v>31</v>
      </c>
      <c r="F25" s="16"/>
      <c r="G25" s="16"/>
      <c r="H25" s="16"/>
      <c r="I25" s="17" t="s">
        <v>53</v>
      </c>
      <c r="J25" s="18">
        <v>3918017907</v>
      </c>
      <c r="K25" s="18">
        <v>0</v>
      </c>
      <c r="L25" s="18">
        <v>3918017907</v>
      </c>
      <c r="M25" s="18">
        <v>0</v>
      </c>
      <c r="N25" s="18">
        <v>3918017907</v>
      </c>
      <c r="O25" s="15">
        <f t="shared" si="0"/>
        <v>1</v>
      </c>
      <c r="P25" s="18">
        <v>1504833814</v>
      </c>
      <c r="Q25" s="15">
        <f t="shared" si="1"/>
        <v>0.38408038189703964</v>
      </c>
      <c r="R25" s="18">
        <v>1504833814</v>
      </c>
      <c r="S25" s="15">
        <f t="shared" si="2"/>
        <v>0.38408038189703964</v>
      </c>
    </row>
    <row r="26" spans="1:19" ht="15.75" x14ac:dyDescent="0.25">
      <c r="A26" s="16" t="s">
        <v>24</v>
      </c>
      <c r="B26" s="16" t="s">
        <v>26</v>
      </c>
      <c r="C26" s="16" t="s">
        <v>26</v>
      </c>
      <c r="D26" s="16" t="s">
        <v>50</v>
      </c>
      <c r="E26" s="16" t="s">
        <v>33</v>
      </c>
      <c r="F26" s="16"/>
      <c r="G26" s="16"/>
      <c r="H26" s="16"/>
      <c r="I26" s="17" t="s">
        <v>54</v>
      </c>
      <c r="J26" s="18">
        <v>4531439716</v>
      </c>
      <c r="K26" s="18">
        <v>0</v>
      </c>
      <c r="L26" s="18">
        <v>4531439716</v>
      </c>
      <c r="M26" s="18">
        <v>0</v>
      </c>
      <c r="N26" s="18">
        <v>4531439716</v>
      </c>
      <c r="O26" s="15">
        <f t="shared" si="0"/>
        <v>1</v>
      </c>
      <c r="P26" s="18">
        <v>1476960304</v>
      </c>
      <c r="Q26" s="15">
        <f t="shared" si="1"/>
        <v>0.32593621377881749</v>
      </c>
      <c r="R26" s="18">
        <v>1476960304</v>
      </c>
      <c r="S26" s="15">
        <f t="shared" si="2"/>
        <v>0.32593621377881749</v>
      </c>
    </row>
    <row r="27" spans="1:19" ht="31.5" x14ac:dyDescent="0.25">
      <c r="A27" s="16" t="s">
        <v>24</v>
      </c>
      <c r="B27" s="16" t="s">
        <v>26</v>
      </c>
      <c r="C27" s="16" t="s">
        <v>26</v>
      </c>
      <c r="D27" s="16" t="s">
        <v>50</v>
      </c>
      <c r="E27" s="16" t="s">
        <v>35</v>
      </c>
      <c r="F27" s="16"/>
      <c r="G27" s="16"/>
      <c r="H27" s="16"/>
      <c r="I27" s="17" t="s">
        <v>55</v>
      </c>
      <c r="J27" s="18">
        <v>2685673700</v>
      </c>
      <c r="K27" s="18">
        <v>0</v>
      </c>
      <c r="L27" s="18">
        <v>2685673700</v>
      </c>
      <c r="M27" s="18">
        <v>0</v>
      </c>
      <c r="N27" s="18">
        <v>2685673700</v>
      </c>
      <c r="O27" s="15">
        <f t="shared" si="0"/>
        <v>1</v>
      </c>
      <c r="P27" s="18">
        <v>792150400</v>
      </c>
      <c r="Q27" s="15">
        <f t="shared" si="1"/>
        <v>0.29495407427938847</v>
      </c>
      <c r="R27" s="18">
        <v>792150400</v>
      </c>
      <c r="S27" s="15">
        <f t="shared" si="2"/>
        <v>0.29495407427938847</v>
      </c>
    </row>
    <row r="28" spans="1:19" ht="31.5" x14ac:dyDescent="0.25">
      <c r="A28" s="16" t="s">
        <v>24</v>
      </c>
      <c r="B28" s="16" t="s">
        <v>26</v>
      </c>
      <c r="C28" s="16" t="s">
        <v>26</v>
      </c>
      <c r="D28" s="16" t="s">
        <v>50</v>
      </c>
      <c r="E28" s="16" t="s">
        <v>37</v>
      </c>
      <c r="F28" s="16"/>
      <c r="G28" s="16"/>
      <c r="H28" s="16"/>
      <c r="I28" s="17" t="s">
        <v>56</v>
      </c>
      <c r="J28" s="18">
        <v>290113600</v>
      </c>
      <c r="K28" s="18">
        <v>0</v>
      </c>
      <c r="L28" s="18">
        <v>290113600</v>
      </c>
      <c r="M28" s="18">
        <v>0</v>
      </c>
      <c r="N28" s="18">
        <v>290113600</v>
      </c>
      <c r="O28" s="15">
        <f t="shared" si="0"/>
        <v>1</v>
      </c>
      <c r="P28" s="18">
        <v>87411500</v>
      </c>
      <c r="Q28" s="15">
        <f t="shared" si="1"/>
        <v>0.30130093866678431</v>
      </c>
      <c r="R28" s="18">
        <v>87411500</v>
      </c>
      <c r="S28" s="15">
        <f t="shared" si="2"/>
        <v>0.30130093866678431</v>
      </c>
    </row>
    <row r="29" spans="1:19" ht="15.75" x14ac:dyDescent="0.25">
      <c r="A29" s="16" t="s">
        <v>24</v>
      </c>
      <c r="B29" s="16" t="s">
        <v>26</v>
      </c>
      <c r="C29" s="16" t="s">
        <v>26</v>
      </c>
      <c r="D29" s="16" t="s">
        <v>50</v>
      </c>
      <c r="E29" s="16" t="s">
        <v>39</v>
      </c>
      <c r="F29" s="16"/>
      <c r="G29" s="16"/>
      <c r="H29" s="16"/>
      <c r="I29" s="17" t="s">
        <v>57</v>
      </c>
      <c r="J29" s="18">
        <v>2014378700</v>
      </c>
      <c r="K29" s="18">
        <v>0</v>
      </c>
      <c r="L29" s="18">
        <v>2014378700</v>
      </c>
      <c r="M29" s="18">
        <v>0</v>
      </c>
      <c r="N29" s="18">
        <v>2014378700</v>
      </c>
      <c r="O29" s="15">
        <f t="shared" si="0"/>
        <v>1</v>
      </c>
      <c r="P29" s="18">
        <v>594151400</v>
      </c>
      <c r="Q29" s="15">
        <f t="shared" si="1"/>
        <v>0.29495516409104205</v>
      </c>
      <c r="R29" s="18">
        <v>594151400</v>
      </c>
      <c r="S29" s="15">
        <f t="shared" si="2"/>
        <v>0.29495516409104205</v>
      </c>
    </row>
    <row r="30" spans="1:19" ht="15.75" x14ac:dyDescent="0.25">
      <c r="A30" s="16" t="s">
        <v>24</v>
      </c>
      <c r="B30" s="16" t="s">
        <v>26</v>
      </c>
      <c r="C30" s="16" t="s">
        <v>26</v>
      </c>
      <c r="D30" s="16" t="s">
        <v>50</v>
      </c>
      <c r="E30" s="16" t="s">
        <v>41</v>
      </c>
      <c r="F30" s="16"/>
      <c r="G30" s="16"/>
      <c r="H30" s="16"/>
      <c r="I30" s="17" t="s">
        <v>58</v>
      </c>
      <c r="J30" s="18">
        <v>336101400</v>
      </c>
      <c r="K30" s="18">
        <v>0</v>
      </c>
      <c r="L30" s="18">
        <v>336101400</v>
      </c>
      <c r="M30" s="18">
        <v>0</v>
      </c>
      <c r="N30" s="18">
        <v>336101400</v>
      </c>
      <c r="O30" s="15">
        <f t="shared" si="0"/>
        <v>1</v>
      </c>
      <c r="P30" s="18">
        <v>99137200</v>
      </c>
      <c r="Q30" s="15">
        <f t="shared" si="1"/>
        <v>0.294962175105489</v>
      </c>
      <c r="R30" s="18">
        <v>99137200</v>
      </c>
      <c r="S30" s="15">
        <f t="shared" si="2"/>
        <v>0.294962175105489</v>
      </c>
    </row>
    <row r="31" spans="1:19" ht="15.75" x14ac:dyDescent="0.25">
      <c r="A31" s="16" t="s">
        <v>24</v>
      </c>
      <c r="B31" s="16" t="s">
        <v>26</v>
      </c>
      <c r="C31" s="16" t="s">
        <v>26</v>
      </c>
      <c r="D31" s="16" t="s">
        <v>50</v>
      </c>
      <c r="E31" s="16" t="s">
        <v>43</v>
      </c>
      <c r="F31" s="16"/>
      <c r="G31" s="16"/>
      <c r="H31" s="16"/>
      <c r="I31" s="17" t="s">
        <v>59</v>
      </c>
      <c r="J31" s="18">
        <v>336101400</v>
      </c>
      <c r="K31" s="18">
        <v>0</v>
      </c>
      <c r="L31" s="18">
        <v>336101400</v>
      </c>
      <c r="M31" s="18">
        <v>0</v>
      </c>
      <c r="N31" s="18">
        <v>336101400</v>
      </c>
      <c r="O31" s="15">
        <f t="shared" si="0"/>
        <v>1</v>
      </c>
      <c r="P31" s="18">
        <v>99137200</v>
      </c>
      <c r="Q31" s="15">
        <f t="shared" si="1"/>
        <v>0.294962175105489</v>
      </c>
      <c r="R31" s="18">
        <v>99137200</v>
      </c>
      <c r="S31" s="15">
        <f t="shared" si="2"/>
        <v>0.294962175105489</v>
      </c>
    </row>
    <row r="32" spans="1:19" ht="31.5" x14ac:dyDescent="0.25">
      <c r="A32" s="16" t="s">
        <v>24</v>
      </c>
      <c r="B32" s="16" t="s">
        <v>26</v>
      </c>
      <c r="C32" s="16" t="s">
        <v>26</v>
      </c>
      <c r="D32" s="16" t="s">
        <v>50</v>
      </c>
      <c r="E32" s="16" t="s">
        <v>45</v>
      </c>
      <c r="F32" s="16"/>
      <c r="G32" s="16"/>
      <c r="H32" s="16"/>
      <c r="I32" s="17" t="s">
        <v>60</v>
      </c>
      <c r="J32" s="18">
        <v>671767700</v>
      </c>
      <c r="K32" s="18">
        <v>0</v>
      </c>
      <c r="L32" s="18">
        <v>671767700</v>
      </c>
      <c r="M32" s="18">
        <v>0</v>
      </c>
      <c r="N32" s="18">
        <v>671767700</v>
      </c>
      <c r="O32" s="15">
        <f t="shared" si="0"/>
        <v>1</v>
      </c>
      <c r="P32" s="18">
        <v>198147000</v>
      </c>
      <c r="Q32" s="15">
        <f t="shared" si="1"/>
        <v>0.29496357148460695</v>
      </c>
      <c r="R32" s="18">
        <v>198147000</v>
      </c>
      <c r="S32" s="15">
        <f t="shared" si="2"/>
        <v>0.29496357148460695</v>
      </c>
    </row>
    <row r="33" spans="1:19" ht="31.5" x14ac:dyDescent="0.25">
      <c r="A33" s="12" t="s">
        <v>24</v>
      </c>
      <c r="B33" s="12" t="s">
        <v>26</v>
      </c>
      <c r="C33" s="12" t="s">
        <v>26</v>
      </c>
      <c r="D33" s="12" t="s">
        <v>61</v>
      </c>
      <c r="E33" s="12"/>
      <c r="F33" s="12"/>
      <c r="G33" s="12"/>
      <c r="H33" s="12"/>
      <c r="I33" s="13" t="s">
        <v>62</v>
      </c>
      <c r="J33" s="14">
        <v>4389289269</v>
      </c>
      <c r="K33" s="14">
        <v>0</v>
      </c>
      <c r="L33" s="14">
        <v>4389289269</v>
      </c>
      <c r="M33" s="14">
        <v>0</v>
      </c>
      <c r="N33" s="14">
        <v>4180954196</v>
      </c>
      <c r="O33" s="15">
        <f t="shared" si="0"/>
        <v>0.95253557917191811</v>
      </c>
      <c r="P33" s="14">
        <v>2478862699</v>
      </c>
      <c r="Q33" s="15">
        <f t="shared" si="1"/>
        <v>0.56475263922734187</v>
      </c>
      <c r="R33" s="14">
        <v>2460427953</v>
      </c>
      <c r="S33" s="15">
        <f t="shared" si="2"/>
        <v>0.56055270049689676</v>
      </c>
    </row>
    <row r="34" spans="1:19" ht="15.75" x14ac:dyDescent="0.25">
      <c r="A34" s="16" t="s">
        <v>24</v>
      </c>
      <c r="B34" s="16" t="s">
        <v>26</v>
      </c>
      <c r="C34" s="16" t="s">
        <v>26</v>
      </c>
      <c r="D34" s="16" t="s">
        <v>61</v>
      </c>
      <c r="E34" s="16" t="s">
        <v>29</v>
      </c>
      <c r="F34" s="16" t="s">
        <v>29</v>
      </c>
      <c r="G34" s="16"/>
      <c r="H34" s="16"/>
      <c r="I34" s="17" t="s">
        <v>63</v>
      </c>
      <c r="J34" s="18">
        <v>1153000000</v>
      </c>
      <c r="K34" s="18">
        <v>0</v>
      </c>
      <c r="L34" s="18">
        <v>1153000000</v>
      </c>
      <c r="M34" s="18">
        <v>0</v>
      </c>
      <c r="N34" s="18">
        <v>1153000000</v>
      </c>
      <c r="O34" s="15">
        <f t="shared" si="0"/>
        <v>1</v>
      </c>
      <c r="P34" s="18">
        <v>632443591</v>
      </c>
      <c r="Q34" s="15">
        <f t="shared" si="1"/>
        <v>0.54852002688638335</v>
      </c>
      <c r="R34" s="18">
        <v>632443591</v>
      </c>
      <c r="S34" s="15">
        <f t="shared" si="2"/>
        <v>0.54852002688638335</v>
      </c>
    </row>
    <row r="35" spans="1:19" ht="15.75" x14ac:dyDescent="0.25">
      <c r="A35" s="16" t="s">
        <v>24</v>
      </c>
      <c r="B35" s="16" t="s">
        <v>26</v>
      </c>
      <c r="C35" s="16" t="s">
        <v>26</v>
      </c>
      <c r="D35" s="16" t="s">
        <v>61</v>
      </c>
      <c r="E35" s="16" t="s">
        <v>29</v>
      </c>
      <c r="F35" s="16" t="s">
        <v>31</v>
      </c>
      <c r="G35" s="16"/>
      <c r="H35" s="16"/>
      <c r="I35" s="17" t="s">
        <v>64</v>
      </c>
      <c r="J35" s="18">
        <v>1298697747</v>
      </c>
      <c r="K35" s="18">
        <v>0</v>
      </c>
      <c r="L35" s="18">
        <v>1298697747</v>
      </c>
      <c r="M35" s="18">
        <v>0</v>
      </c>
      <c r="N35" s="18">
        <v>1147432095</v>
      </c>
      <c r="O35" s="15">
        <f t="shared" si="0"/>
        <v>0.88352512942335915</v>
      </c>
      <c r="P35" s="18">
        <v>987627947</v>
      </c>
      <c r="Q35" s="15">
        <f t="shared" si="1"/>
        <v>0.7604755989462727</v>
      </c>
      <c r="R35" s="18">
        <v>970525671</v>
      </c>
      <c r="S35" s="15">
        <f t="shared" si="2"/>
        <v>0.7473068104121382</v>
      </c>
    </row>
    <row r="36" spans="1:19" ht="31.5" x14ac:dyDescent="0.25">
      <c r="A36" s="16" t="s">
        <v>24</v>
      </c>
      <c r="B36" s="16" t="s">
        <v>26</v>
      </c>
      <c r="C36" s="16" t="s">
        <v>26</v>
      </c>
      <c r="D36" s="16" t="s">
        <v>61</v>
      </c>
      <c r="E36" s="16" t="s">
        <v>29</v>
      </c>
      <c r="F36" s="16" t="s">
        <v>33</v>
      </c>
      <c r="G36" s="16"/>
      <c r="H36" s="16"/>
      <c r="I36" s="17" t="s">
        <v>65</v>
      </c>
      <c r="J36" s="18">
        <v>212326158</v>
      </c>
      <c r="K36" s="18">
        <v>0</v>
      </c>
      <c r="L36" s="18">
        <v>212326158</v>
      </c>
      <c r="M36" s="18">
        <v>0</v>
      </c>
      <c r="N36" s="18">
        <v>202155769</v>
      </c>
      <c r="O36" s="15">
        <f t="shared" si="0"/>
        <v>0.95210015998123043</v>
      </c>
      <c r="P36" s="18">
        <v>124120363</v>
      </c>
      <c r="Q36" s="15">
        <f t="shared" si="1"/>
        <v>0.58457405422463304</v>
      </c>
      <c r="R36" s="18">
        <v>122787893</v>
      </c>
      <c r="S36" s="15">
        <f t="shared" si="2"/>
        <v>0.57829847323851635</v>
      </c>
    </row>
    <row r="37" spans="1:19" ht="15.75" x14ac:dyDescent="0.25">
      <c r="A37" s="16" t="s">
        <v>24</v>
      </c>
      <c r="B37" s="16" t="s">
        <v>26</v>
      </c>
      <c r="C37" s="16" t="s">
        <v>26</v>
      </c>
      <c r="D37" s="16" t="s">
        <v>61</v>
      </c>
      <c r="E37" s="16" t="s">
        <v>31</v>
      </c>
      <c r="F37" s="16"/>
      <c r="G37" s="16"/>
      <c r="H37" s="16"/>
      <c r="I37" s="17" t="s">
        <v>66</v>
      </c>
      <c r="J37" s="18">
        <v>890712983</v>
      </c>
      <c r="K37" s="18">
        <v>0</v>
      </c>
      <c r="L37" s="18">
        <v>890712983</v>
      </c>
      <c r="M37" s="18">
        <v>0</v>
      </c>
      <c r="N37" s="18">
        <v>890712983</v>
      </c>
      <c r="O37" s="15">
        <f t="shared" si="0"/>
        <v>1</v>
      </c>
      <c r="P37" s="18">
        <v>486223629</v>
      </c>
      <c r="Q37" s="15">
        <f t="shared" si="1"/>
        <v>0.54588137624575306</v>
      </c>
      <c r="R37" s="18">
        <v>486223629</v>
      </c>
      <c r="S37" s="15">
        <f t="shared" si="2"/>
        <v>0.54588137624575306</v>
      </c>
    </row>
    <row r="38" spans="1:19" ht="15.75" x14ac:dyDescent="0.25">
      <c r="A38" s="16" t="s">
        <v>24</v>
      </c>
      <c r="B38" s="16" t="s">
        <v>26</v>
      </c>
      <c r="C38" s="16" t="s">
        <v>26</v>
      </c>
      <c r="D38" s="16" t="s">
        <v>61</v>
      </c>
      <c r="E38" s="16" t="s">
        <v>37</v>
      </c>
      <c r="F38" s="16"/>
      <c r="G38" s="16"/>
      <c r="H38" s="16"/>
      <c r="I38" s="17" t="s">
        <v>67</v>
      </c>
      <c r="J38" s="18">
        <v>16978253</v>
      </c>
      <c r="K38" s="18">
        <v>0</v>
      </c>
      <c r="L38" s="18">
        <v>16978253</v>
      </c>
      <c r="M38" s="18">
        <v>0</v>
      </c>
      <c r="N38" s="18">
        <v>16978253</v>
      </c>
      <c r="O38" s="15">
        <f t="shared" si="0"/>
        <v>1</v>
      </c>
      <c r="P38" s="18">
        <v>6999203</v>
      </c>
      <c r="Q38" s="15">
        <f t="shared" si="1"/>
        <v>0.41224518211620476</v>
      </c>
      <c r="R38" s="18">
        <v>6999203</v>
      </c>
      <c r="S38" s="15">
        <f t="shared" si="2"/>
        <v>0.41224518211620476</v>
      </c>
    </row>
    <row r="39" spans="1:19" ht="15.75" x14ac:dyDescent="0.25">
      <c r="A39" s="16" t="s">
        <v>24</v>
      </c>
      <c r="B39" s="16" t="s">
        <v>26</v>
      </c>
      <c r="C39" s="16" t="s">
        <v>26</v>
      </c>
      <c r="D39" s="16" t="s">
        <v>61</v>
      </c>
      <c r="E39" s="16" t="s">
        <v>68</v>
      </c>
      <c r="F39" s="16"/>
      <c r="G39" s="16"/>
      <c r="H39" s="16"/>
      <c r="I39" s="17" t="s">
        <v>69</v>
      </c>
      <c r="J39" s="18">
        <v>377574128</v>
      </c>
      <c r="K39" s="18">
        <v>0</v>
      </c>
      <c r="L39" s="18">
        <v>377574128</v>
      </c>
      <c r="M39" s="18">
        <v>0</v>
      </c>
      <c r="N39" s="18">
        <v>377574128</v>
      </c>
      <c r="O39" s="15">
        <f t="shared" si="0"/>
        <v>1</v>
      </c>
      <c r="P39" s="18">
        <v>188777448</v>
      </c>
      <c r="Q39" s="15">
        <f t="shared" si="1"/>
        <v>0.49997453215332593</v>
      </c>
      <c r="R39" s="18">
        <v>188777448</v>
      </c>
      <c r="S39" s="15">
        <f t="shared" si="2"/>
        <v>0.49997453215332593</v>
      </c>
    </row>
    <row r="40" spans="1:19" ht="15.75" x14ac:dyDescent="0.25">
      <c r="A40" s="16" t="s">
        <v>24</v>
      </c>
      <c r="B40" s="16" t="s">
        <v>26</v>
      </c>
      <c r="C40" s="16" t="s">
        <v>26</v>
      </c>
      <c r="D40" s="16" t="s">
        <v>61</v>
      </c>
      <c r="E40" s="16" t="s">
        <v>70</v>
      </c>
      <c r="F40" s="16"/>
      <c r="G40" s="16"/>
      <c r="H40" s="16"/>
      <c r="I40" s="17" t="s">
        <v>71</v>
      </c>
      <c r="J40" s="18">
        <v>440000000</v>
      </c>
      <c r="K40" s="18">
        <v>0</v>
      </c>
      <c r="L40" s="18">
        <v>440000000</v>
      </c>
      <c r="M40" s="18">
        <v>0</v>
      </c>
      <c r="N40" s="18">
        <v>393100968</v>
      </c>
      <c r="O40" s="15">
        <f t="shared" si="0"/>
        <v>0.89341129090909088</v>
      </c>
      <c r="P40" s="18">
        <v>52670518</v>
      </c>
      <c r="Q40" s="15">
        <f t="shared" si="1"/>
        <v>0.11970572272727273</v>
      </c>
      <c r="R40" s="18">
        <v>52670518</v>
      </c>
      <c r="S40" s="15">
        <f t="shared" si="2"/>
        <v>0.11970572272727273</v>
      </c>
    </row>
    <row r="41" spans="1:19" ht="47.25" x14ac:dyDescent="0.25">
      <c r="A41" s="12" t="s">
        <v>24</v>
      </c>
      <c r="B41" s="12" t="s">
        <v>26</v>
      </c>
      <c r="C41" s="12" t="s">
        <v>26</v>
      </c>
      <c r="D41" s="12" t="s">
        <v>72</v>
      </c>
      <c r="E41" s="12"/>
      <c r="F41" s="12"/>
      <c r="G41" s="12"/>
      <c r="H41" s="12"/>
      <c r="I41" s="13" t="s">
        <v>73</v>
      </c>
      <c r="J41" s="14">
        <v>7043008740</v>
      </c>
      <c r="K41" s="14">
        <v>7043008740</v>
      </c>
      <c r="L41" s="14">
        <v>0</v>
      </c>
      <c r="M41" s="14">
        <v>0</v>
      </c>
      <c r="N41" s="14">
        <v>0</v>
      </c>
      <c r="O41" s="15">
        <f t="shared" si="0"/>
        <v>0</v>
      </c>
      <c r="P41" s="14">
        <v>0</v>
      </c>
      <c r="Q41" s="15">
        <f t="shared" si="1"/>
        <v>0</v>
      </c>
      <c r="R41" s="14">
        <v>0</v>
      </c>
      <c r="S41" s="15">
        <f t="shared" si="2"/>
        <v>0</v>
      </c>
    </row>
    <row r="42" spans="1:19" ht="15.75" x14ac:dyDescent="0.25">
      <c r="A42" s="12" t="s">
        <v>24</v>
      </c>
      <c r="B42" s="12" t="s">
        <v>50</v>
      </c>
      <c r="C42" s="12"/>
      <c r="D42" s="12"/>
      <c r="E42" s="12"/>
      <c r="F42" s="12"/>
      <c r="G42" s="12"/>
      <c r="H42" s="12"/>
      <c r="I42" s="13" t="s">
        <v>74</v>
      </c>
      <c r="J42" s="14">
        <v>2577474240</v>
      </c>
      <c r="K42" s="14">
        <v>0</v>
      </c>
      <c r="L42" s="14">
        <v>2270334481</v>
      </c>
      <c r="M42" s="14">
        <v>307139759</v>
      </c>
      <c r="N42" s="14">
        <v>1969241654</v>
      </c>
      <c r="O42" s="15">
        <f t="shared" si="0"/>
        <v>0.76401991664521929</v>
      </c>
      <c r="P42" s="14">
        <v>229795915.27000001</v>
      </c>
      <c r="Q42" s="15">
        <f t="shared" si="1"/>
        <v>8.9155465340363602E-2</v>
      </c>
      <c r="R42" s="14">
        <v>229795915.27000001</v>
      </c>
      <c r="S42" s="15">
        <f t="shared" si="2"/>
        <v>8.9155465340363602E-2</v>
      </c>
    </row>
    <row r="43" spans="1:19" ht="31.5" x14ac:dyDescent="0.25">
      <c r="A43" s="16" t="s">
        <v>24</v>
      </c>
      <c r="B43" s="16" t="s">
        <v>50</v>
      </c>
      <c r="C43" s="16" t="s">
        <v>50</v>
      </c>
      <c r="D43" s="16" t="s">
        <v>26</v>
      </c>
      <c r="E43" s="16" t="s">
        <v>31</v>
      </c>
      <c r="F43" s="16" t="s">
        <v>39</v>
      </c>
      <c r="G43" s="16"/>
      <c r="H43" s="16"/>
      <c r="I43" s="17" t="s">
        <v>75</v>
      </c>
      <c r="J43" s="18">
        <v>439532</v>
      </c>
      <c r="K43" s="18">
        <v>0</v>
      </c>
      <c r="L43" s="18">
        <v>439532</v>
      </c>
      <c r="M43" s="18">
        <v>0</v>
      </c>
      <c r="N43" s="18">
        <v>0</v>
      </c>
      <c r="O43" s="15">
        <f t="shared" si="0"/>
        <v>0</v>
      </c>
      <c r="P43" s="18">
        <v>0</v>
      </c>
      <c r="Q43" s="15">
        <f t="shared" si="1"/>
        <v>0</v>
      </c>
      <c r="R43" s="18">
        <v>0</v>
      </c>
      <c r="S43" s="15">
        <f t="shared" si="2"/>
        <v>0</v>
      </c>
    </row>
    <row r="44" spans="1:19" ht="31.5" x14ac:dyDescent="0.25">
      <c r="A44" s="16" t="s">
        <v>24</v>
      </c>
      <c r="B44" s="16" t="s">
        <v>50</v>
      </c>
      <c r="C44" s="16" t="s">
        <v>50</v>
      </c>
      <c r="D44" s="16" t="s">
        <v>26</v>
      </c>
      <c r="E44" s="16" t="s">
        <v>31</v>
      </c>
      <c r="F44" s="16" t="s">
        <v>41</v>
      </c>
      <c r="G44" s="16"/>
      <c r="H44" s="16"/>
      <c r="I44" s="17" t="s">
        <v>76</v>
      </c>
      <c r="J44" s="18">
        <v>441181</v>
      </c>
      <c r="K44" s="18">
        <v>0</v>
      </c>
      <c r="L44" s="18">
        <v>441181</v>
      </c>
      <c r="M44" s="18">
        <v>0</v>
      </c>
      <c r="N44" s="18">
        <v>0</v>
      </c>
      <c r="O44" s="15">
        <f t="shared" si="0"/>
        <v>0</v>
      </c>
      <c r="P44" s="18">
        <v>0</v>
      </c>
      <c r="Q44" s="15">
        <f t="shared" si="1"/>
        <v>0</v>
      </c>
      <c r="R44" s="18">
        <v>0</v>
      </c>
      <c r="S44" s="15">
        <f t="shared" si="2"/>
        <v>0</v>
      </c>
    </row>
    <row r="45" spans="1:19" ht="31.5" x14ac:dyDescent="0.25">
      <c r="A45" s="16" t="s">
        <v>24</v>
      </c>
      <c r="B45" s="16" t="s">
        <v>50</v>
      </c>
      <c r="C45" s="16" t="s">
        <v>50</v>
      </c>
      <c r="D45" s="16" t="s">
        <v>26</v>
      </c>
      <c r="E45" s="16" t="s">
        <v>33</v>
      </c>
      <c r="F45" s="16" t="s">
        <v>29</v>
      </c>
      <c r="G45" s="16"/>
      <c r="H45" s="16"/>
      <c r="I45" s="17" t="s">
        <v>77</v>
      </c>
      <c r="J45" s="18">
        <v>31811</v>
      </c>
      <c r="K45" s="18">
        <v>0</v>
      </c>
      <c r="L45" s="18">
        <v>31811</v>
      </c>
      <c r="M45" s="18">
        <v>0</v>
      </c>
      <c r="N45" s="18">
        <v>0</v>
      </c>
      <c r="O45" s="15">
        <f t="shared" si="0"/>
        <v>0</v>
      </c>
      <c r="P45" s="18">
        <v>0</v>
      </c>
      <c r="Q45" s="15">
        <f t="shared" si="1"/>
        <v>0</v>
      </c>
      <c r="R45" s="18">
        <v>0</v>
      </c>
      <c r="S45" s="15">
        <f t="shared" si="2"/>
        <v>0</v>
      </c>
    </row>
    <row r="46" spans="1:19" ht="47.25" x14ac:dyDescent="0.25">
      <c r="A46" s="16" t="s">
        <v>24</v>
      </c>
      <c r="B46" s="16" t="s">
        <v>50</v>
      </c>
      <c r="C46" s="16" t="s">
        <v>50</v>
      </c>
      <c r="D46" s="16" t="s">
        <v>26</v>
      </c>
      <c r="E46" s="16" t="s">
        <v>33</v>
      </c>
      <c r="F46" s="16" t="s">
        <v>37</v>
      </c>
      <c r="G46" s="16"/>
      <c r="H46" s="16"/>
      <c r="I46" s="17" t="s">
        <v>78</v>
      </c>
      <c r="J46" s="18">
        <v>312900</v>
      </c>
      <c r="K46" s="18">
        <v>0</v>
      </c>
      <c r="L46" s="18">
        <v>312900</v>
      </c>
      <c r="M46" s="18">
        <v>0</v>
      </c>
      <c r="N46" s="18">
        <v>0</v>
      </c>
      <c r="O46" s="15">
        <f t="shared" si="0"/>
        <v>0</v>
      </c>
      <c r="P46" s="18">
        <v>0</v>
      </c>
      <c r="Q46" s="15">
        <f t="shared" si="1"/>
        <v>0</v>
      </c>
      <c r="R46" s="18">
        <v>0</v>
      </c>
      <c r="S46" s="15">
        <f t="shared" si="2"/>
        <v>0</v>
      </c>
    </row>
    <row r="47" spans="1:19" ht="15.75" x14ac:dyDescent="0.25">
      <c r="A47" s="16" t="s">
        <v>24</v>
      </c>
      <c r="B47" s="16" t="s">
        <v>50</v>
      </c>
      <c r="C47" s="16" t="s">
        <v>50</v>
      </c>
      <c r="D47" s="16" t="s">
        <v>26</v>
      </c>
      <c r="E47" s="16" t="s">
        <v>33</v>
      </c>
      <c r="F47" s="16" t="s">
        <v>39</v>
      </c>
      <c r="G47" s="16"/>
      <c r="H47" s="16"/>
      <c r="I47" s="17" t="s">
        <v>79</v>
      </c>
      <c r="J47" s="18">
        <v>9284689</v>
      </c>
      <c r="K47" s="18">
        <v>0</v>
      </c>
      <c r="L47" s="18">
        <v>9284689</v>
      </c>
      <c r="M47" s="18">
        <v>0</v>
      </c>
      <c r="N47" s="18">
        <v>0</v>
      </c>
      <c r="O47" s="15">
        <f t="shared" si="0"/>
        <v>0</v>
      </c>
      <c r="P47" s="18">
        <v>0</v>
      </c>
      <c r="Q47" s="15">
        <f t="shared" si="1"/>
        <v>0</v>
      </c>
      <c r="R47" s="18">
        <v>0</v>
      </c>
      <c r="S47" s="15">
        <f t="shared" si="2"/>
        <v>0</v>
      </c>
    </row>
    <row r="48" spans="1:19" ht="31.5" x14ac:dyDescent="0.25">
      <c r="A48" s="16" t="s">
        <v>24</v>
      </c>
      <c r="B48" s="16" t="s">
        <v>50</v>
      </c>
      <c r="C48" s="16" t="s">
        <v>50</v>
      </c>
      <c r="D48" s="16" t="s">
        <v>26</v>
      </c>
      <c r="E48" s="16" t="s">
        <v>35</v>
      </c>
      <c r="F48" s="16" t="s">
        <v>31</v>
      </c>
      <c r="G48" s="16"/>
      <c r="H48" s="16"/>
      <c r="I48" s="17" t="s">
        <v>80</v>
      </c>
      <c r="J48" s="18">
        <v>320934</v>
      </c>
      <c r="K48" s="18">
        <v>0</v>
      </c>
      <c r="L48" s="18">
        <v>320934</v>
      </c>
      <c r="M48" s="18">
        <v>0</v>
      </c>
      <c r="N48" s="18">
        <v>0</v>
      </c>
      <c r="O48" s="15">
        <f t="shared" si="0"/>
        <v>0</v>
      </c>
      <c r="P48" s="18">
        <v>0</v>
      </c>
      <c r="Q48" s="15">
        <f t="shared" si="1"/>
        <v>0</v>
      </c>
      <c r="R48" s="18">
        <v>0</v>
      </c>
      <c r="S48" s="15">
        <f t="shared" si="2"/>
        <v>0</v>
      </c>
    </row>
    <row r="49" spans="1:19" ht="15.75" x14ac:dyDescent="0.25">
      <c r="A49" s="16" t="s">
        <v>24</v>
      </c>
      <c r="B49" s="16" t="s">
        <v>50</v>
      </c>
      <c r="C49" s="16" t="s">
        <v>50</v>
      </c>
      <c r="D49" s="16" t="s">
        <v>26</v>
      </c>
      <c r="E49" s="16" t="s">
        <v>35</v>
      </c>
      <c r="F49" s="16" t="s">
        <v>39</v>
      </c>
      <c r="G49" s="16"/>
      <c r="H49" s="16"/>
      <c r="I49" s="17" t="s">
        <v>81</v>
      </c>
      <c r="J49" s="18">
        <v>1232158</v>
      </c>
      <c r="K49" s="18">
        <v>0</v>
      </c>
      <c r="L49" s="18">
        <v>1232158</v>
      </c>
      <c r="M49" s="18">
        <v>0</v>
      </c>
      <c r="N49" s="18">
        <v>0</v>
      </c>
      <c r="O49" s="15">
        <f t="shared" si="0"/>
        <v>0</v>
      </c>
      <c r="P49" s="18">
        <v>0</v>
      </c>
      <c r="Q49" s="15">
        <f t="shared" si="1"/>
        <v>0</v>
      </c>
      <c r="R49" s="18">
        <v>0</v>
      </c>
      <c r="S49" s="15">
        <f t="shared" si="2"/>
        <v>0</v>
      </c>
    </row>
    <row r="50" spans="1:19" ht="31.5" x14ac:dyDescent="0.25">
      <c r="A50" s="16" t="s">
        <v>24</v>
      </c>
      <c r="B50" s="16" t="s">
        <v>50</v>
      </c>
      <c r="C50" s="16" t="s">
        <v>50</v>
      </c>
      <c r="D50" s="16" t="s">
        <v>26</v>
      </c>
      <c r="E50" s="16" t="s">
        <v>35</v>
      </c>
      <c r="F50" s="16" t="s">
        <v>43</v>
      </c>
      <c r="G50" s="16"/>
      <c r="H50" s="16"/>
      <c r="I50" s="17" t="s">
        <v>82</v>
      </c>
      <c r="J50" s="18">
        <v>636512</v>
      </c>
      <c r="K50" s="18">
        <v>0</v>
      </c>
      <c r="L50" s="18">
        <v>636512</v>
      </c>
      <c r="M50" s="18">
        <v>0</v>
      </c>
      <c r="N50" s="18">
        <v>0</v>
      </c>
      <c r="O50" s="15">
        <f t="shared" si="0"/>
        <v>0</v>
      </c>
      <c r="P50" s="18">
        <v>0</v>
      </c>
      <c r="Q50" s="15">
        <f t="shared" si="1"/>
        <v>0</v>
      </c>
      <c r="R50" s="18">
        <v>0</v>
      </c>
      <c r="S50" s="15">
        <f t="shared" si="2"/>
        <v>0</v>
      </c>
    </row>
    <row r="51" spans="1:19" ht="31.5" x14ac:dyDescent="0.25">
      <c r="A51" s="16" t="s">
        <v>24</v>
      </c>
      <c r="B51" s="16" t="s">
        <v>50</v>
      </c>
      <c r="C51" s="16" t="s">
        <v>50</v>
      </c>
      <c r="D51" s="16" t="s">
        <v>50</v>
      </c>
      <c r="E51" s="16" t="s">
        <v>41</v>
      </c>
      <c r="F51" s="16" t="s">
        <v>29</v>
      </c>
      <c r="G51" s="16"/>
      <c r="H51" s="16"/>
      <c r="I51" s="17" t="s">
        <v>83</v>
      </c>
      <c r="J51" s="18">
        <v>520240</v>
      </c>
      <c r="K51" s="18">
        <v>0</v>
      </c>
      <c r="L51" s="18">
        <v>483340</v>
      </c>
      <c r="M51" s="18">
        <v>36900</v>
      </c>
      <c r="N51" s="18">
        <v>146500</v>
      </c>
      <c r="O51" s="15">
        <f t="shared" si="0"/>
        <v>0.28160079963093959</v>
      </c>
      <c r="P51" s="18">
        <v>146500</v>
      </c>
      <c r="Q51" s="15">
        <f t="shared" si="1"/>
        <v>0.28160079963093959</v>
      </c>
      <c r="R51" s="18">
        <v>146500</v>
      </c>
      <c r="S51" s="15">
        <f t="shared" si="2"/>
        <v>0.28160079963093959</v>
      </c>
    </row>
    <row r="52" spans="1:19" ht="15.75" x14ac:dyDescent="0.25">
      <c r="A52" s="16" t="s">
        <v>24</v>
      </c>
      <c r="B52" s="16" t="s">
        <v>50</v>
      </c>
      <c r="C52" s="16" t="s">
        <v>50</v>
      </c>
      <c r="D52" s="16" t="s">
        <v>50</v>
      </c>
      <c r="E52" s="16" t="s">
        <v>43</v>
      </c>
      <c r="F52" s="16" t="s">
        <v>31</v>
      </c>
      <c r="G52" s="16"/>
      <c r="H52" s="16"/>
      <c r="I52" s="17" t="s">
        <v>84</v>
      </c>
      <c r="J52" s="18">
        <v>389087844</v>
      </c>
      <c r="K52" s="18">
        <v>0</v>
      </c>
      <c r="L52" s="18">
        <v>389087844</v>
      </c>
      <c r="M52" s="18">
        <v>0</v>
      </c>
      <c r="N52" s="18">
        <v>389087844</v>
      </c>
      <c r="O52" s="15">
        <f t="shared" si="0"/>
        <v>1</v>
      </c>
      <c r="P52" s="18">
        <v>144552466.27000001</v>
      </c>
      <c r="Q52" s="15">
        <f t="shared" si="1"/>
        <v>0.37151627453568048</v>
      </c>
      <c r="R52" s="18">
        <v>144552466.27000001</v>
      </c>
      <c r="S52" s="15">
        <f t="shared" si="2"/>
        <v>0.37151627453568048</v>
      </c>
    </row>
    <row r="53" spans="1:19" ht="31.5" x14ac:dyDescent="0.25">
      <c r="A53" s="16" t="s">
        <v>24</v>
      </c>
      <c r="B53" s="16" t="s">
        <v>50</v>
      </c>
      <c r="C53" s="16" t="s">
        <v>50</v>
      </c>
      <c r="D53" s="16" t="s">
        <v>50</v>
      </c>
      <c r="E53" s="16" t="s">
        <v>43</v>
      </c>
      <c r="F53" s="16" t="s">
        <v>33</v>
      </c>
      <c r="G53" s="16"/>
      <c r="H53" s="16"/>
      <c r="I53" s="17" t="s">
        <v>85</v>
      </c>
      <c r="J53" s="18">
        <v>263071542</v>
      </c>
      <c r="K53" s="18">
        <v>0</v>
      </c>
      <c r="L53" s="18">
        <v>173071542</v>
      </c>
      <c r="M53" s="18">
        <v>90000000</v>
      </c>
      <c r="N53" s="18">
        <v>169338209</v>
      </c>
      <c r="O53" s="15">
        <f t="shared" si="0"/>
        <v>0.64369641699975289</v>
      </c>
      <c r="P53" s="18">
        <v>72271542</v>
      </c>
      <c r="Q53" s="15">
        <f t="shared" si="1"/>
        <v>0.27472200698926225</v>
      </c>
      <c r="R53" s="18">
        <v>72271542</v>
      </c>
      <c r="S53" s="15">
        <f t="shared" si="2"/>
        <v>0.27472200698926225</v>
      </c>
    </row>
    <row r="54" spans="1:19" ht="47.25" x14ac:dyDescent="0.25">
      <c r="A54" s="16" t="s">
        <v>24</v>
      </c>
      <c r="B54" s="16" t="s">
        <v>50</v>
      </c>
      <c r="C54" s="16" t="s">
        <v>50</v>
      </c>
      <c r="D54" s="16" t="s">
        <v>50</v>
      </c>
      <c r="E54" s="16" t="s">
        <v>43</v>
      </c>
      <c r="F54" s="16" t="s">
        <v>41</v>
      </c>
      <c r="G54" s="16"/>
      <c r="H54" s="16"/>
      <c r="I54" s="17" t="s">
        <v>86</v>
      </c>
      <c r="J54" s="18">
        <v>2000000</v>
      </c>
      <c r="K54" s="18">
        <v>0</v>
      </c>
      <c r="L54" s="18">
        <v>0</v>
      </c>
      <c r="M54" s="18">
        <v>2000000</v>
      </c>
      <c r="N54" s="18">
        <v>0</v>
      </c>
      <c r="O54" s="15">
        <f t="shared" si="0"/>
        <v>0</v>
      </c>
      <c r="P54" s="18">
        <v>0</v>
      </c>
      <c r="Q54" s="15">
        <f t="shared" si="1"/>
        <v>0</v>
      </c>
      <c r="R54" s="18">
        <v>0</v>
      </c>
      <c r="S54" s="15">
        <f t="shared" si="2"/>
        <v>0</v>
      </c>
    </row>
    <row r="55" spans="1:19" ht="15.75" x14ac:dyDescent="0.25">
      <c r="A55" s="16" t="s">
        <v>24</v>
      </c>
      <c r="B55" s="16" t="s">
        <v>50</v>
      </c>
      <c r="C55" s="16" t="s">
        <v>50</v>
      </c>
      <c r="D55" s="16" t="s">
        <v>50</v>
      </c>
      <c r="E55" s="16" t="s">
        <v>45</v>
      </c>
      <c r="F55" s="16" t="s">
        <v>31</v>
      </c>
      <c r="G55" s="16"/>
      <c r="H55" s="16"/>
      <c r="I55" s="17" t="s">
        <v>87</v>
      </c>
      <c r="J55" s="18">
        <v>769065936</v>
      </c>
      <c r="K55" s="18">
        <v>0</v>
      </c>
      <c r="L55" s="18">
        <v>557011336</v>
      </c>
      <c r="M55" s="18">
        <v>212054600</v>
      </c>
      <c r="N55" s="18">
        <v>283086000</v>
      </c>
      <c r="O55" s="15">
        <f t="shared" si="0"/>
        <v>0.36809067564786796</v>
      </c>
      <c r="P55" s="18">
        <v>0</v>
      </c>
      <c r="Q55" s="15">
        <f t="shared" si="1"/>
        <v>0</v>
      </c>
      <c r="R55" s="18">
        <v>0</v>
      </c>
      <c r="S55" s="15">
        <f t="shared" si="2"/>
        <v>0</v>
      </c>
    </row>
    <row r="56" spans="1:19" ht="31.5" x14ac:dyDescent="0.25">
      <c r="A56" s="16" t="s">
        <v>24</v>
      </c>
      <c r="B56" s="16" t="s">
        <v>50</v>
      </c>
      <c r="C56" s="16" t="s">
        <v>50</v>
      </c>
      <c r="D56" s="16" t="s">
        <v>50</v>
      </c>
      <c r="E56" s="16" t="s">
        <v>45</v>
      </c>
      <c r="F56" s="16" t="s">
        <v>33</v>
      </c>
      <c r="G56" s="16"/>
      <c r="H56" s="16"/>
      <c r="I56" s="17" t="s">
        <v>88</v>
      </c>
      <c r="J56" s="18">
        <v>50060260</v>
      </c>
      <c r="K56" s="18">
        <v>0</v>
      </c>
      <c r="L56" s="18">
        <v>47012001</v>
      </c>
      <c r="M56" s="18">
        <v>3048259</v>
      </c>
      <c r="N56" s="18">
        <v>36614400</v>
      </c>
      <c r="O56" s="15">
        <f t="shared" si="0"/>
        <v>0.73140650887550329</v>
      </c>
      <c r="P56" s="18">
        <v>12825407</v>
      </c>
      <c r="Q56" s="15">
        <f t="shared" si="1"/>
        <v>0.2561993685210584</v>
      </c>
      <c r="R56" s="18">
        <v>12825407</v>
      </c>
      <c r="S56" s="15">
        <f t="shared" si="2"/>
        <v>0.2561993685210584</v>
      </c>
    </row>
    <row r="57" spans="1:19" ht="31.5" x14ac:dyDescent="0.25">
      <c r="A57" s="16" t="s">
        <v>24</v>
      </c>
      <c r="B57" s="16" t="s">
        <v>50</v>
      </c>
      <c r="C57" s="16" t="s">
        <v>50</v>
      </c>
      <c r="D57" s="16" t="s">
        <v>50</v>
      </c>
      <c r="E57" s="16" t="s">
        <v>45</v>
      </c>
      <c r="F57" s="16" t="s">
        <v>39</v>
      </c>
      <c r="G57" s="16"/>
      <c r="H57" s="16"/>
      <c r="I57" s="17" t="s">
        <v>89</v>
      </c>
      <c r="J57" s="18">
        <v>1090968701</v>
      </c>
      <c r="K57" s="18">
        <v>0</v>
      </c>
      <c r="L57" s="18">
        <v>1090968701</v>
      </c>
      <c r="M57" s="18">
        <v>0</v>
      </c>
      <c r="N57" s="18">
        <v>1090968701</v>
      </c>
      <c r="O57" s="15">
        <f t="shared" si="0"/>
        <v>1</v>
      </c>
      <c r="P57" s="18">
        <v>0</v>
      </c>
      <c r="Q57" s="15">
        <f t="shared" si="1"/>
        <v>0</v>
      </c>
      <c r="R57" s="18">
        <v>0</v>
      </c>
      <c r="S57" s="15">
        <f t="shared" si="2"/>
        <v>0</v>
      </c>
    </row>
    <row r="58" spans="1:19" ht="15.75" x14ac:dyDescent="0.25">
      <c r="A58" s="12" t="s">
        <v>24</v>
      </c>
      <c r="B58" s="12" t="s">
        <v>61</v>
      </c>
      <c r="C58" s="12"/>
      <c r="D58" s="12"/>
      <c r="E58" s="12"/>
      <c r="F58" s="12"/>
      <c r="G58" s="12"/>
      <c r="H58" s="12"/>
      <c r="I58" s="13" t="s">
        <v>90</v>
      </c>
      <c r="J58" s="14">
        <f>+J59+J61+J63+J66</f>
        <v>14161078217</v>
      </c>
      <c r="K58" s="14">
        <f t="shared" ref="K58:R58" si="4">+K59+K61+K63+K66</f>
        <v>0</v>
      </c>
      <c r="L58" s="14">
        <f t="shared" si="4"/>
        <v>5933564045.71</v>
      </c>
      <c r="M58" s="14">
        <f t="shared" si="4"/>
        <v>8227514171.29</v>
      </c>
      <c r="N58" s="14">
        <f t="shared" si="4"/>
        <v>5911406352.71</v>
      </c>
      <c r="O58" s="15">
        <f t="shared" si="0"/>
        <v>0.41744041393779696</v>
      </c>
      <c r="P58" s="14">
        <f t="shared" si="4"/>
        <v>5758781371.6599998</v>
      </c>
      <c r="Q58" s="15">
        <f t="shared" si="1"/>
        <v>0.40666263425808463</v>
      </c>
      <c r="R58" s="14">
        <f t="shared" si="4"/>
        <v>4993204371.6599998</v>
      </c>
      <c r="S58" s="15">
        <f t="shared" si="2"/>
        <v>0.35260057851144344</v>
      </c>
    </row>
    <row r="59" spans="1:19" ht="31.5" x14ac:dyDescent="0.25">
      <c r="A59" s="16" t="s">
        <v>24</v>
      </c>
      <c r="B59" s="16" t="s">
        <v>61</v>
      </c>
      <c r="C59" s="16" t="s">
        <v>72</v>
      </c>
      <c r="D59" s="16" t="s">
        <v>50</v>
      </c>
      <c r="E59" s="16" t="s">
        <v>31</v>
      </c>
      <c r="F59" s="16"/>
      <c r="G59" s="16"/>
      <c r="H59" s="16"/>
      <c r="I59" s="17" t="s">
        <v>91</v>
      </c>
      <c r="J59" s="18">
        <v>1261909712</v>
      </c>
      <c r="K59" s="18">
        <v>0</v>
      </c>
      <c r="L59" s="18">
        <v>147378648.71000001</v>
      </c>
      <c r="M59" s="18">
        <v>1114531063.29</v>
      </c>
      <c r="N59" s="18">
        <v>125220955.70999999</v>
      </c>
      <c r="O59" s="15">
        <f t="shared" si="0"/>
        <v>9.9231311494970081E-2</v>
      </c>
      <c r="P59" s="18">
        <v>125220955.66</v>
      </c>
      <c r="Q59" s="15">
        <f t="shared" si="1"/>
        <v>9.9231311455347609E-2</v>
      </c>
      <c r="R59" s="18">
        <v>125220955.66</v>
      </c>
      <c r="S59" s="15">
        <f t="shared" si="2"/>
        <v>9.9231311455347609E-2</v>
      </c>
    </row>
    <row r="60" spans="1:19" ht="31.5" x14ac:dyDescent="0.25">
      <c r="A60" s="16" t="s">
        <v>24</v>
      </c>
      <c r="B60" s="16" t="s">
        <v>61</v>
      </c>
      <c r="C60" s="16" t="s">
        <v>72</v>
      </c>
      <c r="D60" s="16" t="s">
        <v>50</v>
      </c>
      <c r="E60" s="16" t="s">
        <v>31</v>
      </c>
      <c r="F60" s="16" t="s">
        <v>31</v>
      </c>
      <c r="G60" s="16"/>
      <c r="H60" s="16"/>
      <c r="I60" s="17" t="s">
        <v>92</v>
      </c>
      <c r="J60" s="18">
        <v>1261909712</v>
      </c>
      <c r="K60" s="18">
        <v>0</v>
      </c>
      <c r="L60" s="18">
        <v>147378648.71000001</v>
      </c>
      <c r="M60" s="18">
        <v>1114531063.29</v>
      </c>
      <c r="N60" s="18">
        <v>125220955.70999999</v>
      </c>
      <c r="O60" s="15">
        <f t="shared" si="0"/>
        <v>9.9231311494970081E-2</v>
      </c>
      <c r="P60" s="18">
        <v>125220955.66</v>
      </c>
      <c r="Q60" s="15">
        <f t="shared" si="1"/>
        <v>9.9231311455347609E-2</v>
      </c>
      <c r="R60" s="18">
        <v>125220955.66</v>
      </c>
      <c r="S60" s="15">
        <f t="shared" si="2"/>
        <v>9.9231311455347609E-2</v>
      </c>
    </row>
    <row r="61" spans="1:19" ht="15.75" x14ac:dyDescent="0.25">
      <c r="A61" s="16" t="s">
        <v>24</v>
      </c>
      <c r="B61" s="16" t="s">
        <v>61</v>
      </c>
      <c r="C61" s="16" t="s">
        <v>72</v>
      </c>
      <c r="D61" s="16" t="s">
        <v>50</v>
      </c>
      <c r="E61" s="16" t="s">
        <v>35</v>
      </c>
      <c r="F61" s="16"/>
      <c r="G61" s="16"/>
      <c r="H61" s="16"/>
      <c r="I61" s="17" t="s">
        <v>93</v>
      </c>
      <c r="J61" s="18">
        <v>3782991129</v>
      </c>
      <c r="K61" s="18">
        <v>0</v>
      </c>
      <c r="L61" s="18">
        <v>505967000</v>
      </c>
      <c r="M61" s="18">
        <v>3277024129</v>
      </c>
      <c r="N61" s="18">
        <v>505967000</v>
      </c>
      <c r="O61" s="15">
        <f t="shared" si="0"/>
        <v>0.1337478684846263</v>
      </c>
      <c r="P61" s="18">
        <v>505967000</v>
      </c>
      <c r="Q61" s="15">
        <f t="shared" si="1"/>
        <v>0.1337478684846263</v>
      </c>
      <c r="R61" s="18">
        <v>505967000</v>
      </c>
      <c r="S61" s="15">
        <f t="shared" si="2"/>
        <v>0.1337478684846263</v>
      </c>
    </row>
    <row r="62" spans="1:19" ht="31.5" x14ac:dyDescent="0.25">
      <c r="A62" s="16" t="s">
        <v>24</v>
      </c>
      <c r="B62" s="16" t="s">
        <v>61</v>
      </c>
      <c r="C62" s="16" t="s">
        <v>72</v>
      </c>
      <c r="D62" s="16" t="s">
        <v>50</v>
      </c>
      <c r="E62" s="16" t="s">
        <v>35</v>
      </c>
      <c r="F62" s="16" t="s">
        <v>31</v>
      </c>
      <c r="G62" s="16"/>
      <c r="H62" s="16"/>
      <c r="I62" s="17" t="s">
        <v>94</v>
      </c>
      <c r="J62" s="18">
        <v>3782991129</v>
      </c>
      <c r="K62" s="18">
        <v>0</v>
      </c>
      <c r="L62" s="18">
        <v>505967000</v>
      </c>
      <c r="M62" s="18">
        <v>3277024129</v>
      </c>
      <c r="N62" s="18">
        <v>505967000</v>
      </c>
      <c r="O62" s="15">
        <f t="shared" si="0"/>
        <v>0.1337478684846263</v>
      </c>
      <c r="P62" s="18">
        <v>505967000</v>
      </c>
      <c r="Q62" s="15">
        <f t="shared" si="1"/>
        <v>0.1337478684846263</v>
      </c>
      <c r="R62" s="18">
        <v>505967000</v>
      </c>
      <c r="S62" s="15">
        <f t="shared" si="2"/>
        <v>0.1337478684846263</v>
      </c>
    </row>
    <row r="63" spans="1:19" ht="47.25" x14ac:dyDescent="0.25">
      <c r="A63" s="16" t="s">
        <v>24</v>
      </c>
      <c r="B63" s="16" t="s">
        <v>61</v>
      </c>
      <c r="C63" s="16" t="s">
        <v>72</v>
      </c>
      <c r="D63" s="16" t="s">
        <v>50</v>
      </c>
      <c r="E63" s="16" t="s">
        <v>95</v>
      </c>
      <c r="F63" s="16"/>
      <c r="G63" s="16"/>
      <c r="H63" s="16"/>
      <c r="I63" s="17" t="s">
        <v>96</v>
      </c>
      <c r="J63" s="18">
        <v>253257457</v>
      </c>
      <c r="K63" s="18">
        <v>0</v>
      </c>
      <c r="L63" s="18">
        <v>253257457</v>
      </c>
      <c r="M63" s="18">
        <v>0</v>
      </c>
      <c r="N63" s="18">
        <v>253257457</v>
      </c>
      <c r="O63" s="15">
        <f t="shared" si="0"/>
        <v>1</v>
      </c>
      <c r="P63" s="18">
        <v>100632476</v>
      </c>
      <c r="Q63" s="15">
        <f t="shared" si="1"/>
        <v>0.39735246966489124</v>
      </c>
      <c r="R63" s="18">
        <v>100632476</v>
      </c>
      <c r="S63" s="15">
        <f t="shared" si="2"/>
        <v>0.39735246966489124</v>
      </c>
    </row>
    <row r="64" spans="1:19" ht="15.75" x14ac:dyDescent="0.25">
      <c r="A64" s="16" t="s">
        <v>24</v>
      </c>
      <c r="B64" s="16" t="s">
        <v>61</v>
      </c>
      <c r="C64" s="16" t="s">
        <v>72</v>
      </c>
      <c r="D64" s="16" t="s">
        <v>50</v>
      </c>
      <c r="E64" s="16" t="s">
        <v>95</v>
      </c>
      <c r="F64" s="16" t="s">
        <v>29</v>
      </c>
      <c r="G64" s="16"/>
      <c r="H64" s="16"/>
      <c r="I64" s="17" t="s">
        <v>97</v>
      </c>
      <c r="J64" s="18">
        <v>105875796</v>
      </c>
      <c r="K64" s="18">
        <v>0</v>
      </c>
      <c r="L64" s="18">
        <v>105875796</v>
      </c>
      <c r="M64" s="18">
        <v>0</v>
      </c>
      <c r="N64" s="18">
        <v>105875796</v>
      </c>
      <c r="O64" s="15">
        <f t="shared" si="0"/>
        <v>1</v>
      </c>
      <c r="P64" s="18">
        <v>48238130</v>
      </c>
      <c r="Q64" s="15">
        <f t="shared" si="1"/>
        <v>0.45561055333175488</v>
      </c>
      <c r="R64" s="18">
        <v>48238130</v>
      </c>
      <c r="S64" s="15">
        <f t="shared" si="2"/>
        <v>0.45561055333175488</v>
      </c>
    </row>
    <row r="65" spans="1:19" ht="31.5" x14ac:dyDescent="0.25">
      <c r="A65" s="16" t="s">
        <v>24</v>
      </c>
      <c r="B65" s="16" t="s">
        <v>61</v>
      </c>
      <c r="C65" s="16" t="s">
        <v>72</v>
      </c>
      <c r="D65" s="16" t="s">
        <v>50</v>
      </c>
      <c r="E65" s="16" t="s">
        <v>95</v>
      </c>
      <c r="F65" s="16" t="s">
        <v>31</v>
      </c>
      <c r="G65" s="16"/>
      <c r="H65" s="16"/>
      <c r="I65" s="17" t="s">
        <v>98</v>
      </c>
      <c r="J65" s="18">
        <v>147381661</v>
      </c>
      <c r="K65" s="18">
        <v>0</v>
      </c>
      <c r="L65" s="18">
        <v>147381661</v>
      </c>
      <c r="M65" s="18">
        <v>0</v>
      </c>
      <c r="N65" s="18">
        <v>147381661</v>
      </c>
      <c r="O65" s="15">
        <f t="shared" si="0"/>
        <v>1</v>
      </c>
      <c r="P65" s="18">
        <v>52394346</v>
      </c>
      <c r="Q65" s="15">
        <f t="shared" si="1"/>
        <v>0.35550112303321102</v>
      </c>
      <c r="R65" s="18">
        <v>52394346</v>
      </c>
      <c r="S65" s="15">
        <f t="shared" si="2"/>
        <v>0.35550112303321102</v>
      </c>
    </row>
    <row r="66" spans="1:19" ht="15.75" x14ac:dyDescent="0.25">
      <c r="A66" s="12" t="s">
        <v>24</v>
      </c>
      <c r="B66" s="12" t="s">
        <v>61</v>
      </c>
      <c r="C66" s="12" t="s">
        <v>99</v>
      </c>
      <c r="D66" s="12"/>
      <c r="E66" s="12"/>
      <c r="F66" s="12"/>
      <c r="G66" s="12"/>
      <c r="H66" s="12"/>
      <c r="I66" s="13" t="s">
        <v>100</v>
      </c>
      <c r="J66" s="14">
        <v>8862919919</v>
      </c>
      <c r="K66" s="14">
        <v>0</v>
      </c>
      <c r="L66" s="14">
        <v>5026960940</v>
      </c>
      <c r="M66" s="14">
        <v>3835958979</v>
      </c>
      <c r="N66" s="14">
        <v>5026960940</v>
      </c>
      <c r="O66" s="15">
        <f t="shared" si="0"/>
        <v>0.56719015696208508</v>
      </c>
      <c r="P66" s="14">
        <v>5026960940</v>
      </c>
      <c r="Q66" s="15">
        <f t="shared" si="1"/>
        <v>0.56719015696208508</v>
      </c>
      <c r="R66" s="14">
        <v>4261383940</v>
      </c>
      <c r="S66" s="15">
        <f t="shared" si="2"/>
        <v>0.48081038517166363</v>
      </c>
    </row>
    <row r="67" spans="1:19" ht="15.75" x14ac:dyDescent="0.25">
      <c r="A67" s="16" t="s">
        <v>24</v>
      </c>
      <c r="B67" s="16" t="s">
        <v>61</v>
      </c>
      <c r="C67" s="16" t="s">
        <v>99</v>
      </c>
      <c r="D67" s="16" t="s">
        <v>26</v>
      </c>
      <c r="E67" s="16" t="s">
        <v>29</v>
      </c>
      <c r="F67" s="16"/>
      <c r="G67" s="16"/>
      <c r="H67" s="16"/>
      <c r="I67" s="17" t="s">
        <v>101</v>
      </c>
      <c r="J67" s="18">
        <v>8097342919</v>
      </c>
      <c r="K67" s="18">
        <v>0</v>
      </c>
      <c r="L67" s="18">
        <v>4261383940</v>
      </c>
      <c r="M67" s="18">
        <v>3835958979</v>
      </c>
      <c r="N67" s="18">
        <v>4261383940</v>
      </c>
      <c r="O67" s="15">
        <f t="shared" si="0"/>
        <v>0.52626941734193833</v>
      </c>
      <c r="P67" s="18">
        <v>4261383940</v>
      </c>
      <c r="Q67" s="15">
        <f t="shared" si="1"/>
        <v>0.52626941734193833</v>
      </c>
      <c r="R67" s="18">
        <v>4261383940</v>
      </c>
      <c r="S67" s="15">
        <f t="shared" si="2"/>
        <v>0.52626941734193833</v>
      </c>
    </row>
    <row r="68" spans="1:19" ht="15.75" x14ac:dyDescent="0.25">
      <c r="A68" s="16" t="s">
        <v>24</v>
      </c>
      <c r="B68" s="16" t="s">
        <v>61</v>
      </c>
      <c r="C68" s="16" t="s">
        <v>99</v>
      </c>
      <c r="D68" s="16" t="s">
        <v>26</v>
      </c>
      <c r="E68" s="16" t="s">
        <v>31</v>
      </c>
      <c r="F68" s="16"/>
      <c r="G68" s="16"/>
      <c r="H68" s="16"/>
      <c r="I68" s="17" t="s">
        <v>102</v>
      </c>
      <c r="J68" s="18">
        <v>765577000</v>
      </c>
      <c r="K68" s="18">
        <v>0</v>
      </c>
      <c r="L68" s="18">
        <v>765577000</v>
      </c>
      <c r="M68" s="18">
        <v>0</v>
      </c>
      <c r="N68" s="18">
        <v>765577000</v>
      </c>
      <c r="O68" s="15">
        <f t="shared" si="0"/>
        <v>1</v>
      </c>
      <c r="P68" s="18">
        <v>765577000</v>
      </c>
      <c r="Q68" s="15">
        <f t="shared" si="1"/>
        <v>1</v>
      </c>
      <c r="R68" s="18">
        <v>0</v>
      </c>
      <c r="S68" s="15">
        <f t="shared" si="2"/>
        <v>0</v>
      </c>
    </row>
    <row r="69" spans="1:19" ht="31.5" x14ac:dyDescent="0.25">
      <c r="A69" s="12" t="s">
        <v>24</v>
      </c>
      <c r="B69" s="12" t="s">
        <v>103</v>
      </c>
      <c r="C69" s="12"/>
      <c r="D69" s="12"/>
      <c r="E69" s="12"/>
      <c r="F69" s="12"/>
      <c r="G69" s="12"/>
      <c r="H69" s="12"/>
      <c r="I69" s="13" t="s">
        <v>104</v>
      </c>
      <c r="J69" s="14">
        <f>+J70</f>
        <v>383364135</v>
      </c>
      <c r="K69" s="14">
        <f t="shared" ref="K69:R69" si="5">+K70</f>
        <v>0</v>
      </c>
      <c r="L69" s="14">
        <f t="shared" si="5"/>
        <v>0</v>
      </c>
      <c r="M69" s="14">
        <f t="shared" si="5"/>
        <v>383364135</v>
      </c>
      <c r="N69" s="14">
        <f t="shared" si="5"/>
        <v>0</v>
      </c>
      <c r="O69" s="15">
        <f t="shared" si="0"/>
        <v>0</v>
      </c>
      <c r="P69" s="14">
        <f t="shared" si="5"/>
        <v>0</v>
      </c>
      <c r="Q69" s="15">
        <f t="shared" si="1"/>
        <v>0</v>
      </c>
      <c r="R69" s="14">
        <f t="shared" si="5"/>
        <v>0</v>
      </c>
      <c r="S69" s="15">
        <f t="shared" si="2"/>
        <v>0</v>
      </c>
    </row>
    <row r="70" spans="1:19" ht="15.75" x14ac:dyDescent="0.25">
      <c r="A70" s="12" t="s">
        <v>24</v>
      </c>
      <c r="B70" s="12" t="s">
        <v>103</v>
      </c>
      <c r="C70" s="12" t="s">
        <v>72</v>
      </c>
      <c r="D70" s="12" t="s">
        <v>26</v>
      </c>
      <c r="E70" s="12"/>
      <c r="F70" s="12"/>
      <c r="G70" s="12"/>
      <c r="H70" s="12"/>
      <c r="I70" s="13" t="s">
        <v>105</v>
      </c>
      <c r="J70" s="14">
        <v>383364135</v>
      </c>
      <c r="K70" s="14">
        <v>0</v>
      </c>
      <c r="L70" s="14">
        <v>0</v>
      </c>
      <c r="M70" s="14">
        <v>383364135</v>
      </c>
      <c r="N70" s="14">
        <v>0</v>
      </c>
      <c r="O70" s="15">
        <f t="shared" si="0"/>
        <v>0</v>
      </c>
      <c r="P70" s="14">
        <v>0</v>
      </c>
      <c r="Q70" s="15">
        <f t="shared" si="1"/>
        <v>0</v>
      </c>
      <c r="R70" s="14">
        <v>0</v>
      </c>
      <c r="S70" s="15">
        <f t="shared" si="2"/>
        <v>0</v>
      </c>
    </row>
    <row r="71" spans="1:19" ht="15.75" x14ac:dyDescent="0.25">
      <c r="A71" s="8" t="s">
        <v>106</v>
      </c>
      <c r="B71" s="8"/>
      <c r="C71" s="8"/>
      <c r="D71" s="8"/>
      <c r="E71" s="8"/>
      <c r="F71" s="8"/>
      <c r="G71" s="8"/>
      <c r="H71" s="8"/>
      <c r="I71" s="9" t="s">
        <v>107</v>
      </c>
      <c r="J71" s="10">
        <f>+J72</f>
        <v>6820218690</v>
      </c>
      <c r="K71" s="10">
        <f t="shared" ref="K71:R71" si="6">+K72</f>
        <v>0</v>
      </c>
      <c r="L71" s="10">
        <f t="shared" si="6"/>
        <v>0</v>
      </c>
      <c r="M71" s="10">
        <f t="shared" si="6"/>
        <v>6820218690</v>
      </c>
      <c r="N71" s="10">
        <f t="shared" si="6"/>
        <v>0</v>
      </c>
      <c r="O71" s="11">
        <f t="shared" si="0"/>
        <v>0</v>
      </c>
      <c r="P71" s="10">
        <f t="shared" si="6"/>
        <v>0</v>
      </c>
      <c r="Q71" s="11">
        <f t="shared" si="1"/>
        <v>0</v>
      </c>
      <c r="R71" s="10">
        <f t="shared" si="6"/>
        <v>0</v>
      </c>
      <c r="S71" s="11">
        <f t="shared" si="2"/>
        <v>0</v>
      </c>
    </row>
    <row r="72" spans="1:19" ht="31.5" x14ac:dyDescent="0.25">
      <c r="A72" s="12" t="s">
        <v>106</v>
      </c>
      <c r="B72" s="12" t="s">
        <v>99</v>
      </c>
      <c r="C72" s="12" t="s">
        <v>72</v>
      </c>
      <c r="D72" s="12" t="s">
        <v>26</v>
      </c>
      <c r="E72" s="12"/>
      <c r="F72" s="12"/>
      <c r="G72" s="12"/>
      <c r="H72" s="12"/>
      <c r="I72" s="13" t="s">
        <v>108</v>
      </c>
      <c r="J72" s="14">
        <v>6820218690</v>
      </c>
      <c r="K72" s="14">
        <v>0</v>
      </c>
      <c r="L72" s="14">
        <v>0</v>
      </c>
      <c r="M72" s="14">
        <v>6820218690</v>
      </c>
      <c r="N72" s="14">
        <v>0</v>
      </c>
      <c r="O72" s="15">
        <f t="shared" si="0"/>
        <v>0</v>
      </c>
      <c r="P72" s="14">
        <v>0</v>
      </c>
      <c r="Q72" s="15">
        <f t="shared" si="1"/>
        <v>0</v>
      </c>
      <c r="R72" s="14">
        <v>0</v>
      </c>
      <c r="S72" s="15">
        <f t="shared" si="2"/>
        <v>0</v>
      </c>
    </row>
  </sheetData>
  <autoFilter ref="A7:R72" xr:uid="{58E9FDBD-7D24-4B5F-B2B1-3335F1F1B914}"/>
  <mergeCells count="5">
    <mergeCell ref="A1:S1"/>
    <mergeCell ref="A2:S2"/>
    <mergeCell ref="A3:S3"/>
    <mergeCell ref="A4:S4"/>
    <mergeCell ref="A5:S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Lesly Angelica Reyes Vargas</cp:lastModifiedBy>
  <dcterms:created xsi:type="dcterms:W3CDTF">2023-07-05T03:20:37Z</dcterms:created>
  <dcterms:modified xsi:type="dcterms:W3CDTF">2023-07-06T19:46:47Z</dcterms:modified>
</cp:coreProperties>
</file>