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reyes_mintic_gov_co1/Documents/PRESUPUESTO 2023/PLAN MEJORAMIENTO/CRONOGRAMA ACTIVIDADES MIG/INDICADORES &amp; ACTIVIDAD/9. OCTUBRE 2023/"/>
    </mc:Choice>
  </mc:AlternateContent>
  <xr:revisionPtr revIDLastSave="0" documentId="8_{24C151B9-7CC9-4B1D-9479-A5024C96C59D}" xr6:coauthVersionLast="47" xr6:coauthVersionMax="47" xr10:uidLastSave="{00000000-0000-0000-0000-000000000000}"/>
  <bookViews>
    <workbookView xWindow="-28920" yWindow="-1935" windowWidth="29040" windowHeight="15840" xr2:uid="{2EFE1BDD-8970-4233-BFEF-44B3049DD52E}"/>
  </bookViews>
  <sheets>
    <sheet name="Ministerio" sheetId="1" r:id="rId1"/>
  </sheets>
  <definedNames>
    <definedName name="_xlnm._FilterDatabase" localSheetId="0" hidden="1">Ministerio!$A$7:$Q$74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4" i="1" l="1"/>
  <c r="P74" i="1"/>
  <c r="N74" i="1"/>
  <c r="Q73" i="1"/>
  <c r="R73" i="1" s="1"/>
  <c r="O73" i="1"/>
  <c r="M73" i="1"/>
  <c r="N73" i="1" s="1"/>
  <c r="L73" i="1"/>
  <c r="K73" i="1"/>
  <c r="I73" i="1"/>
  <c r="R72" i="1"/>
  <c r="P72" i="1"/>
  <c r="N72" i="1"/>
  <c r="Q71" i="1"/>
  <c r="R71" i="1" s="1"/>
  <c r="O71" i="1"/>
  <c r="P71" i="1" s="1"/>
  <c r="M71" i="1"/>
  <c r="N71" i="1" s="1"/>
  <c r="L71" i="1"/>
  <c r="K71" i="1"/>
  <c r="I71" i="1"/>
  <c r="R70" i="1"/>
  <c r="P70" i="1"/>
  <c r="N70" i="1"/>
  <c r="R69" i="1"/>
  <c r="P69" i="1"/>
  <c r="N69" i="1"/>
  <c r="R68" i="1"/>
  <c r="P68" i="1"/>
  <c r="N68" i="1"/>
  <c r="R67" i="1"/>
  <c r="P67" i="1"/>
  <c r="N67" i="1"/>
  <c r="R66" i="1"/>
  <c r="P66" i="1"/>
  <c r="N66" i="1"/>
  <c r="R65" i="1"/>
  <c r="P65" i="1"/>
  <c r="N65" i="1"/>
  <c r="R64" i="1"/>
  <c r="P64" i="1"/>
  <c r="N64" i="1"/>
  <c r="R63" i="1"/>
  <c r="P63" i="1"/>
  <c r="N63" i="1"/>
  <c r="R62" i="1"/>
  <c r="P62" i="1"/>
  <c r="N62" i="1"/>
  <c r="R61" i="1"/>
  <c r="P61" i="1"/>
  <c r="N61" i="1"/>
  <c r="R60" i="1"/>
  <c r="P60" i="1"/>
  <c r="N60" i="1"/>
  <c r="Q59" i="1"/>
  <c r="R59" i="1" s="1"/>
  <c r="O59" i="1"/>
  <c r="P59" i="1" s="1"/>
  <c r="M59" i="1"/>
  <c r="L59" i="1"/>
  <c r="K59" i="1"/>
  <c r="I59" i="1"/>
  <c r="R58" i="1"/>
  <c r="P58" i="1"/>
  <c r="N58" i="1"/>
  <c r="R57" i="1"/>
  <c r="P57" i="1"/>
  <c r="N57" i="1"/>
  <c r="R56" i="1"/>
  <c r="P56" i="1"/>
  <c r="N56" i="1"/>
  <c r="R55" i="1"/>
  <c r="P55" i="1"/>
  <c r="N55" i="1"/>
  <c r="R54" i="1"/>
  <c r="P54" i="1"/>
  <c r="N54" i="1"/>
  <c r="R53" i="1"/>
  <c r="P53" i="1"/>
  <c r="N53" i="1"/>
  <c r="R52" i="1"/>
  <c r="P52" i="1"/>
  <c r="N52" i="1"/>
  <c r="R51" i="1"/>
  <c r="P51" i="1"/>
  <c r="N51" i="1"/>
  <c r="R50" i="1"/>
  <c r="P50" i="1"/>
  <c r="N50" i="1"/>
  <c r="R49" i="1"/>
  <c r="P49" i="1"/>
  <c r="N49" i="1"/>
  <c r="R48" i="1"/>
  <c r="P48" i="1"/>
  <c r="N48" i="1"/>
  <c r="R47" i="1"/>
  <c r="P47" i="1"/>
  <c r="N47" i="1"/>
  <c r="R46" i="1"/>
  <c r="P46" i="1"/>
  <c r="N46" i="1"/>
  <c r="R45" i="1"/>
  <c r="P45" i="1"/>
  <c r="N45" i="1"/>
  <c r="R44" i="1"/>
  <c r="P44" i="1"/>
  <c r="N44" i="1"/>
  <c r="R43" i="1"/>
  <c r="P43" i="1"/>
  <c r="N43" i="1"/>
  <c r="R42" i="1"/>
  <c r="P42" i="1"/>
  <c r="N42" i="1"/>
  <c r="R41" i="1"/>
  <c r="P41" i="1"/>
  <c r="N41" i="1"/>
  <c r="R40" i="1"/>
  <c r="P40" i="1"/>
  <c r="N40" i="1"/>
  <c r="R39" i="1"/>
  <c r="P39" i="1"/>
  <c r="N39" i="1"/>
  <c r="R38" i="1"/>
  <c r="P38" i="1"/>
  <c r="N38" i="1"/>
  <c r="R37" i="1"/>
  <c r="P37" i="1"/>
  <c r="N37" i="1"/>
  <c r="R36" i="1"/>
  <c r="P36" i="1"/>
  <c r="N36" i="1"/>
  <c r="R35" i="1"/>
  <c r="P35" i="1"/>
  <c r="N35" i="1"/>
  <c r="R34" i="1"/>
  <c r="P34" i="1"/>
  <c r="N34" i="1"/>
  <c r="R33" i="1"/>
  <c r="P33" i="1"/>
  <c r="N33" i="1"/>
  <c r="R32" i="1"/>
  <c r="P32" i="1"/>
  <c r="N32" i="1"/>
  <c r="R31" i="1"/>
  <c r="P31" i="1"/>
  <c r="N31" i="1"/>
  <c r="R30" i="1"/>
  <c r="P30" i="1"/>
  <c r="N30" i="1"/>
  <c r="R29" i="1"/>
  <c r="P29" i="1"/>
  <c r="N29" i="1"/>
  <c r="R28" i="1"/>
  <c r="P28" i="1"/>
  <c r="N28" i="1"/>
  <c r="R27" i="1"/>
  <c r="P27" i="1"/>
  <c r="N27" i="1"/>
  <c r="R26" i="1"/>
  <c r="P26" i="1"/>
  <c r="N26" i="1"/>
  <c r="R25" i="1"/>
  <c r="P25" i="1"/>
  <c r="N25" i="1"/>
  <c r="R24" i="1"/>
  <c r="P24" i="1"/>
  <c r="N24" i="1"/>
  <c r="R23" i="1"/>
  <c r="P23" i="1"/>
  <c r="N23" i="1"/>
  <c r="R22" i="1"/>
  <c r="P22" i="1"/>
  <c r="N22" i="1"/>
  <c r="R21" i="1"/>
  <c r="P21" i="1"/>
  <c r="N21" i="1"/>
  <c r="R20" i="1"/>
  <c r="P20" i="1"/>
  <c r="N20" i="1"/>
  <c r="R19" i="1"/>
  <c r="P19" i="1"/>
  <c r="N19" i="1"/>
  <c r="R18" i="1"/>
  <c r="P18" i="1"/>
  <c r="N18" i="1"/>
  <c r="R17" i="1"/>
  <c r="P17" i="1"/>
  <c r="N17" i="1"/>
  <c r="R16" i="1"/>
  <c r="P16" i="1"/>
  <c r="N16" i="1"/>
  <c r="R15" i="1"/>
  <c r="P15" i="1"/>
  <c r="N15" i="1"/>
  <c r="R14" i="1"/>
  <c r="P14" i="1"/>
  <c r="N14" i="1"/>
  <c r="R13" i="1"/>
  <c r="P13" i="1"/>
  <c r="N13" i="1"/>
  <c r="R12" i="1"/>
  <c r="P12" i="1"/>
  <c r="N12" i="1"/>
  <c r="R11" i="1"/>
  <c r="P11" i="1"/>
  <c r="N11" i="1"/>
  <c r="Q10" i="1"/>
  <c r="O10" i="1"/>
  <c r="M10" i="1"/>
  <c r="L10" i="1"/>
  <c r="L9" i="1" s="1"/>
  <c r="L8" i="1" s="1"/>
  <c r="K10" i="1"/>
  <c r="I10" i="1"/>
  <c r="K9" i="1"/>
  <c r="I9" i="1"/>
  <c r="I8" i="1" s="1"/>
  <c r="K8" i="1"/>
  <c r="R10" i="1" l="1"/>
  <c r="P73" i="1"/>
  <c r="O9" i="1"/>
  <c r="O8" i="1" s="1"/>
  <c r="P8" i="1" s="1"/>
  <c r="P10" i="1"/>
  <c r="Q9" i="1"/>
  <c r="Q8" i="1" s="1"/>
  <c r="R8" i="1" s="1"/>
  <c r="N59" i="1"/>
  <c r="N10" i="1"/>
  <c r="P9" i="1"/>
  <c r="M9" i="1"/>
  <c r="R9" i="1" l="1"/>
  <c r="M8" i="1"/>
  <c r="N8" i="1" s="1"/>
  <c r="N9" i="1"/>
</calcChain>
</file>

<file path=xl/sharedStrings.xml><?xml version="1.0" encoding="utf-8"?>
<sst xmlns="http://schemas.openxmlformats.org/spreadsheetml/2006/main" count="426" uniqueCount="111">
  <si>
    <t>MINISTERIO DE TECNOLOGÍAS DE LA INFORMACIÓN Y LAS COMUNICACIONES</t>
  </si>
  <si>
    <t>SECCIÓN 23-01-01</t>
  </si>
  <si>
    <t>INFORME DE EJECUCIÓN DEL PRESUPUESTO DE GASTOS</t>
  </si>
  <si>
    <t>VIGENCIA FISCAL 2023</t>
  </si>
  <si>
    <t>SEPTIEMBRE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</si>
  <si>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</si>
  <si>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</si>
  <si>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</si>
  <si>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</si>
  <si>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</si>
  <si>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</si>
  <si>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</si>
  <si>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</si>
  <si>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</si>
  <si>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APR. BLOQUEDA</t>
  </si>
  <si>
    <t>CDP</t>
  </si>
  <si>
    <t>APR. DISPONIBLE</t>
  </si>
  <si>
    <t>COMPROMISO</t>
  </si>
  <si>
    <t>% COMP</t>
  </si>
  <si>
    <t>OBLIGACION</t>
  </si>
  <si>
    <t>% OBLIG</t>
  </si>
  <si>
    <t>PAGOS</t>
  </si>
  <si>
    <t>% PAGOS</t>
  </si>
  <si>
    <t>GASTO</t>
  </si>
  <si>
    <t>A</t>
  </si>
  <si>
    <t>FUNCIONAMIENTO</t>
  </si>
  <si>
    <t>01</t>
  </si>
  <si>
    <t>GASTOS DE PERSONAL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</si>
  <si>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</si>
  <si>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</si>
  <si>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</si>
  <si>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</si>
  <si>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</si>
  <si>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</si>
  <si>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</si>
  <si>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</si>
  <si>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</si>
  <si>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</si>
  <si>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</si>
  <si>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</si>
  <si>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</si>
  <si>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</si>
  <si>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</si>
  <si>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</si>
  <si>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</si>
  <si>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</si>
  <si>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</si>
  <si>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</si>
  <si>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</si>
  <si>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</si>
  <si>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</si>
  <si>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</si>
  <si>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</si>
  <si>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</si>
  <si>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</si>
  <si>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</si>
  <si>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</si>
  <si>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</si>
  <si>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</si>
  <si>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</si>
  <si>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</si>
  <si>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</si>
  <si>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</si>
  <si>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VACACIONES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</si>
  <si>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</si>
  <si>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</si>
  <si>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</si>
  <si>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</si>
  <si>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</si>
  <si>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</si>
  <si>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</si>
  <si>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</si>
  <si>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04</t>
  </si>
  <si>
    <t>OTROS GASTOS DE PERSONAL - DISTRIBUCIÓN PREVIO CONCEPTO DGPPN</t>
  </si>
  <si>
    <t>ADQUISICIÓN DE BIENES  Y SERVICIOS</t>
  </si>
  <si>
    <t>HILADOS E HILOS; TEJIDOS DE FIBRAS TEXTILES INCLUSO AFELPADOS</t>
  </si>
  <si>
    <t>ARTÍCULOS TEXTILES (EXCEPTO PRENDAS DE VESTIR)</t>
  </si>
  <si>
    <t>DOTACIÓN (PRENDAS DE VESTIR Y CALZADO)</t>
  </si>
  <si>
    <t>PRODUCTOS DE MADERA, CORCHO, CESTERÍA Y ESPARTERÍA</t>
  </si>
  <si>
    <t>OTROS PRODUCTOS QUÍMICOS; FIBRAS ARTIFICIALES (O FIBRAS INDUSTRIALES HECHAS POR EL HOMBRE)</t>
  </si>
  <si>
    <t>PRODUCTOS DE CAUCHO Y PLÁSTICO</t>
  </si>
  <si>
    <t>PRODUCTOS METÁLICOS ELABORADOS (EXCEPTO MAQUINARIA Y EQUIPO)</t>
  </si>
  <si>
    <t>MAQUINARIA Y APARATOS ELÉCTRICOS</t>
  </si>
  <si>
    <t>APARATOS MÉDICOS, INSTRUMENTOS ÓPTICOS Y DE PRECISIÓN, RELOJES</t>
  </si>
  <si>
    <t>SERVICIOS FINANCIEROS Y SERVICIOS CONEXOS</t>
  </si>
  <si>
    <t>SERVICIOS JURÍDICOS Y CONTABLES</t>
  </si>
  <si>
    <t>OTROS SERVICIOS PROFESIONALES, CIENTÍFICOS Y TÉCNICOS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</si>
  <si>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</si>
  <si>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</si>
  <si>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</si>
  <si>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ESPARCIMIENTO, CULTURALES Y DEPORTIVOS</t>
  </si>
  <si>
    <t>TRANSFERENCIAS CORRIENTES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</si>
  <si>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</si>
  <si>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</si>
  <si>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</si>
  <si>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</si>
  <si>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</si>
  <si>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</si>
  <si>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</si>
  <si>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</si>
  <si>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10</t>
  </si>
  <si>
    <t>SENTENCIAS Y CONCILIACIONES</t>
  </si>
  <si>
    <t>SENTENCIAS</t>
  </si>
  <si>
    <t>CONCILIACIONES</t>
  </si>
  <si>
    <t>LAUDOS ARBITRALES</t>
  </si>
  <si>
    <t>08</t>
  </si>
  <si>
    <t>GASTOS POR TRIBUTOS, MULTAS, SANCIONES E INTERESES DE MORA</t>
  </si>
  <si>
    <t>CUOTA DE FISCALIZACIÓN Y AUDITAJE</t>
  </si>
  <si>
    <t>B</t>
  </si>
  <si>
    <t>SERVICIO DE LA DEUDA</t>
  </si>
  <si>
    <t>APORTES AL FONDO DE CONTINGENCIAS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</si>
</sst>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 Narrow"/>
      <family val="2"/>
    </font>
    <font>
      <sz val="11"/>
      <name val="Arial Narrow"/>
      <family val="2"/>
    </font>
    <font>
      <b/>
      <i/>
      <sz val="12"/>
      <color rgb="FF000000"/>
      <name val="Arial Narrow"/>
      <family val="2"/>
    </font>
    <font>
      <i/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0" borderId="0" xfId="2"/>
    <xf numFmtId="0" fontId="4" fillId="0" borderId="9" xfId="0" applyFont="1" applyBorder="1" applyAlignment="1">
      <alignment horizontal="center" vertical="center" wrapText="1" readingOrder="1"/>
    </xf>
    <xf numFmtId="0" fontId="5" fillId="0" borderId="0" xfId="0" applyFont="1"/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164" fontId="8" fillId="0" borderId="9" xfId="0" applyNumberFormat="1" applyFont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64" fontId="9" fillId="0" borderId="9" xfId="0" applyNumberFormat="1" applyFont="1" applyBorder="1" applyAlignment="1">
      <alignment horizontal="right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164" fontId="7" fillId="0" borderId="9" xfId="0" applyNumberFormat="1" applyFont="1" applyBorder="1" applyAlignment="1">
      <alignment horizontal="right" vertical="center" wrapText="1" readingOrder="1"/>
    </xf>
    <xf numFmtId="10" fontId="7" fillId="0" borderId="9" xfId="1" applyNumberFormat="1" applyFont="1" applyFill="1" applyBorder="1" applyAlignment="1">
      <alignment horizontal="center" vertical="center" wrapText="1" readingOrder="1"/>
    </xf>
    <xf numFmtId="10" fontId="9" fillId="0" borderId="9" xfId="1" applyNumberFormat="1" applyFont="1" applyFill="1" applyBorder="1" applyAlignment="1">
      <alignment horizontal="center" vertical="center" wrapText="1" readingOrder="1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8" xfId="2" applyFont="1" applyBorder="1" applyAlignment="1">
      <alignment horizontal="center"/>
    </xf>
  </cellXfs>
  <cellStyles count="3">
    <cellStyle name="Normal" xfId="0" builtinId="0"/>
    <cellStyle name="Normal 5" xfId="2" xr:uid="{39144C31-36A8-42F6-B838-340AF59C449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95252</xdr:colOff>
      <xdr:row>0</xdr:row>
      <xdr:rowOff>211667</xdr:rowOff>
    </xdr:from>
    <xdr:to>
      <xdr:col>5</xdr:col>
      <xdr:colOff>85726</xdr:colOff>
      <xdr:row>4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B4F7BE4-29C3-4490-A260-CA264CD27C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2" y="211667"/>
          <a:ext cx="1438274" cy="721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665C-09CB-446F-AD23-4FBBC643A813}">
  <dimension ref="A1:R74"/>
  <sheetViews>
    <sheetView showGridLines="0" tabSelected="1" workbookViewId="0">
      <pane ySplit="7" topLeftCell="A8" activePane="bottomLeft" state="frozen"/>
      <selection sqref="A1:A1048576"/>
      <selection pane="bottomLeft" activeCell="K11" sqref="K11"/>
    </sheetView>
  </sheetViews>
  <sheetFormatPr baseColWidth="10" defaultRowHeight="16.5" x14ac:dyDescent="0.3"/>
  <cols>
    <col min="1" max="7" width="5.42578125" style="3" customWidth="1"/>
    <col min="8" max="8" width="46.85546875" style="3" customWidth="1"/>
    <col min="9" max="13" width="20.28515625" style="3" customWidth="1"/>
    <col min="14" max="14" width="12.85546875" style="3" bestFit="1" customWidth="1"/>
    <col min="15" max="15" width="20.28515625" style="3" customWidth="1"/>
    <col min="16" max="16" width="12.85546875" style="3" bestFit="1" customWidth="1"/>
    <col min="17" max="17" width="20.28515625" style="3" customWidth="1"/>
    <col min="18" max="18" width="12.85546875" style="3" bestFit="1" customWidth="1"/>
    <col min="19" max="19" width="6.42578125" style="3" customWidth="1"/>
    <col min="20" max="16384" width="11.42578125" style="3"/>
  </cols>
  <sheetData>
    <row r="1" spans="1:18" s="1" customFormat="1" ht="18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s="1" customFormat="1" ht="18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</row>
    <row r="3" spans="1:18" s="1" customFormat="1" ht="18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1:18" s="1" customFormat="1" ht="18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18" s="1" customFormat="1" ht="18.75" thickBot="1" x14ac:dyDescent="0.3">
      <c r="A5" s="29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1"/>
    </row>
    <row r="7" spans="1:18" ht="27" x14ac:dyDescent="0.3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x14ac:dyDescent="0.3">
      <c r="A8" s="4"/>
      <c r="B8" s="4"/>
      <c r="C8" s="4"/>
      <c r="D8" s="4"/>
      <c r="E8" s="4"/>
      <c r="F8" s="4"/>
      <c r="G8" s="4"/>
      <c r="H8" s="5" t="s">
        <v>23</v>
      </c>
      <c r="I8" s="6">
        <f>+I9+I74</f>
        <v>115020422589</v>
      </c>
      <c r="J8" s="6">
        <v>7043008740</v>
      </c>
      <c r="K8" s="6">
        <f t="shared" ref="K8:Q8" si="0">+K9+K74</f>
        <v>101050090667.25999</v>
      </c>
      <c r="L8" s="6">
        <f t="shared" si="0"/>
        <v>6927323181.7399998</v>
      </c>
      <c r="M8" s="6">
        <f t="shared" si="0"/>
        <v>100693582482.60001</v>
      </c>
      <c r="N8" s="7">
        <f>+M8/I8</f>
        <v>0.87544090185102363</v>
      </c>
      <c r="O8" s="6">
        <f t="shared" si="0"/>
        <v>64459612271.819992</v>
      </c>
      <c r="P8" s="7">
        <f>+O8/I8</f>
        <v>0.56041884407043208</v>
      </c>
      <c r="Q8" s="6">
        <f t="shared" si="0"/>
        <v>64132101628.819992</v>
      </c>
      <c r="R8" s="7">
        <f>+Q8/I8</f>
        <v>0.55757143110125629</v>
      </c>
    </row>
    <row r="9" spans="1:18" x14ac:dyDescent="0.3">
      <c r="A9" s="8" t="s">
        <v>24</v>
      </c>
      <c r="B9" s="8"/>
      <c r="C9" s="8"/>
      <c r="D9" s="8"/>
      <c r="E9" s="8"/>
      <c r="F9" s="8"/>
      <c r="G9" s="8"/>
      <c r="H9" s="9" t="s">
        <v>25</v>
      </c>
      <c r="I9" s="10">
        <f>+I10+I42+I59+I71</f>
        <v>108200203899</v>
      </c>
      <c r="J9" s="10">
        <v>7043008740</v>
      </c>
      <c r="K9" s="10">
        <f t="shared" ref="K9:Q9" si="1">+K10+K42+K59+K71</f>
        <v>94229871977.259995</v>
      </c>
      <c r="L9" s="10">
        <f t="shared" si="1"/>
        <v>6927323181.7399998</v>
      </c>
      <c r="M9" s="10">
        <f t="shared" si="1"/>
        <v>93873363792.600006</v>
      </c>
      <c r="N9" s="7">
        <f t="shared" ref="N9:N72" si="2">+M9/I9</f>
        <v>0.86758952765215258</v>
      </c>
      <c r="O9" s="10">
        <f t="shared" si="1"/>
        <v>64459612271.819992</v>
      </c>
      <c r="P9" s="7">
        <f t="shared" ref="P9:P72" si="3">+O9/I9</f>
        <v>0.5957439075807115</v>
      </c>
      <c r="Q9" s="10">
        <f t="shared" si="1"/>
        <v>64132101628.819992</v>
      </c>
      <c r="R9" s="7">
        <f t="shared" ref="R9:R72" si="4">+Q9/I9</f>
        <v>0.59271701270253063</v>
      </c>
    </row>
    <row r="10" spans="1:18" x14ac:dyDescent="0.3">
      <c r="A10" s="11" t="s">
        <v>24</v>
      </c>
      <c r="B10" s="11" t="s">
        <v>26</v>
      </c>
      <c r="C10" s="11"/>
      <c r="D10" s="11"/>
      <c r="E10" s="11"/>
      <c r="F10" s="11"/>
      <c r="G10" s="11"/>
      <c r="H10" s="12" t="s">
        <v>27</v>
      </c>
      <c r="I10" s="13">
        <f>+I11+I23+I33+I41</f>
        <v>91030538143</v>
      </c>
      <c r="J10" s="13">
        <v>7043008740</v>
      </c>
      <c r="K10" s="13">
        <f t="shared" ref="K10:Q10" si="5">+K11+K23+K33+K41</f>
        <v>82568923773</v>
      </c>
      <c r="L10" s="13">
        <f t="shared" si="5"/>
        <v>1418605630</v>
      </c>
      <c r="M10" s="13">
        <f t="shared" si="5"/>
        <v>82348958771</v>
      </c>
      <c r="N10" s="14">
        <f t="shared" si="2"/>
        <v>0.9046300335129065</v>
      </c>
      <c r="O10" s="13">
        <f t="shared" si="5"/>
        <v>54756066265</v>
      </c>
      <c r="P10" s="14">
        <f t="shared" si="3"/>
        <v>0.60151315571686081</v>
      </c>
      <c r="Q10" s="13">
        <f t="shared" si="5"/>
        <v>54740320293</v>
      </c>
      <c r="R10" s="14">
        <f t="shared" si="4"/>
        <v>0.6013401811050304</v>
      </c>
    </row>
    <row r="11" spans="1:18" x14ac:dyDescent="0.3">
      <c r="A11" s="11" t="s">
        <v>24</v>
      </c>
      <c r="B11" s="11" t="s">
        <v>26</v>
      </c>
      <c r="C11" s="11" t="s">
        <v>26</v>
      </c>
      <c r="D11" s="11" t="s">
        <v>26</v>
      </c>
      <c r="E11" s="11"/>
      <c r="F11" s="11"/>
      <c r="G11" s="11"/>
      <c r="H11" s="12" t="s">
        <v>28</v>
      </c>
      <c r="I11" s="13">
        <v>57942935022</v>
      </c>
      <c r="J11" s="13">
        <v>0</v>
      </c>
      <c r="K11" s="13">
        <v>57942935022</v>
      </c>
      <c r="L11" s="13">
        <v>0</v>
      </c>
      <c r="M11" s="13">
        <v>57807510620</v>
      </c>
      <c r="N11" s="14">
        <f t="shared" si="2"/>
        <v>0.99766279699244464</v>
      </c>
      <c r="O11" s="13">
        <v>37918689431</v>
      </c>
      <c r="P11" s="14">
        <f t="shared" si="3"/>
        <v>0.65441437194375607</v>
      </c>
      <c r="Q11" s="13">
        <v>37907395486</v>
      </c>
      <c r="R11" s="14">
        <f t="shared" si="4"/>
        <v>0.65421945698137607</v>
      </c>
    </row>
    <row r="12" spans="1:18" x14ac:dyDescent="0.3">
      <c r="A12" s="15" t="s">
        <v>24</v>
      </c>
      <c r="B12" s="15" t="s">
        <v>26</v>
      </c>
      <c r="C12" s="15" t="s">
        <v>26</v>
      </c>
      <c r="D12" s="15" t="s">
        <v>26</v>
      </c>
      <c r="E12" s="15" t="s">
        <v>29</v>
      </c>
      <c r="F12" s="15" t="s">
        <v>29</v>
      </c>
      <c r="G12" s="15"/>
      <c r="H12" s="16" t="s">
        <v>30</v>
      </c>
      <c r="I12" s="17">
        <v>43557083853</v>
      </c>
      <c r="J12" s="17">
        <v>0</v>
      </c>
      <c r="K12" s="17">
        <v>43557083853</v>
      </c>
      <c r="L12" s="17">
        <v>0</v>
      </c>
      <c r="M12" s="17">
        <v>43557083853</v>
      </c>
      <c r="N12" s="14">
        <f t="shared" si="2"/>
        <v>1</v>
      </c>
      <c r="O12" s="17">
        <v>29702210796</v>
      </c>
      <c r="P12" s="14">
        <f t="shared" si="3"/>
        <v>0.68191458583961784</v>
      </c>
      <c r="Q12" s="17">
        <v>29702210796</v>
      </c>
      <c r="R12" s="14">
        <f t="shared" si="4"/>
        <v>0.68191458583961784</v>
      </c>
    </row>
    <row r="13" spans="1:18" x14ac:dyDescent="0.3">
      <c r="A13" s="15" t="s">
        <v>24</v>
      </c>
      <c r="B13" s="15" t="s">
        <v>26</v>
      </c>
      <c r="C13" s="15" t="s">
        <v>26</v>
      </c>
      <c r="D13" s="15" t="s">
        <v>26</v>
      </c>
      <c r="E13" s="15" t="s">
        <v>29</v>
      </c>
      <c r="F13" s="15" t="s">
        <v>31</v>
      </c>
      <c r="G13" s="15"/>
      <c r="H13" s="16" t="s">
        <v>32</v>
      </c>
      <c r="I13" s="17">
        <v>329410337</v>
      </c>
      <c r="J13" s="17">
        <v>0</v>
      </c>
      <c r="K13" s="17">
        <v>329410337</v>
      </c>
      <c r="L13" s="17">
        <v>0</v>
      </c>
      <c r="M13" s="17">
        <v>329410337</v>
      </c>
      <c r="N13" s="14">
        <f t="shared" si="2"/>
        <v>1</v>
      </c>
      <c r="O13" s="17">
        <v>263321217</v>
      </c>
      <c r="P13" s="14">
        <f t="shared" si="3"/>
        <v>0.79937144474005983</v>
      </c>
      <c r="Q13" s="17">
        <v>263321217</v>
      </c>
      <c r="R13" s="14">
        <f t="shared" si="4"/>
        <v>0.79937144474005983</v>
      </c>
    </row>
    <row r="14" spans="1:18" x14ac:dyDescent="0.3">
      <c r="A14" s="15" t="s">
        <v>24</v>
      </c>
      <c r="B14" s="15" t="s">
        <v>26</v>
      </c>
      <c r="C14" s="15" t="s">
        <v>26</v>
      </c>
      <c r="D14" s="15" t="s">
        <v>26</v>
      </c>
      <c r="E14" s="15" t="s">
        <v>29</v>
      </c>
      <c r="F14" s="15" t="s">
        <v>33</v>
      </c>
      <c r="G14" s="15"/>
      <c r="H14" s="16" t="s">
        <v>34</v>
      </c>
      <c r="I14" s="17">
        <v>3248464708</v>
      </c>
      <c r="J14" s="17">
        <v>0</v>
      </c>
      <c r="K14" s="17">
        <v>3248464708</v>
      </c>
      <c r="L14" s="17">
        <v>0</v>
      </c>
      <c r="M14" s="17">
        <v>3248464708</v>
      </c>
      <c r="N14" s="14">
        <f t="shared" si="2"/>
        <v>1</v>
      </c>
      <c r="O14" s="17">
        <v>2762559480</v>
      </c>
      <c r="P14" s="14">
        <f t="shared" si="3"/>
        <v>0.85042003787101017</v>
      </c>
      <c r="Q14" s="17">
        <v>2762559480</v>
      </c>
      <c r="R14" s="14">
        <f t="shared" si="4"/>
        <v>0.85042003787101017</v>
      </c>
    </row>
    <row r="15" spans="1:18" x14ac:dyDescent="0.3">
      <c r="A15" s="15" t="s">
        <v>24</v>
      </c>
      <c r="B15" s="15" t="s">
        <v>26</v>
      </c>
      <c r="C15" s="15" t="s">
        <v>26</v>
      </c>
      <c r="D15" s="15" t="s">
        <v>26</v>
      </c>
      <c r="E15" s="15" t="s">
        <v>29</v>
      </c>
      <c r="F15" s="15" t="s">
        <v>35</v>
      </c>
      <c r="G15" s="15"/>
      <c r="H15" s="16" t="s">
        <v>36</v>
      </c>
      <c r="I15" s="17">
        <v>102798270</v>
      </c>
      <c r="J15" s="17">
        <v>0</v>
      </c>
      <c r="K15" s="17">
        <v>102798270</v>
      </c>
      <c r="L15" s="17">
        <v>0</v>
      </c>
      <c r="M15" s="17">
        <v>102798270</v>
      </c>
      <c r="N15" s="14">
        <f t="shared" si="2"/>
        <v>1</v>
      </c>
      <c r="O15" s="17">
        <v>79662348</v>
      </c>
      <c r="P15" s="14">
        <f t="shared" si="3"/>
        <v>0.77493860548431404</v>
      </c>
      <c r="Q15" s="17">
        <v>79662348</v>
      </c>
      <c r="R15" s="14">
        <f t="shared" si="4"/>
        <v>0.77493860548431404</v>
      </c>
    </row>
    <row r="16" spans="1:18" x14ac:dyDescent="0.3">
      <c r="A16" s="15" t="s">
        <v>24</v>
      </c>
      <c r="B16" s="15" t="s">
        <v>26</v>
      </c>
      <c r="C16" s="15" t="s">
        <v>26</v>
      </c>
      <c r="D16" s="15" t="s">
        <v>26</v>
      </c>
      <c r="E16" s="15" t="s">
        <v>29</v>
      </c>
      <c r="F16" s="15" t="s">
        <v>37</v>
      </c>
      <c r="G16" s="15"/>
      <c r="H16" s="16" t="s">
        <v>38</v>
      </c>
      <c r="I16" s="17">
        <v>128783472</v>
      </c>
      <c r="J16" s="17">
        <v>0</v>
      </c>
      <c r="K16" s="17">
        <v>128783472</v>
      </c>
      <c r="L16" s="17">
        <v>0</v>
      </c>
      <c r="M16" s="17">
        <v>128783472</v>
      </c>
      <c r="N16" s="14">
        <f t="shared" si="2"/>
        <v>1</v>
      </c>
      <c r="O16" s="17">
        <v>86772646</v>
      </c>
      <c r="P16" s="14">
        <f t="shared" si="3"/>
        <v>0.67378713007520097</v>
      </c>
      <c r="Q16" s="17">
        <v>86772646</v>
      </c>
      <c r="R16" s="14">
        <f t="shared" si="4"/>
        <v>0.67378713007520097</v>
      </c>
    </row>
    <row r="17" spans="1:18" x14ac:dyDescent="0.3">
      <c r="A17" s="15" t="s">
        <v>24</v>
      </c>
      <c r="B17" s="15" t="s">
        <v>26</v>
      </c>
      <c r="C17" s="15" t="s">
        <v>26</v>
      </c>
      <c r="D17" s="15" t="s">
        <v>26</v>
      </c>
      <c r="E17" s="15" t="s">
        <v>29</v>
      </c>
      <c r="F17" s="15" t="s">
        <v>39</v>
      </c>
      <c r="G17" s="15"/>
      <c r="H17" s="16" t="s">
        <v>40</v>
      </c>
      <c r="I17" s="17">
        <v>2272186777</v>
      </c>
      <c r="J17" s="17">
        <v>0</v>
      </c>
      <c r="K17" s="17">
        <v>2272186777</v>
      </c>
      <c r="L17" s="17">
        <v>0</v>
      </c>
      <c r="M17" s="17">
        <v>2267635698</v>
      </c>
      <c r="N17" s="14">
        <f t="shared" si="2"/>
        <v>0.99799704890193541</v>
      </c>
      <c r="O17" s="17">
        <v>1867099543</v>
      </c>
      <c r="P17" s="14">
        <f t="shared" si="3"/>
        <v>0.82171921863974473</v>
      </c>
      <c r="Q17" s="17">
        <v>1867069440</v>
      </c>
      <c r="R17" s="14">
        <f t="shared" si="4"/>
        <v>0.82170597016901836</v>
      </c>
    </row>
    <row r="18" spans="1:18" x14ac:dyDescent="0.3">
      <c r="A18" s="15" t="s">
        <v>24</v>
      </c>
      <c r="B18" s="15" t="s">
        <v>26</v>
      </c>
      <c r="C18" s="15" t="s">
        <v>26</v>
      </c>
      <c r="D18" s="15" t="s">
        <v>26</v>
      </c>
      <c r="E18" s="15" t="s">
        <v>29</v>
      </c>
      <c r="F18" s="15" t="s">
        <v>41</v>
      </c>
      <c r="G18" s="15"/>
      <c r="H18" s="16" t="s">
        <v>42</v>
      </c>
      <c r="I18" s="17">
        <v>1532037065</v>
      </c>
      <c r="J18" s="17">
        <v>0</v>
      </c>
      <c r="K18" s="17">
        <v>1532037065</v>
      </c>
      <c r="L18" s="17">
        <v>0</v>
      </c>
      <c r="M18" s="17">
        <v>1512813348</v>
      </c>
      <c r="N18" s="14">
        <f t="shared" si="2"/>
        <v>0.98745218543390789</v>
      </c>
      <c r="O18" s="17">
        <v>1041579835</v>
      </c>
      <c r="P18" s="14">
        <f t="shared" si="3"/>
        <v>0.67986595024057073</v>
      </c>
      <c r="Q18" s="17">
        <v>1039531909</v>
      </c>
      <c r="R18" s="14">
        <f t="shared" si="4"/>
        <v>0.67852921626279328</v>
      </c>
    </row>
    <row r="19" spans="1:18" ht="31.5" x14ac:dyDescent="0.3">
      <c r="A19" s="15" t="s">
        <v>24</v>
      </c>
      <c r="B19" s="15" t="s">
        <v>26</v>
      </c>
      <c r="C19" s="15" t="s">
        <v>26</v>
      </c>
      <c r="D19" s="15" t="s">
        <v>26</v>
      </c>
      <c r="E19" s="15" t="s">
        <v>29</v>
      </c>
      <c r="F19" s="15" t="s">
        <v>43</v>
      </c>
      <c r="G19" s="15"/>
      <c r="H19" s="16" t="s">
        <v>44</v>
      </c>
      <c r="I19" s="17">
        <v>203155088</v>
      </c>
      <c r="J19" s="17">
        <v>0</v>
      </c>
      <c r="K19" s="17">
        <v>203155088</v>
      </c>
      <c r="L19" s="17">
        <v>0</v>
      </c>
      <c r="M19" s="17">
        <v>203155088</v>
      </c>
      <c r="N19" s="14">
        <f t="shared" si="2"/>
        <v>1</v>
      </c>
      <c r="O19" s="17">
        <v>151349766</v>
      </c>
      <c r="P19" s="14">
        <f t="shared" si="3"/>
        <v>0.74499618734628981</v>
      </c>
      <c r="Q19" s="17">
        <v>151349766</v>
      </c>
      <c r="R19" s="14">
        <f t="shared" si="4"/>
        <v>0.74499618734628981</v>
      </c>
    </row>
    <row r="20" spans="1:18" x14ac:dyDescent="0.3">
      <c r="A20" s="15" t="s">
        <v>24</v>
      </c>
      <c r="B20" s="15" t="s">
        <v>26</v>
      </c>
      <c r="C20" s="15" t="s">
        <v>26</v>
      </c>
      <c r="D20" s="15" t="s">
        <v>26</v>
      </c>
      <c r="E20" s="15" t="s">
        <v>29</v>
      </c>
      <c r="F20" s="15" t="s">
        <v>45</v>
      </c>
      <c r="G20" s="15"/>
      <c r="H20" s="16" t="s">
        <v>46</v>
      </c>
      <c r="I20" s="17">
        <v>3940386267</v>
      </c>
      <c r="J20" s="17">
        <v>0</v>
      </c>
      <c r="K20" s="17">
        <v>3940386267</v>
      </c>
      <c r="L20" s="17">
        <v>0</v>
      </c>
      <c r="M20" s="17">
        <v>3881572769</v>
      </c>
      <c r="N20" s="14">
        <f t="shared" si="2"/>
        <v>0.9850741795309379</v>
      </c>
      <c r="O20" s="17">
        <v>343321767</v>
      </c>
      <c r="P20" s="14">
        <f t="shared" si="3"/>
        <v>8.7128962425652476E-2</v>
      </c>
      <c r="Q20" s="17">
        <v>337148012</v>
      </c>
      <c r="R20" s="14">
        <f t="shared" si="4"/>
        <v>8.5562173136058184E-2</v>
      </c>
    </row>
    <row r="21" spans="1:18" x14ac:dyDescent="0.3">
      <c r="A21" s="15" t="s">
        <v>24</v>
      </c>
      <c r="B21" s="15" t="s">
        <v>26</v>
      </c>
      <c r="C21" s="15" t="s">
        <v>26</v>
      </c>
      <c r="D21" s="15" t="s">
        <v>26</v>
      </c>
      <c r="E21" s="15" t="s">
        <v>29</v>
      </c>
      <c r="F21" s="15" t="s">
        <v>47</v>
      </c>
      <c r="G21" s="15"/>
      <c r="H21" s="16" t="s">
        <v>48</v>
      </c>
      <c r="I21" s="17">
        <v>1985339230</v>
      </c>
      <c r="J21" s="17">
        <v>0</v>
      </c>
      <c r="K21" s="17">
        <v>1985339230</v>
      </c>
      <c r="L21" s="17">
        <v>0</v>
      </c>
      <c r="M21" s="17">
        <v>1932503122</v>
      </c>
      <c r="N21" s="14">
        <f t="shared" si="2"/>
        <v>0.97338686144835818</v>
      </c>
      <c r="O21" s="17">
        <v>1620812033</v>
      </c>
      <c r="P21" s="14">
        <f t="shared" si="3"/>
        <v>0.81639047297725542</v>
      </c>
      <c r="Q21" s="17">
        <v>1617769872</v>
      </c>
      <c r="R21" s="14">
        <f t="shared" si="4"/>
        <v>0.8148581600334367</v>
      </c>
    </row>
    <row r="22" spans="1:18" x14ac:dyDescent="0.3">
      <c r="A22" s="15" t="s">
        <v>24</v>
      </c>
      <c r="B22" s="15" t="s">
        <v>26</v>
      </c>
      <c r="C22" s="15" t="s">
        <v>26</v>
      </c>
      <c r="D22" s="15" t="s">
        <v>26</v>
      </c>
      <c r="E22" s="15" t="s">
        <v>31</v>
      </c>
      <c r="F22" s="15" t="s">
        <v>39</v>
      </c>
      <c r="G22" s="15"/>
      <c r="H22" s="16" t="s">
        <v>49</v>
      </c>
      <c r="I22" s="17">
        <v>643289955</v>
      </c>
      <c r="J22" s="17">
        <v>0</v>
      </c>
      <c r="K22" s="17">
        <v>643289955</v>
      </c>
      <c r="L22" s="17">
        <v>0</v>
      </c>
      <c r="M22" s="17">
        <v>643289955</v>
      </c>
      <c r="N22" s="14">
        <f t="shared" si="2"/>
        <v>1</v>
      </c>
      <c r="O22" s="17">
        <v>0</v>
      </c>
      <c r="P22" s="14">
        <f t="shared" si="3"/>
        <v>0</v>
      </c>
      <c r="Q22" s="17">
        <v>0</v>
      </c>
      <c r="R22" s="14">
        <f t="shared" si="4"/>
        <v>0</v>
      </c>
    </row>
    <row r="23" spans="1:18" x14ac:dyDescent="0.3">
      <c r="A23" s="11" t="s">
        <v>24</v>
      </c>
      <c r="B23" s="11" t="s">
        <v>26</v>
      </c>
      <c r="C23" s="11" t="s">
        <v>26</v>
      </c>
      <c r="D23" s="11" t="s">
        <v>50</v>
      </c>
      <c r="E23" s="11"/>
      <c r="F23" s="11"/>
      <c r="G23" s="11"/>
      <c r="H23" s="12" t="s">
        <v>51</v>
      </c>
      <c r="I23" s="13">
        <v>20260138129</v>
      </c>
      <c r="J23" s="13">
        <v>0</v>
      </c>
      <c r="K23" s="13">
        <v>20260138129</v>
      </c>
      <c r="L23" s="13">
        <v>0</v>
      </c>
      <c r="M23" s="13">
        <v>20260126729</v>
      </c>
      <c r="N23" s="14">
        <f t="shared" si="2"/>
        <v>0.99999943731874252</v>
      </c>
      <c r="O23" s="13">
        <v>12714757386</v>
      </c>
      <c r="P23" s="14">
        <f t="shared" si="3"/>
        <v>0.62757505921444456</v>
      </c>
      <c r="Q23" s="13">
        <v>12714757386</v>
      </c>
      <c r="R23" s="14">
        <f t="shared" si="4"/>
        <v>0.62757505921444456</v>
      </c>
    </row>
    <row r="24" spans="1:18" ht="31.5" x14ac:dyDescent="0.3">
      <c r="A24" s="15" t="s">
        <v>24</v>
      </c>
      <c r="B24" s="15" t="s">
        <v>26</v>
      </c>
      <c r="C24" s="15" t="s">
        <v>26</v>
      </c>
      <c r="D24" s="15" t="s">
        <v>50</v>
      </c>
      <c r="E24" s="15" t="s">
        <v>29</v>
      </c>
      <c r="F24" s="15"/>
      <c r="G24" s="15"/>
      <c r="H24" s="16" t="s">
        <v>52</v>
      </c>
      <c r="I24" s="17">
        <v>5476544006</v>
      </c>
      <c r="J24" s="17">
        <v>0</v>
      </c>
      <c r="K24" s="17">
        <v>5476544006</v>
      </c>
      <c r="L24" s="17">
        <v>0</v>
      </c>
      <c r="M24" s="17">
        <v>5476532606</v>
      </c>
      <c r="N24" s="14">
        <f t="shared" si="2"/>
        <v>0.99999791839525298</v>
      </c>
      <c r="O24" s="17">
        <v>3838974183</v>
      </c>
      <c r="P24" s="14">
        <f t="shared" si="3"/>
        <v>0.70098481429056192</v>
      </c>
      <c r="Q24" s="17">
        <v>3838974183</v>
      </c>
      <c r="R24" s="14">
        <f t="shared" si="4"/>
        <v>0.70098481429056192</v>
      </c>
    </row>
    <row r="25" spans="1:18" x14ac:dyDescent="0.3">
      <c r="A25" s="15" t="s">
        <v>24</v>
      </c>
      <c r="B25" s="15" t="s">
        <v>26</v>
      </c>
      <c r="C25" s="15" t="s">
        <v>26</v>
      </c>
      <c r="D25" s="15" t="s">
        <v>50</v>
      </c>
      <c r="E25" s="15" t="s">
        <v>31</v>
      </c>
      <c r="F25" s="15"/>
      <c r="G25" s="15"/>
      <c r="H25" s="16" t="s">
        <v>53</v>
      </c>
      <c r="I25" s="17">
        <v>3918017907</v>
      </c>
      <c r="J25" s="17">
        <v>0</v>
      </c>
      <c r="K25" s="17">
        <v>3918017907</v>
      </c>
      <c r="L25" s="17">
        <v>0</v>
      </c>
      <c r="M25" s="17">
        <v>3918017907</v>
      </c>
      <c r="N25" s="14">
        <f t="shared" si="2"/>
        <v>1</v>
      </c>
      <c r="O25" s="17">
        <v>2697342290</v>
      </c>
      <c r="P25" s="14">
        <f t="shared" si="3"/>
        <v>0.68844562583057123</v>
      </c>
      <c r="Q25" s="17">
        <v>2697342290</v>
      </c>
      <c r="R25" s="14">
        <f t="shared" si="4"/>
        <v>0.68844562583057123</v>
      </c>
    </row>
    <row r="26" spans="1:18" x14ac:dyDescent="0.3">
      <c r="A26" s="15" t="s">
        <v>24</v>
      </c>
      <c r="B26" s="15" t="s">
        <v>26</v>
      </c>
      <c r="C26" s="15" t="s">
        <v>26</v>
      </c>
      <c r="D26" s="15" t="s">
        <v>50</v>
      </c>
      <c r="E26" s="15" t="s">
        <v>33</v>
      </c>
      <c r="F26" s="15"/>
      <c r="G26" s="15"/>
      <c r="H26" s="16" t="s">
        <v>54</v>
      </c>
      <c r="I26" s="17">
        <v>4531439716</v>
      </c>
      <c r="J26" s="17">
        <v>0</v>
      </c>
      <c r="K26" s="17">
        <v>4531439716</v>
      </c>
      <c r="L26" s="17">
        <v>0</v>
      </c>
      <c r="M26" s="17">
        <v>4531439716</v>
      </c>
      <c r="N26" s="14">
        <f t="shared" si="2"/>
        <v>1</v>
      </c>
      <c r="O26" s="17">
        <v>2735324313</v>
      </c>
      <c r="P26" s="14">
        <f t="shared" si="3"/>
        <v>0.60363250631844001</v>
      </c>
      <c r="Q26" s="17">
        <v>2735324313</v>
      </c>
      <c r="R26" s="14">
        <f t="shared" si="4"/>
        <v>0.60363250631844001</v>
      </c>
    </row>
    <row r="27" spans="1:18" ht="31.5" x14ac:dyDescent="0.3">
      <c r="A27" s="15" t="s">
        <v>24</v>
      </c>
      <c r="B27" s="15" t="s">
        <v>26</v>
      </c>
      <c r="C27" s="15" t="s">
        <v>26</v>
      </c>
      <c r="D27" s="15" t="s">
        <v>50</v>
      </c>
      <c r="E27" s="15" t="s">
        <v>35</v>
      </c>
      <c r="F27" s="15"/>
      <c r="G27" s="15"/>
      <c r="H27" s="16" t="s">
        <v>55</v>
      </c>
      <c r="I27" s="17">
        <v>2685673700</v>
      </c>
      <c r="J27" s="17">
        <v>0</v>
      </c>
      <c r="K27" s="17">
        <v>2685673700</v>
      </c>
      <c r="L27" s="17">
        <v>0</v>
      </c>
      <c r="M27" s="17">
        <v>2685673700</v>
      </c>
      <c r="N27" s="14">
        <f t="shared" si="2"/>
        <v>1</v>
      </c>
      <c r="O27" s="17">
        <v>1460094700</v>
      </c>
      <c r="P27" s="14">
        <f t="shared" si="3"/>
        <v>0.54366049755039114</v>
      </c>
      <c r="Q27" s="17">
        <v>1460094700</v>
      </c>
      <c r="R27" s="14">
        <f t="shared" si="4"/>
        <v>0.54366049755039114</v>
      </c>
    </row>
    <row r="28" spans="1:18" ht="31.5" x14ac:dyDescent="0.3">
      <c r="A28" s="15" t="s">
        <v>24</v>
      </c>
      <c r="B28" s="15" t="s">
        <v>26</v>
      </c>
      <c r="C28" s="15" t="s">
        <v>26</v>
      </c>
      <c r="D28" s="15" t="s">
        <v>50</v>
      </c>
      <c r="E28" s="15" t="s">
        <v>37</v>
      </c>
      <c r="F28" s="15"/>
      <c r="G28" s="15"/>
      <c r="H28" s="16" t="s">
        <v>56</v>
      </c>
      <c r="I28" s="17">
        <v>290113600</v>
      </c>
      <c r="J28" s="17">
        <v>0</v>
      </c>
      <c r="K28" s="17">
        <v>290113600</v>
      </c>
      <c r="L28" s="17">
        <v>0</v>
      </c>
      <c r="M28" s="17">
        <v>290113600</v>
      </c>
      <c r="N28" s="14">
        <f t="shared" si="2"/>
        <v>1</v>
      </c>
      <c r="O28" s="17">
        <v>157250400</v>
      </c>
      <c r="P28" s="14">
        <f t="shared" si="3"/>
        <v>0.54203043221689706</v>
      </c>
      <c r="Q28" s="17">
        <v>157250400</v>
      </c>
      <c r="R28" s="14">
        <f t="shared" si="4"/>
        <v>0.54203043221689706</v>
      </c>
    </row>
    <row r="29" spans="1:18" x14ac:dyDescent="0.3">
      <c r="A29" s="15" t="s">
        <v>24</v>
      </c>
      <c r="B29" s="15" t="s">
        <v>26</v>
      </c>
      <c r="C29" s="15" t="s">
        <v>26</v>
      </c>
      <c r="D29" s="15" t="s">
        <v>50</v>
      </c>
      <c r="E29" s="15" t="s">
        <v>39</v>
      </c>
      <c r="F29" s="15"/>
      <c r="G29" s="15"/>
      <c r="H29" s="16" t="s">
        <v>57</v>
      </c>
      <c r="I29" s="17">
        <v>2014378700</v>
      </c>
      <c r="J29" s="17">
        <v>0</v>
      </c>
      <c r="K29" s="17">
        <v>2014378700</v>
      </c>
      <c r="L29" s="17">
        <v>0</v>
      </c>
      <c r="M29" s="17">
        <v>2014378700</v>
      </c>
      <c r="N29" s="14">
        <f t="shared" si="2"/>
        <v>1</v>
      </c>
      <c r="O29" s="17">
        <v>1095136200</v>
      </c>
      <c r="P29" s="14">
        <f t="shared" si="3"/>
        <v>0.54365954127692073</v>
      </c>
      <c r="Q29" s="17">
        <v>1095136200</v>
      </c>
      <c r="R29" s="14">
        <f t="shared" si="4"/>
        <v>0.54365954127692073</v>
      </c>
    </row>
    <row r="30" spans="1:18" x14ac:dyDescent="0.3">
      <c r="A30" s="15" t="s">
        <v>24</v>
      </c>
      <c r="B30" s="15" t="s">
        <v>26</v>
      </c>
      <c r="C30" s="15" t="s">
        <v>26</v>
      </c>
      <c r="D30" s="15" t="s">
        <v>50</v>
      </c>
      <c r="E30" s="15" t="s">
        <v>41</v>
      </c>
      <c r="F30" s="15"/>
      <c r="G30" s="15"/>
      <c r="H30" s="16" t="s">
        <v>58</v>
      </c>
      <c r="I30" s="17">
        <v>336101400</v>
      </c>
      <c r="J30" s="17">
        <v>0</v>
      </c>
      <c r="K30" s="17">
        <v>336101400</v>
      </c>
      <c r="L30" s="17">
        <v>0</v>
      </c>
      <c r="M30" s="17">
        <v>336101400</v>
      </c>
      <c r="N30" s="14">
        <f t="shared" si="2"/>
        <v>1</v>
      </c>
      <c r="O30" s="17">
        <v>182720400</v>
      </c>
      <c r="P30" s="14">
        <f t="shared" si="3"/>
        <v>0.5436466494932779</v>
      </c>
      <c r="Q30" s="17">
        <v>182720400</v>
      </c>
      <c r="R30" s="14">
        <f t="shared" si="4"/>
        <v>0.5436466494932779</v>
      </c>
    </row>
    <row r="31" spans="1:18" x14ac:dyDescent="0.3">
      <c r="A31" s="15" t="s">
        <v>24</v>
      </c>
      <c r="B31" s="15" t="s">
        <v>26</v>
      </c>
      <c r="C31" s="15" t="s">
        <v>26</v>
      </c>
      <c r="D31" s="15" t="s">
        <v>50</v>
      </c>
      <c r="E31" s="15" t="s">
        <v>43</v>
      </c>
      <c r="F31" s="15"/>
      <c r="G31" s="15"/>
      <c r="H31" s="16" t="s">
        <v>59</v>
      </c>
      <c r="I31" s="17">
        <v>336101400</v>
      </c>
      <c r="J31" s="17">
        <v>0</v>
      </c>
      <c r="K31" s="17">
        <v>336101400</v>
      </c>
      <c r="L31" s="17">
        <v>0</v>
      </c>
      <c r="M31" s="17">
        <v>336101400</v>
      </c>
      <c r="N31" s="14">
        <f t="shared" si="2"/>
        <v>1</v>
      </c>
      <c r="O31" s="17">
        <v>182720400</v>
      </c>
      <c r="P31" s="14">
        <f t="shared" si="3"/>
        <v>0.5436466494932779</v>
      </c>
      <c r="Q31" s="17">
        <v>182720400</v>
      </c>
      <c r="R31" s="14">
        <f t="shared" si="4"/>
        <v>0.5436466494932779</v>
      </c>
    </row>
    <row r="32" spans="1:18" ht="31.5" x14ac:dyDescent="0.3">
      <c r="A32" s="15" t="s">
        <v>24</v>
      </c>
      <c r="B32" s="15" t="s">
        <v>26</v>
      </c>
      <c r="C32" s="15" t="s">
        <v>26</v>
      </c>
      <c r="D32" s="15" t="s">
        <v>50</v>
      </c>
      <c r="E32" s="15" t="s">
        <v>45</v>
      </c>
      <c r="F32" s="15"/>
      <c r="G32" s="15"/>
      <c r="H32" s="16" t="s">
        <v>60</v>
      </c>
      <c r="I32" s="17">
        <v>671767700</v>
      </c>
      <c r="J32" s="17">
        <v>0</v>
      </c>
      <c r="K32" s="17">
        <v>671767700</v>
      </c>
      <c r="L32" s="17">
        <v>0</v>
      </c>
      <c r="M32" s="17">
        <v>671767700</v>
      </c>
      <c r="N32" s="14">
        <f t="shared" si="2"/>
        <v>1</v>
      </c>
      <c r="O32" s="17">
        <v>365194500</v>
      </c>
      <c r="P32" s="14">
        <f t="shared" si="3"/>
        <v>0.54363212163966801</v>
      </c>
      <c r="Q32" s="17">
        <v>365194500</v>
      </c>
      <c r="R32" s="14">
        <f t="shared" si="4"/>
        <v>0.54363212163966801</v>
      </c>
    </row>
    <row r="33" spans="1:18" ht="31.5" x14ac:dyDescent="0.3">
      <c r="A33" s="11" t="s">
        <v>24</v>
      </c>
      <c r="B33" s="11" t="s">
        <v>26</v>
      </c>
      <c r="C33" s="11" t="s">
        <v>26</v>
      </c>
      <c r="D33" s="11" t="s">
        <v>61</v>
      </c>
      <c r="E33" s="11"/>
      <c r="F33" s="11"/>
      <c r="G33" s="11"/>
      <c r="H33" s="12" t="s">
        <v>62</v>
      </c>
      <c r="I33" s="13">
        <v>5784456252</v>
      </c>
      <c r="J33" s="13">
        <v>0</v>
      </c>
      <c r="K33" s="13">
        <v>4365850622</v>
      </c>
      <c r="L33" s="13">
        <v>1418605630</v>
      </c>
      <c r="M33" s="13">
        <v>4281321422</v>
      </c>
      <c r="N33" s="14">
        <f t="shared" si="2"/>
        <v>0.74014241537736847</v>
      </c>
      <c r="O33" s="13">
        <v>4122619448</v>
      </c>
      <c r="P33" s="14">
        <f t="shared" si="3"/>
        <v>0.71270647894944095</v>
      </c>
      <c r="Q33" s="13">
        <v>4118167421</v>
      </c>
      <c r="R33" s="14">
        <f t="shared" si="4"/>
        <v>0.71193682544943204</v>
      </c>
    </row>
    <row r="34" spans="1:18" x14ac:dyDescent="0.3">
      <c r="A34" s="15" t="s">
        <v>24</v>
      </c>
      <c r="B34" s="15" t="s">
        <v>26</v>
      </c>
      <c r="C34" s="15" t="s">
        <v>26</v>
      </c>
      <c r="D34" s="15" t="s">
        <v>61</v>
      </c>
      <c r="E34" s="15" t="s">
        <v>29</v>
      </c>
      <c r="F34" s="15" t="s">
        <v>29</v>
      </c>
      <c r="G34" s="15"/>
      <c r="H34" s="16" t="s">
        <v>63</v>
      </c>
      <c r="I34" s="17">
        <v>1478383708</v>
      </c>
      <c r="J34" s="17">
        <v>0</v>
      </c>
      <c r="K34" s="17">
        <v>1083000000</v>
      </c>
      <c r="L34" s="17">
        <v>395383708</v>
      </c>
      <c r="M34" s="17">
        <v>1083000000</v>
      </c>
      <c r="N34" s="14">
        <f t="shared" si="2"/>
        <v>0.73255677409020803</v>
      </c>
      <c r="O34" s="17">
        <v>1072951086</v>
      </c>
      <c r="P34" s="14">
        <f t="shared" si="3"/>
        <v>0.72575954415211941</v>
      </c>
      <c r="Q34" s="17">
        <v>1072951086</v>
      </c>
      <c r="R34" s="14">
        <f t="shared" si="4"/>
        <v>0.72575954415211941</v>
      </c>
    </row>
    <row r="35" spans="1:18" x14ac:dyDescent="0.3">
      <c r="A35" s="15" t="s">
        <v>24</v>
      </c>
      <c r="B35" s="15" t="s">
        <v>26</v>
      </c>
      <c r="C35" s="15" t="s">
        <v>26</v>
      </c>
      <c r="D35" s="15" t="s">
        <v>61</v>
      </c>
      <c r="E35" s="15" t="s">
        <v>29</v>
      </c>
      <c r="F35" s="15" t="s">
        <v>31</v>
      </c>
      <c r="G35" s="15"/>
      <c r="H35" s="16" t="s">
        <v>64</v>
      </c>
      <c r="I35" s="17">
        <v>1864204158</v>
      </c>
      <c r="J35" s="17">
        <v>0</v>
      </c>
      <c r="K35" s="17">
        <v>1415259100</v>
      </c>
      <c r="L35" s="17">
        <v>448945058</v>
      </c>
      <c r="M35" s="17">
        <v>1336283496</v>
      </c>
      <c r="N35" s="14">
        <f t="shared" si="2"/>
        <v>0.71681177743623503</v>
      </c>
      <c r="O35" s="17">
        <v>1313577488</v>
      </c>
      <c r="P35" s="14">
        <f t="shared" si="3"/>
        <v>0.70463177670908295</v>
      </c>
      <c r="Q35" s="17">
        <v>1309385515</v>
      </c>
      <c r="R35" s="14">
        <f t="shared" si="4"/>
        <v>0.70238311044470914</v>
      </c>
    </row>
    <row r="36" spans="1:18" x14ac:dyDescent="0.3">
      <c r="A36" s="15" t="s">
        <v>24</v>
      </c>
      <c r="B36" s="15" t="s">
        <v>26</v>
      </c>
      <c r="C36" s="15" t="s">
        <v>26</v>
      </c>
      <c r="D36" s="15" t="s">
        <v>61</v>
      </c>
      <c r="E36" s="15" t="s">
        <v>29</v>
      </c>
      <c r="F36" s="15" t="s">
        <v>33</v>
      </c>
      <c r="G36" s="15"/>
      <c r="H36" s="16" t="s">
        <v>65</v>
      </c>
      <c r="I36" s="17">
        <v>241447826</v>
      </c>
      <c r="J36" s="17">
        <v>0</v>
      </c>
      <c r="K36" s="17">
        <v>212326158</v>
      </c>
      <c r="L36" s="17">
        <v>29121668</v>
      </c>
      <c r="M36" s="17">
        <v>206797296</v>
      </c>
      <c r="N36" s="14">
        <f t="shared" si="2"/>
        <v>0.8564885400956147</v>
      </c>
      <c r="O36" s="17">
        <v>180334834</v>
      </c>
      <c r="P36" s="14">
        <f t="shared" si="3"/>
        <v>0.74688945014563934</v>
      </c>
      <c r="Q36" s="17">
        <v>180074780</v>
      </c>
      <c r="R36" s="14">
        <f t="shared" si="4"/>
        <v>0.74581238929854765</v>
      </c>
    </row>
    <row r="37" spans="1:18" x14ac:dyDescent="0.3">
      <c r="A37" s="15" t="s">
        <v>24</v>
      </c>
      <c r="B37" s="15" t="s">
        <v>26</v>
      </c>
      <c r="C37" s="15" t="s">
        <v>26</v>
      </c>
      <c r="D37" s="15" t="s">
        <v>61</v>
      </c>
      <c r="E37" s="15" t="s">
        <v>31</v>
      </c>
      <c r="F37" s="15"/>
      <c r="G37" s="15"/>
      <c r="H37" s="16" t="s">
        <v>66</v>
      </c>
      <c r="I37" s="17">
        <v>1111914881</v>
      </c>
      <c r="J37" s="17">
        <v>0</v>
      </c>
      <c r="K37" s="17">
        <v>870712983</v>
      </c>
      <c r="L37" s="17">
        <v>241201898</v>
      </c>
      <c r="M37" s="17">
        <v>870712983</v>
      </c>
      <c r="N37" s="14">
        <f t="shared" si="2"/>
        <v>0.78307521365027943</v>
      </c>
      <c r="O37" s="17">
        <v>837783463</v>
      </c>
      <c r="P37" s="14">
        <f t="shared" si="3"/>
        <v>0.75346006903562612</v>
      </c>
      <c r="Q37" s="17">
        <v>837783463</v>
      </c>
      <c r="R37" s="14">
        <f t="shared" si="4"/>
        <v>0.75346006903562612</v>
      </c>
    </row>
    <row r="38" spans="1:18" x14ac:dyDescent="0.3">
      <c r="A38" s="15" t="s">
        <v>24</v>
      </c>
      <c r="B38" s="15" t="s">
        <v>26</v>
      </c>
      <c r="C38" s="15" t="s">
        <v>26</v>
      </c>
      <c r="D38" s="15" t="s">
        <v>61</v>
      </c>
      <c r="E38" s="15" t="s">
        <v>37</v>
      </c>
      <c r="F38" s="15"/>
      <c r="G38" s="15"/>
      <c r="H38" s="16" t="s">
        <v>67</v>
      </c>
      <c r="I38" s="17">
        <v>16978253</v>
      </c>
      <c r="J38" s="17">
        <v>0</v>
      </c>
      <c r="K38" s="17">
        <v>16978253</v>
      </c>
      <c r="L38" s="17">
        <v>0</v>
      </c>
      <c r="M38" s="17">
        <v>16978253</v>
      </c>
      <c r="N38" s="14">
        <f t="shared" si="2"/>
        <v>1</v>
      </c>
      <c r="O38" s="17">
        <v>12379592</v>
      </c>
      <c r="P38" s="14">
        <f t="shared" si="3"/>
        <v>0.72914404090927376</v>
      </c>
      <c r="Q38" s="17">
        <v>12379592</v>
      </c>
      <c r="R38" s="14">
        <f t="shared" si="4"/>
        <v>0.72914404090927376</v>
      </c>
    </row>
    <row r="39" spans="1:18" x14ac:dyDescent="0.3">
      <c r="A39" s="15" t="s">
        <v>24</v>
      </c>
      <c r="B39" s="15" t="s">
        <v>26</v>
      </c>
      <c r="C39" s="15" t="s">
        <v>26</v>
      </c>
      <c r="D39" s="15" t="s">
        <v>61</v>
      </c>
      <c r="E39" s="15" t="s">
        <v>68</v>
      </c>
      <c r="F39" s="15"/>
      <c r="G39" s="15"/>
      <c r="H39" s="16" t="s">
        <v>69</v>
      </c>
      <c r="I39" s="17">
        <v>413323975</v>
      </c>
      <c r="J39" s="17">
        <v>0</v>
      </c>
      <c r="K39" s="17">
        <v>327574128</v>
      </c>
      <c r="L39" s="17">
        <v>85749847</v>
      </c>
      <c r="M39" s="17">
        <v>327574128</v>
      </c>
      <c r="N39" s="14">
        <f t="shared" si="2"/>
        <v>0.79253599552264054</v>
      </c>
      <c r="O39" s="17">
        <v>316389534</v>
      </c>
      <c r="P39" s="14">
        <f t="shared" si="3"/>
        <v>0.76547588123819821</v>
      </c>
      <c r="Q39" s="17">
        <v>316389534</v>
      </c>
      <c r="R39" s="14">
        <f t="shared" si="4"/>
        <v>0.76547588123819821</v>
      </c>
    </row>
    <row r="40" spans="1:18" x14ac:dyDescent="0.3">
      <c r="A40" s="15" t="s">
        <v>24</v>
      </c>
      <c r="B40" s="15" t="s">
        <v>26</v>
      </c>
      <c r="C40" s="15" t="s">
        <v>26</v>
      </c>
      <c r="D40" s="15" t="s">
        <v>61</v>
      </c>
      <c r="E40" s="15" t="s">
        <v>70</v>
      </c>
      <c r="F40" s="15"/>
      <c r="G40" s="15"/>
      <c r="H40" s="16" t="s">
        <v>71</v>
      </c>
      <c r="I40" s="17">
        <v>658203451</v>
      </c>
      <c r="J40" s="17">
        <v>0</v>
      </c>
      <c r="K40" s="17">
        <v>440000000</v>
      </c>
      <c r="L40" s="17">
        <v>218203451</v>
      </c>
      <c r="M40" s="17">
        <v>439975266</v>
      </c>
      <c r="N40" s="14">
        <f t="shared" si="2"/>
        <v>0.66844873774446378</v>
      </c>
      <c r="O40" s="17">
        <v>389203451</v>
      </c>
      <c r="P40" s="14">
        <f t="shared" si="3"/>
        <v>0.59131177511860233</v>
      </c>
      <c r="Q40" s="17">
        <v>389203451</v>
      </c>
      <c r="R40" s="14">
        <f t="shared" si="4"/>
        <v>0.59131177511860233</v>
      </c>
    </row>
    <row r="41" spans="1:18" ht="31.5" x14ac:dyDescent="0.3">
      <c r="A41" s="11" t="s">
        <v>24</v>
      </c>
      <c r="B41" s="11" t="s">
        <v>26</v>
      </c>
      <c r="C41" s="11" t="s">
        <v>26</v>
      </c>
      <c r="D41" s="11" t="s">
        <v>72</v>
      </c>
      <c r="E41" s="11"/>
      <c r="F41" s="11"/>
      <c r="G41" s="11"/>
      <c r="H41" s="12" t="s">
        <v>73</v>
      </c>
      <c r="I41" s="13">
        <v>7043008740</v>
      </c>
      <c r="J41" s="13">
        <v>7043008740</v>
      </c>
      <c r="K41" s="13">
        <v>0</v>
      </c>
      <c r="L41" s="13">
        <v>0</v>
      </c>
      <c r="M41" s="13">
        <v>0</v>
      </c>
      <c r="N41" s="14">
        <f t="shared" si="2"/>
        <v>0</v>
      </c>
      <c r="O41" s="13">
        <v>0</v>
      </c>
      <c r="P41" s="14">
        <f t="shared" si="3"/>
        <v>0</v>
      </c>
      <c r="Q41" s="13">
        <v>0</v>
      </c>
      <c r="R41" s="14">
        <f t="shared" si="4"/>
        <v>0</v>
      </c>
    </row>
    <row r="42" spans="1:18" x14ac:dyDescent="0.3">
      <c r="A42" s="11" t="s">
        <v>24</v>
      </c>
      <c r="B42" s="11" t="s">
        <v>50</v>
      </c>
      <c r="C42" s="11"/>
      <c r="D42" s="11"/>
      <c r="E42" s="11"/>
      <c r="F42" s="11"/>
      <c r="G42" s="11"/>
      <c r="H42" s="12" t="s">
        <v>74</v>
      </c>
      <c r="I42" s="13">
        <v>2577474240</v>
      </c>
      <c r="J42" s="13">
        <v>0</v>
      </c>
      <c r="K42" s="13">
        <v>2517928200</v>
      </c>
      <c r="L42" s="13">
        <v>59546040</v>
      </c>
      <c r="M42" s="13">
        <v>2437709643</v>
      </c>
      <c r="N42" s="14">
        <f t="shared" si="2"/>
        <v>0.94577459016622412</v>
      </c>
      <c r="O42" s="13">
        <v>665413488.26999998</v>
      </c>
      <c r="P42" s="14">
        <f t="shared" si="3"/>
        <v>0.25816494223042169</v>
      </c>
      <c r="Q42" s="13">
        <v>655326148.26999998</v>
      </c>
      <c r="R42" s="14">
        <f t="shared" si="4"/>
        <v>0.2542512891496444</v>
      </c>
    </row>
    <row r="43" spans="1:18" ht="31.5" x14ac:dyDescent="0.3">
      <c r="A43" s="15" t="s">
        <v>24</v>
      </c>
      <c r="B43" s="15" t="s">
        <v>50</v>
      </c>
      <c r="C43" s="15" t="s">
        <v>50</v>
      </c>
      <c r="D43" s="15" t="s">
        <v>26</v>
      </c>
      <c r="E43" s="15" t="s">
        <v>31</v>
      </c>
      <c r="F43" s="15" t="s">
        <v>39</v>
      </c>
      <c r="G43" s="15"/>
      <c r="H43" s="16" t="s">
        <v>75</v>
      </c>
      <c r="I43" s="17">
        <v>439532</v>
      </c>
      <c r="J43" s="17">
        <v>0</v>
      </c>
      <c r="K43" s="17">
        <v>439532</v>
      </c>
      <c r="L43" s="17">
        <v>0</v>
      </c>
      <c r="M43" s="17">
        <v>434200</v>
      </c>
      <c r="N43" s="14">
        <f t="shared" si="2"/>
        <v>0.98786891511880814</v>
      </c>
      <c r="O43" s="17">
        <v>0</v>
      </c>
      <c r="P43" s="14">
        <f t="shared" si="3"/>
        <v>0</v>
      </c>
      <c r="Q43" s="17">
        <v>0</v>
      </c>
      <c r="R43" s="14">
        <f t="shared" si="4"/>
        <v>0</v>
      </c>
    </row>
    <row r="44" spans="1:18" ht="31.5" x14ac:dyDescent="0.3">
      <c r="A44" s="15" t="s">
        <v>24</v>
      </c>
      <c r="B44" s="15" t="s">
        <v>50</v>
      </c>
      <c r="C44" s="15" t="s">
        <v>50</v>
      </c>
      <c r="D44" s="15" t="s">
        <v>26</v>
      </c>
      <c r="E44" s="15" t="s">
        <v>31</v>
      </c>
      <c r="F44" s="15" t="s">
        <v>41</v>
      </c>
      <c r="G44" s="15"/>
      <c r="H44" s="16" t="s">
        <v>76</v>
      </c>
      <c r="I44" s="17">
        <v>441181</v>
      </c>
      <c r="J44" s="17">
        <v>0</v>
      </c>
      <c r="K44" s="17">
        <v>441181</v>
      </c>
      <c r="L44" s="17">
        <v>0</v>
      </c>
      <c r="M44" s="17">
        <v>439110</v>
      </c>
      <c r="N44" s="14">
        <f t="shared" si="2"/>
        <v>0.99530578152730964</v>
      </c>
      <c r="O44" s="17">
        <v>0</v>
      </c>
      <c r="P44" s="14">
        <f t="shared" si="3"/>
        <v>0</v>
      </c>
      <c r="Q44" s="17">
        <v>0</v>
      </c>
      <c r="R44" s="14">
        <f t="shared" si="4"/>
        <v>0</v>
      </c>
    </row>
    <row r="45" spans="1:18" x14ac:dyDescent="0.3">
      <c r="A45" s="15" t="s">
        <v>24</v>
      </c>
      <c r="B45" s="15" t="s">
        <v>50</v>
      </c>
      <c r="C45" s="15" t="s">
        <v>50</v>
      </c>
      <c r="D45" s="15" t="s">
        <v>26</v>
      </c>
      <c r="E45" s="15" t="s">
        <v>31</v>
      </c>
      <c r="F45" s="15" t="s">
        <v>43</v>
      </c>
      <c r="G45" s="15"/>
      <c r="H45" s="16" t="s">
        <v>77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4" t="e">
        <f t="shared" si="2"/>
        <v>#DIV/0!</v>
      </c>
      <c r="O45" s="17">
        <v>0</v>
      </c>
      <c r="P45" s="14" t="e">
        <f t="shared" si="3"/>
        <v>#DIV/0!</v>
      </c>
      <c r="Q45" s="17">
        <v>0</v>
      </c>
      <c r="R45" s="14" t="e">
        <f t="shared" si="4"/>
        <v>#DIV/0!</v>
      </c>
    </row>
    <row r="46" spans="1:18" ht="31.5" x14ac:dyDescent="0.3">
      <c r="A46" s="15" t="s">
        <v>24</v>
      </c>
      <c r="B46" s="15" t="s">
        <v>50</v>
      </c>
      <c r="C46" s="15" t="s">
        <v>50</v>
      </c>
      <c r="D46" s="15" t="s">
        <v>26</v>
      </c>
      <c r="E46" s="15" t="s">
        <v>33</v>
      </c>
      <c r="F46" s="15" t="s">
        <v>29</v>
      </c>
      <c r="G46" s="15"/>
      <c r="H46" s="16" t="s">
        <v>78</v>
      </c>
      <c r="I46" s="17">
        <v>31811</v>
      </c>
      <c r="J46" s="17">
        <v>0</v>
      </c>
      <c r="K46" s="17">
        <v>31811</v>
      </c>
      <c r="L46" s="17">
        <v>0</v>
      </c>
      <c r="M46" s="17">
        <v>20230</v>
      </c>
      <c r="N46" s="14">
        <f t="shared" si="2"/>
        <v>0.63594354154223387</v>
      </c>
      <c r="O46" s="17">
        <v>0</v>
      </c>
      <c r="P46" s="14">
        <f t="shared" si="3"/>
        <v>0</v>
      </c>
      <c r="Q46" s="17">
        <v>0</v>
      </c>
      <c r="R46" s="14">
        <f t="shared" si="4"/>
        <v>0</v>
      </c>
    </row>
    <row r="47" spans="1:18" ht="47.25" x14ac:dyDescent="0.3">
      <c r="A47" s="15" t="s">
        <v>24</v>
      </c>
      <c r="B47" s="15" t="s">
        <v>50</v>
      </c>
      <c r="C47" s="15" t="s">
        <v>50</v>
      </c>
      <c r="D47" s="15" t="s">
        <v>26</v>
      </c>
      <c r="E47" s="15" t="s">
        <v>33</v>
      </c>
      <c r="F47" s="15" t="s">
        <v>37</v>
      </c>
      <c r="G47" s="15"/>
      <c r="H47" s="16" t="s">
        <v>79</v>
      </c>
      <c r="I47" s="17">
        <v>312900</v>
      </c>
      <c r="J47" s="17">
        <v>0</v>
      </c>
      <c r="K47" s="17">
        <v>312900</v>
      </c>
      <c r="L47" s="17">
        <v>0</v>
      </c>
      <c r="M47" s="17">
        <v>240000</v>
      </c>
      <c r="N47" s="14">
        <f t="shared" si="2"/>
        <v>0.76701821668264625</v>
      </c>
      <c r="O47" s="17">
        <v>0</v>
      </c>
      <c r="P47" s="14">
        <f t="shared" si="3"/>
        <v>0</v>
      </c>
      <c r="Q47" s="17">
        <v>0</v>
      </c>
      <c r="R47" s="14">
        <f t="shared" si="4"/>
        <v>0</v>
      </c>
    </row>
    <row r="48" spans="1:18" x14ac:dyDescent="0.3">
      <c r="A48" s="15" t="s">
        <v>24</v>
      </c>
      <c r="B48" s="15" t="s">
        <v>50</v>
      </c>
      <c r="C48" s="15" t="s">
        <v>50</v>
      </c>
      <c r="D48" s="15" t="s">
        <v>26</v>
      </c>
      <c r="E48" s="15" t="s">
        <v>33</v>
      </c>
      <c r="F48" s="15" t="s">
        <v>39</v>
      </c>
      <c r="G48" s="15"/>
      <c r="H48" s="16" t="s">
        <v>80</v>
      </c>
      <c r="I48" s="17">
        <v>9284689</v>
      </c>
      <c r="J48" s="17">
        <v>0</v>
      </c>
      <c r="K48" s="17">
        <v>9284689</v>
      </c>
      <c r="L48" s="17">
        <v>0</v>
      </c>
      <c r="M48" s="17">
        <v>7891485</v>
      </c>
      <c r="N48" s="14">
        <f t="shared" si="2"/>
        <v>0.84994607789232357</v>
      </c>
      <c r="O48" s="17">
        <v>0</v>
      </c>
      <c r="P48" s="14">
        <f t="shared" si="3"/>
        <v>0</v>
      </c>
      <c r="Q48" s="17">
        <v>0</v>
      </c>
      <c r="R48" s="14">
        <f t="shared" si="4"/>
        <v>0</v>
      </c>
    </row>
    <row r="49" spans="1:18" ht="31.5" x14ac:dyDescent="0.3">
      <c r="A49" s="15" t="s">
        <v>24</v>
      </c>
      <c r="B49" s="15" t="s">
        <v>50</v>
      </c>
      <c r="C49" s="15" t="s">
        <v>50</v>
      </c>
      <c r="D49" s="15" t="s">
        <v>26</v>
      </c>
      <c r="E49" s="15" t="s">
        <v>35</v>
      </c>
      <c r="F49" s="15" t="s">
        <v>31</v>
      </c>
      <c r="G49" s="15"/>
      <c r="H49" s="16" t="s">
        <v>81</v>
      </c>
      <c r="I49" s="17">
        <v>320934</v>
      </c>
      <c r="J49" s="17">
        <v>0</v>
      </c>
      <c r="K49" s="17">
        <v>320934</v>
      </c>
      <c r="L49" s="17">
        <v>0</v>
      </c>
      <c r="M49" s="17">
        <v>317730</v>
      </c>
      <c r="N49" s="14">
        <f t="shared" si="2"/>
        <v>0.99001663893510816</v>
      </c>
      <c r="O49" s="17">
        <v>0</v>
      </c>
      <c r="P49" s="14">
        <f t="shared" si="3"/>
        <v>0</v>
      </c>
      <c r="Q49" s="17">
        <v>0</v>
      </c>
      <c r="R49" s="14">
        <f t="shared" si="4"/>
        <v>0</v>
      </c>
    </row>
    <row r="50" spans="1:18" x14ac:dyDescent="0.3">
      <c r="A50" s="15" t="s">
        <v>24</v>
      </c>
      <c r="B50" s="15" t="s">
        <v>50</v>
      </c>
      <c r="C50" s="15" t="s">
        <v>50</v>
      </c>
      <c r="D50" s="15" t="s">
        <v>26</v>
      </c>
      <c r="E50" s="15" t="s">
        <v>35</v>
      </c>
      <c r="F50" s="15" t="s">
        <v>39</v>
      </c>
      <c r="G50" s="15"/>
      <c r="H50" s="16" t="s">
        <v>82</v>
      </c>
      <c r="I50" s="17">
        <v>1232158</v>
      </c>
      <c r="J50" s="17">
        <v>0</v>
      </c>
      <c r="K50" s="17">
        <v>1232158</v>
      </c>
      <c r="L50" s="17">
        <v>0</v>
      </c>
      <c r="M50" s="17">
        <v>897260</v>
      </c>
      <c r="N50" s="14">
        <f t="shared" si="2"/>
        <v>0.72820206499491136</v>
      </c>
      <c r="O50" s="17">
        <v>0</v>
      </c>
      <c r="P50" s="14">
        <f t="shared" si="3"/>
        <v>0</v>
      </c>
      <c r="Q50" s="17">
        <v>0</v>
      </c>
      <c r="R50" s="14">
        <f t="shared" si="4"/>
        <v>0</v>
      </c>
    </row>
    <row r="51" spans="1:18" ht="31.5" x14ac:dyDescent="0.3">
      <c r="A51" s="15" t="s">
        <v>24</v>
      </c>
      <c r="B51" s="15" t="s">
        <v>50</v>
      </c>
      <c r="C51" s="15" t="s">
        <v>50</v>
      </c>
      <c r="D51" s="15" t="s">
        <v>26</v>
      </c>
      <c r="E51" s="15" t="s">
        <v>35</v>
      </c>
      <c r="F51" s="15" t="s">
        <v>43</v>
      </c>
      <c r="G51" s="15"/>
      <c r="H51" s="16" t="s">
        <v>83</v>
      </c>
      <c r="I51" s="17">
        <v>636512</v>
      </c>
      <c r="J51" s="17">
        <v>0</v>
      </c>
      <c r="K51" s="17">
        <v>636512</v>
      </c>
      <c r="L51" s="17">
        <v>0</v>
      </c>
      <c r="M51" s="17">
        <v>636000</v>
      </c>
      <c r="N51" s="14">
        <f t="shared" si="2"/>
        <v>0.9991956161077874</v>
      </c>
      <c r="O51" s="17">
        <v>0</v>
      </c>
      <c r="P51" s="14">
        <f t="shared" si="3"/>
        <v>0</v>
      </c>
      <c r="Q51" s="17">
        <v>0</v>
      </c>
      <c r="R51" s="14">
        <f t="shared" si="4"/>
        <v>0</v>
      </c>
    </row>
    <row r="52" spans="1:18" ht="31.5" x14ac:dyDescent="0.3">
      <c r="A52" s="15" t="s">
        <v>24</v>
      </c>
      <c r="B52" s="15" t="s">
        <v>50</v>
      </c>
      <c r="C52" s="15" t="s">
        <v>50</v>
      </c>
      <c r="D52" s="15" t="s">
        <v>50</v>
      </c>
      <c r="E52" s="15" t="s">
        <v>41</v>
      </c>
      <c r="F52" s="15" t="s">
        <v>29</v>
      </c>
      <c r="G52" s="15"/>
      <c r="H52" s="16" t="s">
        <v>84</v>
      </c>
      <c r="I52" s="17">
        <v>520240</v>
      </c>
      <c r="J52" s="17">
        <v>0</v>
      </c>
      <c r="K52" s="17">
        <v>483340</v>
      </c>
      <c r="L52" s="17">
        <v>36900</v>
      </c>
      <c r="M52" s="17">
        <v>366400</v>
      </c>
      <c r="N52" s="14">
        <f t="shared" si="2"/>
        <v>0.70429032754113485</v>
      </c>
      <c r="O52" s="17">
        <v>256300</v>
      </c>
      <c r="P52" s="14">
        <f t="shared" si="3"/>
        <v>0.49265723512225129</v>
      </c>
      <c r="Q52" s="17">
        <v>219700</v>
      </c>
      <c r="R52" s="14">
        <f t="shared" si="4"/>
        <v>0.42230508995848071</v>
      </c>
    </row>
    <row r="53" spans="1:18" x14ac:dyDescent="0.3">
      <c r="A53" s="15" t="s">
        <v>24</v>
      </c>
      <c r="B53" s="15" t="s">
        <v>50</v>
      </c>
      <c r="C53" s="15" t="s">
        <v>50</v>
      </c>
      <c r="D53" s="15" t="s">
        <v>50</v>
      </c>
      <c r="E53" s="15" t="s">
        <v>43</v>
      </c>
      <c r="F53" s="15" t="s">
        <v>31</v>
      </c>
      <c r="G53" s="15"/>
      <c r="H53" s="16" t="s">
        <v>85</v>
      </c>
      <c r="I53" s="17">
        <v>389087844</v>
      </c>
      <c r="J53" s="17">
        <v>0</v>
      </c>
      <c r="K53" s="17">
        <v>389087844</v>
      </c>
      <c r="L53" s="17">
        <v>0</v>
      </c>
      <c r="M53" s="17">
        <v>389087844</v>
      </c>
      <c r="N53" s="14">
        <f t="shared" si="2"/>
        <v>1</v>
      </c>
      <c r="O53" s="17">
        <v>248204686.27000001</v>
      </c>
      <c r="P53" s="14">
        <f t="shared" si="3"/>
        <v>0.63791426562789255</v>
      </c>
      <c r="Q53" s="17">
        <v>238153946.27000001</v>
      </c>
      <c r="R53" s="14">
        <f t="shared" si="4"/>
        <v>0.61208272101659389</v>
      </c>
    </row>
    <row r="54" spans="1:18" ht="31.5" x14ac:dyDescent="0.3">
      <c r="A54" s="15" t="s">
        <v>24</v>
      </c>
      <c r="B54" s="15" t="s">
        <v>50</v>
      </c>
      <c r="C54" s="15" t="s">
        <v>50</v>
      </c>
      <c r="D54" s="15" t="s">
        <v>50</v>
      </c>
      <c r="E54" s="15" t="s">
        <v>43</v>
      </c>
      <c r="F54" s="15" t="s">
        <v>33</v>
      </c>
      <c r="G54" s="15"/>
      <c r="H54" s="16" t="s">
        <v>86</v>
      </c>
      <c r="I54" s="17">
        <v>263071542</v>
      </c>
      <c r="J54" s="17">
        <v>0</v>
      </c>
      <c r="K54" s="17">
        <v>221392676</v>
      </c>
      <c r="L54" s="17">
        <v>41678866</v>
      </c>
      <c r="M54" s="17">
        <v>206523276</v>
      </c>
      <c r="N54" s="14">
        <f t="shared" si="2"/>
        <v>0.78504605412621942</v>
      </c>
      <c r="O54" s="17">
        <v>125104875</v>
      </c>
      <c r="P54" s="14">
        <f t="shared" si="3"/>
        <v>0.47555457366802528</v>
      </c>
      <c r="Q54" s="17">
        <v>125104875</v>
      </c>
      <c r="R54" s="14">
        <f t="shared" si="4"/>
        <v>0.47555457366802528</v>
      </c>
    </row>
    <row r="55" spans="1:18" ht="47.25" x14ac:dyDescent="0.3">
      <c r="A55" s="15" t="s">
        <v>24</v>
      </c>
      <c r="B55" s="15" t="s">
        <v>50</v>
      </c>
      <c r="C55" s="15" t="s">
        <v>50</v>
      </c>
      <c r="D55" s="15" t="s">
        <v>50</v>
      </c>
      <c r="E55" s="15" t="s">
        <v>43</v>
      </c>
      <c r="F55" s="15" t="s">
        <v>41</v>
      </c>
      <c r="G55" s="15"/>
      <c r="H55" s="16" t="s">
        <v>87</v>
      </c>
      <c r="I55" s="17">
        <v>2000000</v>
      </c>
      <c r="J55" s="17">
        <v>0</v>
      </c>
      <c r="K55" s="17">
        <v>0</v>
      </c>
      <c r="L55" s="17">
        <v>2000000</v>
      </c>
      <c r="M55" s="17">
        <v>0</v>
      </c>
      <c r="N55" s="14">
        <f t="shared" si="2"/>
        <v>0</v>
      </c>
      <c r="O55" s="17">
        <v>0</v>
      </c>
      <c r="P55" s="14">
        <f t="shared" si="3"/>
        <v>0</v>
      </c>
      <c r="Q55" s="17">
        <v>0</v>
      </c>
      <c r="R55" s="14">
        <f t="shared" si="4"/>
        <v>0</v>
      </c>
    </row>
    <row r="56" spans="1:18" x14ac:dyDescent="0.3">
      <c r="A56" s="15" t="s">
        <v>24</v>
      </c>
      <c r="B56" s="15" t="s">
        <v>50</v>
      </c>
      <c r="C56" s="15" t="s">
        <v>50</v>
      </c>
      <c r="D56" s="15" t="s">
        <v>50</v>
      </c>
      <c r="E56" s="15" t="s">
        <v>45</v>
      </c>
      <c r="F56" s="15" t="s">
        <v>31</v>
      </c>
      <c r="G56" s="15"/>
      <c r="H56" s="16" t="s">
        <v>88</v>
      </c>
      <c r="I56" s="17">
        <v>569065936</v>
      </c>
      <c r="J56" s="17">
        <v>0</v>
      </c>
      <c r="K56" s="17">
        <v>557011336</v>
      </c>
      <c r="L56" s="17">
        <v>12054600</v>
      </c>
      <c r="M56" s="17">
        <v>505086000</v>
      </c>
      <c r="N56" s="14">
        <f t="shared" si="2"/>
        <v>0.88757025864222527</v>
      </c>
      <c r="O56" s="17">
        <v>141543000</v>
      </c>
      <c r="P56" s="14">
        <f t="shared" si="3"/>
        <v>0.2487286464463408</v>
      </c>
      <c r="Q56" s="17">
        <v>141543000</v>
      </c>
      <c r="R56" s="14">
        <f t="shared" si="4"/>
        <v>0.2487286464463408</v>
      </c>
    </row>
    <row r="57" spans="1:18" ht="31.5" x14ac:dyDescent="0.3">
      <c r="A57" s="15" t="s">
        <v>24</v>
      </c>
      <c r="B57" s="15" t="s">
        <v>50</v>
      </c>
      <c r="C57" s="15" t="s">
        <v>50</v>
      </c>
      <c r="D57" s="15" t="s">
        <v>50</v>
      </c>
      <c r="E57" s="15" t="s">
        <v>45</v>
      </c>
      <c r="F57" s="15" t="s">
        <v>33</v>
      </c>
      <c r="G57" s="15"/>
      <c r="H57" s="16" t="s">
        <v>89</v>
      </c>
      <c r="I57" s="17">
        <v>50060260</v>
      </c>
      <c r="J57" s="17">
        <v>0</v>
      </c>
      <c r="K57" s="17">
        <v>47184786</v>
      </c>
      <c r="L57" s="17">
        <v>2875474</v>
      </c>
      <c r="M57" s="17">
        <v>35701607</v>
      </c>
      <c r="N57" s="14">
        <f t="shared" si="2"/>
        <v>0.71317262435312956</v>
      </c>
      <c r="O57" s="17">
        <v>20265207</v>
      </c>
      <c r="P57" s="14">
        <f t="shared" si="3"/>
        <v>0.40481625544893296</v>
      </c>
      <c r="Q57" s="17">
        <v>20265207</v>
      </c>
      <c r="R57" s="14">
        <f t="shared" si="4"/>
        <v>0.40481625544893296</v>
      </c>
    </row>
    <row r="58" spans="1:18" ht="31.5" x14ac:dyDescent="0.3">
      <c r="A58" s="15" t="s">
        <v>24</v>
      </c>
      <c r="B58" s="15" t="s">
        <v>50</v>
      </c>
      <c r="C58" s="15" t="s">
        <v>50</v>
      </c>
      <c r="D58" s="15" t="s">
        <v>50</v>
      </c>
      <c r="E58" s="15" t="s">
        <v>45</v>
      </c>
      <c r="F58" s="15" t="s">
        <v>39</v>
      </c>
      <c r="G58" s="15"/>
      <c r="H58" s="16" t="s">
        <v>90</v>
      </c>
      <c r="I58" s="17">
        <v>1290968701</v>
      </c>
      <c r="J58" s="17">
        <v>0</v>
      </c>
      <c r="K58" s="17">
        <v>1290068501</v>
      </c>
      <c r="L58" s="17">
        <v>900200</v>
      </c>
      <c r="M58" s="17">
        <v>1290068501</v>
      </c>
      <c r="N58" s="14">
        <f t="shared" si="2"/>
        <v>0.99930269417120443</v>
      </c>
      <c r="O58" s="17">
        <v>130039420</v>
      </c>
      <c r="P58" s="14">
        <f t="shared" si="3"/>
        <v>0.10073011057453979</v>
      </c>
      <c r="Q58" s="17">
        <v>130039420</v>
      </c>
      <c r="R58" s="14">
        <f t="shared" si="4"/>
        <v>0.10073011057453979</v>
      </c>
    </row>
    <row r="59" spans="1:18" x14ac:dyDescent="0.3">
      <c r="A59" s="11" t="s">
        <v>24</v>
      </c>
      <c r="B59" s="11" t="s">
        <v>61</v>
      </c>
      <c r="C59" s="11"/>
      <c r="D59" s="11"/>
      <c r="E59" s="11"/>
      <c r="F59" s="11"/>
      <c r="G59" s="11"/>
      <c r="H59" s="12" t="s">
        <v>91</v>
      </c>
      <c r="I59" s="13">
        <f>+I60+I62+I64+I67</f>
        <v>14208827381</v>
      </c>
      <c r="J59" s="13">
        <v>0</v>
      </c>
      <c r="K59" s="13">
        <f t="shared" ref="K59:Q59" si="6">+K60+K62+K64+K67</f>
        <v>9143020004.2600002</v>
      </c>
      <c r="L59" s="13">
        <f t="shared" si="6"/>
        <v>5065807376.7399998</v>
      </c>
      <c r="M59" s="13">
        <f t="shared" si="6"/>
        <v>9086695378.6000004</v>
      </c>
      <c r="N59" s="14">
        <f t="shared" si="2"/>
        <v>0.63951057571089232</v>
      </c>
      <c r="O59" s="13">
        <f t="shared" si="6"/>
        <v>9038132518.5499992</v>
      </c>
      <c r="P59" s="14">
        <f t="shared" si="3"/>
        <v>0.63609278064956731</v>
      </c>
      <c r="Q59" s="13">
        <f t="shared" si="6"/>
        <v>8736455187.5499992</v>
      </c>
      <c r="R59" s="14">
        <f t="shared" si="4"/>
        <v>0.614861096787787</v>
      </c>
    </row>
    <row r="60" spans="1:18" x14ac:dyDescent="0.3">
      <c r="A60" s="15" t="s">
        <v>24</v>
      </c>
      <c r="B60" s="15" t="s">
        <v>61</v>
      </c>
      <c r="C60" s="15" t="s">
        <v>72</v>
      </c>
      <c r="D60" s="15" t="s">
        <v>50</v>
      </c>
      <c r="E60" s="15" t="s">
        <v>31</v>
      </c>
      <c r="F60" s="15"/>
      <c r="G60" s="15"/>
      <c r="H60" s="16" t="s">
        <v>92</v>
      </c>
      <c r="I60" s="17">
        <v>1261909712</v>
      </c>
      <c r="J60" s="17">
        <v>0</v>
      </c>
      <c r="K60" s="17">
        <v>732397020.25999999</v>
      </c>
      <c r="L60" s="17">
        <v>529512691.74000001</v>
      </c>
      <c r="M60" s="17">
        <v>694124260.60000002</v>
      </c>
      <c r="N60" s="14">
        <f t="shared" si="2"/>
        <v>0.55005857709097339</v>
      </c>
      <c r="O60" s="17">
        <v>691549303.54999995</v>
      </c>
      <c r="P60" s="14">
        <f t="shared" si="3"/>
        <v>0.54801805309348472</v>
      </c>
      <c r="Q60" s="17">
        <v>691549303.54999995</v>
      </c>
      <c r="R60" s="14">
        <f t="shared" si="4"/>
        <v>0.54801805309348472</v>
      </c>
    </row>
    <row r="61" spans="1:18" ht="31.5" x14ac:dyDescent="0.3">
      <c r="A61" s="15" t="s">
        <v>24</v>
      </c>
      <c r="B61" s="15" t="s">
        <v>61</v>
      </c>
      <c r="C61" s="15" t="s">
        <v>72</v>
      </c>
      <c r="D61" s="15" t="s">
        <v>50</v>
      </c>
      <c r="E61" s="15" t="s">
        <v>31</v>
      </c>
      <c r="F61" s="15" t="s">
        <v>31</v>
      </c>
      <c r="G61" s="15"/>
      <c r="H61" s="16" t="s">
        <v>93</v>
      </c>
      <c r="I61" s="17">
        <v>1261909712</v>
      </c>
      <c r="J61" s="17">
        <v>0</v>
      </c>
      <c r="K61" s="17">
        <v>732397020.25999999</v>
      </c>
      <c r="L61" s="17">
        <v>529512691.74000001</v>
      </c>
      <c r="M61" s="17">
        <v>694124260.60000002</v>
      </c>
      <c r="N61" s="14">
        <f t="shared" si="2"/>
        <v>0.55005857709097339</v>
      </c>
      <c r="O61" s="17">
        <v>691549303.54999995</v>
      </c>
      <c r="P61" s="14">
        <f t="shared" si="3"/>
        <v>0.54801805309348472</v>
      </c>
      <c r="Q61" s="17">
        <v>691549303.54999995</v>
      </c>
      <c r="R61" s="14">
        <f t="shared" si="4"/>
        <v>0.54801805309348472</v>
      </c>
    </row>
    <row r="62" spans="1:18" x14ac:dyDescent="0.3">
      <c r="A62" s="15" t="s">
        <v>24</v>
      </c>
      <c r="B62" s="15" t="s">
        <v>61</v>
      </c>
      <c r="C62" s="15" t="s">
        <v>72</v>
      </c>
      <c r="D62" s="15" t="s">
        <v>50</v>
      </c>
      <c r="E62" s="15" t="s">
        <v>35</v>
      </c>
      <c r="F62" s="15"/>
      <c r="G62" s="15"/>
      <c r="H62" s="16" t="s">
        <v>94</v>
      </c>
      <c r="I62" s="17">
        <v>3782991129</v>
      </c>
      <c r="J62" s="17">
        <v>0</v>
      </c>
      <c r="K62" s="17">
        <v>2799510000</v>
      </c>
      <c r="L62" s="17">
        <v>983481129</v>
      </c>
      <c r="M62" s="17">
        <v>2799510000</v>
      </c>
      <c r="N62" s="14">
        <f t="shared" si="2"/>
        <v>0.74002552597579718</v>
      </c>
      <c r="O62" s="17">
        <v>2799510000</v>
      </c>
      <c r="P62" s="14">
        <f t="shared" si="3"/>
        <v>0.74002552597579718</v>
      </c>
      <c r="Q62" s="17">
        <v>2497832669</v>
      </c>
      <c r="R62" s="14">
        <f t="shared" si="4"/>
        <v>0.66027981135136304</v>
      </c>
    </row>
    <row r="63" spans="1:18" ht="31.5" x14ac:dyDescent="0.3">
      <c r="A63" s="15" t="s">
        <v>24</v>
      </c>
      <c r="B63" s="15" t="s">
        <v>61</v>
      </c>
      <c r="C63" s="15" t="s">
        <v>72</v>
      </c>
      <c r="D63" s="15" t="s">
        <v>50</v>
      </c>
      <c r="E63" s="15" t="s">
        <v>35</v>
      </c>
      <c r="F63" s="15" t="s">
        <v>31</v>
      </c>
      <c r="G63" s="15"/>
      <c r="H63" s="16" t="s">
        <v>95</v>
      </c>
      <c r="I63" s="17">
        <v>3782991129</v>
      </c>
      <c r="J63" s="17">
        <v>0</v>
      </c>
      <c r="K63" s="17">
        <v>2799510000</v>
      </c>
      <c r="L63" s="17">
        <v>983481129</v>
      </c>
      <c r="M63" s="17">
        <v>2799510000</v>
      </c>
      <c r="N63" s="14">
        <f t="shared" si="2"/>
        <v>0.74002552597579718</v>
      </c>
      <c r="O63" s="17">
        <v>2799510000</v>
      </c>
      <c r="P63" s="14">
        <f t="shared" si="3"/>
        <v>0.74002552597579718</v>
      </c>
      <c r="Q63" s="17">
        <v>2497832669</v>
      </c>
      <c r="R63" s="14">
        <f t="shared" si="4"/>
        <v>0.66027981135136304</v>
      </c>
    </row>
    <row r="64" spans="1:18" ht="31.5" x14ac:dyDescent="0.3">
      <c r="A64" s="15" t="s">
        <v>24</v>
      </c>
      <c r="B64" s="15" t="s">
        <v>61</v>
      </c>
      <c r="C64" s="15" t="s">
        <v>72</v>
      </c>
      <c r="D64" s="15" t="s">
        <v>50</v>
      </c>
      <c r="E64" s="15" t="s">
        <v>96</v>
      </c>
      <c r="F64" s="15"/>
      <c r="G64" s="15"/>
      <c r="H64" s="16" t="s">
        <v>97</v>
      </c>
      <c r="I64" s="17">
        <v>301006621</v>
      </c>
      <c r="J64" s="17">
        <v>0</v>
      </c>
      <c r="K64" s="17">
        <v>253257457</v>
      </c>
      <c r="L64" s="17">
        <v>47749164</v>
      </c>
      <c r="M64" s="17">
        <v>235205591</v>
      </c>
      <c r="N64" s="14">
        <f t="shared" si="2"/>
        <v>0.7813967354558623</v>
      </c>
      <c r="O64" s="17">
        <v>189217688</v>
      </c>
      <c r="P64" s="14">
        <f t="shared" si="3"/>
        <v>0.62861636521942155</v>
      </c>
      <c r="Q64" s="17">
        <v>189217688</v>
      </c>
      <c r="R64" s="14">
        <f t="shared" si="4"/>
        <v>0.62861636521942155</v>
      </c>
    </row>
    <row r="65" spans="1:18" x14ac:dyDescent="0.3">
      <c r="A65" s="15" t="s">
        <v>24</v>
      </c>
      <c r="B65" s="15" t="s">
        <v>61</v>
      </c>
      <c r="C65" s="15" t="s">
        <v>72</v>
      </c>
      <c r="D65" s="15" t="s">
        <v>50</v>
      </c>
      <c r="E65" s="15" t="s">
        <v>96</v>
      </c>
      <c r="F65" s="15" t="s">
        <v>29</v>
      </c>
      <c r="G65" s="15"/>
      <c r="H65" s="16" t="s">
        <v>98</v>
      </c>
      <c r="I65" s="17">
        <v>153624960</v>
      </c>
      <c r="J65" s="17">
        <v>0</v>
      </c>
      <c r="K65" s="17">
        <v>105875796</v>
      </c>
      <c r="L65" s="17">
        <v>47749164</v>
      </c>
      <c r="M65" s="17">
        <v>104109194</v>
      </c>
      <c r="N65" s="14">
        <f t="shared" si="2"/>
        <v>0.67768410810326651</v>
      </c>
      <c r="O65" s="17">
        <v>103546508</v>
      </c>
      <c r="P65" s="14">
        <f t="shared" si="3"/>
        <v>0.67402138298359848</v>
      </c>
      <c r="Q65" s="17">
        <v>103546508</v>
      </c>
      <c r="R65" s="14">
        <f t="shared" si="4"/>
        <v>0.67402138298359848</v>
      </c>
    </row>
    <row r="66" spans="1:18" ht="31.5" x14ac:dyDescent="0.3">
      <c r="A66" s="15" t="s">
        <v>24</v>
      </c>
      <c r="B66" s="15" t="s">
        <v>61</v>
      </c>
      <c r="C66" s="15" t="s">
        <v>72</v>
      </c>
      <c r="D66" s="15" t="s">
        <v>50</v>
      </c>
      <c r="E66" s="15" t="s">
        <v>96</v>
      </c>
      <c r="F66" s="15" t="s">
        <v>31</v>
      </c>
      <c r="G66" s="15"/>
      <c r="H66" s="16" t="s">
        <v>99</v>
      </c>
      <c r="I66" s="17">
        <v>147381661</v>
      </c>
      <c r="J66" s="17">
        <v>0</v>
      </c>
      <c r="K66" s="17">
        <v>147381661</v>
      </c>
      <c r="L66" s="17">
        <v>0</v>
      </c>
      <c r="M66" s="17">
        <v>131096397</v>
      </c>
      <c r="N66" s="14">
        <f t="shared" si="2"/>
        <v>0.88950277877516937</v>
      </c>
      <c r="O66" s="17">
        <v>85671180</v>
      </c>
      <c r="P66" s="14">
        <f t="shared" si="3"/>
        <v>0.58128792563954068</v>
      </c>
      <c r="Q66" s="17">
        <v>85671180</v>
      </c>
      <c r="R66" s="14">
        <f t="shared" si="4"/>
        <v>0.58128792563954068</v>
      </c>
    </row>
    <row r="67" spans="1:18" x14ac:dyDescent="0.3">
      <c r="A67" s="18" t="s">
        <v>24</v>
      </c>
      <c r="B67" s="18" t="s">
        <v>61</v>
      </c>
      <c r="C67" s="18" t="s">
        <v>100</v>
      </c>
      <c r="D67" s="18"/>
      <c r="E67" s="18"/>
      <c r="F67" s="18"/>
      <c r="G67" s="18"/>
      <c r="H67" s="19" t="s">
        <v>101</v>
      </c>
      <c r="I67" s="20">
        <v>8862919919</v>
      </c>
      <c r="J67" s="20">
        <v>0</v>
      </c>
      <c r="K67" s="20">
        <v>5357855527</v>
      </c>
      <c r="L67" s="20">
        <v>3505064392</v>
      </c>
      <c r="M67" s="20">
        <v>5357855527</v>
      </c>
      <c r="N67" s="21">
        <f t="shared" si="2"/>
        <v>0.60452487170893054</v>
      </c>
      <c r="O67" s="20">
        <v>5357855527</v>
      </c>
      <c r="P67" s="21">
        <f t="shared" si="3"/>
        <v>0.60452487170893054</v>
      </c>
      <c r="Q67" s="20">
        <v>5357855527</v>
      </c>
      <c r="R67" s="21">
        <f t="shared" si="4"/>
        <v>0.60452487170893054</v>
      </c>
    </row>
    <row r="68" spans="1:18" x14ac:dyDescent="0.3">
      <c r="A68" s="15" t="s">
        <v>24</v>
      </c>
      <c r="B68" s="15" t="s">
        <v>61</v>
      </c>
      <c r="C68" s="15" t="s">
        <v>100</v>
      </c>
      <c r="D68" s="15" t="s">
        <v>26</v>
      </c>
      <c r="E68" s="15" t="s">
        <v>29</v>
      </c>
      <c r="F68" s="15"/>
      <c r="G68" s="15"/>
      <c r="H68" s="16" t="s">
        <v>102</v>
      </c>
      <c r="I68" s="17">
        <v>7805601512</v>
      </c>
      <c r="J68" s="17">
        <v>0</v>
      </c>
      <c r="K68" s="17">
        <v>4300537120</v>
      </c>
      <c r="L68" s="17">
        <v>3505064392</v>
      </c>
      <c r="M68" s="17">
        <v>4300537120</v>
      </c>
      <c r="N68" s="14">
        <f t="shared" si="2"/>
        <v>0.55095524840571697</v>
      </c>
      <c r="O68" s="17">
        <v>4300537120</v>
      </c>
      <c r="P68" s="14">
        <f t="shared" si="3"/>
        <v>0.55095524840571697</v>
      </c>
      <c r="Q68" s="17">
        <v>4300537120</v>
      </c>
      <c r="R68" s="14">
        <f t="shared" si="4"/>
        <v>0.55095524840571697</v>
      </c>
    </row>
    <row r="69" spans="1:18" x14ac:dyDescent="0.3">
      <c r="A69" s="15" t="s">
        <v>24</v>
      </c>
      <c r="B69" s="15" t="s">
        <v>61</v>
      </c>
      <c r="C69" s="15" t="s">
        <v>100</v>
      </c>
      <c r="D69" s="15" t="s">
        <v>26</v>
      </c>
      <c r="E69" s="15" t="s">
        <v>31</v>
      </c>
      <c r="F69" s="15"/>
      <c r="G69" s="15"/>
      <c r="H69" s="16" t="s">
        <v>103</v>
      </c>
      <c r="I69" s="17">
        <v>765577000</v>
      </c>
      <c r="J69" s="17">
        <v>0</v>
      </c>
      <c r="K69" s="17">
        <v>765577000</v>
      </c>
      <c r="L69" s="17">
        <v>0</v>
      </c>
      <c r="M69" s="17">
        <v>765577000</v>
      </c>
      <c r="N69" s="14">
        <f t="shared" si="2"/>
        <v>1</v>
      </c>
      <c r="O69" s="17">
        <v>765577000</v>
      </c>
      <c r="P69" s="14">
        <f t="shared" si="3"/>
        <v>1</v>
      </c>
      <c r="Q69" s="17">
        <v>765577000</v>
      </c>
      <c r="R69" s="14">
        <f t="shared" si="4"/>
        <v>1</v>
      </c>
    </row>
    <row r="70" spans="1:18" x14ac:dyDescent="0.3">
      <c r="A70" s="15" t="s">
        <v>24</v>
      </c>
      <c r="B70" s="15" t="s">
        <v>61</v>
      </c>
      <c r="C70" s="15" t="s">
        <v>100</v>
      </c>
      <c r="D70" s="15" t="s">
        <v>26</v>
      </c>
      <c r="E70" s="15" t="s">
        <v>33</v>
      </c>
      <c r="F70" s="15"/>
      <c r="G70" s="15"/>
      <c r="H70" s="16" t="s">
        <v>104</v>
      </c>
      <c r="I70" s="17">
        <v>291741407</v>
      </c>
      <c r="J70" s="17">
        <v>0</v>
      </c>
      <c r="K70" s="17">
        <v>291741407</v>
      </c>
      <c r="L70" s="17">
        <v>0</v>
      </c>
      <c r="M70" s="17">
        <v>291741407</v>
      </c>
      <c r="N70" s="14">
        <f t="shared" si="2"/>
        <v>1</v>
      </c>
      <c r="O70" s="17">
        <v>291741407</v>
      </c>
      <c r="P70" s="14">
        <f t="shared" si="3"/>
        <v>1</v>
      </c>
      <c r="Q70" s="17">
        <v>291741407</v>
      </c>
      <c r="R70" s="14">
        <f t="shared" si="4"/>
        <v>1</v>
      </c>
    </row>
    <row r="71" spans="1:18" ht="31.5" x14ac:dyDescent="0.3">
      <c r="A71" s="11" t="s">
        <v>24</v>
      </c>
      <c r="B71" s="11" t="s">
        <v>105</v>
      </c>
      <c r="C71" s="11"/>
      <c r="D71" s="11"/>
      <c r="E71" s="11"/>
      <c r="F71" s="11"/>
      <c r="G71" s="11"/>
      <c r="H71" s="12" t="s">
        <v>106</v>
      </c>
      <c r="I71" s="13">
        <f>+I72</f>
        <v>383364135</v>
      </c>
      <c r="J71" s="13">
        <v>0</v>
      </c>
      <c r="K71" s="13">
        <f t="shared" ref="K71:Q71" si="7">+K72</f>
        <v>0</v>
      </c>
      <c r="L71" s="13">
        <f t="shared" si="7"/>
        <v>383364135</v>
      </c>
      <c r="M71" s="13">
        <f t="shared" si="7"/>
        <v>0</v>
      </c>
      <c r="N71" s="14">
        <f t="shared" si="2"/>
        <v>0</v>
      </c>
      <c r="O71" s="13">
        <f t="shared" si="7"/>
        <v>0</v>
      </c>
      <c r="P71" s="14">
        <f t="shared" si="3"/>
        <v>0</v>
      </c>
      <c r="Q71" s="13">
        <f t="shared" si="7"/>
        <v>0</v>
      </c>
      <c r="R71" s="14">
        <f t="shared" si="4"/>
        <v>0</v>
      </c>
    </row>
    <row r="72" spans="1:18" x14ac:dyDescent="0.3">
      <c r="A72" s="15" t="s">
        <v>24</v>
      </c>
      <c r="B72" s="15" t="s">
        <v>105</v>
      </c>
      <c r="C72" s="15" t="s">
        <v>72</v>
      </c>
      <c r="D72" s="15" t="s">
        <v>26</v>
      </c>
      <c r="E72" s="15"/>
      <c r="F72" s="15"/>
      <c r="G72" s="15"/>
      <c r="H72" s="16" t="s">
        <v>107</v>
      </c>
      <c r="I72" s="17">
        <v>383364135</v>
      </c>
      <c r="J72" s="17">
        <v>0</v>
      </c>
      <c r="K72" s="17">
        <v>0</v>
      </c>
      <c r="L72" s="17">
        <v>383364135</v>
      </c>
      <c r="M72" s="17">
        <v>0</v>
      </c>
      <c r="N72" s="22">
        <f t="shared" si="2"/>
        <v>0</v>
      </c>
      <c r="O72" s="17">
        <v>0</v>
      </c>
      <c r="P72" s="22">
        <f t="shared" si="3"/>
        <v>0</v>
      </c>
      <c r="Q72" s="17">
        <v>0</v>
      </c>
      <c r="R72" s="22">
        <f t="shared" si="4"/>
        <v>0</v>
      </c>
    </row>
    <row r="73" spans="1:18" x14ac:dyDescent="0.3">
      <c r="A73" s="8" t="s">
        <v>108</v>
      </c>
      <c r="B73" s="8"/>
      <c r="C73" s="8"/>
      <c r="D73" s="8"/>
      <c r="E73" s="8"/>
      <c r="F73" s="8"/>
      <c r="G73" s="8"/>
      <c r="H73" s="9" t="s">
        <v>109</v>
      </c>
      <c r="I73" s="10">
        <f>+I74</f>
        <v>6820218690</v>
      </c>
      <c r="J73" s="10">
        <v>0</v>
      </c>
      <c r="K73" s="10">
        <f t="shared" ref="K73:Q73" si="8">+K74</f>
        <v>6820218690</v>
      </c>
      <c r="L73" s="10">
        <f t="shared" si="8"/>
        <v>0</v>
      </c>
      <c r="M73" s="10">
        <f t="shared" si="8"/>
        <v>6820218690</v>
      </c>
      <c r="N73" s="7">
        <f t="shared" ref="N73:N74" si="9">+M73/I73</f>
        <v>1</v>
      </c>
      <c r="O73" s="10">
        <f t="shared" si="8"/>
        <v>0</v>
      </c>
      <c r="P73" s="7">
        <f t="shared" ref="P73:P74" si="10">+O73/I73</f>
        <v>0</v>
      </c>
      <c r="Q73" s="10">
        <f t="shared" si="8"/>
        <v>0</v>
      </c>
      <c r="R73" s="7">
        <f t="shared" ref="R73:R74" si="11">+Q73/I73</f>
        <v>0</v>
      </c>
    </row>
    <row r="74" spans="1:18" x14ac:dyDescent="0.3">
      <c r="A74" s="15" t="s">
        <v>108</v>
      </c>
      <c r="B74" s="15" t="s">
        <v>100</v>
      </c>
      <c r="C74" s="15" t="s">
        <v>72</v>
      </c>
      <c r="D74" s="15" t="s">
        <v>26</v>
      </c>
      <c r="E74" s="15"/>
      <c r="F74" s="15"/>
      <c r="G74" s="15"/>
      <c r="H74" s="16" t="s">
        <v>110</v>
      </c>
      <c r="I74" s="17">
        <v>6820218690</v>
      </c>
      <c r="J74" s="17">
        <v>0</v>
      </c>
      <c r="K74" s="17">
        <v>6820218690</v>
      </c>
      <c r="L74" s="17">
        <v>0</v>
      </c>
      <c r="M74" s="17">
        <v>6820218690</v>
      </c>
      <c r="N74" s="14">
        <f t="shared" si="9"/>
        <v>1</v>
      </c>
      <c r="O74" s="17">
        <v>0</v>
      </c>
      <c r="P74" s="14">
        <f t="shared" si="10"/>
        <v>0</v>
      </c>
      <c r="Q74" s="17">
        <v>0</v>
      </c>
      <c r="R74" s="14">
        <f t="shared" si="11"/>
        <v>0</v>
      </c>
    </row>
  </sheetData>
  <autoFilter ref="A7:Q74" xr:uid="{8C83618D-FFA2-4F60-B8A1-92839839F4DB}"/>
  <mergeCells count="5"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Ministerio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Lesly Angelica Reyes Vargas</cp:lastModifiedBy>
  <dcterms:created xsi:type="dcterms:W3CDTF">2023-10-03T22:23:34Z</dcterms:created>
  <dcterms:modified xsi:type="dcterms:W3CDTF">2023-10-04T18:34:59Z</dcterms:modified>
</cp:coreProperties>
</file>