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carroll\Downloads\"/>
    </mc:Choice>
  </mc:AlternateContent>
  <xr:revisionPtr revIDLastSave="0" documentId="8_{3D457EBD-D895-4A94-8A56-ABA5017ADD08}" xr6:coauthVersionLast="45" xr6:coauthVersionMax="45" xr10:uidLastSave="{00000000-0000-0000-0000-000000000000}"/>
  <bookViews>
    <workbookView xWindow="-28920" yWindow="-2340" windowWidth="29040" windowHeight="15840" activeTab="1" xr2:uid="{E38A1C1E-C946-424D-A68C-85555DD1F9BF}"/>
  </bookViews>
  <sheets>
    <sheet name="PEI" sheetId="2" r:id="rId1"/>
    <sheet name="PEI 2023" sheetId="1" r:id="rId2"/>
  </sheets>
  <externalReferences>
    <externalReference r:id="rId3"/>
  </externalReferences>
  <definedNames>
    <definedName name="_xlnm._FilterDatabase" localSheetId="1" hidden="1">'PEI 2023'!$A$1:$W$101</definedName>
    <definedName name="_xlnm.Print_Area" localSheetId="0">PEI!$A$1:$E$34</definedName>
    <definedName name="_xlnm.Print_Area" localSheetId="1">'PEI 2023'!$A$1:$W$101</definedName>
    <definedName name="in_001" localSheetId="0">#REF!</definedName>
    <definedName name="in_001">#REF!</definedName>
    <definedName name="ini_10" localSheetId="0">#REF!</definedName>
    <definedName name="ini_10">#REF!</definedName>
    <definedName name="ini_11" localSheetId="0">#REF!</definedName>
    <definedName name="ini_11">#REF!</definedName>
    <definedName name="ini_12" localSheetId="0">#REF!</definedName>
    <definedName name="ini_12">#REF!</definedName>
    <definedName name="ini_13" localSheetId="0">#REF!</definedName>
    <definedName name="ini_13">#REF!</definedName>
    <definedName name="ini_14" localSheetId="0">#REF!</definedName>
    <definedName name="ini_14">#REF!</definedName>
    <definedName name="ini_15" localSheetId="0">#REF!</definedName>
    <definedName name="ini_15">#REF!</definedName>
    <definedName name="ini_16" localSheetId="0">#REF!</definedName>
    <definedName name="ini_16">#REF!</definedName>
    <definedName name="ini_17" localSheetId="0">#REF!</definedName>
    <definedName name="ini_17">#REF!</definedName>
    <definedName name="ini_18" localSheetId="0">#REF!</definedName>
    <definedName name="ini_18">#REF!</definedName>
    <definedName name="ini_19" localSheetId="0">#REF!</definedName>
    <definedName name="ini_19">#REF!</definedName>
    <definedName name="ini_2" localSheetId="0">#REF!</definedName>
    <definedName name="ini_2">#REF!</definedName>
    <definedName name="ini_20" localSheetId="0">#REF!</definedName>
    <definedName name="ini_20">#REF!</definedName>
    <definedName name="ini_21" localSheetId="0">#REF!</definedName>
    <definedName name="ini_21">#REF!</definedName>
    <definedName name="ini_22" localSheetId="0">#REF!</definedName>
    <definedName name="ini_22">#REF!</definedName>
    <definedName name="ini_23" localSheetId="0">#REF!</definedName>
    <definedName name="ini_23">#REF!</definedName>
    <definedName name="ini_24" localSheetId="0">#REF!</definedName>
    <definedName name="ini_24">#REF!</definedName>
    <definedName name="ini_25" localSheetId="0">#REF!</definedName>
    <definedName name="ini_25">#REF!</definedName>
    <definedName name="ini_26" localSheetId="0">#REF!</definedName>
    <definedName name="ini_26">#REF!</definedName>
    <definedName name="ini_27" localSheetId="0">#REF!</definedName>
    <definedName name="ini_27">#REF!</definedName>
    <definedName name="ini_28" localSheetId="0">#REF!</definedName>
    <definedName name="ini_28">#REF!</definedName>
    <definedName name="ini_29" localSheetId="0">#REF!</definedName>
    <definedName name="ini_29">#REF!</definedName>
    <definedName name="ini_3" localSheetId="0">#REF!</definedName>
    <definedName name="ini_3">#REF!</definedName>
    <definedName name="ini_30" localSheetId="0">#REF!</definedName>
    <definedName name="ini_30">#REF!</definedName>
    <definedName name="ini_31" localSheetId="0">#REF!</definedName>
    <definedName name="ini_31">#REF!</definedName>
    <definedName name="ini_32" localSheetId="0">#REF!</definedName>
    <definedName name="ini_32">#REF!</definedName>
    <definedName name="ini_33" localSheetId="0">#REF!</definedName>
    <definedName name="ini_33">#REF!</definedName>
    <definedName name="ini_34" localSheetId="0">#REF!</definedName>
    <definedName name="ini_34">#REF!</definedName>
    <definedName name="ini_35" localSheetId="0">#REF!</definedName>
    <definedName name="ini_35">#REF!</definedName>
    <definedName name="ini_36" localSheetId="0">#REF!</definedName>
    <definedName name="ini_36">#REF!</definedName>
    <definedName name="ini_37" localSheetId="0">#REF!</definedName>
    <definedName name="ini_37">#REF!</definedName>
    <definedName name="ini_38" localSheetId="0">#REF!</definedName>
    <definedName name="ini_38">#REF!</definedName>
    <definedName name="ini_39" localSheetId="0">#REF!</definedName>
    <definedName name="ini_39">#REF!</definedName>
    <definedName name="ini_4" localSheetId="0">#REF!</definedName>
    <definedName name="ini_4">#REF!</definedName>
    <definedName name="ini_40" localSheetId="0">#REF!</definedName>
    <definedName name="ini_40">#REF!</definedName>
    <definedName name="ini_41" localSheetId="0">#REF!</definedName>
    <definedName name="ini_41">#REF!</definedName>
    <definedName name="ini_42" localSheetId="0">#REF!</definedName>
    <definedName name="ini_42">#REF!</definedName>
    <definedName name="ini_43" localSheetId="0">#REF!</definedName>
    <definedName name="ini_43">#REF!</definedName>
    <definedName name="ini_44" localSheetId="0">#REF!</definedName>
    <definedName name="ini_44">#REF!</definedName>
    <definedName name="ini_45" localSheetId="0">#REF!</definedName>
    <definedName name="ini_45">#REF!</definedName>
    <definedName name="ini_46" localSheetId="0">#REF!</definedName>
    <definedName name="ini_46">#REF!</definedName>
    <definedName name="ini_47" localSheetId="0">#REF!</definedName>
    <definedName name="ini_47">#REF!</definedName>
    <definedName name="ini_48" localSheetId="0">#REF!</definedName>
    <definedName name="ini_48">#REF!</definedName>
    <definedName name="ini_49" localSheetId="0">#REF!</definedName>
    <definedName name="ini_49">#REF!</definedName>
    <definedName name="ini_5" localSheetId="0">#REF!</definedName>
    <definedName name="ini_5">#REF!</definedName>
    <definedName name="ini_50" localSheetId="0">#REF!</definedName>
    <definedName name="ini_50">#REF!</definedName>
    <definedName name="ini_51" localSheetId="0">#REF!</definedName>
    <definedName name="ini_51">#REF!</definedName>
    <definedName name="ini_52" localSheetId="0">#REF!</definedName>
    <definedName name="ini_52">#REF!</definedName>
    <definedName name="ini_53" localSheetId="0">#REF!</definedName>
    <definedName name="ini_53">#REF!</definedName>
    <definedName name="ini_54" localSheetId="0">#REF!</definedName>
    <definedName name="ini_54">#REF!</definedName>
    <definedName name="ini_55" localSheetId="0">#REF!</definedName>
    <definedName name="ini_55">#REF!</definedName>
    <definedName name="ini_56" localSheetId="0">#REF!</definedName>
    <definedName name="ini_56">#REF!</definedName>
    <definedName name="ini_57" localSheetId="0">#REF!</definedName>
    <definedName name="ini_57">#REF!</definedName>
    <definedName name="ini_58" localSheetId="0">#REF!</definedName>
    <definedName name="ini_58">#REF!</definedName>
    <definedName name="ini_59" localSheetId="0">#REF!</definedName>
    <definedName name="ini_59">#REF!</definedName>
    <definedName name="ini_6" localSheetId="0">#REF!</definedName>
    <definedName name="ini_6">#REF!</definedName>
    <definedName name="ini_60" localSheetId="0">#REF!</definedName>
    <definedName name="ini_60">#REF!</definedName>
    <definedName name="ini_61" localSheetId="0">#REF!</definedName>
    <definedName name="ini_61">#REF!</definedName>
    <definedName name="ini_62" localSheetId="0">#REF!</definedName>
    <definedName name="ini_62">#REF!</definedName>
    <definedName name="ini_63" localSheetId="0">#REF!</definedName>
    <definedName name="ini_63">#REF!</definedName>
    <definedName name="ini_64" localSheetId="0">#REF!</definedName>
    <definedName name="ini_64">#REF!</definedName>
    <definedName name="ini_65" localSheetId="0">#REF!</definedName>
    <definedName name="ini_65">#REF!</definedName>
    <definedName name="ini_66" localSheetId="0">#REF!</definedName>
    <definedName name="ini_66">#REF!</definedName>
    <definedName name="ini_67" localSheetId="0">#REF!</definedName>
    <definedName name="ini_67">#REF!</definedName>
    <definedName name="ini_68" localSheetId="0">#REF!</definedName>
    <definedName name="ini_68">#REF!</definedName>
    <definedName name="ini_69" localSheetId="0">#REF!</definedName>
    <definedName name="ini_69">#REF!</definedName>
    <definedName name="ini_7" localSheetId="0">#REF!</definedName>
    <definedName name="ini_7">#REF!</definedName>
    <definedName name="ini_70" localSheetId="0">#REF!</definedName>
    <definedName name="ini_70">#REF!</definedName>
    <definedName name="ini_71" localSheetId="0">#REF!</definedName>
    <definedName name="ini_71">#REF!</definedName>
    <definedName name="ini_72" localSheetId="0">#REF!</definedName>
    <definedName name="ini_72">#REF!</definedName>
    <definedName name="ini_73" localSheetId="0">#REF!</definedName>
    <definedName name="ini_73">#REF!</definedName>
    <definedName name="ini_74" localSheetId="0">#REF!</definedName>
    <definedName name="ini_74">#REF!</definedName>
    <definedName name="ini_75" localSheetId="0">#REF!</definedName>
    <definedName name="ini_75">#REF!</definedName>
    <definedName name="ini_76" localSheetId="0">#REF!</definedName>
    <definedName name="ini_76">#REF!</definedName>
    <definedName name="ini_77" localSheetId="0">#REF!</definedName>
    <definedName name="ini_77">#REF!</definedName>
    <definedName name="ini_78" localSheetId="0">#REF!</definedName>
    <definedName name="ini_78">#REF!</definedName>
    <definedName name="ini_79" localSheetId="0">#REF!</definedName>
    <definedName name="ini_79">#REF!</definedName>
    <definedName name="ini_8" localSheetId="0">#REF!</definedName>
    <definedName name="ini_8">#REF!</definedName>
    <definedName name="ini_80" localSheetId="0">#REF!</definedName>
    <definedName name="ini_80">#REF!</definedName>
    <definedName name="ini_81" localSheetId="0">#REF!</definedName>
    <definedName name="ini_81">#REF!</definedName>
    <definedName name="ini_82" localSheetId="0">#REF!</definedName>
    <definedName name="ini_82">#REF!</definedName>
    <definedName name="ini_83" localSheetId="0">#REF!</definedName>
    <definedName name="ini_83">#REF!</definedName>
    <definedName name="ini_84" localSheetId="0">#REF!</definedName>
    <definedName name="ini_84">#REF!</definedName>
    <definedName name="ini_85" localSheetId="0">#REF!</definedName>
    <definedName name="ini_85">#REF!</definedName>
    <definedName name="ini_86" localSheetId="0">#REF!</definedName>
    <definedName name="ini_86">#REF!</definedName>
    <definedName name="ini_87" localSheetId="0">#REF!</definedName>
    <definedName name="ini_87">#REF!</definedName>
    <definedName name="ini_88" localSheetId="0">#REF!</definedName>
    <definedName name="ini_88">#REF!</definedName>
    <definedName name="ini_89" localSheetId="0">#REF!</definedName>
    <definedName name="ini_89">#REF!</definedName>
    <definedName name="ini_9" localSheetId="0">#REF!</definedName>
    <definedName name="ini_9">#REF!</definedName>
    <definedName name="ini_90" localSheetId="0">#REF!</definedName>
    <definedName name="ini_90">#REF!</definedName>
    <definedName name="ini_91" localSheetId="0">#REF!</definedName>
    <definedName name="ini_91">#REF!</definedName>
    <definedName name="ini_92" localSheetId="0">#REF!</definedName>
    <definedName name="ini_92">#REF!</definedName>
    <definedName name="ini_93" localSheetId="0">#REF!</definedName>
    <definedName name="ini_93">#REF!</definedName>
    <definedName name="inter" localSheetId="0">#REF!</definedName>
    <definedName name="inter">#REF!</definedName>
    <definedName name="MATRIZ" localSheetId="0">#REF!</definedName>
    <definedName name="MATRIZ">#REF!</definedName>
    <definedName name="oficina" localSheetId="0">#REF!</definedName>
    <definedName name="oficina">#REF!</definedName>
    <definedName name="prensa" localSheetId="0">#REF!</definedName>
    <definedName name="prensa">#REF!</definedName>
    <definedName name="qwer" localSheetId="0">#REF!</definedName>
    <definedName name="qwer">#REF!</definedName>
    <definedName name="tipos">[1]Hoja1!$D$7:$D$9</definedName>
    <definedName name="_xlnm.Print_Titles" localSheetId="1">'PEI 2023'!$1:$1</definedName>
    <definedName name="xxxxxxx" localSheetId="0">#REF!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2" i="1" l="1"/>
  <c r="L62" i="1" s="1"/>
  <c r="K52" i="1"/>
  <c r="L52" i="1" s="1"/>
  <c r="M52" i="1" s="1"/>
  <c r="K51" i="1"/>
  <c r="L51" i="1" s="1"/>
  <c r="M51" i="1" s="1"/>
  <c r="J70" i="1"/>
  <c r="J32" i="1"/>
  <c r="V52" i="1" l="1"/>
  <c r="V51" i="1"/>
  <c r="V50" i="1"/>
  <c r="V49" i="1"/>
  <c r="V48" i="1"/>
  <c r="V47" i="1"/>
  <c r="V36" i="1"/>
  <c r="V35" i="1"/>
  <c r="V34" i="1"/>
  <c r="V33" i="1"/>
  <c r="V32" i="1"/>
  <c r="V24" i="1"/>
  <c r="V23" i="1"/>
  <c r="V22" i="1"/>
  <c r="V21" i="1"/>
  <c r="V20" i="1"/>
  <c r="V19" i="1"/>
  <c r="V18" i="1"/>
  <c r="V17" i="1"/>
  <c r="V16" i="1"/>
  <c r="V15" i="1"/>
  <c r="V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author>
  </authors>
  <commentList>
    <comment ref="J10" authorId="0" shapeId="0" xr:uid="{331C6C69-3783-4847-AC29-D088C9A0271F}">
      <text>
        <r>
          <rPr>
            <b/>
            <sz val="9"/>
            <color indexed="81"/>
            <rFont val="Tahoma"/>
            <family val="2"/>
          </rPr>
          <t>CAROLINA:</t>
        </r>
        <r>
          <rPr>
            <sz val="9"/>
            <color indexed="81"/>
            <rFont val="Tahoma"/>
            <family val="2"/>
          </rPr>
          <t xml:space="preserve">
TRASLADO DE RECURSOS EN TRAMITE</t>
        </r>
      </text>
    </comment>
  </commentList>
</comments>
</file>

<file path=xl/sharedStrings.xml><?xml version="1.0" encoding="utf-8"?>
<sst xmlns="http://schemas.openxmlformats.org/spreadsheetml/2006/main" count="633" uniqueCount="402">
  <si>
    <t>Bases PND
(Transformaciones)</t>
  </si>
  <si>
    <t>Catalizadores-Componentes PND</t>
  </si>
  <si>
    <t>Enfonque</t>
  </si>
  <si>
    <t>Línea estratégica / Dimensión MIG</t>
  </si>
  <si>
    <t>Iniciativa</t>
  </si>
  <si>
    <t>Objetivo Iniciativa</t>
  </si>
  <si>
    <t>Política de Gestión y Desempeño Institucional</t>
  </si>
  <si>
    <t>Objetivo de Desarrollo Sostenible (ODS)</t>
  </si>
  <si>
    <t>Proceso MIG</t>
  </si>
  <si>
    <t>Apropiación 2023</t>
  </si>
  <si>
    <t>Apropiación 2024</t>
  </si>
  <si>
    <t>Apropiación 2025</t>
  </si>
  <si>
    <t>Apropiación 2026</t>
  </si>
  <si>
    <t>Proyecto Fuente de Recursos vigencia 2022</t>
  </si>
  <si>
    <t>Producto de la Iniciativa</t>
  </si>
  <si>
    <t>Indicador de la Iniciativa</t>
  </si>
  <si>
    <t>Línea Base</t>
  </si>
  <si>
    <t>Meta 2023</t>
  </si>
  <si>
    <t>Meta 2024</t>
  </si>
  <si>
    <t>Meta 2025</t>
  </si>
  <si>
    <t>meta 2026</t>
  </si>
  <si>
    <t>Meta Cuatrienio</t>
  </si>
  <si>
    <t>Dependencia Responsable</t>
  </si>
  <si>
    <t>Seguridad Humana y Justicia Social</t>
  </si>
  <si>
    <t>N/A</t>
  </si>
  <si>
    <t>1. Enfoque Estratégico</t>
  </si>
  <si>
    <t>1.1 Conectividad</t>
  </si>
  <si>
    <t>Supervisión Inteligente</t>
  </si>
  <si>
    <t>Realizar los ejercicios de verificación de las obligaciones de los operadores de telecomunicaciones y postales bajo una supervisión inteligente basada en ciencias de datos.</t>
  </si>
  <si>
    <t>01. Planeación Institucional.</t>
  </si>
  <si>
    <t xml:space="preserve">Vigilancia, Inspección, y Control </t>
  </si>
  <si>
    <t xml:space="preserve">Fortalecimiento y modernización del modelo de Inspección, Vigilancia y Control del sector TIC. Nacional
</t>
  </si>
  <si>
    <t>Documentos de inspección y vigilancia</t>
  </si>
  <si>
    <t xml:space="preserve">Informes de la gestión de la inspección, vigilancia y control </t>
  </si>
  <si>
    <t xml:space="preserve">2.3 Dirección de Vigilancia, Inspección y Control </t>
  </si>
  <si>
    <t>Actos administrativos de trámite y/o decisión sobre investigaciones contra prestadores de servicios de telecomunicaciones y servicios postales</t>
  </si>
  <si>
    <t>Servicio de información actualizado</t>
  </si>
  <si>
    <t>Sistema Actualizado</t>
  </si>
  <si>
    <t>Democratización de las TIC</t>
  </si>
  <si>
    <t xml:space="preserve">Ampliación Programa de Telecomunicaciones Sociales Nacional </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</si>
  <si>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</si>
  <si>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t>
  </si>
  <si>
    <t>Acceso a las TIC</t>
  </si>
  <si>
    <t>Ampliación programa de telecomunicaciones sociales nacional</t>
  </si>
  <si>
    <t xml:space="preserve">  Servicio de acceso y uso de Tecnologías de la Información y las Comunicaciones</t>
  </si>
  <si>
    <t>Cabeceras con redes de transporte de alta velocidad</t>
  </si>
  <si>
    <t xml:space="preserve">2.1 Dirección de Infraestructura </t>
  </si>
  <si>
    <t xml:space="preserve">Acceso a internet en 788 nuevos municipios </t>
  </si>
  <si>
    <t>Masificación de Accesos</t>
  </si>
  <si>
    <t>Contribuir al cierre de la brecha digital mediante el despliegue de accesos de última milla en condiciones asequibles</t>
  </si>
  <si>
    <t>Desarrollo masificación acceso a internet nacional</t>
  </si>
  <si>
    <t>Servicio de conexiones a redes de acceso</t>
  </si>
  <si>
    <t>Nuevas conexiones a Internet fijo</t>
  </si>
  <si>
    <t>POR DEFINIR</t>
  </si>
  <si>
    <t>por definir</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</si>
  <si>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</si>
  <si>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</si>
  <si>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</si>
  <si>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 xml:space="preserve">Centros Digitales en Operación </t>
  </si>
  <si>
    <t>Número de Centros Digitales Instalados y en Operación</t>
  </si>
  <si>
    <t>Zonas de acceso público a internet</t>
  </si>
  <si>
    <t xml:space="preserve">1.090 puntos de conectividad </t>
  </si>
  <si>
    <t>Cat:Democratización de las TIC para desarrollar una sociedad del conocimiento y la tecnología</t>
  </si>
  <si>
    <t>Apoyo financiero a Computadores para Educar (CPE)</t>
  </si>
  <si>
    <t>Realizar el Traslado de recursos y seguimiento a la ejecución  financiera destinada a la actividad para el desarrollo misional de Computadores para Educar CPE (Resolución de Transferencia).</t>
  </si>
  <si>
    <t>Apoyo financiero para el suministro de terminales a nivel nacional</t>
  </si>
  <si>
    <t>Recursos financieros desembolsados</t>
  </si>
  <si>
    <t>Porcentaje de recursos desembolsados de acuerdo con la programación realizados</t>
  </si>
  <si>
    <t>Por definir</t>
  </si>
  <si>
    <t>Democratización TIC
Comp: Estrategia de apropiación digital</t>
  </si>
  <si>
    <t>1.2 Desarrollar la sociedad del Conocimiento y la Tecnología</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</si>
  <si>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</si>
  <si>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</si>
  <si>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10. Reducción de las desigualdades</t>
  </si>
  <si>
    <t>Uso y Apropiación de las TIC</t>
  </si>
  <si>
    <t>Servicio de asistencia, capacitación y apoyo para el uso y apropiación de las TIC, con enfoque diferencial y en beneficio de la comunidad para participar en la
economía digital nacional</t>
  </si>
  <si>
    <t>Dirección de Apropiación</t>
  </si>
  <si>
    <t>Personas sensibilizadas</t>
  </si>
  <si>
    <t>Convergencia Regional</t>
  </si>
  <si>
    <t>Cat:Fortalecimiento institucional como motor de cambio para 
recuperar la confianza de la ciudadanía y para el fortalecimiento 
del vínculo Estado-Ciudadanía.
Comp: Gobierno digital para la gente.</t>
  </si>
  <si>
    <t xml:space="preserve">Transformación Digital para la Productividad del Estado a través de la Política de Gobierno Digital
</t>
  </si>
  <si>
    <t>Incrementar el nivel de Transformación Digital del Estado a través de planes, programas y proyectos que impulsen la Política de Gobierno Digital</t>
  </si>
  <si>
    <t>Aprovechamiento y uso de las tecnologías de la información y las comunicaciones en el sector público</t>
  </si>
  <si>
    <t>Entidades Publicas del orden nacional transformadas digitalmente</t>
  </si>
  <si>
    <t>Transformación Digital de las Entidades Públicas del Orden Nacional medido en la variación porcentual del Indice de Gobierno Digital</t>
  </si>
  <si>
    <t>Dirección Gobierno Digital</t>
  </si>
  <si>
    <t>Entidades Publicas del orden territorial transformadas digitalmente</t>
  </si>
  <si>
    <t xml:space="preserve">Transformación Digital de las Entidades Públicas del Orden Territorial medido en la variación porcentual del Indice de Gobierno Digital </t>
  </si>
  <si>
    <t xml:space="preserve">Seguridad Humana y justicia social </t>
  </si>
  <si>
    <t>Cat: Democratización de las TIC para desarrollar una sociedad del conocimiento y la tecnología
Comp: Estrategia de apropiación digital para la vida</t>
  </si>
  <si>
    <t xml:space="preserve">Desarrollo de habilidades digitales para la vida </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</si>
  <si>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</si>
  <si>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</si>
  <si>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Fortalecimiento de la Industria TI Nacional
FORTALECIMIENTO A LA TRANSFORMACION DIGITAL DE LAS EMPRESAS A NIVEL NACIONAL</t>
  </si>
  <si>
    <t>Número de niños, niñas y adolescentes formados en TI</t>
  </si>
  <si>
    <t>Dirección de Economia Digital</t>
  </si>
  <si>
    <t>Número de adultos formados en habilidades digitales</t>
  </si>
  <si>
    <t>Programa para la generación de habilidades digitales que promuevan la transformación</t>
  </si>
  <si>
    <t>Empresas y/o empresarios que adoptan tecnologías para la transformación digital.</t>
  </si>
  <si>
    <t>Cat: Democratización TIC
Comp: Estrategia de apropiación digital</t>
  </si>
  <si>
    <t>1.3 Un Ecosistema Seguro</t>
  </si>
  <si>
    <t>Internet Seguro y Responsable</t>
  </si>
  <si>
    <t>1, 2, 3 X TIC, desde un enfoque de salud mental, brinda herramientas para promover el uso seguro y responsable de las TIC y para prevenir los riesgos y delitos en Internet.</t>
  </si>
  <si>
    <t>Personas sensibilizadas en el Uso y Seguro y Responsable de las TIC</t>
  </si>
  <si>
    <t>Capacidades para la resiliencia en seguridad digital</t>
  </si>
  <si>
    <t xml:space="preserve">Incrementar el conocimiento en materia de gestión de incidentes de seguridad digital en el país. </t>
  </si>
  <si>
    <t xml:space="preserve">Industria innovación e infraestructura </t>
  </si>
  <si>
    <t>Acceso uso y apropiación de las TC</t>
  </si>
  <si>
    <t>Fortalecimiento de las capacidades de prevención, detección y recuperación de incidentes de seguridad digital de los ciudadanos, del sector publico y del sector privado. Nacional</t>
  </si>
  <si>
    <t>Servicio de atención a incidentes de seguridad digital</t>
  </si>
  <si>
    <t>Cantidad de incidentes de Seguridad digital detectados en las plataformas de monitoreo o reportados a través de los canales de atención del ColCERT</t>
  </si>
  <si>
    <t>GIT COLCERT</t>
  </si>
  <si>
    <t>Servicio de información implementado</t>
  </si>
  <si>
    <t>Número de plataformas o sistemas de información disponibles para la seguridad digital del Estado</t>
  </si>
  <si>
    <t>Servicio de análisis de vulnerabilidades de seguridad digital</t>
  </si>
  <si>
    <t>Análisis de vulnerabilidades realizados en entidades del Estado</t>
  </si>
  <si>
    <t xml:space="preserve">Cultura de seguridad digital para prevención y preparación  del estado colombiano </t>
  </si>
  <si>
    <t>Apoyar en la implementación del marco de gobernanza en materia de seguridad digital en Colombia</t>
  </si>
  <si>
    <t>Servicio de educación informal en Gestión TI y en Seguridad y Privacidad de la Información</t>
  </si>
  <si>
    <t>Personas capacitadas para en Gestión TI y en Seguridad y Privacidad de la Información</t>
  </si>
  <si>
    <t>Documentos metodológicos</t>
  </si>
  <si>
    <t xml:space="preserve">Acuerdos suscritos para apoyar en la preparación, prevención y respuesta efectiva ante incidentes de Seguridad Digital </t>
  </si>
  <si>
    <t>Documentos de evaluación</t>
  </si>
  <si>
    <t>Documentos desarrollados como habilitadores en la implementación de la Política de Seguridad Digital</t>
  </si>
  <si>
    <t>1.4 Prevención</t>
  </si>
  <si>
    <t>Acercamiento al usuario y mitigación de incumplimientos de las empresas del sector</t>
  </si>
  <si>
    <t>Realizar las acciones de promoción y prevención para fortalecer el cumplimiento de las obligaciones  de los operadores de telecomunicaciones y servicios postales</t>
  </si>
  <si>
    <t>Fortalecimiento y modernización del modelo de Inspección, Vigilancia y Control del sector TIC. Nacional</t>
  </si>
  <si>
    <t>Servicio de vigilancia y control de telecomunicaciones y servicios postales</t>
  </si>
  <si>
    <t>Informe de vigilancia y control generado</t>
  </si>
  <si>
    <t>Cat: Democratización de las TIC para desarrollar una sociedad del conocimiento y la tecnología</t>
  </si>
  <si>
    <t xml:space="preserve">1.5 Fortalecimiento de la Industria </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</si>
  <si>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</si>
  <si>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</si>
  <si>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Gestión de la Industria de Comunicaciones</t>
  </si>
  <si>
    <t>Generación de Políticas y estrategias dirigidas a mejorar la competitividad de la industria de comunicaciones</t>
  </si>
  <si>
    <t>Actualización normativa del sector TIC y sector Postal</t>
  </si>
  <si>
    <t>Proyectos de actualización normativa elaborados</t>
  </si>
  <si>
    <t xml:space="preserve">Direcciónde Industria de Comunicaciones </t>
  </si>
  <si>
    <t xml:space="preserve">Oferta de espectro </t>
  </si>
  <si>
    <t>Procesos de asignación de espectro aperturados</t>
  </si>
  <si>
    <t xml:space="preserve">Plan de Modernización del sector postal 2020-2024 </t>
  </si>
  <si>
    <t xml:space="preserve">Líneas de acción implementadas </t>
  </si>
  <si>
    <t>Fortalecimiento de la radio pública nacional</t>
  </si>
  <si>
    <t>Fortalecer la radio pública, a través del despliegue de nueva infraestructura de estaciones y estudios de la red de la radio pública nacional operada por Radio Televisión Nacional de Colombia - RTVC</t>
  </si>
  <si>
    <t>Extensión, descentralización y cobertura de la Radio Pública Nacional</t>
  </si>
  <si>
    <t xml:space="preserve">Estaciones y estudios de radiodifusión sonora en funcionamiento	</t>
  </si>
  <si>
    <t xml:space="preserve">Nuevas estaciones de radio pública nacional Instaladas </t>
  </si>
  <si>
    <t>Apoyo a operadores públicos del servicio de televisión nacional</t>
  </si>
  <si>
    <t xml:space="preserve">Fortalecer a los operadores públicos en las condiciones técnicas y operativas de la prestación del servicio de televisión </t>
  </si>
  <si>
    <t>Industria, Innovación e Infraestructura</t>
  </si>
  <si>
    <t>Fortalecimiento de la Industria TIC</t>
  </si>
  <si>
    <t>Servicio de apoyo financiero a operadores de televisión pública</t>
  </si>
  <si>
    <t xml:space="preserve"> Operadores de televisión pública financiados</t>
  </si>
  <si>
    <t>GIT Medios Publicos</t>
  </si>
  <si>
    <t>Control integral de las decisiones en segunda instancia en los servicios de comunicaciones (Móvil/ no móvil), postal, radiodifusión sonora y televisión</t>
  </si>
  <si>
    <t xml:space="preserve">Resolver los recursos de apelación presentados por los vigilados. </t>
  </si>
  <si>
    <t>Resoluciones que resuelven los recursos de apelación</t>
  </si>
  <si>
    <t>Porcentaje de resoluciones expedidas que resuelven los recursos de apelación en los términos de ley</t>
  </si>
  <si>
    <t>GIT Apelacionea</t>
  </si>
  <si>
    <t>Internacionalización, transformación productiva para la vida y acción climática</t>
  </si>
  <si>
    <t>Cat: Reindustrialización: hacia una economía del conocimiento, incluyente y sostenible
Comp: Impulso a la industria de las tecnologías de la información (TI)</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</si>
  <si>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</si>
  <si>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</si>
  <si>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8.2  Lograr niveles más elevados de productividad económica mediante la diversificación, la modernización tecnológica y la innovación, entre otras cosas centrándose en los sectores con gran valor añadido y un uso intensivo de la mano de obra</t>
  </si>
  <si>
    <t>Número de ciudadanos con herramientas para el emprendimiento digital</t>
  </si>
  <si>
    <t>Programas de acompañamiento, asistencia técnica y financiación para la Industria Digital</t>
  </si>
  <si>
    <t>Número de empresas de la Industria Digital fortalecidas para impulsar la transformación productiva del país.</t>
  </si>
  <si>
    <t>1.6 Desarrollo Contenido Audiovisual Multiplataforma</t>
  </si>
  <si>
    <t>Fortalecimiento del Modelo Convergente de la Televisión Pública Regional y Nacional.</t>
  </si>
  <si>
    <t>Implementar  contenidos multiplataforma que fortalezcan la TV pública a través del conocimiento del entorno y análisis de las audiencias</t>
  </si>
  <si>
    <t>Fortalecimiento del modelo convergente de la televisión pública regional y nacional.</t>
  </si>
  <si>
    <t>Servicio de medición de audiencias e impacto de los contenidos</t>
  </si>
  <si>
    <t xml:space="preserve"> Estudios e informes de medición de audiencias e impacto de contenidos</t>
  </si>
  <si>
    <t>Servicio de educación informal en temas relacionados con el modelo de convergencia de la televisión pública</t>
  </si>
  <si>
    <t>Capacitaciones en temas relacionados con el modelo de convergencia de la televisión pública</t>
  </si>
  <si>
    <t>Servicio de producción y/o coproducción de contenidos convergentes</t>
  </si>
  <si>
    <t>Contenidos convergentes producidos y coproducidos</t>
  </si>
  <si>
    <t>2. Enfoque Transversal</t>
  </si>
  <si>
    <t>2.1 Cultura</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</si>
  <si>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</si>
  <si>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</si>
  <si>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Gestión de Recursos Administrativos
Gestión de Atención a Grupos de Interés
Gestión del Talento Humano</t>
  </si>
  <si>
    <t>Por estimar</t>
  </si>
  <si>
    <t>Fortalecimiento y apropiación del modelo de gestión institucional del Ministerio TIC Bogotá</t>
  </si>
  <si>
    <t>Plan Estratégico de Talento Humano (incluye estudio de rediseño institucional y transformación de la cultura organizacional)</t>
  </si>
  <si>
    <t>Plan Estratégico de Talento Humano realizado y publicado</t>
  </si>
  <si>
    <t>Subdirección para la Gestión del Talento Humano</t>
  </si>
  <si>
    <t>Plan de vacantes</t>
  </si>
  <si>
    <t>Plan de vacantes elaborado y publicado</t>
  </si>
  <si>
    <t>Plan Institucional de Capacitación</t>
  </si>
  <si>
    <t>Plan Institucional de Capacitación elaborado y publicado</t>
  </si>
  <si>
    <t>Plan de Bienestar</t>
  </si>
  <si>
    <t>Plan de Bienestar elaborado y publicado</t>
  </si>
  <si>
    <t>Plan de Seguridad y Salud en el Trabajo</t>
  </si>
  <si>
    <t>Plan de Seguridad y Salud en el Trabajo elaborado y publicado</t>
  </si>
  <si>
    <t>Retiros por periodo gestionados</t>
  </si>
  <si>
    <t>Solicitudes de retiro gestionadas</t>
  </si>
  <si>
    <t>Cuentas por cobrar de cuotas partes pensionales gestionadas</t>
  </si>
  <si>
    <t>Porcentaje de avance cuentas por cobrar gestionadas conforme a la nómina recibida por FOPEP</t>
  </si>
  <si>
    <t>Certificaciones para bono pensional y pensiones</t>
  </si>
  <si>
    <t>Porcentaje de avance en la generación de las certificaciones de temas pensionales atendidas, en relación con las recibidas</t>
  </si>
  <si>
    <t>2.2: Arquitectura Institucional</t>
  </si>
  <si>
    <t>Estrategia y operación de tecnología para lograr una transformación  digital con enfoque social y democrático en la entidad</t>
  </si>
  <si>
    <t xml:space="preserve">Definir e implementar una arquitectura tecnológica que permita optimizar, disponer y mantener los servicios de tecnología que apoyan la operación del ministerio, apropiando modelos y tecnologías de nueva generación dentro de las vigencias de 2023 a 2026 </t>
  </si>
  <si>
    <t>Gestión de la Información Sectorial
Gestión de Tecnologías de la Información</t>
  </si>
  <si>
    <t>Fortalecimiento en la calidad y disponibilidad de la información para la toma de decisiones del sector tic y los ciudadanos nacional</t>
  </si>
  <si>
    <t>Documentos de Planeación</t>
  </si>
  <si>
    <t>Documentos de planeación realizados</t>
  </si>
  <si>
    <t>S/D</t>
  </si>
  <si>
    <t>Oficina de Tecnologias de la Información</t>
  </si>
  <si>
    <t>Servicios de información actualizados</t>
  </si>
  <si>
    <t>Sistemas de información actualizados</t>
  </si>
  <si>
    <t xml:space="preserve">Fortalecer el seguimiento de los ingresos y gastos del Fondo Único de TIC en el marco de la integralidad y pertinencia requerida. </t>
  </si>
  <si>
    <t>Informes de Seguimiento a los ingresos del Fondo Único de TIC</t>
  </si>
  <si>
    <t>Número de informes correspondientes al seguimiento a la cadena de gestión integral del cobro.</t>
  </si>
  <si>
    <t xml:space="preserve">Oficina para la Gestión de Ingresos del Fondo </t>
  </si>
  <si>
    <t>Informes de Seguimiento de la información presupuestal y contractual del Fondo Único de TIC</t>
  </si>
  <si>
    <t xml:space="preserve">Informes de ejecución presupuestal y contractual </t>
  </si>
  <si>
    <t>Informe de seguimiento mediante documentos e instrumentos derivados de la inteligencia empresarial (informe trimestral y tableros)</t>
  </si>
  <si>
    <t>Informe trimestral consolidado de ingresos y gastos del Fondo Único de TIC</t>
  </si>
  <si>
    <t>Actualización de la herramienta con los registros recientes de ingresos y gastos del Fondo Único de TIC</t>
  </si>
  <si>
    <t>Gestión adecuada de los recursos financieros Ministerio de TIC</t>
  </si>
  <si>
    <t xml:space="preserve">Garantizar el financiamiento y cumplimiento de los objetivos misionales, estratégicos y legales. </t>
  </si>
  <si>
    <t>02. Gestión presupuestal y eficiencia del gasto público.</t>
  </si>
  <si>
    <t>Gestión Financiera</t>
  </si>
  <si>
    <t>Disponibilidad de recursos para la ejecución de los mismos por parte de las áreas.</t>
  </si>
  <si>
    <t>Informes de Ejecución Presupuestal detallado de Gastos del MinTIC.</t>
  </si>
  <si>
    <t>Subdirección Financiera</t>
  </si>
  <si>
    <t>Gestión adecuada de los recursos Fondo Único de TIC</t>
  </si>
  <si>
    <t>Gestionar los recursos financieros para atender las actividades misionales, estratégicas y legales del Fondo Único de TIC.</t>
  </si>
  <si>
    <t>Informes de Ejecución Presupuestal detallada de Ingresos y de Gastos del Fondo Único de TIC.</t>
  </si>
  <si>
    <t>Fortalecimiento de la Gestión Documental en MinTIC</t>
  </si>
  <si>
    <t>Generar estrategias para consolidar la gestión documental con fines de conservación y preservación de los documentos producidos en el MINTIC.</t>
  </si>
  <si>
    <t>Conservación de la Información Histórica del Sector TIC</t>
  </si>
  <si>
    <t>Servicio de gestión documental</t>
  </si>
  <si>
    <t>Sistema de gestión documental implementado</t>
  </si>
  <si>
    <t>Subdireccion Administrativa</t>
  </si>
  <si>
    <t>Gestión Contractual del MINTIC para una  Contratación  Pública Eficiente y Transparente</t>
  </si>
  <si>
    <t>Brindar a la entidad un soporte para los diferentes tramites en etapas del proceso de contratación</t>
  </si>
  <si>
    <t>Fortalecimiento y apropiación del modelo de gestión  institucional del ministerio tic bogotá</t>
  </si>
  <si>
    <t>Seguimiento al PAA</t>
  </si>
  <si>
    <t>Porcentaje de avance del PAA</t>
  </si>
  <si>
    <t>Subdirección Contractual</t>
  </si>
  <si>
    <t>Implementación de herramientas para el manejo de la información de la Gestión Contractual</t>
  </si>
  <si>
    <t>Porcentaje de Avance en la implementación de herramientas de manejo de información contractual</t>
  </si>
  <si>
    <t>2.3: Relación con los Grupos de Interés</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</si>
  <si>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</si>
  <si>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</si>
  <si>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05. Transparencia, acceso a la información pública y lucha contra la corrupción.</t>
  </si>
  <si>
    <t>Gestión de Atención a Grupos de Interés</t>
  </si>
  <si>
    <t>Fortalecimiento y Apropiación del Modelo de Gestión Institucional del Ministerio Tic Bogotá</t>
  </si>
  <si>
    <t>Lineamientos para el fortalecimiento de los mecanismos de aplicación de las políticas de gestión y desempeño</t>
  </si>
  <si>
    <t>Lineamientos definidos para el fortalecimiento de las políticas de gestión y desempeño</t>
  </si>
  <si>
    <t>Oficina Asesora de Planeación y Estudios Sectoriales</t>
  </si>
  <si>
    <t>Información del avance en la implementación de los lineamientos de los mecanismos de aplicación de las políticas de gestión y desempeño</t>
  </si>
  <si>
    <t>Monitoreo a la aplicación de los lineamientos  de las políticas de gestión y desempeño</t>
  </si>
  <si>
    <t xml:space="preserve">Estrategia de divulgación y comunicaciones del MinTIC </t>
  </si>
  <si>
    <t>Diseñar e implementar la estrategia de comunicaciones que permitirá a la entidad informar e interactuar sobre los planes, programas, proyectos, y servicios a la ciudadanía</t>
  </si>
  <si>
    <t>Comunicación Estratégica</t>
  </si>
  <si>
    <t>Difusión proyectos para el uso y apropiación de las TIC</t>
  </si>
  <si>
    <t>Servicios de divulgación, promoción y socialización de programas y proyectos en TIC.</t>
  </si>
  <si>
    <t>Número de menciones en medios de comunicación convencionales y digitales</t>
  </si>
  <si>
    <t>Oficina Asesora de Prensa</t>
  </si>
  <si>
    <t>Fortalecimiento en la gestión internacional, según las necesidades que tengan de MINTIC</t>
  </si>
  <si>
    <t>Incentivar la cooperación internacional en apoyo a las iniciativas del Plan Estratégico, posicionando al Ministerio como líder regional en materia TIC</t>
  </si>
  <si>
    <t>Gestión Internacional</t>
  </si>
  <si>
    <t>Fortalecimiento y apropiación del modelo de gestión institucional del ministerio TIC Bogotá</t>
  </si>
  <si>
    <t>Gestionar la participación del MINTIC en alianzas de cooperación y agenda internacional.</t>
  </si>
  <si>
    <t>Realizar y/o mantener alianzas e instrumentos de cooperación con cuatro (4) países estratégicos  y/o actores  internacionales, anualmente,   que aporten en  la ejecución del plan nacional de desarrollo 2022-2026 en materia TIC</t>
  </si>
  <si>
    <t>Oficina internacional</t>
  </si>
  <si>
    <t>Fortalecimiento de capacidades de los grupos con interés en temas TIC del país, orientado hacia el cierre de brecha digital regional.</t>
  </si>
  <si>
    <t xml:space="preserve">Fortalecer a través de asistencias técnicas, socializaciones, mesas de trabajo y atenciones en temas TIC, a los grupos de interés, para disminuir la brecha digital regional </t>
  </si>
  <si>
    <t>Uso y Apropación de TIC</t>
  </si>
  <si>
    <t>$ 12.805.</t>
  </si>
  <si>
    <t>Fortalecimiento de capacidades regionales en desarrollo de política pública tic orientada hacia el cierre de brecha digital regional.</t>
  </si>
  <si>
    <t>Asistentecias</t>
  </si>
  <si>
    <t xml:space="preserve">Porcentaje de asistencias técnicas en la formulación y presentación de proyectos de inversión del sector  TIC </t>
  </si>
  <si>
    <t>Oficina de Fomento Regional</t>
  </si>
  <si>
    <t>Socializaciones</t>
  </si>
  <si>
    <t>Número de socializaciones, mesas de trabajo y/o atenciones que tengan por objetivo el fortalecimiento y sensibilización a nivel nacional,  de los grupos con intereses TIC, en la oferta institucional y en los procesos y procedimientos estratégicos del sector.</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</si>
  <si>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</si>
  <si>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</si>
  <si>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t>Servicio de asistencia, capacitación y apoyo para el uso y apropiación de las tic, con enfoque diferencial y en beneficio de la comunidad para participar en la economía digital nacional</t>
  </si>
  <si>
    <t>1. Espacios de dialogo y/o concertación e implementación de acciones con enfoque diferencial con comunidades étnicas, grupos comunitarios, victimas y/o colectivos sociales</t>
  </si>
  <si>
    <t xml:space="preserve">1. Número de acciones realizadas con comunidades étnicas, grupos comunitarios, victimas y/o colectivos sociales derivadas de espacios de dialogo y/o concertación </t>
  </si>
  <si>
    <t>2. Implementación de la Política Pública de Comunicaciones de y para los Pueblos Indígenas</t>
  </si>
  <si>
    <t>2. Numero de planes de acción concertados e implementados en el marco de la Política Pública de Comunicaciones de y para los Pueblos Indígenas</t>
  </si>
  <si>
    <t>3. Seguimiento a acciones en el marco de políticas, programas y/o planes para la atención a comunidades étnicas, grupos comunitarios, victimas y/o colectivos sociales</t>
  </si>
  <si>
    <t>3. Gestión para el cumplimiento de acciones de políticas, programas y/o planes para la atención a comunidades étnicas, grupos comunitarios, victimas y/o colectivos sociales</t>
  </si>
  <si>
    <t>4. Acciones y seguimiento orientadas a garantizar el cumplimiento del acuerdo de paz</t>
  </si>
  <si>
    <t>4. Numero de seguimientos en el año orientados para garantizar el cumplimiento de los indicadores del Plan Marco de Implementación</t>
  </si>
  <si>
    <t>Gestión Jurídica integral para el cumplimiento de objetivos y funciones del MinTIC/Fondo Único TIC</t>
  </si>
  <si>
    <t>Definición de parámetros para la implementación de prácticas de mejora normativa en todos nuestros proyectos normativos. Propender por  la unidad de criterio jurídico del Ministerio/Fondo Único de TIC y representar sus intereses judicial y extrajudicialmente.</t>
  </si>
  <si>
    <t>13. Defensa jurídica.
17. Mejora Normativa.</t>
  </si>
  <si>
    <t>Gestión Jurídica</t>
  </si>
  <si>
    <t>$ 6.853</t>
  </si>
  <si>
    <t>$ 7.059</t>
  </si>
  <si>
    <t>$ 7.221</t>
  </si>
  <si>
    <t>FORTALECIMIENTO Y APROPIACIÓN DEL MODELO DE GESTIÓN INSTITUCIONAL DEL MINISTERIO TIC BOGOTÁ</t>
  </si>
  <si>
    <t>Lineamientos sobre mejora normativa.</t>
  </si>
  <si>
    <t>Disminución de la probabilidad de pérdida de demandas contra actos administrativos generales.</t>
  </si>
  <si>
    <t>Información a remitir a los deudores.</t>
  </si>
  <si>
    <t xml:space="preserve">Aumento en la suscripción de acuerdos de pago. </t>
  </si>
  <si>
    <t>30/%</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</si>
  <si>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</si>
  <si>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</si>
  <si>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Consolidación del valor compartido en el MinTIC</t>
  </si>
  <si>
    <t>Informe del fortalecimiento del servicio hacia los grupos de interés</t>
  </si>
  <si>
    <t xml:space="preserve">Informe de Fortalecimiento </t>
  </si>
  <si>
    <t>Subdirección Administrativa</t>
  </si>
  <si>
    <t>2.4: Seguimiento, análisis y mejora</t>
  </si>
  <si>
    <t>Proporcionar aseguramiento, asesoría y análisis basados en riesgos, con el fin de mejorar y proteger el valor de la Entidad</t>
  </si>
  <si>
    <t>Evaluar el cumplimiento de las metas, actividades y objetivos estratégicos de la entidad, el cumplimiento normativo, así como  a los riesgos institucionales </t>
  </si>
  <si>
    <t>Evaluación y Apoyo al Control de la Gestión</t>
  </si>
  <si>
    <t>Informes de auditorías, seguimientos, informes de Ley y evaluaciones del PAAI realizados durante la vigencia</t>
  </si>
  <si>
    <t>Porcentaje de ejecución del Programa Anual de Auditorías Internas</t>
  </si>
  <si>
    <t>Oficina de Control Interno</t>
  </si>
  <si>
    <t>2.5: Liderazgo, Innovación y Gestión del Conocimiento</t>
  </si>
  <si>
    <t xml:space="preserve">Fortalecimiento de las Capacidades Institucionales para Generar Valor Público </t>
  </si>
  <si>
    <t>Establecer lineamientos y estrategias para transformar continuamente la gestión institucional</t>
  </si>
  <si>
    <t>Lineamientos para la gestión de los procesos</t>
  </si>
  <si>
    <t>Efectividad en la generación de lineamientos definidos para la gestión de los procesos</t>
  </si>
  <si>
    <t>Lineamientos para la gestión de la Arquitectura Empresarial</t>
  </si>
  <si>
    <t>Lineamientos definidos de forma efectiva para la gestión de la Arquitectura Empresarial</t>
  </si>
  <si>
    <t>Lineamientos para la Gestión del Conocimiento</t>
  </si>
  <si>
    <t>Lineamientos definidos de forma efectiva para la gestión del conocimiento</t>
  </si>
  <si>
    <t>Asesorías, acompañamiento y promoción en la implementación de las directrices y lineamientos</t>
  </si>
  <si>
    <t>Espacios de asesorías, acompañamiento y promoción para la implementación de las directrices y lineamientos para la gestión</t>
  </si>
  <si>
    <t>Planeación y seguimiento de la estrategia y el plan de acción  y el presupuesto de inversión de la entidad</t>
  </si>
  <si>
    <t>cumplimiento del plan de acción</t>
  </si>
  <si>
    <t>Avance en el desarrollo e implementación de Plataforma Integrada de Planeación y Seguimiento (PIPS)</t>
  </si>
  <si>
    <t>Liderazgo en la generación de estadísticas y estudios del sector TIC</t>
  </si>
  <si>
    <t>Desarrollar proyectos que permitan la generación de estadísticas y el desarrollo de estudios del sector TIC</t>
  </si>
  <si>
    <t>Gestión de la Información Sectorial</t>
  </si>
  <si>
    <t>Fortalecimiento de la Información Estadística del Sector TIC Nacional</t>
  </si>
  <si>
    <t>Realizar la transición de las Operaciones Estadísticas de la NTC PE 2017 a NTC PE 2020</t>
  </si>
  <si>
    <t>Documento elaborado del Plan de Transición</t>
  </si>
  <si>
    <t xml:space="preserve">Liderazgo en la generación de estadísticas y estudios del sector TIC </t>
  </si>
  <si>
    <t>Plan de transición (TIC, TV, POSTAL)</t>
  </si>
  <si>
    <t>Mantener certificación de las Operaciones Estadísticas registradas en el SICODE</t>
  </si>
  <si>
    <t>Auditorias a las Operaciones estadísticas (TIC y TV)</t>
  </si>
  <si>
    <t>Certificaciones de participación cursos DANE</t>
  </si>
  <si>
    <t>Generar la información estadística y documentos sectoriales TIC para la toma de decisiones</t>
  </si>
  <si>
    <t>Encuestas realizadas ENTIC Hogares 2022 y Empresas 2021</t>
  </si>
  <si>
    <t>Documentos sectoriales</t>
  </si>
  <si>
    <t>Documentos metodológicos y de metadatos</t>
  </si>
  <si>
    <t>Analizar y/o producir Información Estadística con enfoque diferencial e interseccional</t>
  </si>
  <si>
    <t>Formulario diligenciado*2024</t>
  </si>
  <si>
    <t>Campaña de comunicación implementada*2024</t>
  </si>
  <si>
    <t>Documento elaborado con resultados</t>
  </si>
  <si>
    <t xml:space="preserve">Disponer de presupuesto para el diagnóstico y fortalecimiento de registros administrativos y de las operaciones estadísticas a cargo del Ministerio </t>
  </si>
  <si>
    <t>Personal contratado</t>
  </si>
  <si>
    <t>Proyecto de inversión aprobado</t>
  </si>
  <si>
    <t>Fortalecer la información estadistica que produce el MinTIC</t>
  </si>
  <si>
    <t>Formulario diligenciado con la demanda de información  estadística del Ministerio     *2024</t>
  </si>
  <si>
    <t xml:space="preserve">Documento de priorización y análisis de demanda </t>
  </si>
  <si>
    <t>Documento con los posibles acuerdos de producción de información estadística</t>
  </si>
  <si>
    <t>Producción de información estadística no satisfecha *2024</t>
  </si>
  <si>
    <t>Micrositio dispuesto para la captura de la información de percepción y necesidades de los usuarios</t>
  </si>
  <si>
    <t>Formular e implementar el programa de fortalecimiento para registros administrativos en cumplimiento de los lineamientos del DANE</t>
  </si>
  <si>
    <t>Priorización de  necesidades de fortalecimiento de los registros administrativos</t>
  </si>
  <si>
    <t>Fortalecimiento de los Registros administrativos</t>
  </si>
  <si>
    <t xml:space="preserve">Generar espacios y mecanismos que permitan la gestión del conocimiento promoviendo el uso y apropiación de la Información Estadística dispuesta en el Portal Colombia TIC </t>
  </si>
  <si>
    <t xml:space="preserve">Piezas de comunicación  enviadas </t>
  </si>
  <si>
    <t>Presentaciones con los resultados de la ENTIC realizadas (hogares y empresas) * 2024</t>
  </si>
  <si>
    <t>Jornadas de capacitación y/o entrenamiento realizadas en viernes del conocimiento</t>
  </si>
  <si>
    <t>Diseño del  curso en la plataforma de universidad corporativa</t>
  </si>
  <si>
    <t>Divulgación de información estadistica en la  Mesa Técnica estadística del sector TIC</t>
  </si>
  <si>
    <t>Evaluación de políticas, programas (iniciativas) y/o proyectos, estudios sectoriales</t>
  </si>
  <si>
    <t>Visualizador de la oferta institucional</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</si>
  <si>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</si>
  <si>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</si>
  <si>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Seguridad y Privacidad de la Informacion</t>
  </si>
  <si>
    <t>Fortalecimiento y apropiación del modelo de gestión institucional del ministerio tic Bogotá</t>
  </si>
  <si>
    <t>Desarrollo de los planes y estrategias de Seguridad y Privacidad de la Información</t>
  </si>
  <si>
    <t>Avance en el cumplimiento de las actividades de los planes y estrategias de Seguridad y Privacidad de la Información</t>
  </si>
  <si>
    <t>SPI</t>
  </si>
  <si>
    <t>Programa Generación TIC</t>
  </si>
  <si>
    <t>Programa Sociedad digital</t>
  </si>
  <si>
    <t>Programas de capacitación para el desarrollo de habilidades en la generación de negocios digitales </t>
  </si>
  <si>
    <t xml:space="preserve">18. Seguimiento y evaluación del desempeño institucional </t>
  </si>
  <si>
    <t>04. Talento Humano.</t>
  </si>
  <si>
    <t>16. Gestión documental</t>
  </si>
  <si>
    <t xml:space="preserve">03. Política de Compras y Contratación Pública </t>
  </si>
  <si>
    <t>06. Transparencia, acceso a la información pública y lucha contra la corrupción.</t>
  </si>
  <si>
    <t>15. Gestión del conocimiento y la innovación.</t>
  </si>
  <si>
    <t>09. Participación ciudadana en la gestión pública.</t>
  </si>
  <si>
    <t>19. Control Interno.</t>
  </si>
  <si>
    <t xml:space="preserve">01. Planeación Institucional.
02. Gestión presupuestal y eficiencia del gasto público.
07. Fortalecimiento organizacional y simplificación de procesos. 
12. Seguridad Digital.
15. Gestión del conocimiento y la innovación.
15. Control Interno.
18. Seguimiento y evaluación del desempeño institucional. </t>
  </si>
  <si>
    <t xml:space="preserve">07. Fortalecimiento organizacional y simplificación de procesos. 
12. Seguridad Digital.
15. Gestión del conocimiento y la innovación.
</t>
  </si>
  <si>
    <t>ODS 17. Alianzas para lograr los objetivos</t>
  </si>
  <si>
    <t>Uso y Apropiación de las TIC
Acceso a las TIC</t>
  </si>
  <si>
    <t>Vigilancia, Inspección y Control</t>
  </si>
  <si>
    <t>Investigación, Desarrollo e Innovación en TIC</t>
  </si>
  <si>
    <t>Gestión Documental</t>
  </si>
  <si>
    <t>Gestión de Compras y Contratación</t>
  </si>
  <si>
    <t>Direccionamiento Estratégico
Fortalecimiento Organizacional
Seguimiento y Evaluación de Políticas TIC
Gestión del conocimiento
Arquitectura Empresarial</t>
  </si>
  <si>
    <t>Direccion Juridica</t>
  </si>
  <si>
    <t>Formaciones</t>
  </si>
  <si>
    <t>Formaciones en habilidades digitales</t>
  </si>
  <si>
    <t>El Plan Nacional de Desarrollo 2022-2026 (PND 2022-2026) Colombia potencia mundial de la vida concreta el inicio de una transición que debe desembocar en la paz total, que no es otra cosa que la búsqueda de una oportunidad para que todos podamos vivir una vida digna, basada en la justicia; es decir, en una cultura de la paz que reconoce el valor excelso de la vida en todas sus formas y que garantiza el cuidado de la casa común.  
El Plan Nacional de Desarrollo 2022-2026 está compuesto por cinco transformaciones: (a) ordenamiento del territorio alrededor del agua, (b) seguridad humana y justicia social, (c) derecho humano a la alimentación, (d) internacionalización, economía productiva para la vida y acción climática, y (e) convergencia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</si>
</sst>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4" formatCode="_-&quot;$&quot;\ * #,##0.00_-;\-&quot;$&quot;\ * #,##0.00_-;_-&quot;$&quot;\ * &quot;-&quot;??_-;_-@_-"/>
    <numFmt numFmtId="43" formatCode="_-* #,##0.00_-;\-* #,##0.00_-;_-* &quot;-&quot;??_-;_-@_-"/>
    <numFmt numFmtId="164" formatCode="_-&quot;$&quot;* #,##0_-;\-&quot;$&quot;* #,##0_-;_-&quot;$&quot;* &quot;-&quot;_-;_-@_-"/>
    <numFmt numFmtId="165" formatCode="&quot;$&quot;#,##0"/>
    <numFmt numFmtId="166" formatCode="&quot;$&quot;\ #,##0.00"/>
    <numFmt numFmtId="167" formatCode="#,##0.00\ &quot;€&quot;"/>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sz val="14"/>
      <color theme="1"/>
      <name val="Calibri"/>
      <family val="2"/>
      <scheme val="minor"/>
    </font>
    <font>
      <b/>
      <u/>
      <sz val="11"/>
      <color rgb="FFFFFFFF"/>
      <name val="Calibri"/>
      <family val="2"/>
      <scheme val="minor"/>
    </font>
    <font>
      <b/>
      <sz val="16"/>
      <color theme="0"/>
      <name val="Calibri"/>
      <family val="2"/>
      <scheme val="minor"/>
    </font>
    <font>
      <sz val="16"/>
      <color theme="1"/>
      <name val="Calibri"/>
      <family val="2"/>
      <scheme val="minor"/>
    </font>
    <font>
      <sz val="16"/>
      <name val="Arial Narrow"/>
      <family val="2"/>
    </font>
    <font>
      <sz val="16"/>
      <name val="Calibri"/>
      <family val="2"/>
      <scheme val="minor"/>
    </font>
    <font>
      <sz val="16"/>
      <color theme="0"/>
      <name val="Calibri"/>
      <family val="2"/>
      <scheme val="minor"/>
    </font>
  </fonts>
  <fills count="7">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double">
        <color rgb="FF3F3F3F"/>
      </left>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66">
    <xf numFmtId="0" fontId="0" fillId="0" borderId="0" xfId="0"/>
    <xf numFmtId="0" fontId="3" fillId="6" borderId="0" xfId="0" applyFont="1" applyFill="1"/>
    <xf numFmtId="0" fontId="0" fillId="6" borderId="0" xfId="0" applyFill="1"/>
    <xf numFmtId="0" fontId="7" fillId="0" borderId="0" xfId="0" applyFont="1"/>
    <xf numFmtId="0" fontId="0" fillId="0" borderId="0" xfId="0" applyAlignment="1">
      <alignment horizontal="left"/>
    </xf>
    <xf numFmtId="0" fontId="6" fillId="6" borderId="0" xfId="0" applyFont="1" applyFill="1" applyAlignment="1">
      <alignment horizontal="center" vertical="center" wrapText="1"/>
    </xf>
    <xf numFmtId="0" fontId="0" fillId="6" borderId="0" xfId="0" applyFill="1" applyAlignment="1">
      <alignment horizontal="center" vertical="center" wrapText="1"/>
    </xf>
    <xf numFmtId="0" fontId="8" fillId="3" borderId="9" xfId="5" applyFont="1" applyFill="1" applyBorder="1" applyAlignment="1">
      <alignment horizontal="center" vertical="center" wrapText="1"/>
    </xf>
    <xf numFmtId="0" fontId="8" fillId="3" borderId="3" xfId="5" applyFont="1" applyFill="1" applyBorder="1" applyAlignment="1">
      <alignment horizontal="center" vertical="center" wrapText="1"/>
    </xf>
    <xf numFmtId="0" fontId="9" fillId="0" borderId="0" xfId="0" applyFont="1"/>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165" fontId="10" fillId="4" borderId="3" xfId="3" applyNumberFormat="1" applyFont="1" applyFill="1" applyBorder="1" applyAlignment="1">
      <alignment horizontal="center" vertical="center" wrapText="1"/>
    </xf>
    <xf numFmtId="166" fontId="10" fillId="4" borderId="3" xfId="3"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9" fontId="10" fillId="4" borderId="3" xfId="4"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 xfId="0" applyFont="1" applyFill="1" applyBorder="1" applyAlignment="1">
      <alignment horizontal="center" vertical="center" wrapText="1"/>
    </xf>
    <xf numFmtId="166" fontId="10" fillId="4" borderId="3" xfId="3" applyNumberFormat="1" applyFont="1" applyFill="1" applyBorder="1" applyAlignment="1">
      <alignment horizontal="center" vertical="center" wrapText="1"/>
    </xf>
    <xf numFmtId="165" fontId="10" fillId="4" borderId="3" xfId="3" applyNumberFormat="1" applyFont="1" applyFill="1" applyBorder="1" applyAlignment="1">
      <alignment horizontal="center" vertical="center" wrapText="1"/>
    </xf>
    <xf numFmtId="3" fontId="10" fillId="4" borderId="3"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3" fontId="10" fillId="4" borderId="3"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166" fontId="10" fillId="4" borderId="3" xfId="0" applyNumberFormat="1" applyFont="1" applyFill="1" applyBorder="1" applyAlignment="1">
      <alignment horizontal="center" vertical="center" wrapText="1"/>
    </xf>
    <xf numFmtId="6" fontId="10" fillId="4" borderId="3" xfId="0" applyNumberFormat="1" applyFont="1" applyFill="1" applyBorder="1" applyAlignment="1">
      <alignment horizontal="center" vertical="center" wrapText="1"/>
    </xf>
    <xf numFmtId="0" fontId="12" fillId="0" borderId="0" xfId="0" applyFont="1" applyAlignment="1">
      <alignment wrapText="1"/>
    </xf>
    <xf numFmtId="0" fontId="10" fillId="4" borderId="4" xfId="0" applyFont="1" applyFill="1" applyBorder="1" applyAlignment="1">
      <alignment horizontal="center" vertical="center" wrapText="1"/>
    </xf>
    <xf numFmtId="0" fontId="10" fillId="5" borderId="10" xfId="0" applyFont="1" applyFill="1" applyBorder="1" applyAlignment="1">
      <alignment horizontal="center" vertical="center" wrapText="1"/>
    </xf>
    <xf numFmtId="166" fontId="10" fillId="4" borderId="3" xfId="0" applyNumberFormat="1" applyFont="1" applyFill="1" applyBorder="1" applyAlignment="1">
      <alignment horizontal="center" vertical="center" wrapText="1"/>
    </xf>
    <xf numFmtId="6" fontId="10" fillId="4" borderId="3"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0" fillId="5" borderId="11" xfId="0"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0" fontId="10" fillId="4" borderId="3" xfId="0" applyFont="1" applyFill="1" applyBorder="1" applyAlignment="1">
      <alignment horizontal="center" vertical="center"/>
    </xf>
    <xf numFmtId="166" fontId="10" fillId="4" borderId="3" xfId="2" applyNumberFormat="1" applyFont="1" applyFill="1" applyBorder="1" applyAlignment="1">
      <alignment horizontal="center" vertical="center" wrapText="1"/>
    </xf>
    <xf numFmtId="44" fontId="10" fillId="4" borderId="3" xfId="2" applyFont="1" applyFill="1" applyBorder="1" applyAlignment="1">
      <alignment horizontal="center" vertical="center" wrapText="1"/>
    </xf>
    <xf numFmtId="166" fontId="9" fillId="4" borderId="3" xfId="0" applyNumberFormat="1" applyFont="1" applyFill="1" applyBorder="1" applyAlignment="1">
      <alignment horizontal="center" vertical="center" wrapText="1"/>
    </xf>
    <xf numFmtId="1" fontId="10" fillId="4" borderId="3" xfId="1"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9" fontId="10" fillId="5" borderId="3" xfId="0"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167" fontId="10" fillId="4" borderId="3" xfId="0" applyNumberFormat="1" applyFont="1" applyFill="1" applyBorder="1" applyAlignment="1">
      <alignment horizontal="center" vertical="center" wrapText="1"/>
    </xf>
    <xf numFmtId="166" fontId="10" fillId="4" borderId="3" xfId="2" applyNumberFormat="1" applyFont="1" applyFill="1" applyBorder="1" applyAlignment="1">
      <alignment horizontal="center" vertical="center" wrapText="1"/>
    </xf>
    <xf numFmtId="44" fontId="10" fillId="4" borderId="3" xfId="2"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5" xfId="0" applyFont="1" applyFill="1" applyBorder="1" applyAlignment="1">
      <alignment horizontal="center" vertical="center" wrapText="1"/>
    </xf>
    <xf numFmtId="1" fontId="10" fillId="5" borderId="3" xfId="0" applyNumberFormat="1" applyFont="1" applyFill="1" applyBorder="1" applyAlignment="1">
      <alignment horizontal="center" vertical="center" wrapText="1"/>
    </xf>
    <xf numFmtId="9" fontId="10" fillId="5" borderId="3" xfId="4"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0" borderId="0" xfId="0" applyFont="1" applyAlignment="1">
      <alignment horizontal="center" vertical="center"/>
    </xf>
    <xf numFmtId="166" fontId="9" fillId="0" borderId="0" xfId="0" applyNumberFormat="1" applyFont="1"/>
    <xf numFmtId="165" fontId="9" fillId="0" borderId="0" xfId="0" applyNumberFormat="1" applyFont="1"/>
  </cellXfs>
  <cellStyles count="6">
    <cellStyle name="Celda de comprobación" xfId="5" builtinId="23"/>
    <cellStyle name="Millares" xfId="1" builtinId="3"/>
    <cellStyle name="Moneda" xfId="2" builtinId="4"/>
    <cellStyle name="Moneda [0]" xfId="3" builtinId="7"/>
    <cellStyle name="Normal" xfId="0" builtinId="0"/>
    <cellStyle name="Porcentaje" xfId="4" builtin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201323</xdr:colOff>
      <xdr:row>0</xdr:row>
      <xdr:rowOff>50430</xdr:rowOff>
    </xdr:from>
    <xdr:to>
      <xdr:col>4</xdr:col>
      <xdr:colOff>523874</xdr:colOff>
      <xdr:row>0</xdr:row>
      <xdr:rowOff>809625</xdr:rowOff>
    </xdr:to>
    <xdr:sp macro="" textlink="">
      <xdr:nvSpPr>
        <xdr:cNvPr id="2" name="Rectángulo redondeado 8">
          <a:extLst>
            <a:ext uri="{FF2B5EF4-FFF2-40B4-BE49-F238E27FC236}">
              <a16:creationId xmlns:a16="http://schemas.microsoft.com/office/drawing/2014/main" id="{06DC2FF0-3CBA-4C24-9575-3FB8CD0C174C}"/>
            </a:ext>
          </a:extLst>
        </xdr:cNvPr>
        <xdr:cNvSpPr/>
      </xdr:nvSpPr>
      <xdr:spPr>
        <a:xfrm>
          <a:off x="201323" y="50430"/>
          <a:ext cx="11781126" cy="75919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132603</xdr:colOff>
      <xdr:row>0</xdr:row>
      <xdr:rowOff>782765</xdr:rowOff>
    </xdr:from>
    <xdr:ext cx="11811000" cy="563562"/>
    <xdr:sp macro="" textlink="">
      <xdr:nvSpPr>
        <xdr:cNvPr id="3" name="1 Rectángulo">
          <a:extLst>
            <a:ext uri="{FF2B5EF4-FFF2-40B4-BE49-F238E27FC236}">
              <a16:creationId xmlns:a16="http://schemas.microsoft.com/office/drawing/2014/main" id="{926342E0-D518-41B0-8478-077C1CA23B2F}"/>
            </a:ext>
          </a:extLst>
        </xdr:cNvPr>
        <xdr:cNvSpPr/>
      </xdr:nvSpPr>
      <xdr:spPr>
        <a:xfrm>
          <a:off x="132603" y="782765"/>
          <a:ext cx="11811000" cy="563562"/>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2800" b="1" cap="all" spc="0">
              <a:ln w="0"/>
              <a:solidFill>
                <a:schemeClr val="tx1"/>
              </a:solidFill>
              <a:effectLst>
                <a:reflection blurRad="12700" stA="50000" endPos="50000" dist="5000" dir="5400000" sy="-100000" rotWithShape="0"/>
              </a:effectLst>
            </a:rPr>
            <a:t>PLAN estratégico INSTITUCIONAL</a:t>
          </a:r>
          <a:r>
            <a:rPr lang="es-ES" sz="2800" b="1" cap="all" spc="0" baseline="0">
              <a:ln w="0"/>
              <a:solidFill>
                <a:schemeClr val="tx1"/>
              </a:solidFill>
              <a:effectLst>
                <a:reflection blurRad="12700" stA="50000" endPos="50000" dist="5000" dir="5400000" sy="-100000" rotWithShape="0"/>
              </a:effectLst>
            </a:rPr>
            <a:t> 2023 - 2026</a:t>
          </a:r>
          <a:endParaRPr lang="es-ES" sz="2800" b="1" cap="all" spc="0">
            <a:ln w="0"/>
            <a:solidFill>
              <a:schemeClr val="tx1"/>
            </a:solidFill>
            <a:effectLst>
              <a:reflection blurRad="12700" stA="50000" endPos="50000" dist="5000" dir="5400000" sy="-100000" rotWithShape="0"/>
            </a:effectLst>
          </a:endParaRPr>
        </a:p>
      </xdr:txBody>
    </xdr:sp>
    <xdr:clientData/>
  </xdr:oneCellAnchor>
  <xdr:oneCellAnchor>
    <xdr:from>
      <xdr:col>0</xdr:col>
      <xdr:colOff>291098</xdr:colOff>
      <xdr:row>2</xdr:row>
      <xdr:rowOff>10982</xdr:rowOff>
    </xdr:from>
    <xdr:ext cx="11836836" cy="2833470"/>
    <xdr:sp macro="" textlink="">
      <xdr:nvSpPr>
        <xdr:cNvPr id="4" name="TextBox 2">
          <a:extLst>
            <a:ext uri="{FF2B5EF4-FFF2-40B4-BE49-F238E27FC236}">
              <a16:creationId xmlns:a16="http://schemas.microsoft.com/office/drawing/2014/main" id="{A1F81CB3-EB1A-46F4-9407-ECC0CA68A707}"/>
            </a:ext>
          </a:extLst>
        </xdr:cNvPr>
        <xdr:cNvSpPr txBox="1">
          <a:spLocks noChangeArrowheads="1"/>
        </xdr:cNvSpPr>
      </xdr:nvSpPr>
      <xdr:spPr bwMode="auto">
        <a:xfrm>
          <a:off x="291098" y="1401632"/>
          <a:ext cx="11836836" cy="2833470"/>
        </a:xfrm>
        <a:prstGeom prst="rect">
          <a:avLst/>
        </a:prstGeom>
        <a:solidFill>
          <a:srgbClr val="FFFFFF"/>
        </a:solidFill>
        <a:ln w="9525">
          <a:noFill/>
          <a:miter lim="800000"/>
          <a:headEnd/>
          <a:tailEnd/>
        </a:ln>
      </xdr:spPr>
      <xdr:txBody>
        <a:bodyPr vertOverflow="clip" wrap="square" lIns="91440" tIns="45720" rIns="91440" bIns="45720" anchor="t" upright="1"/>
        <a:lstStyle/>
        <a:p>
          <a:r>
            <a:rPr lang="es-CO" sz="1100" b="0" i="0">
              <a:effectLst/>
              <a:latin typeface="+mn-lt"/>
              <a:ea typeface="+mn-ea"/>
              <a:cs typeface="+mn-cs"/>
            </a:rPr>
            <a:t>El marco estratégico se define como el marco de referencia que orienta a la Institución hacia el cumplimiento de su misión, el alcance de su visión y el cumplimiento de sus objetivos globales. El mecanismo para llevar a la Institución al cumplimiento de su misión y de sus objetivos globales se materializa a través de la planeación. La planeación en el Ministerio TIC se desarrolla en los siguientes niveles:</a:t>
          </a:r>
          <a:r>
            <a:rPr lang="es-CO" sz="1100" b="0" i="0" baseline="0">
              <a:effectLst/>
              <a:latin typeface="+mn-lt"/>
              <a:ea typeface="+mn-ea"/>
              <a:cs typeface="+mn-cs"/>
            </a:rPr>
            <a:t> </a:t>
          </a:r>
          <a:br>
            <a:rPr lang="es-CO"/>
          </a:br>
          <a:br>
            <a:rPr lang="es-CO"/>
          </a:br>
          <a:r>
            <a:rPr lang="es-CO" sz="1100" b="0" i="0">
              <a:effectLst/>
              <a:latin typeface="+mn-lt"/>
              <a:ea typeface="+mn-ea"/>
              <a:cs typeface="+mn-cs"/>
            </a:rPr>
            <a:t>Plan Estratégico Sectorial</a:t>
          </a:r>
        </a:p>
        <a:p>
          <a:r>
            <a:rPr lang="es-CO" sz="1100" b="0" i="0">
              <a:effectLst/>
              <a:latin typeface="+mn-lt"/>
              <a:ea typeface="+mn-ea"/>
              <a:cs typeface="+mn-cs"/>
            </a:rPr>
            <a:t>Plan Estratégico Institucional </a:t>
          </a:r>
        </a:p>
        <a:p>
          <a:r>
            <a:rPr lang="es-CO" sz="1100" b="0" i="0">
              <a:effectLst/>
              <a:latin typeface="+mn-lt"/>
              <a:ea typeface="+mn-ea"/>
              <a:cs typeface="+mn-cs"/>
            </a:rPr>
            <a:t>Plan de acción.</a:t>
          </a:r>
        </a:p>
        <a:p>
          <a:endParaRPr lang="es-CO" sz="1100" b="0" i="0" baseline="0">
            <a:effectLst/>
            <a:latin typeface="+mn-lt"/>
            <a:ea typeface="+mn-ea"/>
            <a:cs typeface="+mn-cs"/>
          </a:endParaRPr>
        </a:p>
        <a:p>
          <a:r>
            <a:rPr lang="es-CO" sz="1100" b="0" i="0" baseline="0">
              <a:effectLst/>
              <a:latin typeface="+mn-lt"/>
              <a:ea typeface="+mn-ea"/>
              <a:cs typeface="+mn-cs"/>
            </a:rPr>
            <a:t>El PLAN ESTRATÉGICO INSTITUCIONAL o Plan Indicativo Cuatrienal como lo establece la Ley 152 de 1994, es el Instrumento que organiza y orienta estratégicamente las acciones de la entidad en un plazo de 4 años, para alcanzar objetivos acordes con su misión y con el Plan Nacional de Desarrollo.</a:t>
          </a:r>
        </a:p>
        <a:p>
          <a:endParaRPr lang="es-CO" sz="1100" b="0" i="0" baseline="0">
            <a:effectLst/>
            <a:latin typeface="+mn-lt"/>
            <a:ea typeface="+mn-ea"/>
            <a:cs typeface="+mn-cs"/>
          </a:endParaRPr>
        </a:p>
        <a:p>
          <a:r>
            <a:rPr lang="es-CO" sz="1100" b="0" i="0" baseline="0">
              <a:effectLst/>
              <a:latin typeface="+mn-lt"/>
              <a:ea typeface="+mn-ea"/>
              <a:cs typeface="+mn-cs"/>
            </a:rPr>
            <a:t>Los planes estratégicos contienen el conjunto de iniciativas las cuales son la uni</a:t>
          </a:r>
          <a:r>
            <a:rPr lang="es-CO" sz="1100" b="0" i="0">
              <a:effectLst/>
              <a:latin typeface="+mn-lt"/>
              <a:ea typeface="+mn-ea"/>
              <a:cs typeface="+mn-cs"/>
            </a:rPr>
            <a:t>dad básica de articulación en el marco de la planeación del sector de las TIC. Dentro de la iniciativa se encuentran contenidos el conjunto de acciones, recursos, objetivos, productos estrechamente articulados a fin de lograr unos objetivos específicos.</a:t>
          </a:r>
        </a:p>
      </xdr:txBody>
    </xdr:sp>
    <xdr:clientData/>
  </xdr:oneCellAnchor>
  <xdr:oneCellAnchor>
    <xdr:from>
      <xdr:col>0</xdr:col>
      <xdr:colOff>0</xdr:colOff>
      <xdr:row>34</xdr:row>
      <xdr:rowOff>0</xdr:rowOff>
    </xdr:from>
    <xdr:ext cx="304800" cy="295549"/>
    <xdr:sp macro="" textlink="">
      <xdr:nvSpPr>
        <xdr:cNvPr id="5" name="AutoShape 4" descr="Resultado de imagen para todos por un nuevo pais logo">
          <a:extLst>
            <a:ext uri="{FF2B5EF4-FFF2-40B4-BE49-F238E27FC236}">
              <a16:creationId xmlns:a16="http://schemas.microsoft.com/office/drawing/2014/main" id="{D3AE3864-D206-48EA-99EF-4D629129DA15}"/>
            </a:ext>
          </a:extLst>
        </xdr:cNvPr>
        <xdr:cNvSpPr>
          <a:spLocks noChangeAspect="1" noChangeArrowheads="1"/>
        </xdr:cNvSpPr>
      </xdr:nvSpPr>
      <xdr:spPr bwMode="auto">
        <a:xfrm>
          <a:off x="0" y="16583025"/>
          <a:ext cx="304800" cy="2955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9072</xdr:colOff>
      <xdr:row>13</xdr:row>
      <xdr:rowOff>21029</xdr:rowOff>
    </xdr:from>
    <xdr:to>
      <xdr:col>5</xdr:col>
      <xdr:colOff>0</xdr:colOff>
      <xdr:row>14</xdr:row>
      <xdr:rowOff>21029</xdr:rowOff>
    </xdr:to>
    <xdr:sp macro="" textlink="">
      <xdr:nvSpPr>
        <xdr:cNvPr id="6" name="9 CuadroTexto">
          <a:extLst>
            <a:ext uri="{FF2B5EF4-FFF2-40B4-BE49-F238E27FC236}">
              <a16:creationId xmlns:a16="http://schemas.microsoft.com/office/drawing/2014/main" id="{AD7F7C90-3218-4B64-AF8C-2B73C496FB5E}"/>
            </a:ext>
          </a:extLst>
        </xdr:cNvPr>
        <xdr:cNvSpPr txBox="1"/>
      </xdr:nvSpPr>
      <xdr:spPr>
        <a:xfrm>
          <a:off x="9072" y="4440629"/>
          <a:ext cx="12192453" cy="3619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Plan Nacional de Desarrollo 2022-2026 </a:t>
          </a:r>
          <a:r>
            <a:rPr lang="es-ES" sz="1800" b="1" i="0" u="none" strike="noStrike" baseline="0">
              <a:solidFill>
                <a:schemeClr val="bg1"/>
              </a:solidFill>
              <a:effectLst/>
              <a:latin typeface="+mn-lt"/>
              <a:ea typeface="+mn-ea"/>
              <a:cs typeface="+mn-cs"/>
            </a:rPr>
            <a:t>"Colombia Potencia mundial de la vida"</a:t>
          </a:r>
          <a:endParaRPr lang="es-ES" sz="1800" b="1">
            <a:solidFill>
              <a:schemeClr val="bg1"/>
            </a:solidFill>
          </a:endParaRPr>
        </a:p>
      </xdr:txBody>
    </xdr:sp>
    <xdr:clientData/>
  </xdr:twoCellAnchor>
  <xdr:twoCellAnchor>
    <xdr:from>
      <xdr:col>0</xdr:col>
      <xdr:colOff>9072</xdr:colOff>
      <xdr:row>24</xdr:row>
      <xdr:rowOff>13607</xdr:rowOff>
    </xdr:from>
    <xdr:to>
      <xdr:col>5</xdr:col>
      <xdr:colOff>0</xdr:colOff>
      <xdr:row>25</xdr:row>
      <xdr:rowOff>13607</xdr:rowOff>
    </xdr:to>
    <xdr:sp macro="" textlink="">
      <xdr:nvSpPr>
        <xdr:cNvPr id="7" name="9 CuadroTexto">
          <a:extLst>
            <a:ext uri="{FF2B5EF4-FFF2-40B4-BE49-F238E27FC236}">
              <a16:creationId xmlns:a16="http://schemas.microsoft.com/office/drawing/2014/main" id="{2B5CB37F-851E-4CE4-86A1-1F90E49D0952}"/>
            </a:ext>
          </a:extLst>
        </xdr:cNvPr>
        <xdr:cNvSpPr txBox="1"/>
      </xdr:nvSpPr>
      <xdr:spPr>
        <a:xfrm>
          <a:off x="9072" y="10367282"/>
          <a:ext cx="12192453" cy="504825"/>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Plan Estratégico Institucional 2023-2026</a:t>
          </a:r>
          <a:endParaRPr lang="es-ES" sz="1800">
            <a:solidFill>
              <a:schemeClr val="bg1"/>
            </a:solidFill>
          </a:endParaRPr>
        </a:p>
      </xdr:txBody>
    </xdr:sp>
    <xdr:clientData/>
  </xdr:twoCellAnchor>
  <xdr:oneCellAnchor>
    <xdr:from>
      <xdr:col>4</xdr:col>
      <xdr:colOff>2428422</xdr:colOff>
      <xdr:row>27</xdr:row>
      <xdr:rowOff>382743</xdr:rowOff>
    </xdr:from>
    <xdr:ext cx="262251" cy="264560"/>
    <xdr:sp macro="" textlink="">
      <xdr:nvSpPr>
        <xdr:cNvPr id="8" name="CuadroTexto 7">
          <a:extLst>
            <a:ext uri="{FF2B5EF4-FFF2-40B4-BE49-F238E27FC236}">
              <a16:creationId xmlns:a16="http://schemas.microsoft.com/office/drawing/2014/main" id="{732FA9FF-24F0-45C7-8839-5D2F07C13591}"/>
            </a:ext>
          </a:extLst>
        </xdr:cNvPr>
        <xdr:cNvSpPr txBox="1"/>
      </xdr:nvSpPr>
      <xdr:spPr>
        <a:xfrm>
          <a:off x="12201072" y="12765243"/>
          <a:ext cx="262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a:t>
          </a:r>
        </a:p>
      </xdr:txBody>
    </xdr:sp>
    <xdr:clientData/>
  </xdr:oneCellAnchor>
  <xdr:oneCellAnchor>
    <xdr:from>
      <xdr:col>4</xdr:col>
      <xdr:colOff>2711558</xdr:colOff>
      <xdr:row>31</xdr:row>
      <xdr:rowOff>482849</xdr:rowOff>
    </xdr:from>
    <xdr:ext cx="262251" cy="264560"/>
    <xdr:sp macro="" textlink="">
      <xdr:nvSpPr>
        <xdr:cNvPr id="9" name="CuadroTexto 8">
          <a:extLst>
            <a:ext uri="{FF2B5EF4-FFF2-40B4-BE49-F238E27FC236}">
              <a16:creationId xmlns:a16="http://schemas.microsoft.com/office/drawing/2014/main" id="{1FBE09F3-68E0-4338-9D4B-75D8B5AAB3B9}"/>
            </a:ext>
          </a:extLst>
        </xdr:cNvPr>
        <xdr:cNvSpPr txBox="1"/>
      </xdr:nvSpPr>
      <xdr:spPr>
        <a:xfrm>
          <a:off x="12198458" y="14884649"/>
          <a:ext cx="262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a:t>
          </a:r>
        </a:p>
      </xdr:txBody>
    </xdr:sp>
    <xdr:clientData/>
  </xdr:oneCellAnchor>
  <xdr:oneCellAnchor>
    <xdr:from>
      <xdr:col>0</xdr:col>
      <xdr:colOff>0</xdr:colOff>
      <xdr:row>34</xdr:row>
      <xdr:rowOff>0</xdr:rowOff>
    </xdr:from>
    <xdr:ext cx="304800" cy="195719"/>
    <xdr:sp macro="" textlink="">
      <xdr:nvSpPr>
        <xdr:cNvPr id="10" name="AutoShape 4" descr="Resultado de imagen para todos por un nuevo pais logo">
          <a:extLst>
            <a:ext uri="{FF2B5EF4-FFF2-40B4-BE49-F238E27FC236}">
              <a16:creationId xmlns:a16="http://schemas.microsoft.com/office/drawing/2014/main" id="{1E7E0EA1-09D2-4BD1-95B5-F7AFF8C635E1}"/>
            </a:ext>
          </a:extLst>
        </xdr:cNvPr>
        <xdr:cNvSpPr>
          <a:spLocks noChangeAspect="1" noChangeArrowheads="1"/>
        </xdr:cNvSpPr>
      </xdr:nvSpPr>
      <xdr:spPr bwMode="auto">
        <a:xfrm>
          <a:off x="0" y="16583025"/>
          <a:ext cx="304800" cy="1957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190501"/>
    <xdr:sp macro="" textlink="">
      <xdr:nvSpPr>
        <xdr:cNvPr id="11" name="AutoShape 4" descr="Resultado de imagen para todos por un nuevo pais logo">
          <a:extLst>
            <a:ext uri="{FF2B5EF4-FFF2-40B4-BE49-F238E27FC236}">
              <a16:creationId xmlns:a16="http://schemas.microsoft.com/office/drawing/2014/main" id="{BBB83DE1-22AC-4644-9EDE-E76ED9710641}"/>
            </a:ext>
          </a:extLst>
        </xdr:cNvPr>
        <xdr:cNvSpPr>
          <a:spLocks noChangeAspect="1" noChangeArrowheads="1"/>
        </xdr:cNvSpPr>
      </xdr:nvSpPr>
      <xdr:spPr bwMode="auto">
        <a:xfrm>
          <a:off x="0" y="16583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190501"/>
    <xdr:sp macro="" textlink="">
      <xdr:nvSpPr>
        <xdr:cNvPr id="12" name="AutoShape 4" descr="Resultado de imagen para todos por un nuevo pais logo">
          <a:extLst>
            <a:ext uri="{FF2B5EF4-FFF2-40B4-BE49-F238E27FC236}">
              <a16:creationId xmlns:a16="http://schemas.microsoft.com/office/drawing/2014/main" id="{AF224624-371D-486D-A658-4D323E4C31D8}"/>
            </a:ext>
          </a:extLst>
        </xdr:cNvPr>
        <xdr:cNvSpPr>
          <a:spLocks noChangeAspect="1" noChangeArrowheads="1"/>
        </xdr:cNvSpPr>
      </xdr:nvSpPr>
      <xdr:spPr bwMode="auto">
        <a:xfrm>
          <a:off x="0" y="16583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4218"/>
    <xdr:sp macro="" textlink="">
      <xdr:nvSpPr>
        <xdr:cNvPr id="13" name="AutoShape 4" descr="Resultado de imagen para todos por un nuevo pais logo">
          <a:extLst>
            <a:ext uri="{FF2B5EF4-FFF2-40B4-BE49-F238E27FC236}">
              <a16:creationId xmlns:a16="http://schemas.microsoft.com/office/drawing/2014/main" id="{36CABCEB-FAF1-4240-8614-88415804E293}"/>
            </a:ext>
          </a:extLst>
        </xdr:cNvPr>
        <xdr:cNvSpPr>
          <a:spLocks noChangeAspect="1" noChangeArrowheads="1"/>
        </xdr:cNvSpPr>
      </xdr:nvSpPr>
      <xdr:spPr bwMode="auto">
        <a:xfrm>
          <a:off x="0" y="165830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9029"/>
    <xdr:sp macro="" textlink="">
      <xdr:nvSpPr>
        <xdr:cNvPr id="14" name="AutoShape 4" descr="Resultado de imagen para todos por un nuevo pais logo">
          <a:extLst>
            <a:ext uri="{FF2B5EF4-FFF2-40B4-BE49-F238E27FC236}">
              <a16:creationId xmlns:a16="http://schemas.microsoft.com/office/drawing/2014/main" id="{A31DFB4E-702C-4832-80F4-EFC57AA966CD}"/>
            </a:ext>
          </a:extLst>
        </xdr:cNvPr>
        <xdr:cNvSpPr>
          <a:spLocks noChangeAspect="1" noChangeArrowheads="1"/>
        </xdr:cNvSpPr>
      </xdr:nvSpPr>
      <xdr:spPr bwMode="auto">
        <a:xfrm>
          <a:off x="0" y="165830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190501"/>
    <xdr:sp macro="" textlink="">
      <xdr:nvSpPr>
        <xdr:cNvPr id="15" name="AutoShape 4" descr="Resultado de imagen para todos por un nuevo pais logo">
          <a:extLst>
            <a:ext uri="{FF2B5EF4-FFF2-40B4-BE49-F238E27FC236}">
              <a16:creationId xmlns:a16="http://schemas.microsoft.com/office/drawing/2014/main" id="{73587C1C-B199-4114-B2C4-63B0BF164867}"/>
            </a:ext>
          </a:extLst>
        </xdr:cNvPr>
        <xdr:cNvSpPr>
          <a:spLocks noChangeAspect="1" noChangeArrowheads="1"/>
        </xdr:cNvSpPr>
      </xdr:nvSpPr>
      <xdr:spPr bwMode="auto">
        <a:xfrm>
          <a:off x="0" y="16583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190501"/>
    <xdr:sp macro="" textlink="">
      <xdr:nvSpPr>
        <xdr:cNvPr id="16" name="AutoShape 4" descr="Resultado de imagen para todos por un nuevo pais logo">
          <a:extLst>
            <a:ext uri="{FF2B5EF4-FFF2-40B4-BE49-F238E27FC236}">
              <a16:creationId xmlns:a16="http://schemas.microsoft.com/office/drawing/2014/main" id="{C07E651A-7B15-42B3-8406-555CDDEF88BB}"/>
            </a:ext>
          </a:extLst>
        </xdr:cNvPr>
        <xdr:cNvSpPr>
          <a:spLocks noChangeAspect="1" noChangeArrowheads="1"/>
        </xdr:cNvSpPr>
      </xdr:nvSpPr>
      <xdr:spPr bwMode="auto">
        <a:xfrm>
          <a:off x="0" y="16583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190501"/>
    <xdr:sp macro="" textlink="">
      <xdr:nvSpPr>
        <xdr:cNvPr id="17" name="AutoShape 4" descr="Resultado de imagen para todos por un nuevo pais logo">
          <a:extLst>
            <a:ext uri="{FF2B5EF4-FFF2-40B4-BE49-F238E27FC236}">
              <a16:creationId xmlns:a16="http://schemas.microsoft.com/office/drawing/2014/main" id="{8C7F5318-F102-4495-9EBC-C92B09B15559}"/>
            </a:ext>
          </a:extLst>
        </xdr:cNvPr>
        <xdr:cNvSpPr>
          <a:spLocks noChangeAspect="1" noChangeArrowheads="1"/>
        </xdr:cNvSpPr>
      </xdr:nvSpPr>
      <xdr:spPr bwMode="auto">
        <a:xfrm>
          <a:off x="0" y="16583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4218"/>
    <xdr:sp macro="" textlink="">
      <xdr:nvSpPr>
        <xdr:cNvPr id="18" name="AutoShape 4" descr="Resultado de imagen para todos por un nuevo pais logo">
          <a:extLst>
            <a:ext uri="{FF2B5EF4-FFF2-40B4-BE49-F238E27FC236}">
              <a16:creationId xmlns:a16="http://schemas.microsoft.com/office/drawing/2014/main" id="{D4804EDF-3D3F-4ACE-A9B8-86BA490698F0}"/>
            </a:ext>
          </a:extLst>
        </xdr:cNvPr>
        <xdr:cNvSpPr>
          <a:spLocks noChangeAspect="1" noChangeArrowheads="1"/>
        </xdr:cNvSpPr>
      </xdr:nvSpPr>
      <xdr:spPr bwMode="auto">
        <a:xfrm>
          <a:off x="0" y="165830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9029"/>
    <xdr:sp macro="" textlink="">
      <xdr:nvSpPr>
        <xdr:cNvPr id="19" name="AutoShape 4" descr="Resultado de imagen para todos por un nuevo pais logo">
          <a:extLst>
            <a:ext uri="{FF2B5EF4-FFF2-40B4-BE49-F238E27FC236}">
              <a16:creationId xmlns:a16="http://schemas.microsoft.com/office/drawing/2014/main" id="{CC8F8D1C-706A-4C06-81FF-46BC1FA3B847}"/>
            </a:ext>
          </a:extLst>
        </xdr:cNvPr>
        <xdr:cNvSpPr>
          <a:spLocks noChangeAspect="1" noChangeArrowheads="1"/>
        </xdr:cNvSpPr>
      </xdr:nvSpPr>
      <xdr:spPr bwMode="auto">
        <a:xfrm>
          <a:off x="0" y="165830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4218"/>
    <xdr:sp macro="" textlink="">
      <xdr:nvSpPr>
        <xdr:cNvPr id="20" name="AutoShape 4" descr="Resultado de imagen para todos por un nuevo pais logo">
          <a:extLst>
            <a:ext uri="{FF2B5EF4-FFF2-40B4-BE49-F238E27FC236}">
              <a16:creationId xmlns:a16="http://schemas.microsoft.com/office/drawing/2014/main" id="{20EC6319-776B-446D-A39B-6D8771D3C3B7}"/>
            </a:ext>
          </a:extLst>
        </xdr:cNvPr>
        <xdr:cNvSpPr>
          <a:spLocks noChangeAspect="1" noChangeArrowheads="1"/>
        </xdr:cNvSpPr>
      </xdr:nvSpPr>
      <xdr:spPr bwMode="auto">
        <a:xfrm>
          <a:off x="0" y="165830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9029"/>
    <xdr:sp macro="" textlink="">
      <xdr:nvSpPr>
        <xdr:cNvPr id="21" name="AutoShape 4" descr="Resultado de imagen para todos por un nuevo pais logo">
          <a:extLst>
            <a:ext uri="{FF2B5EF4-FFF2-40B4-BE49-F238E27FC236}">
              <a16:creationId xmlns:a16="http://schemas.microsoft.com/office/drawing/2014/main" id="{633C74B7-AEB0-4FFF-89DE-82BDB20EA0E8}"/>
            </a:ext>
          </a:extLst>
        </xdr:cNvPr>
        <xdr:cNvSpPr>
          <a:spLocks noChangeAspect="1" noChangeArrowheads="1"/>
        </xdr:cNvSpPr>
      </xdr:nvSpPr>
      <xdr:spPr bwMode="auto">
        <a:xfrm>
          <a:off x="0" y="165830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4218"/>
    <xdr:sp macro="" textlink="">
      <xdr:nvSpPr>
        <xdr:cNvPr id="22" name="AutoShape 4" descr="Resultado de imagen para todos por un nuevo pais logo">
          <a:extLst>
            <a:ext uri="{FF2B5EF4-FFF2-40B4-BE49-F238E27FC236}">
              <a16:creationId xmlns:a16="http://schemas.microsoft.com/office/drawing/2014/main" id="{B1798853-B6FC-457D-B269-738930C82904}"/>
            </a:ext>
          </a:extLst>
        </xdr:cNvPr>
        <xdr:cNvSpPr>
          <a:spLocks noChangeAspect="1" noChangeArrowheads="1"/>
        </xdr:cNvSpPr>
      </xdr:nvSpPr>
      <xdr:spPr bwMode="auto">
        <a:xfrm>
          <a:off x="0" y="165830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9029"/>
    <xdr:sp macro="" textlink="">
      <xdr:nvSpPr>
        <xdr:cNvPr id="23" name="AutoShape 4" descr="Resultado de imagen para todos por un nuevo pais logo">
          <a:extLst>
            <a:ext uri="{FF2B5EF4-FFF2-40B4-BE49-F238E27FC236}">
              <a16:creationId xmlns:a16="http://schemas.microsoft.com/office/drawing/2014/main" id="{83964B56-D786-4D57-AC8C-249A68CAC0CE}"/>
            </a:ext>
          </a:extLst>
        </xdr:cNvPr>
        <xdr:cNvSpPr>
          <a:spLocks noChangeAspect="1" noChangeArrowheads="1"/>
        </xdr:cNvSpPr>
      </xdr:nvSpPr>
      <xdr:spPr bwMode="auto">
        <a:xfrm>
          <a:off x="0" y="165830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4218"/>
    <xdr:sp macro="" textlink="">
      <xdr:nvSpPr>
        <xdr:cNvPr id="24" name="AutoShape 4" descr="Resultado de imagen para todos por un nuevo pais logo">
          <a:extLst>
            <a:ext uri="{FF2B5EF4-FFF2-40B4-BE49-F238E27FC236}">
              <a16:creationId xmlns:a16="http://schemas.microsoft.com/office/drawing/2014/main" id="{0850C937-968A-444D-8845-87BA1C595E65}"/>
            </a:ext>
          </a:extLst>
        </xdr:cNvPr>
        <xdr:cNvSpPr>
          <a:spLocks noChangeAspect="1" noChangeArrowheads="1"/>
        </xdr:cNvSpPr>
      </xdr:nvSpPr>
      <xdr:spPr bwMode="auto">
        <a:xfrm>
          <a:off x="0" y="165830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9029"/>
    <xdr:sp macro="" textlink="">
      <xdr:nvSpPr>
        <xdr:cNvPr id="25" name="AutoShape 4" descr="Resultado de imagen para todos por un nuevo pais logo">
          <a:extLst>
            <a:ext uri="{FF2B5EF4-FFF2-40B4-BE49-F238E27FC236}">
              <a16:creationId xmlns:a16="http://schemas.microsoft.com/office/drawing/2014/main" id="{FEB12D32-E98F-41FE-A706-1EF9BC0DA145}"/>
            </a:ext>
          </a:extLst>
        </xdr:cNvPr>
        <xdr:cNvSpPr>
          <a:spLocks noChangeAspect="1" noChangeArrowheads="1"/>
        </xdr:cNvSpPr>
      </xdr:nvSpPr>
      <xdr:spPr bwMode="auto">
        <a:xfrm>
          <a:off x="0" y="165830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4218"/>
    <xdr:sp macro="" textlink="">
      <xdr:nvSpPr>
        <xdr:cNvPr id="26" name="AutoShape 4" descr="Resultado de imagen para todos por un nuevo pais logo">
          <a:extLst>
            <a:ext uri="{FF2B5EF4-FFF2-40B4-BE49-F238E27FC236}">
              <a16:creationId xmlns:a16="http://schemas.microsoft.com/office/drawing/2014/main" id="{7A79A6A4-86E5-46C8-B49E-5B2B7DD867E3}"/>
            </a:ext>
          </a:extLst>
        </xdr:cNvPr>
        <xdr:cNvSpPr>
          <a:spLocks noChangeAspect="1" noChangeArrowheads="1"/>
        </xdr:cNvSpPr>
      </xdr:nvSpPr>
      <xdr:spPr bwMode="auto">
        <a:xfrm>
          <a:off x="0" y="165830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299029"/>
    <xdr:sp macro="" textlink="">
      <xdr:nvSpPr>
        <xdr:cNvPr id="27" name="AutoShape 4" descr="Resultado de imagen para todos por un nuevo pais logo">
          <a:extLst>
            <a:ext uri="{FF2B5EF4-FFF2-40B4-BE49-F238E27FC236}">
              <a16:creationId xmlns:a16="http://schemas.microsoft.com/office/drawing/2014/main" id="{31D66A4B-F026-494A-BEA3-ED560F782BFD}"/>
            </a:ext>
          </a:extLst>
        </xdr:cNvPr>
        <xdr:cNvSpPr>
          <a:spLocks noChangeAspect="1" noChangeArrowheads="1"/>
        </xdr:cNvSpPr>
      </xdr:nvSpPr>
      <xdr:spPr bwMode="auto">
        <a:xfrm>
          <a:off x="0" y="165830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44303</xdr:colOff>
      <xdr:row>0</xdr:row>
      <xdr:rowOff>155058</xdr:rowOff>
    </xdr:from>
    <xdr:ext cx="3858853" cy="514266"/>
    <xdr:pic>
      <xdr:nvPicPr>
        <xdr:cNvPr id="28" name="Imagen 27" descr="Imagen que contiene botella, firmar, tráfico&#10;&#10;Descripción generada automáticamente">
          <a:extLst>
            <a:ext uri="{FF2B5EF4-FFF2-40B4-BE49-F238E27FC236}">
              <a16:creationId xmlns:a16="http://schemas.microsoft.com/office/drawing/2014/main" id="{ED10641A-D0FC-43C7-937F-74D7E54B57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6178" y="155058"/>
          <a:ext cx="3858853" cy="514266"/>
        </a:xfrm>
        <a:prstGeom prst="rect">
          <a:avLst/>
        </a:prstGeom>
      </xdr:spPr>
    </xdr:pic>
    <xdr:clientData/>
  </xdr:oneCellAnchor>
  <xdr:oneCellAnchor>
    <xdr:from>
      <xdr:col>2</xdr:col>
      <xdr:colOff>166688</xdr:colOff>
      <xdr:row>14</xdr:row>
      <xdr:rowOff>190500</xdr:rowOff>
    </xdr:from>
    <xdr:ext cx="4430429" cy="2783777"/>
    <xdr:pic>
      <xdr:nvPicPr>
        <xdr:cNvPr id="29" name="Imagen 28">
          <a:extLst>
            <a:ext uri="{FF2B5EF4-FFF2-40B4-BE49-F238E27FC236}">
              <a16:creationId xmlns:a16="http://schemas.microsoft.com/office/drawing/2014/main" id="{CF8213FC-2A03-44C2-8F06-7C9756F5AFA6}"/>
            </a:ext>
          </a:extLst>
        </xdr:cNvPr>
        <xdr:cNvPicPr>
          <a:picLocks noChangeAspect="1"/>
        </xdr:cNvPicPr>
      </xdr:nvPicPr>
      <xdr:blipFill>
        <a:blip xmlns:r="http://schemas.openxmlformats.org/officeDocument/2006/relationships" r:embed="rId2"/>
        <a:stretch>
          <a:fillRect/>
        </a:stretch>
      </xdr:blipFill>
      <xdr:spPr>
        <a:xfrm>
          <a:off x="3738563" y="4972050"/>
          <a:ext cx="4430429" cy="2783777"/>
        </a:xfrm>
        <a:prstGeom prst="rect">
          <a:avLst/>
        </a:prstGeom>
      </xdr:spPr>
    </xdr:pic>
    <xdr:clientData/>
  </xdr:oneCellAnchor>
  <xdr:oneCellAnchor>
    <xdr:from>
      <xdr:col>0</xdr:col>
      <xdr:colOff>166689</xdr:colOff>
      <xdr:row>20</xdr:row>
      <xdr:rowOff>215083</xdr:rowOff>
    </xdr:from>
    <xdr:ext cx="2566531" cy="589064"/>
    <xdr:pic>
      <xdr:nvPicPr>
        <xdr:cNvPr id="30" name="Imagen 29">
          <a:extLst>
            <a:ext uri="{FF2B5EF4-FFF2-40B4-BE49-F238E27FC236}">
              <a16:creationId xmlns:a16="http://schemas.microsoft.com/office/drawing/2014/main" id="{34DA40AF-F0A7-489A-A9C5-13D9B1D5886C}"/>
            </a:ext>
          </a:extLst>
        </xdr:cNvPr>
        <xdr:cNvPicPr>
          <a:picLocks noChangeAspect="1"/>
        </xdr:cNvPicPr>
      </xdr:nvPicPr>
      <xdr:blipFill>
        <a:blip xmlns:r="http://schemas.openxmlformats.org/officeDocument/2006/relationships" r:embed="rId3"/>
        <a:stretch>
          <a:fillRect/>
        </a:stretch>
      </xdr:blipFill>
      <xdr:spPr>
        <a:xfrm>
          <a:off x="166689" y="8025583"/>
          <a:ext cx="2566531" cy="589064"/>
        </a:xfrm>
        <a:prstGeom prst="rect">
          <a:avLst/>
        </a:prstGeom>
      </xdr:spPr>
    </xdr:pic>
    <xdr:clientData/>
  </xdr:oneCellAnchor>
  <xdr:oneCellAnchor>
    <xdr:from>
      <xdr:col>1</xdr:col>
      <xdr:colOff>2272396</xdr:colOff>
      <xdr:row>20</xdr:row>
      <xdr:rowOff>243413</xdr:rowOff>
    </xdr:from>
    <xdr:ext cx="1648699" cy="525352"/>
    <xdr:pic>
      <xdr:nvPicPr>
        <xdr:cNvPr id="31" name="Imagen 30">
          <a:extLst>
            <a:ext uri="{FF2B5EF4-FFF2-40B4-BE49-F238E27FC236}">
              <a16:creationId xmlns:a16="http://schemas.microsoft.com/office/drawing/2014/main" id="{EA142CFD-777E-4C90-AA76-CAF0F90E145E}"/>
            </a:ext>
          </a:extLst>
        </xdr:cNvPr>
        <xdr:cNvPicPr>
          <a:picLocks noChangeAspect="1"/>
        </xdr:cNvPicPr>
      </xdr:nvPicPr>
      <xdr:blipFill>
        <a:blip xmlns:r="http://schemas.openxmlformats.org/officeDocument/2006/relationships" r:embed="rId4"/>
        <a:stretch>
          <a:fillRect/>
        </a:stretch>
      </xdr:blipFill>
      <xdr:spPr>
        <a:xfrm>
          <a:off x="3034396" y="8053913"/>
          <a:ext cx="1648699" cy="525352"/>
        </a:xfrm>
        <a:prstGeom prst="rect">
          <a:avLst/>
        </a:prstGeom>
      </xdr:spPr>
    </xdr:pic>
    <xdr:clientData/>
  </xdr:oneCellAnchor>
  <xdr:oneCellAnchor>
    <xdr:from>
      <xdr:col>2</xdr:col>
      <xdr:colOff>1415143</xdr:colOff>
      <xdr:row>20</xdr:row>
      <xdr:rowOff>261966</xdr:rowOff>
    </xdr:from>
    <xdr:ext cx="2423376" cy="510882"/>
    <xdr:pic>
      <xdr:nvPicPr>
        <xdr:cNvPr id="32" name="Imagen 31">
          <a:extLst>
            <a:ext uri="{FF2B5EF4-FFF2-40B4-BE49-F238E27FC236}">
              <a16:creationId xmlns:a16="http://schemas.microsoft.com/office/drawing/2014/main" id="{709E295A-EC18-4F90-B59A-E5B89E283F82}"/>
            </a:ext>
          </a:extLst>
        </xdr:cNvPr>
        <xdr:cNvPicPr>
          <a:picLocks noChangeAspect="1"/>
        </xdr:cNvPicPr>
      </xdr:nvPicPr>
      <xdr:blipFill>
        <a:blip xmlns:r="http://schemas.openxmlformats.org/officeDocument/2006/relationships" r:embed="rId5"/>
        <a:stretch>
          <a:fillRect/>
        </a:stretch>
      </xdr:blipFill>
      <xdr:spPr>
        <a:xfrm>
          <a:off x="4987018" y="8072466"/>
          <a:ext cx="2423376" cy="510882"/>
        </a:xfrm>
        <a:prstGeom prst="rect">
          <a:avLst/>
        </a:prstGeom>
      </xdr:spPr>
    </xdr:pic>
    <xdr:clientData/>
  </xdr:oneCellAnchor>
  <xdr:oneCellAnchor>
    <xdr:from>
      <xdr:col>3</xdr:col>
      <xdr:colOff>1238250</xdr:colOff>
      <xdr:row>20</xdr:row>
      <xdr:rowOff>267542</xdr:rowOff>
    </xdr:from>
    <xdr:ext cx="1619250" cy="528438"/>
    <xdr:pic>
      <xdr:nvPicPr>
        <xdr:cNvPr id="33" name="Imagen 32">
          <a:extLst>
            <a:ext uri="{FF2B5EF4-FFF2-40B4-BE49-F238E27FC236}">
              <a16:creationId xmlns:a16="http://schemas.microsoft.com/office/drawing/2014/main" id="{1B16CA60-CE36-4FA2-9ADC-856CF425B141}"/>
            </a:ext>
          </a:extLst>
        </xdr:cNvPr>
        <xdr:cNvPicPr>
          <a:picLocks noChangeAspect="1"/>
        </xdr:cNvPicPr>
      </xdr:nvPicPr>
      <xdr:blipFill>
        <a:blip xmlns:r="http://schemas.openxmlformats.org/officeDocument/2006/relationships" r:embed="rId6"/>
        <a:stretch>
          <a:fillRect/>
        </a:stretch>
      </xdr:blipFill>
      <xdr:spPr>
        <a:xfrm>
          <a:off x="7953375" y="8078042"/>
          <a:ext cx="1619250" cy="528438"/>
        </a:xfrm>
        <a:prstGeom prst="rect">
          <a:avLst/>
        </a:prstGeom>
      </xdr:spPr>
    </xdr:pic>
    <xdr:clientData/>
  </xdr:oneCellAnchor>
  <xdr:oneCellAnchor>
    <xdr:from>
      <xdr:col>3</xdr:col>
      <xdr:colOff>3292929</xdr:colOff>
      <xdr:row>20</xdr:row>
      <xdr:rowOff>283279</xdr:rowOff>
    </xdr:from>
    <xdr:ext cx="1796702" cy="414731"/>
    <xdr:pic>
      <xdr:nvPicPr>
        <xdr:cNvPr id="34" name="Imagen 33">
          <a:extLst>
            <a:ext uri="{FF2B5EF4-FFF2-40B4-BE49-F238E27FC236}">
              <a16:creationId xmlns:a16="http://schemas.microsoft.com/office/drawing/2014/main" id="{DC269C8D-7D9D-4C8C-B0EA-851D534EA075}"/>
            </a:ext>
          </a:extLst>
        </xdr:cNvPr>
        <xdr:cNvPicPr>
          <a:picLocks noChangeAspect="1"/>
        </xdr:cNvPicPr>
      </xdr:nvPicPr>
      <xdr:blipFill>
        <a:blip xmlns:r="http://schemas.openxmlformats.org/officeDocument/2006/relationships" r:embed="rId7"/>
        <a:stretch>
          <a:fillRect/>
        </a:stretch>
      </xdr:blipFill>
      <xdr:spPr>
        <a:xfrm>
          <a:off x="10008054" y="8093779"/>
          <a:ext cx="1796702" cy="414731"/>
        </a:xfrm>
        <a:prstGeom prst="rect">
          <a:avLst/>
        </a:prstGeom>
      </xdr:spPr>
    </xdr:pic>
    <xdr:clientData/>
  </xdr:oneCellAnchor>
  <xdr:oneCellAnchor>
    <xdr:from>
      <xdr:col>1</xdr:col>
      <xdr:colOff>17316</xdr:colOff>
      <xdr:row>25</xdr:row>
      <xdr:rowOff>311726</xdr:rowOff>
    </xdr:from>
    <xdr:ext cx="10370329" cy="4685470"/>
    <xdr:pic>
      <xdr:nvPicPr>
        <xdr:cNvPr id="35" name="Imagen 98">
          <a:extLst>
            <a:ext uri="{FF2B5EF4-FFF2-40B4-BE49-F238E27FC236}">
              <a16:creationId xmlns:a16="http://schemas.microsoft.com/office/drawing/2014/main" id="{8BA66CC9-5543-4823-975E-14B11D827CE4}"/>
            </a:ext>
          </a:extLst>
        </xdr:cNvPr>
        <xdr:cNvPicPr>
          <a:picLocks noChangeAspect="1"/>
        </xdr:cNvPicPr>
      </xdr:nvPicPr>
      <xdr:blipFill>
        <a:blip xmlns:r="http://schemas.openxmlformats.org/officeDocument/2006/relationships" r:embed="rId8"/>
        <a:stretch>
          <a:fillRect/>
        </a:stretch>
      </xdr:blipFill>
      <xdr:spPr>
        <a:xfrm>
          <a:off x="779316" y="11170226"/>
          <a:ext cx="10370329" cy="468547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2CE85-8B8D-48C9-9FC1-D29DB95F3113}">
  <sheetPr>
    <tabColor theme="4"/>
    <pageSetUpPr fitToPage="1"/>
  </sheetPr>
  <dimension ref="A1:E34"/>
  <sheetViews>
    <sheetView showGridLines="0" view="pageBreakPreview" topLeftCell="A19" zoomScale="73" zoomScaleNormal="55" zoomScaleSheetLayoutView="70" workbookViewId="0">
      <selection activeCell="B17" sqref="B17"/>
    </sheetView>
  </sheetViews>
  <sheetFormatPr baseColWidth="10" defaultColWidth="11.42578125" defaultRowHeight="15" x14ac:dyDescent="0.25"/>
  <cols>
    <col min="1" max="1" width="11.42578125" customWidth="1"/>
    <col min="2" max="2" width="42.140625" customWidth="1"/>
    <col min="3" max="3" width="47.140625" customWidth="1"/>
    <col min="4" max="4" width="71.140625" customWidth="1"/>
    <col min="5" max="5" width="11.140625" customWidth="1"/>
    <col min="6" max="6" width="2.42578125" customWidth="1"/>
    <col min="17" max="17" width="95.140625" customWidth="1"/>
  </cols>
  <sheetData>
    <row r="1" spans="1:5" ht="94.5" customHeight="1" x14ac:dyDescent="0.25">
      <c r="A1" s="1"/>
      <c r="B1" s="2"/>
      <c r="C1" s="2"/>
      <c r="D1" s="2"/>
      <c r="E1" s="2"/>
    </row>
    <row r="2" spans="1:5" x14ac:dyDescent="0.25">
      <c r="A2" s="2"/>
      <c r="B2" s="2"/>
      <c r="C2" s="2"/>
      <c r="D2" s="2"/>
      <c r="E2" s="2"/>
    </row>
    <row r="3" spans="1:5" x14ac:dyDescent="0.25">
      <c r="A3" s="2"/>
      <c r="B3" s="2"/>
      <c r="C3" s="2"/>
      <c r="D3" s="2"/>
      <c r="E3" s="2"/>
    </row>
    <row r="4" spans="1:5" x14ac:dyDescent="0.25">
      <c r="A4" s="2"/>
      <c r="B4" s="2"/>
      <c r="C4" s="2"/>
      <c r="D4" s="2"/>
      <c r="E4" s="2"/>
    </row>
    <row r="5" spans="1:5" x14ac:dyDescent="0.25">
      <c r="A5" s="2"/>
      <c r="B5" s="2"/>
      <c r="C5" s="2"/>
      <c r="D5" s="2"/>
      <c r="E5" s="2"/>
    </row>
    <row r="6" spans="1:5" x14ac:dyDescent="0.25">
      <c r="A6" s="2"/>
      <c r="B6" s="2"/>
      <c r="C6" s="2"/>
      <c r="D6" s="2"/>
      <c r="E6" s="2"/>
    </row>
    <row r="7" spans="1:5" x14ac:dyDescent="0.25">
      <c r="A7" s="2"/>
      <c r="B7" s="2"/>
      <c r="C7" s="2"/>
      <c r="D7" s="2"/>
      <c r="E7" s="2"/>
    </row>
    <row r="8" spans="1:5" x14ac:dyDescent="0.25">
      <c r="A8" s="2"/>
      <c r="B8" s="2"/>
      <c r="C8" s="2"/>
      <c r="D8" s="2"/>
      <c r="E8" s="2"/>
    </row>
    <row r="9" spans="1:5" x14ac:dyDescent="0.25">
      <c r="A9" s="2"/>
      <c r="B9" s="2"/>
      <c r="C9" s="2"/>
      <c r="D9" s="2"/>
      <c r="E9" s="2"/>
    </row>
    <row r="10" spans="1:5" x14ac:dyDescent="0.25">
      <c r="A10" s="2"/>
      <c r="B10" s="2"/>
      <c r="C10" s="2"/>
      <c r="D10" s="2"/>
      <c r="E10" s="2"/>
    </row>
    <row r="11" spans="1:5" x14ac:dyDescent="0.25">
      <c r="A11" s="2"/>
      <c r="B11" s="2"/>
      <c r="C11" s="2"/>
      <c r="D11" s="2"/>
      <c r="E11" s="2"/>
    </row>
    <row r="12" spans="1:5" x14ac:dyDescent="0.25">
      <c r="A12" s="2"/>
      <c r="B12" s="2"/>
      <c r="C12" s="2"/>
      <c r="D12" s="2"/>
      <c r="E12" s="2"/>
    </row>
    <row r="13" spans="1:5" ht="88.5" customHeight="1" x14ac:dyDescent="0.25">
      <c r="A13" s="2"/>
      <c r="B13" s="2"/>
      <c r="C13" s="2"/>
      <c r="D13" s="2"/>
      <c r="E13" s="2"/>
    </row>
    <row r="14" spans="1:5" ht="28.5" customHeight="1" x14ac:dyDescent="0.25">
      <c r="A14" s="2"/>
      <c r="B14" s="2"/>
      <c r="C14" s="2"/>
      <c r="D14" s="2"/>
      <c r="E14" s="2"/>
    </row>
    <row r="15" spans="1:5" ht="40.15" customHeight="1" x14ac:dyDescent="0.25">
      <c r="A15" s="2"/>
      <c r="B15" s="2"/>
      <c r="C15" s="2"/>
      <c r="D15" s="5"/>
      <c r="E15" s="5"/>
    </row>
    <row r="16" spans="1:5" ht="40.15" customHeight="1" x14ac:dyDescent="0.25">
      <c r="A16" s="2"/>
      <c r="B16" s="2"/>
      <c r="C16" s="2"/>
      <c r="D16" s="5"/>
      <c r="E16" s="5"/>
    </row>
    <row r="17" spans="1:5" ht="40.15" customHeight="1" x14ac:dyDescent="0.25">
      <c r="A17" s="2"/>
      <c r="B17" s="2"/>
      <c r="C17" s="2"/>
      <c r="D17" s="5"/>
      <c r="E17" s="5"/>
    </row>
    <row r="18" spans="1:5" ht="40.15" customHeight="1" x14ac:dyDescent="0.25">
      <c r="A18" s="2"/>
      <c r="B18" s="2"/>
      <c r="C18" s="2"/>
      <c r="D18" s="5"/>
      <c r="E18" s="5"/>
    </row>
    <row r="19" spans="1:5" ht="39.75" customHeight="1" x14ac:dyDescent="0.25">
      <c r="A19" s="2"/>
      <c r="B19" s="2"/>
      <c r="C19" s="2"/>
      <c r="D19" s="5"/>
      <c r="E19" s="5"/>
    </row>
    <row r="20" spans="1:5" ht="40.15" customHeight="1" x14ac:dyDescent="0.25">
      <c r="A20" s="2"/>
      <c r="B20" s="2"/>
      <c r="C20" s="2"/>
      <c r="D20" s="5"/>
      <c r="E20" s="5"/>
    </row>
    <row r="21" spans="1:5" ht="40.15" customHeight="1" x14ac:dyDescent="0.25">
      <c r="A21" s="2"/>
      <c r="B21" s="2"/>
      <c r="C21" s="2"/>
      <c r="D21" s="5"/>
      <c r="E21" s="5"/>
    </row>
    <row r="22" spans="1:5" ht="40.15" customHeight="1" x14ac:dyDescent="0.25">
      <c r="A22" s="2"/>
      <c r="B22" s="2"/>
      <c r="C22" s="2"/>
      <c r="D22" s="2"/>
      <c r="E22" s="2"/>
    </row>
    <row r="23" spans="1:5" ht="81" customHeight="1" x14ac:dyDescent="0.25">
      <c r="A23" s="6" t="s">
        <v>401</v>
      </c>
      <c r="B23" s="6"/>
      <c r="C23" s="6"/>
      <c r="D23" s="6"/>
      <c r="E23" s="6"/>
    </row>
    <row r="24" spans="1:5" ht="40.15" customHeight="1" x14ac:dyDescent="0.25">
      <c r="A24" s="6"/>
      <c r="B24" s="6"/>
      <c r="C24" s="6"/>
      <c r="D24" s="6"/>
      <c r="E24" s="6"/>
    </row>
    <row r="25" spans="1:5" ht="40.15" customHeight="1" x14ac:dyDescent="0.25">
      <c r="A25" s="2"/>
      <c r="B25" s="2"/>
      <c r="C25" s="2"/>
      <c r="D25" s="2"/>
      <c r="E25" s="2"/>
    </row>
    <row r="26" spans="1:5" ht="40.15" customHeight="1" x14ac:dyDescent="0.25">
      <c r="A26" s="2"/>
      <c r="B26" s="2"/>
      <c r="C26" s="2"/>
      <c r="D26" s="2"/>
      <c r="E26" s="2"/>
    </row>
    <row r="27" spans="1:5" ht="80.650000000000006" customHeight="1" x14ac:dyDescent="0.25">
      <c r="A27" s="2"/>
      <c r="B27" s="2"/>
      <c r="C27" s="2"/>
      <c r="D27" s="2"/>
      <c r="E27" s="3"/>
    </row>
    <row r="28" spans="1:5" ht="40.15" customHeight="1" x14ac:dyDescent="0.25">
      <c r="A28" s="2"/>
      <c r="B28" s="4"/>
      <c r="C28" s="4"/>
      <c r="D28" s="4"/>
      <c r="E28" s="2"/>
    </row>
    <row r="29" spans="1:5" ht="40.15" customHeight="1" x14ac:dyDescent="0.25">
      <c r="A29" s="2"/>
      <c r="B29" s="4"/>
      <c r="C29" s="4"/>
      <c r="D29" s="4"/>
      <c r="E29" s="2"/>
    </row>
    <row r="30" spans="1:5" ht="40.15" customHeight="1" x14ac:dyDescent="0.25">
      <c r="A30" s="2"/>
      <c r="B30" s="4"/>
      <c r="C30" s="4"/>
      <c r="D30" s="4"/>
      <c r="E30" s="2"/>
    </row>
    <row r="31" spans="1:5" ht="40.15" customHeight="1" x14ac:dyDescent="0.25">
      <c r="A31" s="2"/>
      <c r="B31" s="4"/>
      <c r="C31" s="4"/>
      <c r="D31" s="4"/>
      <c r="E31" s="2"/>
    </row>
    <row r="32" spans="1:5" ht="40.15" customHeight="1" x14ac:dyDescent="0.25">
      <c r="A32" s="2"/>
      <c r="B32" s="4"/>
      <c r="C32" s="4"/>
      <c r="D32" s="4"/>
      <c r="E32" s="2"/>
    </row>
    <row r="33" spans="1:5" ht="40.15" customHeight="1" x14ac:dyDescent="0.25">
      <c r="A33" s="2"/>
      <c r="B33" s="4"/>
      <c r="C33" s="4"/>
      <c r="D33" s="4"/>
      <c r="E33" s="2"/>
    </row>
    <row r="34" spans="1:5" ht="92.65" customHeight="1" x14ac:dyDescent="0.25">
      <c r="A34" s="2"/>
      <c r="B34" s="4"/>
      <c r="C34" s="4"/>
      <c r="D34" s="4"/>
      <c r="E34" s="2"/>
    </row>
  </sheetData>
  <mergeCells count="2">
    <mergeCell ref="D15:E21"/>
    <mergeCell ref="A23:E24"/>
  </mergeCells>
  <printOptions horizontalCentered="1"/>
  <pageMargins left="0.70866141732283472" right="0.70866141732283472" top="0.74803149606299213" bottom="0.74803149606299213" header="0.31496062992125984" footer="0.31496062992125984"/>
  <pageSetup paperSize="5" scale="87" fitToHeight="0" orientation="landscape" r:id="rId1"/>
  <headerFooter>
    <oddFooter>&amp;L&amp;8Plan Estratégico Institucional 2023
Enero  31 de 2023&amp;CPágina &amp;P de &amp;N</oddFooter>
  </headerFooter>
  <rowBreaks count="2" manualBreakCount="2">
    <brk id="13" max="16383" man="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8BF69-98B6-487C-9596-9314D171E0FB}">
  <dimension ref="A1:W102"/>
  <sheetViews>
    <sheetView tabSelected="1" view="pageBreakPreview" topLeftCell="F1" zoomScale="30" zoomScaleNormal="89" zoomScaleSheetLayoutView="30" workbookViewId="0">
      <pane ySplit="1" topLeftCell="A2" activePane="bottomLeft" state="frozen"/>
      <selection activeCell="D1" sqref="D1"/>
      <selection pane="bottomLeft" activeCell="H7" sqref="H7"/>
    </sheetView>
  </sheetViews>
  <sheetFormatPr baseColWidth="10" defaultColWidth="34.28515625" defaultRowHeight="21" x14ac:dyDescent="0.35"/>
  <cols>
    <col min="1" max="1" width="40.7109375" style="63" customWidth="1"/>
    <col min="2" max="2" width="51.42578125" style="9" customWidth="1"/>
    <col min="3" max="3" width="43.42578125" style="9" customWidth="1"/>
    <col min="4" max="4" width="52.7109375" style="9" customWidth="1"/>
    <col min="5" max="5" width="68" style="9" customWidth="1"/>
    <col min="6" max="6" width="83.140625" style="9" customWidth="1"/>
    <col min="7" max="7" width="41.28515625" style="9" customWidth="1"/>
    <col min="8" max="8" width="83.140625" style="9" customWidth="1"/>
    <col min="9" max="9" width="45.28515625" style="9" customWidth="1"/>
    <col min="10" max="10" width="43.140625" style="9" customWidth="1"/>
    <col min="11" max="11" width="41.5703125" style="9" customWidth="1"/>
    <col min="12" max="13" width="34.28515625" style="9"/>
    <col min="14" max="14" width="55" style="9" customWidth="1"/>
    <col min="15" max="15" width="72.7109375" style="9" customWidth="1"/>
    <col min="16" max="16" width="96" style="9" customWidth="1"/>
    <col min="17" max="16384" width="34.28515625" style="9"/>
  </cols>
  <sheetData>
    <row r="1" spans="1:23" ht="120" customHeight="1" thickTop="1" thickBot="1" x14ac:dyDescent="0.4">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row>
    <row r="2" spans="1:23" ht="21.75" thickTop="1" x14ac:dyDescent="0.35">
      <c r="A2" s="10" t="s">
        <v>23</v>
      </c>
      <c r="B2" s="11" t="s">
        <v>24</v>
      </c>
      <c r="C2" s="11" t="s">
        <v>25</v>
      </c>
      <c r="D2" s="11" t="s">
        <v>26</v>
      </c>
      <c r="E2" s="11" t="s">
        <v>27</v>
      </c>
      <c r="F2" s="11" t="s">
        <v>28</v>
      </c>
      <c r="G2" s="12" t="s">
        <v>29</v>
      </c>
      <c r="H2" s="13" t="s">
        <v>24</v>
      </c>
      <c r="I2" s="13" t="s">
        <v>30</v>
      </c>
      <c r="J2" s="14">
        <v>29686.015994000001</v>
      </c>
      <c r="K2" s="13">
        <v>31407.8</v>
      </c>
      <c r="L2" s="13">
        <v>33229.46</v>
      </c>
      <c r="M2" s="13">
        <v>35156.769999999997</v>
      </c>
      <c r="N2" s="11" t="s">
        <v>31</v>
      </c>
      <c r="O2" s="11" t="s">
        <v>32</v>
      </c>
      <c r="P2" s="15" t="s">
        <v>33</v>
      </c>
      <c r="Q2" s="15" t="s">
        <v>24</v>
      </c>
      <c r="R2" s="15">
        <v>1999</v>
      </c>
      <c r="S2" s="15">
        <v>1600</v>
      </c>
      <c r="T2" s="15">
        <v>1600</v>
      </c>
      <c r="U2" s="15">
        <v>1600</v>
      </c>
      <c r="V2" s="15">
        <v>6799</v>
      </c>
      <c r="W2" s="11" t="s">
        <v>34</v>
      </c>
    </row>
    <row r="3" spans="1:23" ht="60.75" x14ac:dyDescent="0.35">
      <c r="A3" s="10"/>
      <c r="B3" s="11"/>
      <c r="C3" s="11"/>
      <c r="D3" s="11"/>
      <c r="E3" s="11"/>
      <c r="F3" s="11"/>
      <c r="G3" s="12"/>
      <c r="H3" s="13"/>
      <c r="I3" s="13"/>
      <c r="J3" s="14">
        <v>0</v>
      </c>
      <c r="K3" s="13"/>
      <c r="L3" s="13"/>
      <c r="M3" s="13"/>
      <c r="N3" s="11"/>
      <c r="O3" s="11"/>
      <c r="P3" s="15" t="s">
        <v>35</v>
      </c>
      <c r="Q3" s="15" t="s">
        <v>24</v>
      </c>
      <c r="R3" s="15">
        <v>2000</v>
      </c>
      <c r="S3" s="15">
        <v>1100</v>
      </c>
      <c r="T3" s="15">
        <v>1100</v>
      </c>
      <c r="U3" s="15">
        <v>1100</v>
      </c>
      <c r="V3" s="15">
        <v>5300</v>
      </c>
      <c r="W3" s="11"/>
    </row>
    <row r="4" spans="1:23" ht="32.25" customHeight="1" x14ac:dyDescent="0.35">
      <c r="A4" s="10"/>
      <c r="B4" s="11"/>
      <c r="C4" s="11"/>
      <c r="D4" s="11"/>
      <c r="E4" s="11"/>
      <c r="F4" s="11"/>
      <c r="G4" s="12"/>
      <c r="H4" s="13"/>
      <c r="I4" s="13"/>
      <c r="J4" s="14">
        <v>0</v>
      </c>
      <c r="K4" s="13"/>
      <c r="L4" s="13"/>
      <c r="M4" s="13"/>
      <c r="N4" s="11"/>
      <c r="O4" s="15" t="s">
        <v>36</v>
      </c>
      <c r="P4" s="15" t="s">
        <v>37</v>
      </c>
      <c r="Q4" s="15" t="s">
        <v>24</v>
      </c>
      <c r="R4" s="15">
        <v>1</v>
      </c>
      <c r="S4" s="15">
        <v>1</v>
      </c>
      <c r="T4" s="15">
        <v>1</v>
      </c>
      <c r="U4" s="15">
        <v>1</v>
      </c>
      <c r="V4" s="15">
        <v>4</v>
      </c>
      <c r="W4" s="11"/>
    </row>
    <row r="5" spans="1:23" ht="36.75" customHeight="1" x14ac:dyDescent="0.35">
      <c r="A5" s="10" t="s">
        <v>23</v>
      </c>
      <c r="B5" s="11" t="s">
        <v>38</v>
      </c>
      <c r="C5" s="11" t="s">
        <v>25</v>
      </c>
      <c r="D5" s="11" t="s">
        <v>26</v>
      </c>
      <c r="E5" s="11" t="s">
        <v>39</v>
      </c>
      <c r="F5" s="11" t="s">
        <v>40</v>
      </c>
      <c r="G5" s="12" t="s">
        <v>29</v>
      </c>
      <c r="H5" s="11" t="s">
        <v>41</v>
      </c>
      <c r="I5" s="11" t="s">
        <v>42</v>
      </c>
      <c r="J5" s="14">
        <v>30236.903811</v>
      </c>
      <c r="K5" s="13">
        <v>8529</v>
      </c>
      <c r="L5" s="13">
        <v>8785</v>
      </c>
      <c r="M5" s="13">
        <v>5278</v>
      </c>
      <c r="N5" s="11" t="s">
        <v>43</v>
      </c>
      <c r="O5" s="11" t="s">
        <v>44</v>
      </c>
      <c r="P5" s="15" t="s">
        <v>45</v>
      </c>
      <c r="Q5" s="15">
        <v>36</v>
      </c>
      <c r="R5" s="15">
        <v>47</v>
      </c>
      <c r="S5" s="15">
        <v>47</v>
      </c>
      <c r="T5" s="16">
        <v>47</v>
      </c>
      <c r="U5" s="16">
        <v>47</v>
      </c>
      <c r="V5" s="17">
        <v>0.47</v>
      </c>
      <c r="W5" s="18" t="s">
        <v>46</v>
      </c>
    </row>
    <row r="6" spans="1:23" ht="53.25" customHeight="1" x14ac:dyDescent="0.35">
      <c r="A6" s="10"/>
      <c r="B6" s="11"/>
      <c r="C6" s="11"/>
      <c r="D6" s="11"/>
      <c r="E6" s="11"/>
      <c r="F6" s="11"/>
      <c r="G6" s="12"/>
      <c r="H6" s="11"/>
      <c r="I6" s="11"/>
      <c r="J6" s="14">
        <v>0</v>
      </c>
      <c r="K6" s="13"/>
      <c r="L6" s="13"/>
      <c r="M6" s="13"/>
      <c r="N6" s="11"/>
      <c r="O6" s="19"/>
      <c r="P6" s="15" t="s">
        <v>47</v>
      </c>
      <c r="Q6" s="15">
        <v>786</v>
      </c>
      <c r="R6" s="15">
        <v>788</v>
      </c>
      <c r="S6" s="15">
        <v>788</v>
      </c>
      <c r="T6" s="15">
        <v>788</v>
      </c>
      <c r="U6" s="15">
        <v>788</v>
      </c>
      <c r="V6" s="15">
        <v>788</v>
      </c>
      <c r="W6" s="20"/>
    </row>
    <row r="7" spans="1:23" ht="75" customHeight="1" x14ac:dyDescent="0.35">
      <c r="A7" s="21" t="s">
        <v>23</v>
      </c>
      <c r="B7" s="15" t="s">
        <v>38</v>
      </c>
      <c r="C7" s="15" t="s">
        <v>25</v>
      </c>
      <c r="D7" s="15" t="s">
        <v>26</v>
      </c>
      <c r="E7" s="15" t="s">
        <v>48</v>
      </c>
      <c r="F7" s="15" t="s">
        <v>49</v>
      </c>
      <c r="G7" s="15" t="s">
        <v>29</v>
      </c>
      <c r="H7" s="15" t="s">
        <v>41</v>
      </c>
      <c r="I7" s="15" t="s">
        <v>42</v>
      </c>
      <c r="J7" s="22">
        <v>295332.59503700002</v>
      </c>
      <c r="K7" s="23">
        <v>365627</v>
      </c>
      <c r="L7" s="23">
        <v>336261</v>
      </c>
      <c r="M7" s="23">
        <v>170933</v>
      </c>
      <c r="N7" s="15" t="s">
        <v>50</v>
      </c>
      <c r="O7" s="15" t="s">
        <v>51</v>
      </c>
      <c r="P7" s="15" t="s">
        <v>52</v>
      </c>
      <c r="Q7" s="15">
        <v>210000</v>
      </c>
      <c r="R7" s="24">
        <v>210000</v>
      </c>
      <c r="S7" s="15" t="s">
        <v>53</v>
      </c>
      <c r="T7" s="24" t="s">
        <v>53</v>
      </c>
      <c r="U7" s="24" t="s">
        <v>53</v>
      </c>
      <c r="V7" s="24" t="s">
        <v>54</v>
      </c>
      <c r="W7" s="20"/>
    </row>
    <row r="8" spans="1:23" ht="45" customHeight="1" x14ac:dyDescent="0.35">
      <c r="A8" s="10" t="s">
        <v>23</v>
      </c>
      <c r="B8" s="11" t="s">
        <v>38</v>
      </c>
      <c r="C8" s="11" t="s">
        <v>25</v>
      </c>
      <c r="D8" s="11" t="s">
        <v>26</v>
      </c>
      <c r="E8" s="11" t="s">
        <v>55</v>
      </c>
      <c r="F8" s="11" t="s">
        <v>56</v>
      </c>
      <c r="G8" s="11" t="s">
        <v>29</v>
      </c>
      <c r="H8" s="11" t="s">
        <v>41</v>
      </c>
      <c r="I8" s="11" t="s">
        <v>42</v>
      </c>
      <c r="J8" s="14">
        <v>335544.39988099999</v>
      </c>
      <c r="K8" s="13">
        <v>642309</v>
      </c>
      <c r="L8" s="13">
        <v>617083</v>
      </c>
      <c r="M8" s="13">
        <v>458663</v>
      </c>
      <c r="N8" s="11" t="s">
        <v>57</v>
      </c>
      <c r="O8" s="15" t="s">
        <v>58</v>
      </c>
      <c r="P8" s="15" t="s">
        <v>59</v>
      </c>
      <c r="Q8" s="15">
        <v>1515</v>
      </c>
      <c r="R8" s="15">
        <v>14057</v>
      </c>
      <c r="S8" s="15">
        <v>14057</v>
      </c>
      <c r="T8" s="15">
        <v>14057</v>
      </c>
      <c r="U8" s="15">
        <v>14057</v>
      </c>
      <c r="V8" s="15">
        <v>14057</v>
      </c>
      <c r="W8" s="20"/>
    </row>
    <row r="9" spans="1:23" ht="52.5" customHeight="1" x14ac:dyDescent="0.35">
      <c r="A9" s="10"/>
      <c r="B9" s="11"/>
      <c r="C9" s="11"/>
      <c r="D9" s="11"/>
      <c r="E9" s="11"/>
      <c r="F9" s="11"/>
      <c r="G9" s="11"/>
      <c r="H9" s="11"/>
      <c r="I9" s="11"/>
      <c r="J9" s="14">
        <v>0</v>
      </c>
      <c r="K9" s="13"/>
      <c r="L9" s="13"/>
      <c r="M9" s="13"/>
      <c r="N9" s="11"/>
      <c r="O9" s="15" t="s">
        <v>60</v>
      </c>
      <c r="P9" s="15" t="s">
        <v>61</v>
      </c>
      <c r="Q9" s="15">
        <v>1090</v>
      </c>
      <c r="R9" s="15">
        <v>1090</v>
      </c>
      <c r="S9" s="15">
        <v>1090</v>
      </c>
      <c r="T9" s="15">
        <v>0</v>
      </c>
      <c r="U9" s="15">
        <v>0</v>
      </c>
      <c r="V9" s="15">
        <v>0</v>
      </c>
      <c r="W9" s="20"/>
    </row>
    <row r="10" spans="1:23" ht="15" customHeight="1" x14ac:dyDescent="0.35">
      <c r="A10" s="10" t="s">
        <v>23</v>
      </c>
      <c r="B10" s="11" t="s">
        <v>62</v>
      </c>
      <c r="C10" s="11" t="s">
        <v>25</v>
      </c>
      <c r="D10" s="11" t="s">
        <v>26</v>
      </c>
      <c r="E10" s="11" t="s">
        <v>63</v>
      </c>
      <c r="F10" s="11" t="s">
        <v>64</v>
      </c>
      <c r="G10" s="11" t="s">
        <v>29</v>
      </c>
      <c r="H10" s="11" t="s">
        <v>41</v>
      </c>
      <c r="I10" s="11" t="s">
        <v>42</v>
      </c>
      <c r="J10" s="14">
        <v>12417.640321000001</v>
      </c>
      <c r="K10" s="13">
        <v>0</v>
      </c>
      <c r="L10" s="13">
        <v>0</v>
      </c>
      <c r="M10" s="13">
        <v>0</v>
      </c>
      <c r="N10" s="11" t="s">
        <v>65</v>
      </c>
      <c r="O10" s="11" t="s">
        <v>66</v>
      </c>
      <c r="P10" s="11" t="s">
        <v>67</v>
      </c>
      <c r="Q10" s="15"/>
      <c r="R10" s="25">
        <v>1</v>
      </c>
      <c r="S10" s="26" t="s">
        <v>68</v>
      </c>
      <c r="T10" s="26" t="s">
        <v>68</v>
      </c>
      <c r="U10" s="26" t="s">
        <v>68</v>
      </c>
      <c r="V10" s="26" t="s">
        <v>68</v>
      </c>
      <c r="W10" s="20"/>
    </row>
    <row r="11" spans="1:23" ht="57.75" customHeight="1" x14ac:dyDescent="0.35">
      <c r="A11" s="10"/>
      <c r="B11" s="11"/>
      <c r="C11" s="11"/>
      <c r="D11" s="11"/>
      <c r="E11" s="11"/>
      <c r="F11" s="11"/>
      <c r="G11" s="11"/>
      <c r="H11" s="11"/>
      <c r="I11" s="11"/>
      <c r="J11" s="14">
        <v>0</v>
      </c>
      <c r="K11" s="13"/>
      <c r="L11" s="13"/>
      <c r="M11" s="13"/>
      <c r="N11" s="11"/>
      <c r="O11" s="11"/>
      <c r="P11" s="11"/>
      <c r="Q11" s="27">
        <v>1</v>
      </c>
      <c r="R11" s="11"/>
      <c r="S11" s="26"/>
      <c r="T11" s="26"/>
      <c r="U11" s="26"/>
      <c r="V11" s="26"/>
      <c r="W11" s="28"/>
    </row>
    <row r="12" spans="1:23" s="32" customFormat="1" ht="110.25" customHeight="1" x14ac:dyDescent="0.35">
      <c r="A12" s="29" t="s">
        <v>23</v>
      </c>
      <c r="B12" s="15" t="s">
        <v>69</v>
      </c>
      <c r="C12" s="15" t="s">
        <v>25</v>
      </c>
      <c r="D12" s="15" t="s">
        <v>70</v>
      </c>
      <c r="E12" s="15" t="s">
        <v>71</v>
      </c>
      <c r="F12" s="15" t="s">
        <v>72</v>
      </c>
      <c r="G12" s="15" t="s">
        <v>29</v>
      </c>
      <c r="H12" s="15" t="s">
        <v>73</v>
      </c>
      <c r="I12" s="15" t="s">
        <v>74</v>
      </c>
      <c r="J12" s="30">
        <v>13860.32</v>
      </c>
      <c r="K12" s="31">
        <v>3933</v>
      </c>
      <c r="L12" s="31">
        <v>4051</v>
      </c>
      <c r="M12" s="31">
        <v>4173</v>
      </c>
      <c r="N12" s="15" t="s">
        <v>75</v>
      </c>
      <c r="O12" s="15" t="s">
        <v>399</v>
      </c>
      <c r="P12" s="15" t="s">
        <v>400</v>
      </c>
      <c r="Q12" s="15">
        <v>0</v>
      </c>
      <c r="R12" s="24">
        <v>110000</v>
      </c>
      <c r="S12" s="24">
        <v>140000</v>
      </c>
      <c r="T12" s="24">
        <v>150000</v>
      </c>
      <c r="U12" s="24">
        <v>100000</v>
      </c>
      <c r="V12" s="24">
        <f>SUM(R12:U12)</f>
        <v>500000</v>
      </c>
      <c r="W12" s="15" t="s">
        <v>76</v>
      </c>
    </row>
    <row r="13" spans="1:23" ht="63.75" customHeight="1" x14ac:dyDescent="0.35">
      <c r="A13" s="33" t="s">
        <v>78</v>
      </c>
      <c r="B13" s="11" t="s">
        <v>79</v>
      </c>
      <c r="C13" s="11" t="s">
        <v>25</v>
      </c>
      <c r="D13" s="11" t="s">
        <v>70</v>
      </c>
      <c r="E13" s="11" t="s">
        <v>80</v>
      </c>
      <c r="F13" s="11" t="s">
        <v>81</v>
      </c>
      <c r="G13" s="11" t="s">
        <v>29</v>
      </c>
      <c r="H13" s="34" t="s">
        <v>391</v>
      </c>
      <c r="I13" s="11" t="s">
        <v>392</v>
      </c>
      <c r="J13" s="35">
        <v>62573.005003999999</v>
      </c>
      <c r="K13" s="36">
        <v>65889</v>
      </c>
      <c r="L13" s="36">
        <v>67866</v>
      </c>
      <c r="M13" s="36">
        <v>69178</v>
      </c>
      <c r="N13" s="11" t="s">
        <v>82</v>
      </c>
      <c r="O13" s="15" t="s">
        <v>83</v>
      </c>
      <c r="P13" s="15" t="s">
        <v>84</v>
      </c>
      <c r="Q13" s="15" t="s">
        <v>68</v>
      </c>
      <c r="R13" s="27">
        <v>0.02</v>
      </c>
      <c r="S13" s="27">
        <v>0.02</v>
      </c>
      <c r="T13" s="27">
        <v>0.02</v>
      </c>
      <c r="U13" s="27">
        <v>0.02</v>
      </c>
      <c r="V13" s="17">
        <v>0.08</v>
      </c>
      <c r="W13" s="11" t="s">
        <v>85</v>
      </c>
    </row>
    <row r="14" spans="1:23" ht="56.25" customHeight="1" x14ac:dyDescent="0.35">
      <c r="A14" s="37"/>
      <c r="B14" s="38"/>
      <c r="C14" s="11"/>
      <c r="D14" s="11"/>
      <c r="E14" s="11"/>
      <c r="F14" s="11"/>
      <c r="G14" s="11"/>
      <c r="H14" s="39"/>
      <c r="I14" s="11"/>
      <c r="J14" s="35">
        <v>0</v>
      </c>
      <c r="K14" s="36"/>
      <c r="L14" s="36"/>
      <c r="M14" s="36"/>
      <c r="N14" s="11"/>
      <c r="O14" s="15" t="s">
        <v>86</v>
      </c>
      <c r="P14" s="15" t="s">
        <v>87</v>
      </c>
      <c r="Q14" s="15" t="s">
        <v>68</v>
      </c>
      <c r="R14" s="40">
        <v>1.4999999999999999E-2</v>
      </c>
      <c r="S14" s="40">
        <v>1.4999999999999999E-2</v>
      </c>
      <c r="T14" s="40">
        <v>1.4999999999999999E-2</v>
      </c>
      <c r="U14" s="40">
        <v>1.4999999999999999E-2</v>
      </c>
      <c r="V14" s="17">
        <v>0.06</v>
      </c>
      <c r="W14" s="11"/>
    </row>
    <row r="15" spans="1:23" ht="63.75" customHeight="1" x14ac:dyDescent="0.35">
      <c r="A15" s="33" t="s">
        <v>88</v>
      </c>
      <c r="B15" s="11" t="s">
        <v>89</v>
      </c>
      <c r="C15" s="11" t="s">
        <v>25</v>
      </c>
      <c r="D15" s="11" t="s">
        <v>70</v>
      </c>
      <c r="E15" s="11" t="s">
        <v>90</v>
      </c>
      <c r="F15" s="11" t="s">
        <v>91</v>
      </c>
      <c r="G15" s="11" t="s">
        <v>29</v>
      </c>
      <c r="H15" s="11" t="s">
        <v>92</v>
      </c>
      <c r="I15" s="11" t="s">
        <v>74</v>
      </c>
      <c r="J15" s="14">
        <v>31735.980630999999</v>
      </c>
      <c r="K15" s="14">
        <v>26037.11</v>
      </c>
      <c r="L15" s="14">
        <v>26818.52</v>
      </c>
      <c r="M15" s="14">
        <v>27622.78</v>
      </c>
      <c r="N15" s="11" t="s">
        <v>93</v>
      </c>
      <c r="O15" s="15" t="s">
        <v>378</v>
      </c>
      <c r="P15" s="15" t="s">
        <v>94</v>
      </c>
      <c r="Q15" s="15">
        <v>0</v>
      </c>
      <c r="R15" s="24">
        <v>65000</v>
      </c>
      <c r="S15" s="24">
        <v>65000</v>
      </c>
      <c r="T15" s="24">
        <v>65000</v>
      </c>
      <c r="U15" s="24">
        <v>65000</v>
      </c>
      <c r="V15" s="24">
        <f t="shared" ref="V15:V21" si="0">SUM(R15:U15)</f>
        <v>260000</v>
      </c>
      <c r="W15" s="18" t="s">
        <v>95</v>
      </c>
    </row>
    <row r="16" spans="1:23" ht="63.75" customHeight="1" x14ac:dyDescent="0.35">
      <c r="A16" s="41"/>
      <c r="B16" s="11"/>
      <c r="C16" s="11"/>
      <c r="D16" s="11"/>
      <c r="E16" s="11"/>
      <c r="F16" s="11"/>
      <c r="G16" s="11"/>
      <c r="H16" s="11"/>
      <c r="I16" s="11"/>
      <c r="J16" s="14">
        <v>0</v>
      </c>
      <c r="K16" s="14"/>
      <c r="L16" s="14"/>
      <c r="M16" s="14"/>
      <c r="N16" s="11"/>
      <c r="O16" s="15" t="s">
        <v>379</v>
      </c>
      <c r="P16" s="15" t="s">
        <v>96</v>
      </c>
      <c r="Q16" s="15">
        <v>0</v>
      </c>
      <c r="R16" s="24">
        <v>5000</v>
      </c>
      <c r="S16" s="24">
        <v>5000</v>
      </c>
      <c r="T16" s="24">
        <v>5000</v>
      </c>
      <c r="U16" s="24">
        <v>5000</v>
      </c>
      <c r="V16" s="24">
        <f t="shared" si="0"/>
        <v>20000</v>
      </c>
      <c r="W16" s="20"/>
    </row>
    <row r="17" spans="1:23" ht="199.5" customHeight="1" x14ac:dyDescent="0.35">
      <c r="A17" s="41"/>
      <c r="B17" s="11"/>
      <c r="C17" s="11"/>
      <c r="D17" s="11"/>
      <c r="E17" s="11"/>
      <c r="F17" s="11"/>
      <c r="G17" s="11"/>
      <c r="H17" s="11"/>
      <c r="I17" s="11"/>
      <c r="J17" s="14">
        <v>0</v>
      </c>
      <c r="K17" s="14"/>
      <c r="L17" s="14"/>
      <c r="M17" s="14"/>
      <c r="N17" s="11"/>
      <c r="O17" s="15" t="s">
        <v>97</v>
      </c>
      <c r="P17" s="15" t="s">
        <v>98</v>
      </c>
      <c r="Q17" s="15">
        <v>0</v>
      </c>
      <c r="R17" s="24">
        <v>5000</v>
      </c>
      <c r="S17" s="24">
        <v>5000</v>
      </c>
      <c r="T17" s="24">
        <v>5000</v>
      </c>
      <c r="U17" s="24">
        <v>5000</v>
      </c>
      <c r="V17" s="24">
        <f t="shared" si="0"/>
        <v>20000</v>
      </c>
      <c r="W17" s="28"/>
    </row>
    <row r="18" spans="1:23" ht="126.75" customHeight="1" x14ac:dyDescent="0.35">
      <c r="A18" s="21" t="s">
        <v>23</v>
      </c>
      <c r="B18" s="15" t="s">
        <v>99</v>
      </c>
      <c r="C18" s="15" t="s">
        <v>25</v>
      </c>
      <c r="D18" s="15" t="s">
        <v>100</v>
      </c>
      <c r="E18" s="15" t="s">
        <v>101</v>
      </c>
      <c r="F18" s="15" t="s">
        <v>102</v>
      </c>
      <c r="G18" s="15" t="s">
        <v>29</v>
      </c>
      <c r="H18" s="15" t="s">
        <v>24</v>
      </c>
      <c r="I18" s="15" t="s">
        <v>74</v>
      </c>
      <c r="J18" s="30">
        <v>6050</v>
      </c>
      <c r="K18" s="31">
        <v>6371</v>
      </c>
      <c r="L18" s="31">
        <v>6562</v>
      </c>
      <c r="M18" s="31">
        <v>6759</v>
      </c>
      <c r="N18" s="15" t="s">
        <v>75</v>
      </c>
      <c r="O18" s="15" t="s">
        <v>77</v>
      </c>
      <c r="P18" s="15" t="s">
        <v>103</v>
      </c>
      <c r="Q18" s="15">
        <v>0</v>
      </c>
      <c r="R18" s="24">
        <v>700000</v>
      </c>
      <c r="S18" s="24">
        <v>1000000</v>
      </c>
      <c r="T18" s="24">
        <v>1300000</v>
      </c>
      <c r="U18" s="24">
        <v>1000000</v>
      </c>
      <c r="V18" s="24">
        <f t="shared" si="0"/>
        <v>4000000</v>
      </c>
      <c r="W18" s="15" t="s">
        <v>76</v>
      </c>
    </row>
    <row r="19" spans="1:23" ht="66.75" customHeight="1" x14ac:dyDescent="0.35">
      <c r="A19" s="33" t="s">
        <v>23</v>
      </c>
      <c r="B19" s="11" t="s">
        <v>89</v>
      </c>
      <c r="C19" s="11" t="s">
        <v>25</v>
      </c>
      <c r="D19" s="11" t="s">
        <v>100</v>
      </c>
      <c r="E19" s="11" t="s">
        <v>104</v>
      </c>
      <c r="F19" s="11" t="s">
        <v>105</v>
      </c>
      <c r="G19" s="11" t="s">
        <v>29</v>
      </c>
      <c r="H19" s="11" t="s">
        <v>106</v>
      </c>
      <c r="I19" s="11" t="s">
        <v>107</v>
      </c>
      <c r="J19" s="35">
        <v>5720</v>
      </c>
      <c r="K19" s="42">
        <v>6864</v>
      </c>
      <c r="L19" s="42">
        <v>7220</v>
      </c>
      <c r="M19" s="42">
        <v>7596</v>
      </c>
      <c r="N19" s="11" t="s">
        <v>108</v>
      </c>
      <c r="O19" s="15" t="s">
        <v>109</v>
      </c>
      <c r="P19" s="15" t="s">
        <v>110</v>
      </c>
      <c r="Q19" s="15">
        <v>0</v>
      </c>
      <c r="R19" s="15">
        <v>2000</v>
      </c>
      <c r="S19" s="15">
        <v>3000</v>
      </c>
      <c r="T19" s="15">
        <v>4000</v>
      </c>
      <c r="U19" s="15">
        <v>5000</v>
      </c>
      <c r="V19" s="15">
        <f t="shared" si="0"/>
        <v>14000</v>
      </c>
      <c r="W19" s="18" t="s">
        <v>111</v>
      </c>
    </row>
    <row r="20" spans="1:23" ht="74.25" customHeight="1" x14ac:dyDescent="0.35">
      <c r="A20" s="41"/>
      <c r="B20" s="11"/>
      <c r="C20" s="11"/>
      <c r="D20" s="11"/>
      <c r="E20" s="11"/>
      <c r="F20" s="11"/>
      <c r="G20" s="11"/>
      <c r="H20" s="11"/>
      <c r="I20" s="11"/>
      <c r="J20" s="35">
        <v>0</v>
      </c>
      <c r="K20" s="42"/>
      <c r="L20" s="42"/>
      <c r="M20" s="42"/>
      <c r="N20" s="11"/>
      <c r="O20" s="15" t="s">
        <v>112</v>
      </c>
      <c r="P20" s="15" t="s">
        <v>113</v>
      </c>
      <c r="Q20" s="15">
        <v>0</v>
      </c>
      <c r="R20" s="15">
        <v>2</v>
      </c>
      <c r="S20" s="15">
        <v>1</v>
      </c>
      <c r="T20" s="15">
        <v>0</v>
      </c>
      <c r="U20" s="15">
        <v>1</v>
      </c>
      <c r="V20" s="15">
        <f t="shared" si="0"/>
        <v>4</v>
      </c>
      <c r="W20" s="20"/>
    </row>
    <row r="21" spans="1:23" ht="48.75" customHeight="1" x14ac:dyDescent="0.35">
      <c r="A21" s="37"/>
      <c r="B21" s="11"/>
      <c r="C21" s="11"/>
      <c r="D21" s="11"/>
      <c r="E21" s="11"/>
      <c r="F21" s="11"/>
      <c r="G21" s="11"/>
      <c r="H21" s="11"/>
      <c r="I21" s="11"/>
      <c r="J21" s="35">
        <v>0</v>
      </c>
      <c r="K21" s="42"/>
      <c r="L21" s="42"/>
      <c r="M21" s="42"/>
      <c r="N21" s="11"/>
      <c r="O21" s="15" t="s">
        <v>114</v>
      </c>
      <c r="P21" s="15" t="s">
        <v>115</v>
      </c>
      <c r="Q21" s="15">
        <v>0</v>
      </c>
      <c r="R21" s="15">
        <v>300</v>
      </c>
      <c r="S21" s="15">
        <v>500</v>
      </c>
      <c r="T21" s="24">
        <v>700</v>
      </c>
      <c r="U21" s="24">
        <v>900</v>
      </c>
      <c r="V21" s="15">
        <f t="shared" si="0"/>
        <v>2400</v>
      </c>
      <c r="W21" s="20"/>
    </row>
    <row r="22" spans="1:23" ht="63.75" customHeight="1" x14ac:dyDescent="0.35">
      <c r="A22" s="33" t="s">
        <v>23</v>
      </c>
      <c r="B22" s="11" t="s">
        <v>89</v>
      </c>
      <c r="C22" s="11" t="s">
        <v>25</v>
      </c>
      <c r="D22" s="11" t="s">
        <v>100</v>
      </c>
      <c r="E22" s="11" t="s">
        <v>116</v>
      </c>
      <c r="F22" s="11" t="s">
        <v>117</v>
      </c>
      <c r="G22" s="11" t="s">
        <v>29</v>
      </c>
      <c r="H22" s="11" t="s">
        <v>106</v>
      </c>
      <c r="I22" s="11" t="s">
        <v>107</v>
      </c>
      <c r="J22" s="35">
        <v>4280</v>
      </c>
      <c r="K22" s="42">
        <v>5136</v>
      </c>
      <c r="L22" s="42">
        <v>5403</v>
      </c>
      <c r="M22" s="42">
        <v>5684</v>
      </c>
      <c r="N22" s="11" t="s">
        <v>108</v>
      </c>
      <c r="O22" s="15" t="s">
        <v>118</v>
      </c>
      <c r="P22" s="15" t="s">
        <v>119</v>
      </c>
      <c r="Q22" s="15">
        <v>0</v>
      </c>
      <c r="R22" s="24">
        <v>6000</v>
      </c>
      <c r="S22" s="24">
        <v>10000</v>
      </c>
      <c r="T22" s="24">
        <v>15000</v>
      </c>
      <c r="U22" s="24">
        <v>20000</v>
      </c>
      <c r="V22" s="24">
        <f>SUM(R22:U22)</f>
        <v>51000</v>
      </c>
      <c r="W22" s="20"/>
    </row>
    <row r="23" spans="1:23" ht="63.75" customHeight="1" x14ac:dyDescent="0.35">
      <c r="A23" s="41"/>
      <c r="B23" s="11"/>
      <c r="C23" s="11"/>
      <c r="D23" s="11"/>
      <c r="E23" s="11"/>
      <c r="F23" s="11"/>
      <c r="G23" s="11"/>
      <c r="H23" s="11"/>
      <c r="I23" s="11"/>
      <c r="J23" s="35">
        <v>0</v>
      </c>
      <c r="K23" s="42"/>
      <c r="L23" s="42"/>
      <c r="M23" s="42"/>
      <c r="N23" s="11"/>
      <c r="O23" s="15" t="s">
        <v>120</v>
      </c>
      <c r="P23" s="15" t="s">
        <v>121</v>
      </c>
      <c r="Q23" s="15">
        <v>0</v>
      </c>
      <c r="R23" s="15">
        <v>4</v>
      </c>
      <c r="S23" s="15">
        <v>2</v>
      </c>
      <c r="T23" s="24">
        <v>3</v>
      </c>
      <c r="U23" s="24">
        <v>3</v>
      </c>
      <c r="V23" s="24">
        <f t="shared" ref="V23:V24" si="1">SUM(R23:U23)</f>
        <v>12</v>
      </c>
      <c r="W23" s="20"/>
    </row>
    <row r="24" spans="1:23" ht="63.75" customHeight="1" x14ac:dyDescent="0.35">
      <c r="A24" s="37"/>
      <c r="B24" s="11"/>
      <c r="C24" s="11"/>
      <c r="D24" s="11"/>
      <c r="E24" s="11"/>
      <c r="F24" s="11"/>
      <c r="G24" s="11"/>
      <c r="H24" s="11"/>
      <c r="I24" s="11"/>
      <c r="J24" s="35">
        <v>0</v>
      </c>
      <c r="K24" s="42"/>
      <c r="L24" s="42"/>
      <c r="M24" s="42"/>
      <c r="N24" s="11"/>
      <c r="O24" s="15" t="s">
        <v>122</v>
      </c>
      <c r="P24" s="15" t="s">
        <v>123</v>
      </c>
      <c r="Q24" s="15">
        <v>0</v>
      </c>
      <c r="R24" s="15">
        <v>4</v>
      </c>
      <c r="S24" s="15">
        <v>2</v>
      </c>
      <c r="T24" s="15">
        <v>4</v>
      </c>
      <c r="U24" s="15">
        <v>2</v>
      </c>
      <c r="V24" s="24">
        <f t="shared" si="1"/>
        <v>12</v>
      </c>
      <c r="W24" s="28"/>
    </row>
    <row r="25" spans="1:23" ht="95.25" customHeight="1" x14ac:dyDescent="0.35">
      <c r="A25" s="21" t="s">
        <v>23</v>
      </c>
      <c r="B25" s="15" t="s">
        <v>24</v>
      </c>
      <c r="C25" s="15" t="s">
        <v>25</v>
      </c>
      <c r="D25" s="15" t="s">
        <v>124</v>
      </c>
      <c r="E25" s="15" t="s">
        <v>125</v>
      </c>
      <c r="F25" s="15" t="s">
        <v>126</v>
      </c>
      <c r="G25" s="43" t="s">
        <v>29</v>
      </c>
      <c r="H25" s="23" t="s">
        <v>24</v>
      </c>
      <c r="I25" s="23" t="s">
        <v>393</v>
      </c>
      <c r="J25" s="22">
        <v>151</v>
      </c>
      <c r="K25" s="22">
        <v>159.75</v>
      </c>
      <c r="L25" s="22">
        <v>169.02</v>
      </c>
      <c r="M25" s="22">
        <v>178.82</v>
      </c>
      <c r="N25" s="15" t="s">
        <v>127</v>
      </c>
      <c r="O25" s="15" t="s">
        <v>128</v>
      </c>
      <c r="P25" s="15" t="s">
        <v>129</v>
      </c>
      <c r="Q25" s="15" t="s">
        <v>24</v>
      </c>
      <c r="R25" s="15">
        <v>1</v>
      </c>
      <c r="S25" s="15">
        <v>1</v>
      </c>
      <c r="T25" s="15">
        <v>1</v>
      </c>
      <c r="U25" s="15">
        <v>1</v>
      </c>
      <c r="V25" s="15">
        <v>4</v>
      </c>
      <c r="W25" s="15" t="s">
        <v>34</v>
      </c>
    </row>
    <row r="26" spans="1:23" ht="38.25" customHeight="1" x14ac:dyDescent="0.35">
      <c r="A26" s="10" t="s">
        <v>23</v>
      </c>
      <c r="B26" s="11" t="s">
        <v>130</v>
      </c>
      <c r="C26" s="11" t="s">
        <v>25</v>
      </c>
      <c r="D26" s="11" t="s">
        <v>131</v>
      </c>
      <c r="E26" s="11" t="s">
        <v>132</v>
      </c>
      <c r="F26" s="11" t="s">
        <v>133</v>
      </c>
      <c r="G26" s="11" t="s">
        <v>29</v>
      </c>
      <c r="H26" s="11" t="s">
        <v>41</v>
      </c>
      <c r="I26" s="11" t="s">
        <v>134</v>
      </c>
      <c r="J26" s="14">
        <v>11705.453873</v>
      </c>
      <c r="K26" s="13">
        <v>12325</v>
      </c>
      <c r="L26" s="13">
        <v>12695</v>
      </c>
      <c r="M26" s="13">
        <v>13076</v>
      </c>
      <c r="N26" s="11" t="s">
        <v>135</v>
      </c>
      <c r="O26" s="15" t="s">
        <v>136</v>
      </c>
      <c r="P26" s="15" t="s">
        <v>137</v>
      </c>
      <c r="Q26" s="15">
        <v>12</v>
      </c>
      <c r="R26" s="15">
        <v>4</v>
      </c>
      <c r="S26" s="15">
        <v>4</v>
      </c>
      <c r="T26" s="15">
        <v>4</v>
      </c>
      <c r="U26" s="15">
        <v>4</v>
      </c>
      <c r="V26" s="15">
        <v>16</v>
      </c>
      <c r="W26" s="11" t="s">
        <v>138</v>
      </c>
    </row>
    <row r="27" spans="1:23" ht="50.25" customHeight="1" x14ac:dyDescent="0.35">
      <c r="A27" s="10"/>
      <c r="B27" s="11"/>
      <c r="C27" s="11"/>
      <c r="D27" s="11"/>
      <c r="E27" s="11"/>
      <c r="F27" s="11"/>
      <c r="G27" s="11"/>
      <c r="H27" s="11"/>
      <c r="I27" s="11"/>
      <c r="J27" s="14">
        <v>0</v>
      </c>
      <c r="K27" s="13"/>
      <c r="L27" s="13"/>
      <c r="M27" s="13"/>
      <c r="N27" s="11"/>
      <c r="O27" s="15" t="s">
        <v>139</v>
      </c>
      <c r="P27" s="15" t="s">
        <v>140</v>
      </c>
      <c r="Q27" s="15">
        <v>0</v>
      </c>
      <c r="R27" s="15">
        <v>1</v>
      </c>
      <c r="S27" s="15">
        <v>1</v>
      </c>
      <c r="T27" s="15">
        <v>2</v>
      </c>
      <c r="U27" s="15">
        <v>1</v>
      </c>
      <c r="V27" s="15">
        <v>5</v>
      </c>
      <c r="W27" s="11"/>
    </row>
    <row r="28" spans="1:23" ht="70.5" customHeight="1" x14ac:dyDescent="0.35">
      <c r="A28" s="10"/>
      <c r="B28" s="11"/>
      <c r="C28" s="11"/>
      <c r="D28" s="11"/>
      <c r="E28" s="11"/>
      <c r="F28" s="11"/>
      <c r="G28" s="11"/>
      <c r="H28" s="11"/>
      <c r="I28" s="11"/>
      <c r="J28" s="14">
        <v>0</v>
      </c>
      <c r="K28" s="13"/>
      <c r="L28" s="13"/>
      <c r="M28" s="13"/>
      <c r="N28" s="11"/>
      <c r="O28" s="15" t="s">
        <v>141</v>
      </c>
      <c r="P28" s="15" t="s">
        <v>142</v>
      </c>
      <c r="Q28" s="15">
        <v>11</v>
      </c>
      <c r="R28" s="15">
        <v>3</v>
      </c>
      <c r="S28" s="15">
        <v>2</v>
      </c>
      <c r="T28" s="16">
        <v>0</v>
      </c>
      <c r="U28" s="16">
        <v>0</v>
      </c>
      <c r="V28" s="15">
        <v>5</v>
      </c>
      <c r="W28" s="11"/>
    </row>
    <row r="29" spans="1:23" ht="99.75" customHeight="1" x14ac:dyDescent="0.35">
      <c r="A29" s="21" t="s">
        <v>23</v>
      </c>
      <c r="B29" s="15" t="s">
        <v>62</v>
      </c>
      <c r="C29" s="15" t="s">
        <v>25</v>
      </c>
      <c r="D29" s="15" t="s">
        <v>131</v>
      </c>
      <c r="E29" s="15" t="s">
        <v>143</v>
      </c>
      <c r="F29" s="15" t="s">
        <v>144</v>
      </c>
      <c r="G29" s="15" t="s">
        <v>29</v>
      </c>
      <c r="H29" s="15" t="s">
        <v>41</v>
      </c>
      <c r="I29" s="15" t="s">
        <v>134</v>
      </c>
      <c r="J29" s="22">
        <v>11416.661327</v>
      </c>
      <c r="K29" s="23">
        <v>12021</v>
      </c>
      <c r="L29" s="23">
        <v>12382</v>
      </c>
      <c r="M29" s="23">
        <v>12753</v>
      </c>
      <c r="N29" s="15" t="s">
        <v>145</v>
      </c>
      <c r="O29" s="15" t="s">
        <v>146</v>
      </c>
      <c r="P29" s="15" t="s">
        <v>147</v>
      </c>
      <c r="Q29" s="15">
        <v>16</v>
      </c>
      <c r="R29" s="15">
        <v>4</v>
      </c>
      <c r="S29" s="15">
        <v>0</v>
      </c>
      <c r="T29" s="24">
        <v>0</v>
      </c>
      <c r="U29" s="24">
        <v>0</v>
      </c>
      <c r="V29" s="24">
        <v>4</v>
      </c>
      <c r="W29" s="15" t="s">
        <v>138</v>
      </c>
    </row>
    <row r="30" spans="1:23" ht="96" customHeight="1" x14ac:dyDescent="0.35">
      <c r="A30" s="21" t="s">
        <v>23</v>
      </c>
      <c r="B30" s="15" t="s">
        <v>62</v>
      </c>
      <c r="C30" s="15" t="s">
        <v>25</v>
      </c>
      <c r="D30" s="15" t="s">
        <v>131</v>
      </c>
      <c r="E30" s="15" t="s">
        <v>148</v>
      </c>
      <c r="F30" s="15" t="s">
        <v>149</v>
      </c>
      <c r="G30" s="15" t="s">
        <v>29</v>
      </c>
      <c r="H30" s="15" t="s">
        <v>150</v>
      </c>
      <c r="I30" s="15" t="s">
        <v>151</v>
      </c>
      <c r="J30" s="22">
        <v>226863.138507</v>
      </c>
      <c r="K30" s="23">
        <v>345148</v>
      </c>
      <c r="L30" s="23">
        <v>343302</v>
      </c>
      <c r="M30" s="23">
        <v>273232</v>
      </c>
      <c r="N30" s="15" t="s">
        <v>148</v>
      </c>
      <c r="O30" s="15" t="s">
        <v>152</v>
      </c>
      <c r="P30" s="15" t="s">
        <v>153</v>
      </c>
      <c r="Q30" s="15">
        <v>9</v>
      </c>
      <c r="R30" s="15">
        <v>9</v>
      </c>
      <c r="S30" s="15">
        <v>9</v>
      </c>
      <c r="T30" s="15">
        <v>9</v>
      </c>
      <c r="U30" s="15">
        <v>9</v>
      </c>
      <c r="V30" s="24">
        <v>9</v>
      </c>
      <c r="W30" s="15" t="s">
        <v>154</v>
      </c>
    </row>
    <row r="31" spans="1:23" ht="108" customHeight="1" x14ac:dyDescent="0.35">
      <c r="A31" s="29" t="s">
        <v>23</v>
      </c>
      <c r="B31" s="15" t="s">
        <v>69</v>
      </c>
      <c r="C31" s="15" t="s">
        <v>25</v>
      </c>
      <c r="D31" s="15" t="s">
        <v>131</v>
      </c>
      <c r="E31" s="15" t="s">
        <v>155</v>
      </c>
      <c r="F31" s="15" t="s">
        <v>156</v>
      </c>
      <c r="G31" s="15" t="s">
        <v>29</v>
      </c>
      <c r="H31" s="15" t="s">
        <v>24</v>
      </c>
      <c r="I31" s="15"/>
      <c r="J31" s="22">
        <v>378</v>
      </c>
      <c r="K31" s="23">
        <v>398</v>
      </c>
      <c r="L31" s="23">
        <v>410</v>
      </c>
      <c r="M31" s="23">
        <v>422</v>
      </c>
      <c r="N31" s="15" t="s">
        <v>127</v>
      </c>
      <c r="O31" s="15" t="s">
        <v>157</v>
      </c>
      <c r="P31" s="15" t="s">
        <v>158</v>
      </c>
      <c r="Q31" s="15">
        <v>100</v>
      </c>
      <c r="R31" s="15">
        <v>100</v>
      </c>
      <c r="S31" s="15">
        <v>100</v>
      </c>
      <c r="T31" s="15">
        <v>100</v>
      </c>
      <c r="U31" s="15">
        <v>100</v>
      </c>
      <c r="V31" s="24">
        <v>100</v>
      </c>
      <c r="W31" s="15" t="s">
        <v>159</v>
      </c>
    </row>
    <row r="32" spans="1:23" ht="108" customHeight="1" x14ac:dyDescent="0.35">
      <c r="A32" s="33" t="s">
        <v>160</v>
      </c>
      <c r="B32" s="11" t="s">
        <v>161</v>
      </c>
      <c r="C32" s="11" t="s">
        <v>25</v>
      </c>
      <c r="D32" s="11" t="s">
        <v>131</v>
      </c>
      <c r="E32" s="11" t="s">
        <v>162</v>
      </c>
      <c r="F32" s="11" t="s">
        <v>163</v>
      </c>
      <c r="G32" s="11" t="s">
        <v>381</v>
      </c>
      <c r="H32" s="11" t="s">
        <v>164</v>
      </c>
      <c r="I32" s="11" t="s">
        <v>394</v>
      </c>
      <c r="J32" s="35">
        <f>(11113337832+1582323968)/1000000</f>
        <v>12695.6618</v>
      </c>
      <c r="K32" s="35">
        <v>10415.89</v>
      </c>
      <c r="L32" s="35">
        <v>10728.48</v>
      </c>
      <c r="M32" s="35">
        <v>11050.22</v>
      </c>
      <c r="N32" s="18" t="s">
        <v>93</v>
      </c>
      <c r="O32" s="15" t="s">
        <v>380</v>
      </c>
      <c r="P32" s="15" t="s">
        <v>165</v>
      </c>
      <c r="Q32" s="15">
        <v>0</v>
      </c>
      <c r="R32" s="24">
        <v>20000</v>
      </c>
      <c r="S32" s="24">
        <v>16000</v>
      </c>
      <c r="T32" s="24">
        <v>16000</v>
      </c>
      <c r="U32" s="24">
        <v>16000</v>
      </c>
      <c r="V32" s="24">
        <f t="shared" ref="V32:V33" si="2">SUM(R32:U32)</f>
        <v>68000</v>
      </c>
      <c r="W32" s="11" t="s">
        <v>95</v>
      </c>
    </row>
    <row r="33" spans="1:23" ht="63.75" customHeight="1" x14ac:dyDescent="0.35">
      <c r="A33" s="37"/>
      <c r="B33" s="11"/>
      <c r="C33" s="11"/>
      <c r="D33" s="11"/>
      <c r="E33" s="11"/>
      <c r="F33" s="11"/>
      <c r="G33" s="11"/>
      <c r="H33" s="11"/>
      <c r="I33" s="11"/>
      <c r="J33" s="35">
        <v>0</v>
      </c>
      <c r="K33" s="35"/>
      <c r="L33" s="35"/>
      <c r="M33" s="35"/>
      <c r="N33" s="28"/>
      <c r="O33" s="15" t="s">
        <v>166</v>
      </c>
      <c r="P33" s="15" t="s">
        <v>167</v>
      </c>
      <c r="Q33" s="15">
        <v>0</v>
      </c>
      <c r="R33" s="15">
        <v>540</v>
      </c>
      <c r="S33" s="15">
        <v>432</v>
      </c>
      <c r="T33" s="15">
        <v>432</v>
      </c>
      <c r="U33" s="15">
        <v>432</v>
      </c>
      <c r="V33" s="24">
        <f t="shared" si="2"/>
        <v>1836</v>
      </c>
      <c r="W33" s="11"/>
    </row>
    <row r="34" spans="1:23" ht="46.5" customHeight="1" x14ac:dyDescent="0.35">
      <c r="A34" s="10" t="s">
        <v>23</v>
      </c>
      <c r="B34" s="11" t="s">
        <v>62</v>
      </c>
      <c r="C34" s="11" t="s">
        <v>25</v>
      </c>
      <c r="D34" s="11" t="s">
        <v>168</v>
      </c>
      <c r="E34" s="11" t="s">
        <v>169</v>
      </c>
      <c r="F34" s="11" t="s">
        <v>170</v>
      </c>
      <c r="G34" s="11" t="s">
        <v>29</v>
      </c>
      <c r="H34" s="11" t="s">
        <v>150</v>
      </c>
      <c r="I34" s="11" t="s">
        <v>151</v>
      </c>
      <c r="J34" s="14">
        <v>46817</v>
      </c>
      <c r="K34" s="13">
        <v>65608</v>
      </c>
      <c r="L34" s="13">
        <v>67576</v>
      </c>
      <c r="M34" s="13">
        <v>66731</v>
      </c>
      <c r="N34" s="11" t="s">
        <v>171</v>
      </c>
      <c r="O34" s="15" t="s">
        <v>172</v>
      </c>
      <c r="P34" s="15" t="s">
        <v>173</v>
      </c>
      <c r="Q34" s="15">
        <v>3</v>
      </c>
      <c r="R34" s="15">
        <v>4</v>
      </c>
      <c r="S34" s="15">
        <v>3</v>
      </c>
      <c r="T34" s="15">
        <v>3</v>
      </c>
      <c r="U34" s="15">
        <v>3</v>
      </c>
      <c r="V34" s="24">
        <f>SUM(R34:U34)</f>
        <v>13</v>
      </c>
      <c r="W34" s="11" t="s">
        <v>154</v>
      </c>
    </row>
    <row r="35" spans="1:23" ht="48.75" customHeight="1" x14ac:dyDescent="0.35">
      <c r="A35" s="10"/>
      <c r="B35" s="11"/>
      <c r="C35" s="11"/>
      <c r="D35" s="11"/>
      <c r="E35" s="11"/>
      <c r="F35" s="11"/>
      <c r="G35" s="11"/>
      <c r="H35" s="11"/>
      <c r="I35" s="11"/>
      <c r="J35" s="14">
        <v>0</v>
      </c>
      <c r="K35" s="13"/>
      <c r="L35" s="13"/>
      <c r="M35" s="13"/>
      <c r="N35" s="11"/>
      <c r="O35" s="15" t="s">
        <v>174</v>
      </c>
      <c r="P35" s="15" t="s">
        <v>175</v>
      </c>
      <c r="Q35" s="15">
        <v>42</v>
      </c>
      <c r="R35" s="15">
        <v>130</v>
      </c>
      <c r="S35" s="15">
        <v>130</v>
      </c>
      <c r="T35" s="15">
        <v>130</v>
      </c>
      <c r="U35" s="15">
        <v>100</v>
      </c>
      <c r="V35" s="24">
        <f>SUM(R35:U35)</f>
        <v>490</v>
      </c>
      <c r="W35" s="11"/>
    </row>
    <row r="36" spans="1:23" ht="46.5" customHeight="1" x14ac:dyDescent="0.35">
      <c r="A36" s="10"/>
      <c r="B36" s="11"/>
      <c r="C36" s="11"/>
      <c r="D36" s="11"/>
      <c r="E36" s="11"/>
      <c r="F36" s="11"/>
      <c r="G36" s="11"/>
      <c r="H36" s="11"/>
      <c r="I36" s="11"/>
      <c r="J36" s="14">
        <v>0</v>
      </c>
      <c r="K36" s="13"/>
      <c r="L36" s="13"/>
      <c r="M36" s="13"/>
      <c r="N36" s="11"/>
      <c r="O36" s="15" t="s">
        <v>176</v>
      </c>
      <c r="P36" s="15" t="s">
        <v>177</v>
      </c>
      <c r="Q36" s="15">
        <v>978</v>
      </c>
      <c r="R36" s="15">
        <v>869</v>
      </c>
      <c r="S36" s="24">
        <v>1418</v>
      </c>
      <c r="T36" s="24">
        <v>1485</v>
      </c>
      <c r="U36" s="24">
        <v>1589</v>
      </c>
      <c r="V36" s="24">
        <f>SUM(R36:U36)</f>
        <v>5361</v>
      </c>
      <c r="W36" s="11"/>
    </row>
    <row r="37" spans="1:23" ht="63.75" customHeight="1" x14ac:dyDescent="0.35">
      <c r="A37" s="33" t="s">
        <v>24</v>
      </c>
      <c r="B37" s="11" t="s">
        <v>24</v>
      </c>
      <c r="C37" s="11" t="s">
        <v>178</v>
      </c>
      <c r="D37" s="11" t="s">
        <v>179</v>
      </c>
      <c r="E37" s="11" t="s">
        <v>180</v>
      </c>
      <c r="F37" s="11" t="s">
        <v>181</v>
      </c>
      <c r="G37" s="11" t="s">
        <v>382</v>
      </c>
      <c r="H37" s="11" t="s">
        <v>24</v>
      </c>
      <c r="I37" s="11" t="s">
        <v>182</v>
      </c>
      <c r="J37" s="14">
        <v>2399</v>
      </c>
      <c r="K37" s="13" t="s">
        <v>183</v>
      </c>
      <c r="L37" s="13" t="s">
        <v>183</v>
      </c>
      <c r="M37" s="13" t="s">
        <v>183</v>
      </c>
      <c r="N37" s="11" t="s">
        <v>184</v>
      </c>
      <c r="O37" s="15" t="s">
        <v>185</v>
      </c>
      <c r="P37" s="15" t="s">
        <v>186</v>
      </c>
      <c r="Q37" s="15">
        <v>0</v>
      </c>
      <c r="R37" s="15">
        <v>1</v>
      </c>
      <c r="S37" s="15">
        <v>1</v>
      </c>
      <c r="T37" s="15">
        <v>1</v>
      </c>
      <c r="U37" s="15">
        <v>1</v>
      </c>
      <c r="V37" s="15">
        <v>4</v>
      </c>
      <c r="W37" s="26" t="s">
        <v>187</v>
      </c>
    </row>
    <row r="38" spans="1:23" ht="63.75" customHeight="1" x14ac:dyDescent="0.35">
      <c r="A38" s="41"/>
      <c r="B38" s="11"/>
      <c r="C38" s="11"/>
      <c r="D38" s="11"/>
      <c r="E38" s="11"/>
      <c r="F38" s="11"/>
      <c r="G38" s="11"/>
      <c r="H38" s="11"/>
      <c r="I38" s="11"/>
      <c r="J38" s="14">
        <v>0</v>
      </c>
      <c r="K38" s="13"/>
      <c r="L38" s="13"/>
      <c r="M38" s="13"/>
      <c r="N38" s="11"/>
      <c r="O38" s="15" t="s">
        <v>188</v>
      </c>
      <c r="P38" s="15" t="s">
        <v>189</v>
      </c>
      <c r="Q38" s="15">
        <v>0</v>
      </c>
      <c r="R38" s="15">
        <v>1</v>
      </c>
      <c r="S38" s="15">
        <v>1</v>
      </c>
      <c r="T38" s="15">
        <v>1</v>
      </c>
      <c r="U38" s="15">
        <v>1</v>
      </c>
      <c r="V38" s="15">
        <v>4</v>
      </c>
      <c r="W38" s="26"/>
    </row>
    <row r="39" spans="1:23" ht="63.75" customHeight="1" x14ac:dyDescent="0.35">
      <c r="A39" s="41"/>
      <c r="B39" s="11"/>
      <c r="C39" s="11"/>
      <c r="D39" s="11"/>
      <c r="E39" s="11"/>
      <c r="F39" s="11"/>
      <c r="G39" s="11"/>
      <c r="H39" s="11"/>
      <c r="I39" s="11"/>
      <c r="J39" s="14">
        <v>0</v>
      </c>
      <c r="K39" s="13"/>
      <c r="L39" s="13"/>
      <c r="M39" s="13"/>
      <c r="N39" s="11"/>
      <c r="O39" s="15" t="s">
        <v>190</v>
      </c>
      <c r="P39" s="15" t="s">
        <v>191</v>
      </c>
      <c r="Q39" s="15">
        <v>0</v>
      </c>
      <c r="R39" s="15">
        <v>1</v>
      </c>
      <c r="S39" s="15">
        <v>1</v>
      </c>
      <c r="T39" s="15">
        <v>1</v>
      </c>
      <c r="U39" s="15">
        <v>1</v>
      </c>
      <c r="V39" s="15">
        <v>4</v>
      </c>
      <c r="W39" s="26"/>
    </row>
    <row r="40" spans="1:23" ht="63.75" customHeight="1" x14ac:dyDescent="0.35">
      <c r="A40" s="41"/>
      <c r="B40" s="11"/>
      <c r="C40" s="11"/>
      <c r="D40" s="11"/>
      <c r="E40" s="11"/>
      <c r="F40" s="11"/>
      <c r="G40" s="11"/>
      <c r="H40" s="11"/>
      <c r="I40" s="11"/>
      <c r="J40" s="14">
        <v>0</v>
      </c>
      <c r="K40" s="13"/>
      <c r="L40" s="13"/>
      <c r="M40" s="13"/>
      <c r="N40" s="11"/>
      <c r="O40" s="15" t="s">
        <v>192</v>
      </c>
      <c r="P40" s="15" t="s">
        <v>193</v>
      </c>
      <c r="Q40" s="15">
        <v>0</v>
      </c>
      <c r="R40" s="15">
        <v>1</v>
      </c>
      <c r="S40" s="15">
        <v>1</v>
      </c>
      <c r="T40" s="15">
        <v>1</v>
      </c>
      <c r="U40" s="15">
        <v>1</v>
      </c>
      <c r="V40" s="15">
        <v>4</v>
      </c>
      <c r="W40" s="26"/>
    </row>
    <row r="41" spans="1:23" ht="63.75" customHeight="1" x14ac:dyDescent="0.35">
      <c r="A41" s="41"/>
      <c r="B41" s="11"/>
      <c r="C41" s="11"/>
      <c r="D41" s="11"/>
      <c r="E41" s="11"/>
      <c r="F41" s="11"/>
      <c r="G41" s="11"/>
      <c r="H41" s="11"/>
      <c r="I41" s="11"/>
      <c r="J41" s="14">
        <v>0</v>
      </c>
      <c r="K41" s="13"/>
      <c r="L41" s="13"/>
      <c r="M41" s="13"/>
      <c r="N41" s="11"/>
      <c r="O41" s="15" t="s">
        <v>194</v>
      </c>
      <c r="P41" s="15" t="s">
        <v>195</v>
      </c>
      <c r="Q41" s="15">
        <v>0</v>
      </c>
      <c r="R41" s="15">
        <v>1</v>
      </c>
      <c r="S41" s="15">
        <v>1</v>
      </c>
      <c r="T41" s="15">
        <v>1</v>
      </c>
      <c r="U41" s="15">
        <v>1</v>
      </c>
      <c r="V41" s="15">
        <v>4</v>
      </c>
      <c r="W41" s="26"/>
    </row>
    <row r="42" spans="1:23" ht="63.75" customHeight="1" x14ac:dyDescent="0.35">
      <c r="A42" s="41"/>
      <c r="B42" s="11"/>
      <c r="C42" s="11"/>
      <c r="D42" s="11"/>
      <c r="E42" s="11"/>
      <c r="F42" s="11"/>
      <c r="G42" s="11"/>
      <c r="H42" s="11"/>
      <c r="I42" s="11"/>
      <c r="J42" s="14">
        <v>0</v>
      </c>
      <c r="K42" s="13"/>
      <c r="L42" s="13"/>
      <c r="M42" s="13"/>
      <c r="N42" s="11"/>
      <c r="O42" s="15" t="s">
        <v>196</v>
      </c>
      <c r="P42" s="15" t="s">
        <v>197</v>
      </c>
      <c r="Q42" s="27">
        <v>0</v>
      </c>
      <c r="R42" s="27">
        <v>1</v>
      </c>
      <c r="S42" s="27">
        <v>1</v>
      </c>
      <c r="T42" s="27">
        <v>1</v>
      </c>
      <c r="U42" s="27">
        <v>1</v>
      </c>
      <c r="V42" s="27">
        <v>1</v>
      </c>
      <c r="W42" s="26"/>
    </row>
    <row r="43" spans="1:23" ht="63.75" customHeight="1" x14ac:dyDescent="0.35">
      <c r="A43" s="41"/>
      <c r="B43" s="11"/>
      <c r="C43" s="11"/>
      <c r="D43" s="11"/>
      <c r="E43" s="11"/>
      <c r="F43" s="11"/>
      <c r="G43" s="11"/>
      <c r="H43" s="11"/>
      <c r="I43" s="11"/>
      <c r="J43" s="14">
        <v>0</v>
      </c>
      <c r="K43" s="13"/>
      <c r="L43" s="13"/>
      <c r="M43" s="13"/>
      <c r="N43" s="11"/>
      <c r="O43" s="15" t="s">
        <v>198</v>
      </c>
      <c r="P43" s="15" t="s">
        <v>199</v>
      </c>
      <c r="Q43" s="27">
        <v>0</v>
      </c>
      <c r="R43" s="27">
        <v>1</v>
      </c>
      <c r="S43" s="27">
        <v>1</v>
      </c>
      <c r="T43" s="27">
        <v>1</v>
      </c>
      <c r="U43" s="27">
        <v>1</v>
      </c>
      <c r="V43" s="27">
        <v>1</v>
      </c>
      <c r="W43" s="26"/>
    </row>
    <row r="44" spans="1:23" ht="63.75" customHeight="1" x14ac:dyDescent="0.35">
      <c r="A44" s="37"/>
      <c r="B44" s="11"/>
      <c r="C44" s="11"/>
      <c r="D44" s="11"/>
      <c r="E44" s="11"/>
      <c r="F44" s="11"/>
      <c r="G44" s="11"/>
      <c r="H44" s="11"/>
      <c r="I44" s="11"/>
      <c r="J44" s="14">
        <v>0</v>
      </c>
      <c r="K44" s="13"/>
      <c r="L44" s="13"/>
      <c r="M44" s="13"/>
      <c r="N44" s="11"/>
      <c r="O44" s="15" t="s">
        <v>200</v>
      </c>
      <c r="P44" s="15" t="s">
        <v>201</v>
      </c>
      <c r="Q44" s="27">
        <v>0</v>
      </c>
      <c r="R44" s="27">
        <v>1</v>
      </c>
      <c r="S44" s="27">
        <v>1</v>
      </c>
      <c r="T44" s="27">
        <v>1</v>
      </c>
      <c r="U44" s="27">
        <v>1</v>
      </c>
      <c r="V44" s="27">
        <v>1</v>
      </c>
      <c r="W44" s="26"/>
    </row>
    <row r="45" spans="1:23" ht="73.5" customHeight="1" x14ac:dyDescent="0.35">
      <c r="A45" s="33" t="s">
        <v>24</v>
      </c>
      <c r="B45" s="11" t="s">
        <v>24</v>
      </c>
      <c r="C45" s="11" t="s">
        <v>178</v>
      </c>
      <c r="D45" s="11" t="s">
        <v>202</v>
      </c>
      <c r="E45" s="11" t="s">
        <v>203</v>
      </c>
      <c r="F45" s="11" t="s">
        <v>204</v>
      </c>
      <c r="G45" s="11" t="s">
        <v>29</v>
      </c>
      <c r="H45" s="11" t="s">
        <v>24</v>
      </c>
      <c r="I45" s="11" t="s">
        <v>205</v>
      </c>
      <c r="J45" s="44">
        <v>62967.599192000001</v>
      </c>
      <c r="K45" s="45">
        <v>51662</v>
      </c>
      <c r="L45" s="45">
        <v>53212</v>
      </c>
      <c r="M45" s="45">
        <v>54808</v>
      </c>
      <c r="N45" s="11" t="s">
        <v>206</v>
      </c>
      <c r="O45" s="15" t="s">
        <v>207</v>
      </c>
      <c r="P45" s="15" t="s">
        <v>208</v>
      </c>
      <c r="Q45" s="15" t="s">
        <v>209</v>
      </c>
      <c r="R45" s="15">
        <v>1</v>
      </c>
      <c r="S45" s="15">
        <v>1</v>
      </c>
      <c r="T45" s="15">
        <v>1</v>
      </c>
      <c r="U45" s="15">
        <v>1</v>
      </c>
      <c r="V45" s="15">
        <v>1</v>
      </c>
      <c r="W45" s="11" t="s">
        <v>210</v>
      </c>
    </row>
    <row r="46" spans="1:23" ht="63.75" customHeight="1" x14ac:dyDescent="0.35">
      <c r="A46" s="37"/>
      <c r="B46" s="11"/>
      <c r="C46" s="11"/>
      <c r="D46" s="11"/>
      <c r="E46" s="11"/>
      <c r="F46" s="11"/>
      <c r="G46" s="11"/>
      <c r="H46" s="11"/>
      <c r="I46" s="11"/>
      <c r="J46" s="46">
        <v>0</v>
      </c>
      <c r="K46" s="38"/>
      <c r="L46" s="38"/>
      <c r="M46" s="38"/>
      <c r="N46" s="11"/>
      <c r="O46" s="15" t="s">
        <v>211</v>
      </c>
      <c r="P46" s="15" t="s">
        <v>212</v>
      </c>
      <c r="Q46" s="15" t="s">
        <v>209</v>
      </c>
      <c r="R46" s="15">
        <v>13</v>
      </c>
      <c r="S46" s="15">
        <v>13</v>
      </c>
      <c r="T46" s="15">
        <v>13</v>
      </c>
      <c r="U46" s="15">
        <v>13</v>
      </c>
      <c r="V46" s="15">
        <v>13</v>
      </c>
      <c r="W46" s="11"/>
    </row>
    <row r="47" spans="1:23" ht="63.75" customHeight="1" x14ac:dyDescent="0.35">
      <c r="A47" s="33" t="s">
        <v>24</v>
      </c>
      <c r="B47" s="11" t="s">
        <v>24</v>
      </c>
      <c r="C47" s="11" t="s">
        <v>178</v>
      </c>
      <c r="D47" s="11" t="s">
        <v>202</v>
      </c>
      <c r="E47" s="11" t="s">
        <v>213</v>
      </c>
      <c r="F47" s="11" t="s">
        <v>213</v>
      </c>
      <c r="G47" s="11" t="s">
        <v>224</v>
      </c>
      <c r="H47" s="11" t="s">
        <v>24</v>
      </c>
      <c r="I47" s="11" t="s">
        <v>182</v>
      </c>
      <c r="J47" s="14">
        <v>384.5</v>
      </c>
      <c r="K47" s="13">
        <v>855</v>
      </c>
      <c r="L47" s="13">
        <v>881</v>
      </c>
      <c r="M47" s="13">
        <v>907</v>
      </c>
      <c r="N47" s="11" t="s">
        <v>184</v>
      </c>
      <c r="O47" s="15" t="s">
        <v>214</v>
      </c>
      <c r="P47" s="15" t="s">
        <v>215</v>
      </c>
      <c r="Q47" s="15" t="s">
        <v>209</v>
      </c>
      <c r="R47" s="15">
        <v>16</v>
      </c>
      <c r="S47" s="15">
        <v>16</v>
      </c>
      <c r="T47" s="15">
        <v>16</v>
      </c>
      <c r="U47" s="15">
        <v>16</v>
      </c>
      <c r="V47" s="47">
        <f>R47+S47+T47+U47</f>
        <v>64</v>
      </c>
      <c r="W47" s="11" t="s">
        <v>216</v>
      </c>
    </row>
    <row r="48" spans="1:23" ht="63.75" customHeight="1" x14ac:dyDescent="0.35">
      <c r="A48" s="41"/>
      <c r="B48" s="11"/>
      <c r="C48" s="11"/>
      <c r="D48" s="38"/>
      <c r="E48" s="11"/>
      <c r="F48" s="11"/>
      <c r="G48" s="38"/>
      <c r="H48" s="11"/>
      <c r="I48" s="11"/>
      <c r="J48" s="14">
        <v>0</v>
      </c>
      <c r="K48" s="13"/>
      <c r="L48" s="13"/>
      <c r="M48" s="13"/>
      <c r="N48" s="11"/>
      <c r="O48" s="15" t="s">
        <v>217</v>
      </c>
      <c r="P48" s="15" t="s">
        <v>218</v>
      </c>
      <c r="Q48" s="15" t="s">
        <v>209</v>
      </c>
      <c r="R48" s="15">
        <v>22</v>
      </c>
      <c r="S48" s="15">
        <v>22</v>
      </c>
      <c r="T48" s="15">
        <v>22</v>
      </c>
      <c r="U48" s="15">
        <v>22</v>
      </c>
      <c r="V48" s="47">
        <f t="shared" ref="V48:V50" si="3">R48+S48+T48+U48</f>
        <v>88</v>
      </c>
      <c r="W48" s="11"/>
    </row>
    <row r="49" spans="1:23" ht="63.75" customHeight="1" x14ac:dyDescent="0.35">
      <c r="A49" s="41"/>
      <c r="B49" s="11"/>
      <c r="C49" s="11"/>
      <c r="D49" s="38"/>
      <c r="E49" s="11"/>
      <c r="F49" s="11"/>
      <c r="G49" s="38"/>
      <c r="H49" s="11"/>
      <c r="I49" s="11"/>
      <c r="J49" s="14">
        <v>0</v>
      </c>
      <c r="K49" s="13"/>
      <c r="L49" s="13"/>
      <c r="M49" s="13"/>
      <c r="N49" s="11"/>
      <c r="O49" s="15" t="s">
        <v>219</v>
      </c>
      <c r="P49" s="15" t="s">
        <v>220</v>
      </c>
      <c r="Q49" s="15" t="s">
        <v>209</v>
      </c>
      <c r="R49" s="15">
        <v>4</v>
      </c>
      <c r="S49" s="15">
        <v>4</v>
      </c>
      <c r="T49" s="15">
        <v>4</v>
      </c>
      <c r="U49" s="15">
        <v>4</v>
      </c>
      <c r="V49" s="47">
        <f t="shared" si="3"/>
        <v>16</v>
      </c>
      <c r="W49" s="11"/>
    </row>
    <row r="50" spans="1:23" ht="63.75" customHeight="1" x14ac:dyDescent="0.35">
      <c r="A50" s="37"/>
      <c r="B50" s="11"/>
      <c r="C50" s="11"/>
      <c r="D50" s="38"/>
      <c r="E50" s="11"/>
      <c r="F50" s="11"/>
      <c r="G50" s="38"/>
      <c r="H50" s="11"/>
      <c r="I50" s="11"/>
      <c r="J50" s="14">
        <v>0</v>
      </c>
      <c r="K50" s="13"/>
      <c r="L50" s="13"/>
      <c r="M50" s="13"/>
      <c r="N50" s="11"/>
      <c r="O50" s="15"/>
      <c r="P50" s="15" t="s">
        <v>221</v>
      </c>
      <c r="Q50" s="15" t="s">
        <v>209</v>
      </c>
      <c r="R50" s="15">
        <v>11</v>
      </c>
      <c r="S50" s="15">
        <v>11</v>
      </c>
      <c r="T50" s="15">
        <v>11</v>
      </c>
      <c r="U50" s="15">
        <v>11</v>
      </c>
      <c r="V50" s="47">
        <f t="shared" si="3"/>
        <v>44</v>
      </c>
      <c r="W50" s="11"/>
    </row>
    <row r="51" spans="1:23" ht="77.25" customHeight="1" x14ac:dyDescent="0.35">
      <c r="A51" s="21" t="s">
        <v>24</v>
      </c>
      <c r="B51" s="15" t="s">
        <v>24</v>
      </c>
      <c r="C51" s="15" t="s">
        <v>178</v>
      </c>
      <c r="D51" s="15" t="s">
        <v>202</v>
      </c>
      <c r="E51" s="15" t="s">
        <v>222</v>
      </c>
      <c r="F51" s="15" t="s">
        <v>223</v>
      </c>
      <c r="G51" s="15" t="s">
        <v>224</v>
      </c>
      <c r="H51" s="15" t="s">
        <v>24</v>
      </c>
      <c r="I51" s="15" t="s">
        <v>225</v>
      </c>
      <c r="J51" s="30">
        <v>1171</v>
      </c>
      <c r="K51" s="16">
        <f>J51*1.03</f>
        <v>1206.1300000000001</v>
      </c>
      <c r="L51" s="16">
        <f t="shared" ref="L51:M52" si="4">K51*1.03</f>
        <v>1242.3139000000001</v>
      </c>
      <c r="M51" s="16">
        <f t="shared" si="4"/>
        <v>1279.5833170000001</v>
      </c>
      <c r="N51" s="15" t="s">
        <v>184</v>
      </c>
      <c r="O51" s="48" t="s">
        <v>226</v>
      </c>
      <c r="P51" s="48" t="s">
        <v>227</v>
      </c>
      <c r="Q51" s="48">
        <v>4</v>
      </c>
      <c r="R51" s="48">
        <v>12</v>
      </c>
      <c r="S51" s="48">
        <v>12</v>
      </c>
      <c r="T51" s="48">
        <v>12</v>
      </c>
      <c r="U51" s="48">
        <v>12</v>
      </c>
      <c r="V51" s="48">
        <f>R51+S51+T51+U51</f>
        <v>48</v>
      </c>
      <c r="W51" s="48" t="s">
        <v>228</v>
      </c>
    </row>
    <row r="52" spans="1:23" ht="79.5" customHeight="1" x14ac:dyDescent="0.35">
      <c r="A52" s="21" t="s">
        <v>24</v>
      </c>
      <c r="B52" s="15" t="s">
        <v>24</v>
      </c>
      <c r="C52" s="15" t="s">
        <v>178</v>
      </c>
      <c r="D52" s="15" t="s">
        <v>202</v>
      </c>
      <c r="E52" s="15" t="s">
        <v>229</v>
      </c>
      <c r="F52" s="15" t="s">
        <v>230</v>
      </c>
      <c r="G52" s="15" t="s">
        <v>224</v>
      </c>
      <c r="H52" s="15" t="s">
        <v>24</v>
      </c>
      <c r="I52" s="15" t="s">
        <v>225</v>
      </c>
      <c r="J52" s="30">
        <v>1757</v>
      </c>
      <c r="K52" s="16">
        <f>J52*1.03</f>
        <v>1809.71</v>
      </c>
      <c r="L52" s="16">
        <f t="shared" si="4"/>
        <v>1864.0013000000001</v>
      </c>
      <c r="M52" s="16">
        <f t="shared" si="4"/>
        <v>1919.9213390000002</v>
      </c>
      <c r="N52" s="15" t="s">
        <v>24</v>
      </c>
      <c r="O52" s="15" t="s">
        <v>226</v>
      </c>
      <c r="P52" s="15" t="s">
        <v>231</v>
      </c>
      <c r="Q52" s="48">
        <v>4</v>
      </c>
      <c r="R52" s="48">
        <v>12</v>
      </c>
      <c r="S52" s="48">
        <v>12</v>
      </c>
      <c r="T52" s="48">
        <v>12</v>
      </c>
      <c r="U52" s="48">
        <v>12</v>
      </c>
      <c r="V52" s="48">
        <f>R52+S52+T52+U52</f>
        <v>48</v>
      </c>
      <c r="W52" s="48" t="s">
        <v>228</v>
      </c>
    </row>
    <row r="53" spans="1:23" ht="83.25" customHeight="1" x14ac:dyDescent="0.35">
      <c r="A53" s="21" t="s">
        <v>24</v>
      </c>
      <c r="B53" s="15" t="s">
        <v>24</v>
      </c>
      <c r="C53" s="15" t="s">
        <v>178</v>
      </c>
      <c r="D53" s="15" t="s">
        <v>202</v>
      </c>
      <c r="E53" s="15" t="s">
        <v>232</v>
      </c>
      <c r="F53" s="15" t="s">
        <v>233</v>
      </c>
      <c r="G53" s="15" t="s">
        <v>383</v>
      </c>
      <c r="H53" s="15" t="s">
        <v>24</v>
      </c>
      <c r="I53" s="15" t="s">
        <v>395</v>
      </c>
      <c r="J53" s="22">
        <v>22151.528944999998</v>
      </c>
      <c r="K53" s="23">
        <v>19071</v>
      </c>
      <c r="L53" s="23">
        <v>5275</v>
      </c>
      <c r="M53" s="23">
        <v>0</v>
      </c>
      <c r="N53" s="15" t="s">
        <v>234</v>
      </c>
      <c r="O53" s="15" t="s">
        <v>235</v>
      </c>
      <c r="P53" s="15" t="s">
        <v>236</v>
      </c>
      <c r="Q53" s="15">
        <v>0</v>
      </c>
      <c r="R53" s="15">
        <v>1</v>
      </c>
      <c r="S53" s="15">
        <v>1</v>
      </c>
      <c r="T53" s="15">
        <v>1</v>
      </c>
      <c r="U53" s="15">
        <v>1</v>
      </c>
      <c r="V53" s="24">
        <v>4</v>
      </c>
      <c r="W53" s="48" t="s">
        <v>237</v>
      </c>
    </row>
    <row r="54" spans="1:23" ht="63.75" customHeight="1" x14ac:dyDescent="0.35">
      <c r="A54" s="33" t="s">
        <v>24</v>
      </c>
      <c r="B54" s="11" t="s">
        <v>24</v>
      </c>
      <c r="C54" s="11" t="s">
        <v>178</v>
      </c>
      <c r="D54" s="11" t="s">
        <v>202</v>
      </c>
      <c r="E54" s="11" t="s">
        <v>238</v>
      </c>
      <c r="F54" s="11" t="s">
        <v>239</v>
      </c>
      <c r="G54" s="11" t="s">
        <v>384</v>
      </c>
      <c r="H54" s="11" t="s">
        <v>24</v>
      </c>
      <c r="I54" s="11" t="s">
        <v>396</v>
      </c>
      <c r="J54" s="14">
        <v>4184.891063</v>
      </c>
      <c r="K54" s="13">
        <v>4407</v>
      </c>
      <c r="L54" s="13">
        <v>4539</v>
      </c>
      <c r="M54" s="13">
        <v>4675</v>
      </c>
      <c r="N54" s="13" t="s">
        <v>240</v>
      </c>
      <c r="O54" s="15" t="s">
        <v>241</v>
      </c>
      <c r="P54" s="15" t="s">
        <v>242</v>
      </c>
      <c r="Q54" s="49" t="s">
        <v>209</v>
      </c>
      <c r="R54" s="27">
        <v>1</v>
      </c>
      <c r="S54" s="27">
        <v>1</v>
      </c>
      <c r="T54" s="49">
        <v>1</v>
      </c>
      <c r="U54" s="49">
        <v>1</v>
      </c>
      <c r="V54" s="49">
        <v>1</v>
      </c>
      <c r="W54" s="11" t="s">
        <v>243</v>
      </c>
    </row>
    <row r="55" spans="1:23" ht="63.75" customHeight="1" x14ac:dyDescent="0.35">
      <c r="A55" s="37"/>
      <c r="B55" s="11"/>
      <c r="C55" s="11"/>
      <c r="D55" s="11"/>
      <c r="E55" s="11"/>
      <c r="F55" s="11"/>
      <c r="G55" s="11"/>
      <c r="H55" s="11"/>
      <c r="I55" s="11"/>
      <c r="J55" s="14">
        <v>0</v>
      </c>
      <c r="K55" s="13"/>
      <c r="L55" s="13"/>
      <c r="M55" s="13"/>
      <c r="N55" s="13"/>
      <c r="O55" s="48" t="s">
        <v>244</v>
      </c>
      <c r="P55" s="48" t="s">
        <v>245</v>
      </c>
      <c r="Q55" s="49" t="s">
        <v>209</v>
      </c>
      <c r="R55" s="49">
        <v>0.25</v>
      </c>
      <c r="S55" s="49">
        <v>0.25</v>
      </c>
      <c r="T55" s="49">
        <v>0.25</v>
      </c>
      <c r="U55" s="49">
        <v>0.25</v>
      </c>
      <c r="V55" s="49">
        <v>1</v>
      </c>
      <c r="W55" s="11"/>
    </row>
    <row r="56" spans="1:23" ht="144" customHeight="1" x14ac:dyDescent="0.35">
      <c r="A56" s="33" t="s">
        <v>24</v>
      </c>
      <c r="B56" s="11" t="s">
        <v>24</v>
      </c>
      <c r="C56" s="11" t="s">
        <v>178</v>
      </c>
      <c r="D56" s="11" t="s">
        <v>246</v>
      </c>
      <c r="E56" s="11" t="s">
        <v>247</v>
      </c>
      <c r="F56" s="11" t="s">
        <v>248</v>
      </c>
      <c r="G56" s="11" t="s">
        <v>385</v>
      </c>
      <c r="H56" s="11" t="s">
        <v>24</v>
      </c>
      <c r="I56" s="11" t="s">
        <v>250</v>
      </c>
      <c r="J56" s="35">
        <v>273</v>
      </c>
      <c r="K56" s="42">
        <v>290</v>
      </c>
      <c r="L56" s="42">
        <v>299</v>
      </c>
      <c r="M56" s="42">
        <v>308</v>
      </c>
      <c r="N56" s="11" t="s">
        <v>251</v>
      </c>
      <c r="O56" s="15" t="s">
        <v>252</v>
      </c>
      <c r="P56" s="15" t="s">
        <v>253</v>
      </c>
      <c r="Q56" s="27">
        <v>0</v>
      </c>
      <c r="R56" s="27">
        <v>1</v>
      </c>
      <c r="S56" s="27">
        <v>1</v>
      </c>
      <c r="T56" s="27">
        <v>1</v>
      </c>
      <c r="U56" s="27">
        <v>1</v>
      </c>
      <c r="V56" s="27">
        <v>1</v>
      </c>
      <c r="W56" s="11" t="s">
        <v>254</v>
      </c>
    </row>
    <row r="57" spans="1:23" ht="63.75" customHeight="1" x14ac:dyDescent="0.35">
      <c r="A57" s="37"/>
      <c r="B57" s="11"/>
      <c r="C57" s="11"/>
      <c r="D57" s="11"/>
      <c r="E57" s="11"/>
      <c r="F57" s="11"/>
      <c r="G57" s="11"/>
      <c r="H57" s="11"/>
      <c r="I57" s="11"/>
      <c r="J57" s="35">
        <v>0</v>
      </c>
      <c r="K57" s="42"/>
      <c r="L57" s="42"/>
      <c r="M57" s="42"/>
      <c r="N57" s="11"/>
      <c r="O57" s="15" t="s">
        <v>255</v>
      </c>
      <c r="P57" s="15" t="s">
        <v>256</v>
      </c>
      <c r="Q57" s="27">
        <v>0</v>
      </c>
      <c r="R57" s="27">
        <v>1</v>
      </c>
      <c r="S57" s="27">
        <v>1</v>
      </c>
      <c r="T57" s="27">
        <v>1</v>
      </c>
      <c r="U57" s="27">
        <v>1</v>
      </c>
      <c r="V57" s="27">
        <v>1</v>
      </c>
      <c r="W57" s="38"/>
    </row>
    <row r="58" spans="1:23" ht="92.25" customHeight="1" x14ac:dyDescent="0.35">
      <c r="A58" s="21" t="s">
        <v>24</v>
      </c>
      <c r="B58" s="15" t="s">
        <v>24</v>
      </c>
      <c r="C58" s="15" t="s">
        <v>178</v>
      </c>
      <c r="D58" s="15" t="s">
        <v>246</v>
      </c>
      <c r="E58" s="15" t="s">
        <v>257</v>
      </c>
      <c r="F58" s="15" t="s">
        <v>258</v>
      </c>
      <c r="G58" s="15" t="s">
        <v>385</v>
      </c>
      <c r="H58" s="15" t="s">
        <v>24</v>
      </c>
      <c r="I58" s="15" t="s">
        <v>259</v>
      </c>
      <c r="J58" s="30">
        <v>12189.749183</v>
      </c>
      <c r="K58" s="50">
        <v>12835</v>
      </c>
      <c r="L58" s="50">
        <v>13220</v>
      </c>
      <c r="M58" s="50">
        <v>13617</v>
      </c>
      <c r="N58" s="15" t="s">
        <v>260</v>
      </c>
      <c r="O58" s="15" t="s">
        <v>261</v>
      </c>
      <c r="P58" s="15" t="s">
        <v>262</v>
      </c>
      <c r="Q58" s="15">
        <v>0</v>
      </c>
      <c r="R58" s="24">
        <v>6409600</v>
      </c>
      <c r="S58" s="24">
        <v>6730080</v>
      </c>
      <c r="T58" s="24">
        <v>7066584</v>
      </c>
      <c r="U58" s="24">
        <v>7419913</v>
      </c>
      <c r="V58" s="24">
        <v>27626177</v>
      </c>
      <c r="W58" s="15" t="s">
        <v>263</v>
      </c>
    </row>
    <row r="59" spans="1:23" ht="88.5" customHeight="1" x14ac:dyDescent="0.35">
      <c r="A59" s="21" t="s">
        <v>24</v>
      </c>
      <c r="B59" s="15" t="s">
        <v>24</v>
      </c>
      <c r="C59" s="15" t="s">
        <v>178</v>
      </c>
      <c r="D59" s="15" t="s">
        <v>246</v>
      </c>
      <c r="E59" s="15" t="s">
        <v>264</v>
      </c>
      <c r="F59" s="15" t="s">
        <v>265</v>
      </c>
      <c r="G59" s="15" t="s">
        <v>386</v>
      </c>
      <c r="H59" s="15" t="s">
        <v>24</v>
      </c>
      <c r="I59" s="15" t="s">
        <v>266</v>
      </c>
      <c r="J59" s="30">
        <v>348</v>
      </c>
      <c r="K59" s="50">
        <v>363</v>
      </c>
      <c r="L59" s="50">
        <v>379</v>
      </c>
      <c r="M59" s="50">
        <v>395</v>
      </c>
      <c r="N59" s="15" t="s">
        <v>267</v>
      </c>
      <c r="O59" s="15" t="s">
        <v>268</v>
      </c>
      <c r="P59" s="15" t="s">
        <v>269</v>
      </c>
      <c r="Q59" s="15" t="s">
        <v>209</v>
      </c>
      <c r="R59" s="15">
        <v>4</v>
      </c>
      <c r="S59" s="15">
        <v>4</v>
      </c>
      <c r="T59" s="15">
        <v>4</v>
      </c>
      <c r="U59" s="15">
        <v>4</v>
      </c>
      <c r="V59" s="15">
        <v>16</v>
      </c>
      <c r="W59" s="15" t="s">
        <v>270</v>
      </c>
    </row>
    <row r="60" spans="1:23" ht="111.75" customHeight="1" x14ac:dyDescent="0.35">
      <c r="A60" s="33" t="s">
        <v>24</v>
      </c>
      <c r="B60" s="11" t="s">
        <v>24</v>
      </c>
      <c r="C60" s="11" t="s">
        <v>178</v>
      </c>
      <c r="D60" s="11" t="s">
        <v>246</v>
      </c>
      <c r="E60" s="11" t="s">
        <v>271</v>
      </c>
      <c r="F60" s="11" t="s">
        <v>272</v>
      </c>
      <c r="G60" s="11" t="s">
        <v>381</v>
      </c>
      <c r="H60" s="11" t="s">
        <v>24</v>
      </c>
      <c r="I60" s="11" t="s">
        <v>273</v>
      </c>
      <c r="J60" s="35">
        <v>10582.823268</v>
      </c>
      <c r="K60" s="36">
        <v>11641</v>
      </c>
      <c r="L60" s="36" t="s">
        <v>274</v>
      </c>
      <c r="M60" s="36">
        <v>14086</v>
      </c>
      <c r="N60" s="11" t="s">
        <v>275</v>
      </c>
      <c r="O60" s="15" t="s">
        <v>276</v>
      </c>
      <c r="P60" s="15" t="s">
        <v>277</v>
      </c>
      <c r="Q60" s="27">
        <v>1</v>
      </c>
      <c r="R60" s="27">
        <v>1</v>
      </c>
      <c r="S60" s="27">
        <v>1</v>
      </c>
      <c r="T60" s="27">
        <v>1</v>
      </c>
      <c r="U60" s="27">
        <v>1</v>
      </c>
      <c r="V60" s="27">
        <v>1</v>
      </c>
      <c r="W60" s="11" t="s">
        <v>278</v>
      </c>
    </row>
    <row r="61" spans="1:23" ht="126.75" customHeight="1" x14ac:dyDescent="0.35">
      <c r="A61" s="37"/>
      <c r="B61" s="11"/>
      <c r="C61" s="11"/>
      <c r="D61" s="11"/>
      <c r="E61" s="11"/>
      <c r="F61" s="11"/>
      <c r="G61" s="11"/>
      <c r="H61" s="11"/>
      <c r="I61" s="11"/>
      <c r="J61" s="35">
        <v>0</v>
      </c>
      <c r="K61" s="36"/>
      <c r="L61" s="36"/>
      <c r="M61" s="36"/>
      <c r="N61" s="11"/>
      <c r="O61" s="15" t="s">
        <v>279</v>
      </c>
      <c r="P61" s="15" t="s">
        <v>280</v>
      </c>
      <c r="Q61" s="15">
        <v>2264</v>
      </c>
      <c r="R61" s="24">
        <v>2000</v>
      </c>
      <c r="S61" s="24">
        <v>2000</v>
      </c>
      <c r="T61" s="24">
        <v>2000</v>
      </c>
      <c r="U61" s="24">
        <v>2000</v>
      </c>
      <c r="V61" s="15">
        <v>8000</v>
      </c>
      <c r="W61" s="11"/>
    </row>
    <row r="62" spans="1:23" ht="79.5" customHeight="1" x14ac:dyDescent="0.35">
      <c r="A62" s="51" t="s">
        <v>24</v>
      </c>
      <c r="B62" s="11" t="s">
        <v>24</v>
      </c>
      <c r="C62" s="11" t="s">
        <v>178</v>
      </c>
      <c r="D62" s="11" t="s">
        <v>246</v>
      </c>
      <c r="E62" s="11" t="s">
        <v>281</v>
      </c>
      <c r="F62" s="11" t="s">
        <v>282</v>
      </c>
      <c r="G62" s="36" t="s">
        <v>381</v>
      </c>
      <c r="H62" s="11" t="s">
        <v>24</v>
      </c>
      <c r="I62" s="36" t="s">
        <v>273</v>
      </c>
      <c r="J62" s="35">
        <v>6695</v>
      </c>
      <c r="K62" s="36">
        <f>J62*130%</f>
        <v>8703.5</v>
      </c>
      <c r="L62" s="36">
        <f>K62*130%</f>
        <v>11314.550000000001</v>
      </c>
      <c r="M62" s="36">
        <v>16019</v>
      </c>
      <c r="N62" s="11" t="s">
        <v>283</v>
      </c>
      <c r="O62" s="15" t="s">
        <v>284</v>
      </c>
      <c r="P62" s="15" t="s">
        <v>285</v>
      </c>
      <c r="Q62" s="15">
        <v>0</v>
      </c>
      <c r="R62" s="15">
        <v>100</v>
      </c>
      <c r="S62" s="15">
        <v>100</v>
      </c>
      <c r="T62" s="15">
        <v>100</v>
      </c>
      <c r="U62" s="15">
        <v>100</v>
      </c>
      <c r="V62" s="15">
        <v>400</v>
      </c>
      <c r="W62" s="11"/>
    </row>
    <row r="63" spans="1:23" ht="63.75" customHeight="1" x14ac:dyDescent="0.35">
      <c r="A63" s="52"/>
      <c r="B63" s="11"/>
      <c r="C63" s="11"/>
      <c r="D63" s="11"/>
      <c r="E63" s="11"/>
      <c r="F63" s="11"/>
      <c r="G63" s="36"/>
      <c r="H63" s="11"/>
      <c r="I63" s="36"/>
      <c r="J63" s="35">
        <v>0</v>
      </c>
      <c r="K63" s="36"/>
      <c r="L63" s="36"/>
      <c r="M63" s="36"/>
      <c r="N63" s="11"/>
      <c r="O63" s="15" t="s">
        <v>286</v>
      </c>
      <c r="P63" s="15" t="s">
        <v>287</v>
      </c>
      <c r="Q63" s="15">
        <v>2</v>
      </c>
      <c r="R63" s="15">
        <v>2</v>
      </c>
      <c r="S63" s="15">
        <v>2</v>
      </c>
      <c r="T63" s="15">
        <v>2</v>
      </c>
      <c r="U63" s="15">
        <v>2</v>
      </c>
      <c r="V63" s="15">
        <v>8</v>
      </c>
      <c r="W63" s="11"/>
    </row>
    <row r="64" spans="1:23" ht="63.75" customHeight="1" x14ac:dyDescent="0.35">
      <c r="A64" s="52"/>
      <c r="B64" s="11"/>
      <c r="C64" s="11"/>
      <c r="D64" s="11"/>
      <c r="E64" s="11"/>
      <c r="F64" s="11"/>
      <c r="G64" s="36"/>
      <c r="H64" s="11"/>
      <c r="I64" s="36"/>
      <c r="J64" s="35">
        <v>0</v>
      </c>
      <c r="K64" s="36"/>
      <c r="L64" s="36"/>
      <c r="M64" s="36"/>
      <c r="N64" s="11"/>
      <c r="O64" s="15" t="s">
        <v>288</v>
      </c>
      <c r="P64" s="15" t="s">
        <v>289</v>
      </c>
      <c r="Q64" s="27">
        <v>1</v>
      </c>
      <c r="R64" s="27">
        <v>1</v>
      </c>
      <c r="S64" s="27">
        <v>1</v>
      </c>
      <c r="T64" s="27">
        <v>1</v>
      </c>
      <c r="U64" s="27">
        <v>1</v>
      </c>
      <c r="V64" s="17">
        <v>1</v>
      </c>
      <c r="W64" s="11"/>
    </row>
    <row r="65" spans="1:23" ht="63.75" customHeight="1" x14ac:dyDescent="0.35">
      <c r="A65" s="53"/>
      <c r="B65" s="11"/>
      <c r="C65" s="11"/>
      <c r="D65" s="11"/>
      <c r="E65" s="11"/>
      <c r="F65" s="11"/>
      <c r="G65" s="36"/>
      <c r="H65" s="11"/>
      <c r="I65" s="36"/>
      <c r="J65" s="35">
        <v>0</v>
      </c>
      <c r="K65" s="36"/>
      <c r="L65" s="36"/>
      <c r="M65" s="36"/>
      <c r="N65" s="11"/>
      <c r="O65" s="15" t="s">
        <v>290</v>
      </c>
      <c r="P65" s="15" t="s">
        <v>291</v>
      </c>
      <c r="Q65" s="15">
        <v>4</v>
      </c>
      <c r="R65" s="15">
        <v>4</v>
      </c>
      <c r="S65" s="15">
        <v>4</v>
      </c>
      <c r="T65" s="15">
        <v>4</v>
      </c>
      <c r="U65" s="15">
        <v>4</v>
      </c>
      <c r="V65" s="15">
        <v>16</v>
      </c>
      <c r="W65" s="11"/>
    </row>
    <row r="66" spans="1:23" ht="63.75" customHeight="1" x14ac:dyDescent="0.35">
      <c r="A66" s="33" t="s">
        <v>24</v>
      </c>
      <c r="B66" s="11" t="s">
        <v>24</v>
      </c>
      <c r="C66" s="54" t="s">
        <v>178</v>
      </c>
      <c r="D66" s="54" t="s">
        <v>246</v>
      </c>
      <c r="E66" s="11" t="s">
        <v>292</v>
      </c>
      <c r="F66" s="54" t="s">
        <v>293</v>
      </c>
      <c r="G66" s="11" t="s">
        <v>294</v>
      </c>
      <c r="H66" s="11" t="s">
        <v>24</v>
      </c>
      <c r="I66" s="11" t="s">
        <v>295</v>
      </c>
      <c r="J66" s="35">
        <v>6400</v>
      </c>
      <c r="K66" s="55" t="s">
        <v>296</v>
      </c>
      <c r="L66" s="55" t="s">
        <v>297</v>
      </c>
      <c r="M66" s="55" t="s">
        <v>298</v>
      </c>
      <c r="N66" s="11" t="s">
        <v>299</v>
      </c>
      <c r="O66" s="15" t="s">
        <v>300</v>
      </c>
      <c r="P66" s="15" t="s">
        <v>301</v>
      </c>
      <c r="Q66" s="27" t="s">
        <v>68</v>
      </c>
      <c r="R66" s="27">
        <v>0.3</v>
      </c>
      <c r="S66" s="27">
        <v>0.3</v>
      </c>
      <c r="T66" s="27">
        <v>0.3</v>
      </c>
      <c r="U66" s="27">
        <v>0.1</v>
      </c>
      <c r="V66" s="27">
        <v>0.1</v>
      </c>
      <c r="W66" s="11" t="s">
        <v>398</v>
      </c>
    </row>
    <row r="67" spans="1:23" ht="63.75" customHeight="1" x14ac:dyDescent="0.35">
      <c r="A67" s="41"/>
      <c r="B67" s="11"/>
      <c r="C67" s="54"/>
      <c r="D67" s="54"/>
      <c r="E67" s="11"/>
      <c r="F67" s="54"/>
      <c r="G67" s="11"/>
      <c r="H67" s="11"/>
      <c r="I67" s="11"/>
      <c r="J67" s="35">
        <v>0</v>
      </c>
      <c r="K67" s="55"/>
      <c r="L67" s="55"/>
      <c r="M67" s="55"/>
      <c r="N67" s="11"/>
      <c r="O67" s="48" t="s">
        <v>302</v>
      </c>
      <c r="P67" s="48" t="s">
        <v>303</v>
      </c>
      <c r="Q67" s="27" t="s">
        <v>68</v>
      </c>
      <c r="R67" s="49">
        <v>0.3</v>
      </c>
      <c r="S67" s="48" t="s">
        <v>304</v>
      </c>
      <c r="T67" s="49">
        <v>0.3</v>
      </c>
      <c r="U67" s="49">
        <v>0.1</v>
      </c>
      <c r="V67" s="27">
        <v>1</v>
      </c>
      <c r="W67" s="11"/>
    </row>
    <row r="68" spans="1:23" ht="156.75" customHeight="1" x14ac:dyDescent="0.35">
      <c r="A68" s="21" t="s">
        <v>24</v>
      </c>
      <c r="B68" s="15" t="s">
        <v>24</v>
      </c>
      <c r="C68" s="15" t="s">
        <v>178</v>
      </c>
      <c r="D68" s="15" t="s">
        <v>246</v>
      </c>
      <c r="E68" s="15" t="s">
        <v>305</v>
      </c>
      <c r="F68" s="15" t="s">
        <v>306</v>
      </c>
      <c r="G68" s="15" t="s">
        <v>387</v>
      </c>
      <c r="H68" s="15" t="s">
        <v>24</v>
      </c>
      <c r="I68" s="15" t="s">
        <v>250</v>
      </c>
      <c r="J68" s="22">
        <v>9941.0963599999995</v>
      </c>
      <c r="K68" s="23">
        <v>8828</v>
      </c>
      <c r="L68" s="23">
        <v>0</v>
      </c>
      <c r="M68" s="23">
        <v>0</v>
      </c>
      <c r="N68" s="15" t="s">
        <v>307</v>
      </c>
      <c r="O68" s="15" t="s">
        <v>308</v>
      </c>
      <c r="P68" s="15" t="s">
        <v>309</v>
      </c>
      <c r="Q68" s="15">
        <v>0</v>
      </c>
      <c r="R68" s="15">
        <v>1</v>
      </c>
      <c r="S68" s="15">
        <v>1</v>
      </c>
      <c r="T68" s="15">
        <v>1</v>
      </c>
      <c r="U68" s="15">
        <v>1</v>
      </c>
      <c r="V68" s="15">
        <v>4</v>
      </c>
      <c r="W68" s="24" t="s">
        <v>310</v>
      </c>
    </row>
    <row r="69" spans="1:23" ht="105" customHeight="1" x14ac:dyDescent="0.35">
      <c r="A69" s="21" t="s">
        <v>24</v>
      </c>
      <c r="B69" s="15" t="s">
        <v>24</v>
      </c>
      <c r="C69" s="15" t="s">
        <v>178</v>
      </c>
      <c r="D69" s="15" t="s">
        <v>311</v>
      </c>
      <c r="E69" s="15" t="s">
        <v>312</v>
      </c>
      <c r="F69" s="15" t="s">
        <v>313</v>
      </c>
      <c r="G69" s="15" t="s">
        <v>388</v>
      </c>
      <c r="H69" s="15" t="s">
        <v>24</v>
      </c>
      <c r="I69" s="15" t="s">
        <v>314</v>
      </c>
      <c r="J69" s="56">
        <v>1008</v>
      </c>
      <c r="K69" s="57">
        <v>1061</v>
      </c>
      <c r="L69" s="57">
        <v>1093</v>
      </c>
      <c r="M69" s="57">
        <v>1126</v>
      </c>
      <c r="N69" s="15" t="s">
        <v>240</v>
      </c>
      <c r="O69" s="15" t="s">
        <v>315</v>
      </c>
      <c r="P69" s="15" t="s">
        <v>316</v>
      </c>
      <c r="Q69" s="27">
        <v>1</v>
      </c>
      <c r="R69" s="27">
        <v>1</v>
      </c>
      <c r="S69" s="27">
        <v>1</v>
      </c>
      <c r="T69" s="27">
        <v>1</v>
      </c>
      <c r="U69" s="27">
        <v>1</v>
      </c>
      <c r="V69" s="27">
        <v>1</v>
      </c>
      <c r="W69" s="24" t="s">
        <v>317</v>
      </c>
    </row>
    <row r="70" spans="1:23" ht="63.75" customHeight="1" x14ac:dyDescent="0.35">
      <c r="A70" s="33" t="s">
        <v>24</v>
      </c>
      <c r="B70" s="11" t="s">
        <v>24</v>
      </c>
      <c r="C70" s="11" t="s">
        <v>178</v>
      </c>
      <c r="D70" s="11" t="s">
        <v>318</v>
      </c>
      <c r="E70" s="11" t="s">
        <v>319</v>
      </c>
      <c r="F70" s="11" t="s">
        <v>320</v>
      </c>
      <c r="G70" s="11" t="s">
        <v>389</v>
      </c>
      <c r="H70" s="11" t="s">
        <v>24</v>
      </c>
      <c r="I70" s="11" t="s">
        <v>397</v>
      </c>
      <c r="J70" s="35">
        <f>8106.567868-384.5</f>
        <v>7722.0678680000001</v>
      </c>
      <c r="K70" s="42">
        <v>3230</v>
      </c>
      <c r="L70" s="42">
        <v>2851</v>
      </c>
      <c r="M70" s="42">
        <v>3414</v>
      </c>
      <c r="N70" s="11" t="s">
        <v>251</v>
      </c>
      <c r="O70" s="15" t="s">
        <v>321</v>
      </c>
      <c r="P70" s="15" t="s">
        <v>322</v>
      </c>
      <c r="Q70" s="27">
        <v>0</v>
      </c>
      <c r="R70" s="27">
        <v>1</v>
      </c>
      <c r="S70" s="27">
        <v>1</v>
      </c>
      <c r="T70" s="27">
        <v>1</v>
      </c>
      <c r="U70" s="27">
        <v>1</v>
      </c>
      <c r="V70" s="27">
        <v>1</v>
      </c>
      <c r="W70" s="26" t="s">
        <v>254</v>
      </c>
    </row>
    <row r="71" spans="1:23" ht="63.75" customHeight="1" x14ac:dyDescent="0.35">
      <c r="A71" s="41"/>
      <c r="B71" s="11"/>
      <c r="C71" s="11"/>
      <c r="D71" s="11"/>
      <c r="E71" s="11"/>
      <c r="F71" s="11"/>
      <c r="G71" s="11"/>
      <c r="H71" s="11"/>
      <c r="I71" s="11"/>
      <c r="J71" s="35">
        <v>0</v>
      </c>
      <c r="K71" s="42"/>
      <c r="L71" s="42"/>
      <c r="M71" s="42"/>
      <c r="N71" s="11"/>
      <c r="O71" s="15" t="s">
        <v>323</v>
      </c>
      <c r="P71" s="15" t="s">
        <v>324</v>
      </c>
      <c r="Q71" s="27">
        <v>0</v>
      </c>
      <c r="R71" s="27">
        <v>1</v>
      </c>
      <c r="S71" s="27">
        <v>1</v>
      </c>
      <c r="T71" s="27">
        <v>1</v>
      </c>
      <c r="U71" s="27">
        <v>1</v>
      </c>
      <c r="V71" s="27">
        <v>1</v>
      </c>
      <c r="W71" s="58"/>
    </row>
    <row r="72" spans="1:23" ht="63.75" customHeight="1" x14ac:dyDescent="0.35">
      <c r="A72" s="41"/>
      <c r="B72" s="11"/>
      <c r="C72" s="11"/>
      <c r="D72" s="11"/>
      <c r="E72" s="11"/>
      <c r="F72" s="11"/>
      <c r="G72" s="11"/>
      <c r="H72" s="11"/>
      <c r="I72" s="11"/>
      <c r="J72" s="35">
        <v>0</v>
      </c>
      <c r="K72" s="42"/>
      <c r="L72" s="42"/>
      <c r="M72" s="42"/>
      <c r="N72" s="11"/>
      <c r="O72" s="15" t="s">
        <v>325</v>
      </c>
      <c r="P72" s="15" t="s">
        <v>326</v>
      </c>
      <c r="Q72" s="27">
        <v>0</v>
      </c>
      <c r="R72" s="27">
        <v>1</v>
      </c>
      <c r="S72" s="27">
        <v>1</v>
      </c>
      <c r="T72" s="27">
        <v>1</v>
      </c>
      <c r="U72" s="27">
        <v>1</v>
      </c>
      <c r="V72" s="27">
        <v>1</v>
      </c>
      <c r="W72" s="58"/>
    </row>
    <row r="73" spans="1:23" ht="63.75" customHeight="1" x14ac:dyDescent="0.35">
      <c r="A73" s="41"/>
      <c r="B73" s="11"/>
      <c r="C73" s="11"/>
      <c r="D73" s="11"/>
      <c r="E73" s="11"/>
      <c r="F73" s="11"/>
      <c r="G73" s="11"/>
      <c r="H73" s="11"/>
      <c r="I73" s="11"/>
      <c r="J73" s="35">
        <v>0</v>
      </c>
      <c r="K73" s="42"/>
      <c r="L73" s="42"/>
      <c r="M73" s="42"/>
      <c r="N73" s="11"/>
      <c r="O73" s="15" t="s">
        <v>327</v>
      </c>
      <c r="P73" s="15" t="s">
        <v>328</v>
      </c>
      <c r="Q73" s="27">
        <v>0</v>
      </c>
      <c r="R73" s="27">
        <v>1</v>
      </c>
      <c r="S73" s="27">
        <v>1</v>
      </c>
      <c r="T73" s="27">
        <v>1</v>
      </c>
      <c r="U73" s="27">
        <v>1</v>
      </c>
      <c r="V73" s="27">
        <v>1</v>
      </c>
      <c r="W73" s="58"/>
    </row>
    <row r="74" spans="1:23" ht="63.75" customHeight="1" x14ac:dyDescent="0.35">
      <c r="A74" s="41"/>
      <c r="B74" s="11"/>
      <c r="C74" s="11"/>
      <c r="D74" s="11"/>
      <c r="E74" s="11"/>
      <c r="F74" s="11"/>
      <c r="G74" s="11"/>
      <c r="H74" s="11"/>
      <c r="I74" s="11"/>
      <c r="J74" s="35">
        <v>0</v>
      </c>
      <c r="K74" s="42"/>
      <c r="L74" s="42"/>
      <c r="M74" s="42"/>
      <c r="N74" s="11"/>
      <c r="O74" s="11" t="s">
        <v>329</v>
      </c>
      <c r="P74" s="15" t="s">
        <v>330</v>
      </c>
      <c r="Q74" s="27">
        <v>0</v>
      </c>
      <c r="R74" s="27">
        <v>0.95</v>
      </c>
      <c r="S74" s="27">
        <v>0.96</v>
      </c>
      <c r="T74" s="27">
        <v>0.97</v>
      </c>
      <c r="U74" s="27">
        <v>0.98</v>
      </c>
      <c r="V74" s="27">
        <v>0.98</v>
      </c>
      <c r="W74" s="58"/>
    </row>
    <row r="75" spans="1:23" ht="63.75" customHeight="1" x14ac:dyDescent="0.35">
      <c r="A75" s="37"/>
      <c r="B75" s="11"/>
      <c r="C75" s="11"/>
      <c r="D75" s="11"/>
      <c r="E75" s="11"/>
      <c r="F75" s="11"/>
      <c r="G75" s="11"/>
      <c r="H75" s="11"/>
      <c r="I75" s="11"/>
      <c r="J75" s="35">
        <v>0</v>
      </c>
      <c r="K75" s="42"/>
      <c r="L75" s="42"/>
      <c r="M75" s="42"/>
      <c r="N75" s="11"/>
      <c r="O75" s="11"/>
      <c r="P75" s="15" t="s">
        <v>331</v>
      </c>
      <c r="Q75" s="27">
        <v>0</v>
      </c>
      <c r="R75" s="27">
        <v>0.3</v>
      </c>
      <c r="S75" s="27">
        <v>0.3</v>
      </c>
      <c r="T75" s="24">
        <v>0.4</v>
      </c>
      <c r="U75" s="24">
        <v>0</v>
      </c>
      <c r="V75" s="24">
        <v>0</v>
      </c>
      <c r="W75" s="58"/>
    </row>
    <row r="76" spans="1:23" ht="63.75" customHeight="1" x14ac:dyDescent="0.35">
      <c r="A76" s="33" t="s">
        <v>24</v>
      </c>
      <c r="B76" s="11" t="s">
        <v>24</v>
      </c>
      <c r="C76" s="11" t="s">
        <v>178</v>
      </c>
      <c r="D76" s="11" t="s">
        <v>318</v>
      </c>
      <c r="E76" s="11" t="s">
        <v>332</v>
      </c>
      <c r="F76" s="11" t="s">
        <v>333</v>
      </c>
      <c r="G76" s="11" t="s">
        <v>385</v>
      </c>
      <c r="H76" s="11" t="s">
        <v>24</v>
      </c>
      <c r="I76" s="11" t="s">
        <v>334</v>
      </c>
      <c r="J76" s="35">
        <v>14552.605293000001</v>
      </c>
      <c r="K76" s="36">
        <v>14094</v>
      </c>
      <c r="L76" s="36">
        <v>14517</v>
      </c>
      <c r="M76" s="36">
        <v>14952</v>
      </c>
      <c r="N76" s="35" t="s">
        <v>335</v>
      </c>
      <c r="O76" s="54" t="s">
        <v>336</v>
      </c>
      <c r="P76" s="15" t="s">
        <v>337</v>
      </c>
      <c r="Q76" s="48">
        <v>0</v>
      </c>
      <c r="R76" s="48">
        <v>1</v>
      </c>
      <c r="S76" s="16">
        <v>0</v>
      </c>
      <c r="T76" s="16">
        <v>0</v>
      </c>
      <c r="U76" s="16">
        <v>0</v>
      </c>
      <c r="V76" s="16">
        <v>1</v>
      </c>
      <c r="W76" s="58"/>
    </row>
    <row r="77" spans="1:23" ht="63.75" customHeight="1" x14ac:dyDescent="0.35">
      <c r="A77" s="59" t="s">
        <v>24</v>
      </c>
      <c r="B77" s="38" t="s">
        <v>24</v>
      </c>
      <c r="C77" s="38" t="s">
        <v>178</v>
      </c>
      <c r="D77" s="38" t="s">
        <v>318</v>
      </c>
      <c r="E77" s="38" t="s">
        <v>338</v>
      </c>
      <c r="F77" s="38" t="s">
        <v>333</v>
      </c>
      <c r="G77" s="38" t="s">
        <v>249</v>
      </c>
      <c r="H77" s="38" t="s">
        <v>24</v>
      </c>
      <c r="I77" s="38" t="s">
        <v>334</v>
      </c>
      <c r="J77" s="46">
        <v>0</v>
      </c>
      <c r="K77" s="38">
        <v>14094</v>
      </c>
      <c r="L77" s="38">
        <v>14517</v>
      </c>
      <c r="M77" s="38">
        <v>14952</v>
      </c>
      <c r="N77" s="46"/>
      <c r="O77" s="54"/>
      <c r="P77" s="15" t="s">
        <v>339</v>
      </c>
      <c r="Q77" s="49">
        <v>0</v>
      </c>
      <c r="R77" s="49">
        <v>1</v>
      </c>
      <c r="S77" s="27">
        <v>0</v>
      </c>
      <c r="T77" s="27">
        <v>0</v>
      </c>
      <c r="U77" s="27">
        <v>0</v>
      </c>
      <c r="V77" s="27">
        <v>1</v>
      </c>
      <c r="W77" s="58"/>
    </row>
    <row r="78" spans="1:23" ht="63.75" customHeight="1" x14ac:dyDescent="0.35">
      <c r="A78" s="59"/>
      <c r="B78" s="38"/>
      <c r="C78" s="38"/>
      <c r="D78" s="38"/>
      <c r="E78" s="38"/>
      <c r="F78" s="38"/>
      <c r="G78" s="38"/>
      <c r="H78" s="38"/>
      <c r="I78" s="38"/>
      <c r="J78" s="46">
        <v>0</v>
      </c>
      <c r="K78" s="38"/>
      <c r="L78" s="38"/>
      <c r="M78" s="38"/>
      <c r="N78" s="46"/>
      <c r="O78" s="54" t="s">
        <v>340</v>
      </c>
      <c r="P78" s="15" t="s">
        <v>341</v>
      </c>
      <c r="Q78" s="48">
        <v>0</v>
      </c>
      <c r="R78" s="48">
        <v>2</v>
      </c>
      <c r="S78" s="60">
        <v>0</v>
      </c>
      <c r="T78" s="60">
        <v>1</v>
      </c>
      <c r="U78" s="60">
        <v>0</v>
      </c>
      <c r="V78" s="60">
        <v>3</v>
      </c>
      <c r="W78" s="58"/>
    </row>
    <row r="79" spans="1:23" ht="63.75" customHeight="1" x14ac:dyDescent="0.35">
      <c r="A79" s="59"/>
      <c r="B79" s="38"/>
      <c r="C79" s="38"/>
      <c r="D79" s="38"/>
      <c r="E79" s="38"/>
      <c r="F79" s="38"/>
      <c r="G79" s="38"/>
      <c r="H79" s="38"/>
      <c r="I79" s="38"/>
      <c r="J79" s="46">
        <v>0</v>
      </c>
      <c r="K79" s="38"/>
      <c r="L79" s="38"/>
      <c r="M79" s="38"/>
      <c r="N79" s="46"/>
      <c r="O79" s="54"/>
      <c r="P79" s="15" t="s">
        <v>342</v>
      </c>
      <c r="Q79" s="48">
        <v>0</v>
      </c>
      <c r="R79" s="48">
        <v>3</v>
      </c>
      <c r="S79" s="60">
        <v>3</v>
      </c>
      <c r="T79" s="60">
        <v>3</v>
      </c>
      <c r="U79" s="60">
        <v>3</v>
      </c>
      <c r="V79" s="60">
        <v>12</v>
      </c>
      <c r="W79" s="58"/>
    </row>
    <row r="80" spans="1:23" ht="63.75" customHeight="1" x14ac:dyDescent="0.35">
      <c r="A80" s="59"/>
      <c r="B80" s="38"/>
      <c r="C80" s="38"/>
      <c r="D80" s="38"/>
      <c r="E80" s="38"/>
      <c r="F80" s="38"/>
      <c r="G80" s="38"/>
      <c r="H80" s="38"/>
      <c r="I80" s="38"/>
      <c r="J80" s="46">
        <v>0</v>
      </c>
      <c r="K80" s="38"/>
      <c r="L80" s="38"/>
      <c r="M80" s="38"/>
      <c r="N80" s="46"/>
      <c r="O80" s="54" t="s">
        <v>343</v>
      </c>
      <c r="P80" s="15" t="s">
        <v>344</v>
      </c>
      <c r="Q80" s="48">
        <v>0</v>
      </c>
      <c r="R80" s="48">
        <v>1</v>
      </c>
      <c r="S80" s="60">
        <v>2</v>
      </c>
      <c r="T80" s="60">
        <v>1</v>
      </c>
      <c r="U80" s="60">
        <v>1</v>
      </c>
      <c r="V80" s="60">
        <v>4</v>
      </c>
      <c r="W80" s="58"/>
    </row>
    <row r="81" spans="1:23" ht="63.75" customHeight="1" x14ac:dyDescent="0.35">
      <c r="A81" s="59"/>
      <c r="B81" s="38"/>
      <c r="C81" s="38"/>
      <c r="D81" s="38"/>
      <c r="E81" s="38"/>
      <c r="F81" s="38"/>
      <c r="G81" s="38"/>
      <c r="H81" s="38"/>
      <c r="I81" s="38"/>
      <c r="J81" s="46">
        <v>0</v>
      </c>
      <c r="K81" s="38"/>
      <c r="L81" s="38"/>
      <c r="M81" s="38"/>
      <c r="N81" s="46"/>
      <c r="O81" s="54"/>
      <c r="P81" s="15" t="s">
        <v>345</v>
      </c>
      <c r="Q81" s="48">
        <v>0</v>
      </c>
      <c r="R81" s="48">
        <v>78</v>
      </c>
      <c r="S81" s="48">
        <v>80</v>
      </c>
      <c r="T81" s="48">
        <v>82</v>
      </c>
      <c r="U81" s="48">
        <v>84</v>
      </c>
      <c r="V81" s="48">
        <v>324</v>
      </c>
      <c r="W81" s="58"/>
    </row>
    <row r="82" spans="1:23" ht="63.75" customHeight="1" x14ac:dyDescent="0.35">
      <c r="A82" s="59"/>
      <c r="B82" s="38"/>
      <c r="C82" s="38"/>
      <c r="D82" s="38"/>
      <c r="E82" s="38"/>
      <c r="F82" s="38"/>
      <c r="G82" s="38"/>
      <c r="H82" s="38"/>
      <c r="I82" s="38"/>
      <c r="J82" s="46">
        <v>0</v>
      </c>
      <c r="K82" s="38"/>
      <c r="L82" s="38"/>
      <c r="M82" s="38"/>
      <c r="N82" s="46"/>
      <c r="O82" s="54"/>
      <c r="P82" s="15" t="s">
        <v>346</v>
      </c>
      <c r="Q82" s="48">
        <v>0</v>
      </c>
      <c r="R82" s="48">
        <v>3</v>
      </c>
      <c r="S82" s="48">
        <v>0</v>
      </c>
      <c r="T82" s="48">
        <v>3</v>
      </c>
      <c r="U82" s="48">
        <v>0</v>
      </c>
      <c r="V82" s="48">
        <v>6</v>
      </c>
      <c r="W82" s="58"/>
    </row>
    <row r="83" spans="1:23" ht="63.75" customHeight="1" x14ac:dyDescent="0.35">
      <c r="A83" s="59"/>
      <c r="B83" s="38"/>
      <c r="C83" s="38"/>
      <c r="D83" s="38"/>
      <c r="E83" s="38"/>
      <c r="F83" s="38"/>
      <c r="G83" s="38"/>
      <c r="H83" s="38"/>
      <c r="I83" s="38"/>
      <c r="J83" s="46">
        <v>0</v>
      </c>
      <c r="K83" s="38"/>
      <c r="L83" s="38"/>
      <c r="M83" s="38"/>
      <c r="N83" s="46"/>
      <c r="O83" s="54" t="s">
        <v>347</v>
      </c>
      <c r="P83" s="15" t="s">
        <v>348</v>
      </c>
      <c r="Q83" s="48">
        <v>0</v>
      </c>
      <c r="R83" s="48">
        <v>0</v>
      </c>
      <c r="S83" s="48">
        <v>1</v>
      </c>
      <c r="T83" s="48">
        <v>0</v>
      </c>
      <c r="U83" s="48">
        <v>1</v>
      </c>
      <c r="V83" s="48">
        <v>2</v>
      </c>
      <c r="W83" s="58"/>
    </row>
    <row r="84" spans="1:23" ht="63.75" customHeight="1" x14ac:dyDescent="0.35">
      <c r="A84" s="59"/>
      <c r="B84" s="38"/>
      <c r="C84" s="38"/>
      <c r="D84" s="38"/>
      <c r="E84" s="38"/>
      <c r="F84" s="38"/>
      <c r="G84" s="38"/>
      <c r="H84" s="38"/>
      <c r="I84" s="38"/>
      <c r="J84" s="46">
        <v>0</v>
      </c>
      <c r="K84" s="38"/>
      <c r="L84" s="38"/>
      <c r="M84" s="38"/>
      <c r="N84" s="46"/>
      <c r="O84" s="54"/>
      <c r="P84" s="15" t="s">
        <v>349</v>
      </c>
      <c r="Q84" s="48">
        <v>0</v>
      </c>
      <c r="R84" s="48">
        <v>0</v>
      </c>
      <c r="S84" s="48">
        <v>2</v>
      </c>
      <c r="T84" s="48">
        <v>0</v>
      </c>
      <c r="U84" s="48">
        <v>2</v>
      </c>
      <c r="V84" s="48">
        <v>4</v>
      </c>
      <c r="W84" s="58"/>
    </row>
    <row r="85" spans="1:23" ht="63.75" customHeight="1" x14ac:dyDescent="0.35">
      <c r="A85" s="59"/>
      <c r="B85" s="38"/>
      <c r="C85" s="38"/>
      <c r="D85" s="38"/>
      <c r="E85" s="38"/>
      <c r="F85" s="38"/>
      <c r="G85" s="38"/>
      <c r="H85" s="38"/>
      <c r="I85" s="38"/>
      <c r="J85" s="46">
        <v>0</v>
      </c>
      <c r="K85" s="38"/>
      <c r="L85" s="38"/>
      <c r="M85" s="38"/>
      <c r="N85" s="46"/>
      <c r="O85" s="54"/>
      <c r="P85" s="15" t="s">
        <v>350</v>
      </c>
      <c r="Q85" s="48">
        <v>0</v>
      </c>
      <c r="R85" s="48">
        <v>1</v>
      </c>
      <c r="S85" s="48">
        <v>1</v>
      </c>
      <c r="T85" s="48">
        <v>1</v>
      </c>
      <c r="U85" s="48">
        <v>1</v>
      </c>
      <c r="V85" s="48">
        <v>4</v>
      </c>
      <c r="W85" s="58"/>
    </row>
    <row r="86" spans="1:23" ht="63.75" customHeight="1" x14ac:dyDescent="0.35">
      <c r="A86" s="59"/>
      <c r="B86" s="38"/>
      <c r="C86" s="38"/>
      <c r="D86" s="38"/>
      <c r="E86" s="38"/>
      <c r="F86" s="38"/>
      <c r="G86" s="38"/>
      <c r="H86" s="38"/>
      <c r="I86" s="38"/>
      <c r="J86" s="46">
        <v>0</v>
      </c>
      <c r="K86" s="38"/>
      <c r="L86" s="38"/>
      <c r="M86" s="38"/>
      <c r="N86" s="46"/>
      <c r="O86" s="54" t="s">
        <v>351</v>
      </c>
      <c r="P86" s="15" t="s">
        <v>352</v>
      </c>
      <c r="Q86" s="49">
        <v>0</v>
      </c>
      <c r="R86" s="49">
        <v>1</v>
      </c>
      <c r="S86" s="49">
        <v>1</v>
      </c>
      <c r="T86" s="49">
        <v>1</v>
      </c>
      <c r="U86" s="49">
        <v>1</v>
      </c>
      <c r="V86" s="49">
        <v>1</v>
      </c>
      <c r="W86" s="58"/>
    </row>
    <row r="87" spans="1:23" ht="63.75" customHeight="1" x14ac:dyDescent="0.35">
      <c r="A87" s="59"/>
      <c r="B87" s="38"/>
      <c r="C87" s="38"/>
      <c r="D87" s="38"/>
      <c r="E87" s="38"/>
      <c r="F87" s="38"/>
      <c r="G87" s="38"/>
      <c r="H87" s="38"/>
      <c r="I87" s="38"/>
      <c r="J87" s="46">
        <v>0</v>
      </c>
      <c r="K87" s="38"/>
      <c r="L87" s="38"/>
      <c r="M87" s="38"/>
      <c r="N87" s="46"/>
      <c r="O87" s="54"/>
      <c r="P87" s="15" t="s">
        <v>353</v>
      </c>
      <c r="Q87" s="49">
        <v>0</v>
      </c>
      <c r="R87" s="49">
        <v>1</v>
      </c>
      <c r="S87" s="49">
        <v>1</v>
      </c>
      <c r="T87" s="49">
        <v>1</v>
      </c>
      <c r="U87" s="49">
        <v>1</v>
      </c>
      <c r="V87" s="49">
        <v>1</v>
      </c>
      <c r="W87" s="58"/>
    </row>
    <row r="88" spans="1:23" ht="63.75" customHeight="1" x14ac:dyDescent="0.35">
      <c r="A88" s="59"/>
      <c r="B88" s="38"/>
      <c r="C88" s="38"/>
      <c r="D88" s="38"/>
      <c r="E88" s="38"/>
      <c r="F88" s="38"/>
      <c r="G88" s="38"/>
      <c r="H88" s="38"/>
      <c r="I88" s="38"/>
      <c r="J88" s="46">
        <v>0</v>
      </c>
      <c r="K88" s="38"/>
      <c r="L88" s="38"/>
      <c r="M88" s="38"/>
      <c r="N88" s="46"/>
      <c r="O88" s="54" t="s">
        <v>354</v>
      </c>
      <c r="P88" s="15" t="s">
        <v>355</v>
      </c>
      <c r="Q88" s="48">
        <v>0</v>
      </c>
      <c r="R88" s="48">
        <v>0</v>
      </c>
      <c r="S88" s="48">
        <v>1</v>
      </c>
      <c r="T88" s="48">
        <v>0</v>
      </c>
      <c r="U88" s="48">
        <v>1</v>
      </c>
      <c r="V88" s="48">
        <v>2</v>
      </c>
      <c r="W88" s="58"/>
    </row>
    <row r="89" spans="1:23" ht="63.75" customHeight="1" x14ac:dyDescent="0.35">
      <c r="A89" s="59"/>
      <c r="B89" s="38"/>
      <c r="C89" s="38"/>
      <c r="D89" s="38"/>
      <c r="E89" s="38"/>
      <c r="F89" s="38"/>
      <c r="G89" s="38"/>
      <c r="H89" s="38"/>
      <c r="I89" s="38"/>
      <c r="J89" s="46">
        <v>0</v>
      </c>
      <c r="K89" s="38"/>
      <c r="L89" s="38"/>
      <c r="M89" s="38"/>
      <c r="N89" s="46"/>
      <c r="O89" s="54"/>
      <c r="P89" s="15" t="s">
        <v>356</v>
      </c>
      <c r="Q89" s="48">
        <v>0</v>
      </c>
      <c r="R89" s="48">
        <v>1</v>
      </c>
      <c r="S89" s="48">
        <v>0</v>
      </c>
      <c r="T89" s="48">
        <v>1</v>
      </c>
      <c r="U89" s="48">
        <v>0</v>
      </c>
      <c r="V89" s="48">
        <v>2</v>
      </c>
      <c r="W89" s="58"/>
    </row>
    <row r="90" spans="1:23" ht="63.75" customHeight="1" x14ac:dyDescent="0.35">
      <c r="A90" s="59"/>
      <c r="B90" s="38"/>
      <c r="C90" s="38"/>
      <c r="D90" s="38"/>
      <c r="E90" s="38"/>
      <c r="F90" s="38"/>
      <c r="G90" s="38"/>
      <c r="H90" s="38"/>
      <c r="I90" s="38"/>
      <c r="J90" s="46">
        <v>0</v>
      </c>
      <c r="K90" s="38"/>
      <c r="L90" s="38"/>
      <c r="M90" s="38"/>
      <c r="N90" s="46"/>
      <c r="O90" s="54"/>
      <c r="P90" s="15" t="s">
        <v>357</v>
      </c>
      <c r="Q90" s="48">
        <v>0</v>
      </c>
      <c r="R90" s="48">
        <v>1</v>
      </c>
      <c r="S90" s="48">
        <v>0</v>
      </c>
      <c r="T90" s="48">
        <v>1</v>
      </c>
      <c r="U90" s="48">
        <v>0</v>
      </c>
      <c r="V90" s="48">
        <v>2</v>
      </c>
      <c r="W90" s="58"/>
    </row>
    <row r="91" spans="1:23" ht="63.75" customHeight="1" x14ac:dyDescent="0.35">
      <c r="A91" s="59"/>
      <c r="B91" s="38"/>
      <c r="C91" s="38"/>
      <c r="D91" s="38"/>
      <c r="E91" s="38"/>
      <c r="F91" s="38"/>
      <c r="G91" s="38"/>
      <c r="H91" s="38"/>
      <c r="I91" s="38"/>
      <c r="J91" s="46">
        <v>0</v>
      </c>
      <c r="K91" s="38"/>
      <c r="L91" s="38"/>
      <c r="M91" s="38"/>
      <c r="N91" s="46"/>
      <c r="O91" s="54"/>
      <c r="P91" s="15" t="s">
        <v>358</v>
      </c>
      <c r="Q91" s="48">
        <v>0</v>
      </c>
      <c r="R91" s="48">
        <v>0</v>
      </c>
      <c r="S91" s="61">
        <v>1</v>
      </c>
      <c r="T91" s="48">
        <v>0</v>
      </c>
      <c r="U91" s="61">
        <v>1</v>
      </c>
      <c r="V91" s="61">
        <v>1</v>
      </c>
      <c r="W91" s="58"/>
    </row>
    <row r="92" spans="1:23" ht="63.75" customHeight="1" x14ac:dyDescent="0.35">
      <c r="A92" s="59"/>
      <c r="B92" s="38"/>
      <c r="C92" s="38"/>
      <c r="D92" s="38"/>
      <c r="E92" s="38"/>
      <c r="F92" s="38"/>
      <c r="G92" s="38"/>
      <c r="H92" s="38"/>
      <c r="I92" s="38"/>
      <c r="J92" s="46">
        <v>0</v>
      </c>
      <c r="K92" s="38"/>
      <c r="L92" s="38"/>
      <c r="M92" s="38"/>
      <c r="N92" s="46"/>
      <c r="O92" s="54"/>
      <c r="P92" s="15" t="s">
        <v>359</v>
      </c>
      <c r="Q92" s="48">
        <v>0</v>
      </c>
      <c r="R92" s="48">
        <v>1</v>
      </c>
      <c r="S92" s="48">
        <v>1</v>
      </c>
      <c r="T92" s="48">
        <v>1</v>
      </c>
      <c r="U92" s="48">
        <v>1</v>
      </c>
      <c r="V92" s="48">
        <v>4</v>
      </c>
      <c r="W92" s="58"/>
    </row>
    <row r="93" spans="1:23" ht="63.75" customHeight="1" x14ac:dyDescent="0.35">
      <c r="A93" s="59"/>
      <c r="B93" s="38"/>
      <c r="C93" s="38"/>
      <c r="D93" s="38"/>
      <c r="E93" s="38"/>
      <c r="F93" s="38"/>
      <c r="G93" s="38"/>
      <c r="H93" s="38"/>
      <c r="I93" s="38"/>
      <c r="J93" s="46">
        <v>0</v>
      </c>
      <c r="K93" s="38"/>
      <c r="L93" s="38"/>
      <c r="M93" s="38"/>
      <c r="N93" s="46"/>
      <c r="O93" s="54" t="s">
        <v>360</v>
      </c>
      <c r="P93" s="15" t="s">
        <v>361</v>
      </c>
      <c r="Q93" s="48">
        <v>0</v>
      </c>
      <c r="R93" s="48">
        <v>1</v>
      </c>
      <c r="S93" s="48">
        <v>0</v>
      </c>
      <c r="T93" s="48">
        <v>1</v>
      </c>
      <c r="U93" s="48">
        <v>0</v>
      </c>
      <c r="V93" s="48">
        <v>2</v>
      </c>
      <c r="W93" s="58"/>
    </row>
    <row r="94" spans="1:23" ht="63.75" customHeight="1" x14ac:dyDescent="0.35">
      <c r="A94" s="59"/>
      <c r="B94" s="38"/>
      <c r="C94" s="38"/>
      <c r="D94" s="38"/>
      <c r="E94" s="38"/>
      <c r="F94" s="38"/>
      <c r="G94" s="38"/>
      <c r="H94" s="38"/>
      <c r="I94" s="38"/>
      <c r="J94" s="46">
        <v>0</v>
      </c>
      <c r="K94" s="38"/>
      <c r="L94" s="38"/>
      <c r="M94" s="38"/>
      <c r="N94" s="46"/>
      <c r="O94" s="54"/>
      <c r="P94" s="15" t="s">
        <v>362</v>
      </c>
      <c r="Q94" s="48">
        <v>0</v>
      </c>
      <c r="R94" s="48">
        <v>1</v>
      </c>
      <c r="S94" s="48">
        <v>0</v>
      </c>
      <c r="T94" s="48">
        <v>1</v>
      </c>
      <c r="U94" s="48">
        <v>0</v>
      </c>
      <c r="V94" s="48">
        <v>2</v>
      </c>
      <c r="W94" s="58"/>
    </row>
    <row r="95" spans="1:23" ht="63.75" customHeight="1" x14ac:dyDescent="0.35">
      <c r="A95" s="59"/>
      <c r="B95" s="38"/>
      <c r="C95" s="38"/>
      <c r="D95" s="38"/>
      <c r="E95" s="38"/>
      <c r="F95" s="38"/>
      <c r="G95" s="38"/>
      <c r="H95" s="38"/>
      <c r="I95" s="38"/>
      <c r="J95" s="46">
        <v>0</v>
      </c>
      <c r="K95" s="38"/>
      <c r="L95" s="38"/>
      <c r="M95" s="38"/>
      <c r="N95" s="46"/>
      <c r="O95" s="54" t="s">
        <v>363</v>
      </c>
      <c r="P95" s="15" t="s">
        <v>364</v>
      </c>
      <c r="Q95" s="48">
        <v>0</v>
      </c>
      <c r="R95" s="48">
        <v>8</v>
      </c>
      <c r="S95" s="48">
        <v>8</v>
      </c>
      <c r="T95" s="48">
        <v>8</v>
      </c>
      <c r="U95" s="48">
        <v>8</v>
      </c>
      <c r="V95" s="48">
        <v>32</v>
      </c>
      <c r="W95" s="58"/>
    </row>
    <row r="96" spans="1:23" ht="63.75" customHeight="1" x14ac:dyDescent="0.35">
      <c r="A96" s="59"/>
      <c r="B96" s="38"/>
      <c r="C96" s="38"/>
      <c r="D96" s="38"/>
      <c r="E96" s="38"/>
      <c r="F96" s="38"/>
      <c r="G96" s="38"/>
      <c r="H96" s="38"/>
      <c r="I96" s="38"/>
      <c r="J96" s="46">
        <v>0</v>
      </c>
      <c r="K96" s="38"/>
      <c r="L96" s="38"/>
      <c r="M96" s="38"/>
      <c r="N96" s="46"/>
      <c r="O96" s="54"/>
      <c r="P96" s="15" t="s">
        <v>365</v>
      </c>
      <c r="Q96" s="48">
        <v>0</v>
      </c>
      <c r="R96" s="48">
        <v>0</v>
      </c>
      <c r="S96" s="48">
        <v>2</v>
      </c>
      <c r="T96" s="48">
        <v>2</v>
      </c>
      <c r="U96" s="48">
        <v>0</v>
      </c>
      <c r="V96" s="48">
        <v>4</v>
      </c>
      <c r="W96" s="58"/>
    </row>
    <row r="97" spans="1:23" ht="56.25" customHeight="1" x14ac:dyDescent="0.35">
      <c r="A97" s="59"/>
      <c r="B97" s="38"/>
      <c r="C97" s="38"/>
      <c r="D97" s="38"/>
      <c r="E97" s="38"/>
      <c r="F97" s="38"/>
      <c r="G97" s="38"/>
      <c r="H97" s="38"/>
      <c r="I97" s="38"/>
      <c r="J97" s="46">
        <v>0</v>
      </c>
      <c r="K97" s="38"/>
      <c r="L97" s="38"/>
      <c r="M97" s="38"/>
      <c r="N97" s="46"/>
      <c r="O97" s="54"/>
      <c r="P97" s="15" t="s">
        <v>366</v>
      </c>
      <c r="Q97" s="48">
        <v>0</v>
      </c>
      <c r="R97" s="48">
        <v>1</v>
      </c>
      <c r="S97" s="48">
        <v>1</v>
      </c>
      <c r="T97" s="48">
        <v>1</v>
      </c>
      <c r="U97" s="48">
        <v>1</v>
      </c>
      <c r="V97" s="48">
        <v>4</v>
      </c>
      <c r="W97" s="58"/>
    </row>
    <row r="98" spans="1:23" ht="51.75" customHeight="1" x14ac:dyDescent="0.35">
      <c r="A98" s="59"/>
      <c r="B98" s="38"/>
      <c r="C98" s="38"/>
      <c r="D98" s="38"/>
      <c r="E98" s="38"/>
      <c r="F98" s="38"/>
      <c r="G98" s="38"/>
      <c r="H98" s="38"/>
      <c r="I98" s="38"/>
      <c r="J98" s="46">
        <v>0</v>
      </c>
      <c r="K98" s="38"/>
      <c r="L98" s="38"/>
      <c r="M98" s="38"/>
      <c r="N98" s="46"/>
      <c r="O98" s="54"/>
      <c r="P98" s="15" t="s">
        <v>367</v>
      </c>
      <c r="Q98" s="48">
        <v>0</v>
      </c>
      <c r="R98" s="48">
        <v>1</v>
      </c>
      <c r="S98" s="48">
        <v>0</v>
      </c>
      <c r="T98" s="48">
        <v>0</v>
      </c>
      <c r="U98" s="48">
        <v>0</v>
      </c>
      <c r="V98" s="48">
        <v>1</v>
      </c>
      <c r="W98" s="58"/>
    </row>
    <row r="99" spans="1:23" ht="63.75" customHeight="1" x14ac:dyDescent="0.35">
      <c r="A99" s="59"/>
      <c r="B99" s="38"/>
      <c r="C99" s="38"/>
      <c r="D99" s="38"/>
      <c r="E99" s="38"/>
      <c r="F99" s="38"/>
      <c r="G99" s="38"/>
      <c r="H99" s="38"/>
      <c r="I99" s="38"/>
      <c r="J99" s="46">
        <v>0</v>
      </c>
      <c r="K99" s="38"/>
      <c r="L99" s="38"/>
      <c r="M99" s="38"/>
      <c r="N99" s="46"/>
      <c r="O99" s="54"/>
      <c r="P99" s="15" t="s">
        <v>368</v>
      </c>
      <c r="Q99" s="48">
        <v>0</v>
      </c>
      <c r="R99" s="48">
        <v>1</v>
      </c>
      <c r="S99" s="48">
        <v>1</v>
      </c>
      <c r="T99" s="48">
        <v>1</v>
      </c>
      <c r="U99" s="48">
        <v>1</v>
      </c>
      <c r="V99" s="48">
        <v>4</v>
      </c>
      <c r="W99" s="58"/>
    </row>
    <row r="100" spans="1:23" ht="63.75" customHeight="1" x14ac:dyDescent="0.35">
      <c r="A100" s="62"/>
      <c r="B100" s="38"/>
      <c r="C100" s="38"/>
      <c r="D100" s="38"/>
      <c r="E100" s="38"/>
      <c r="F100" s="38"/>
      <c r="G100" s="38"/>
      <c r="H100" s="38"/>
      <c r="I100" s="38"/>
      <c r="J100" s="46">
        <v>0</v>
      </c>
      <c r="K100" s="38"/>
      <c r="L100" s="38"/>
      <c r="M100" s="38"/>
      <c r="N100" s="46"/>
      <c r="O100" s="48" t="s">
        <v>369</v>
      </c>
      <c r="P100" s="15" t="s">
        <v>370</v>
      </c>
      <c r="Q100" s="48">
        <v>0</v>
      </c>
      <c r="R100" s="48">
        <v>0</v>
      </c>
      <c r="S100" s="15">
        <v>1</v>
      </c>
      <c r="T100" s="15">
        <v>0</v>
      </c>
      <c r="U100" s="15">
        <v>1</v>
      </c>
      <c r="V100" s="15">
        <v>2</v>
      </c>
      <c r="W100" s="58"/>
    </row>
    <row r="101" spans="1:23" ht="111.75" customHeight="1" x14ac:dyDescent="0.35">
      <c r="A101" s="21" t="s">
        <v>24</v>
      </c>
      <c r="B101" s="15" t="s">
        <v>24</v>
      </c>
      <c r="C101" s="15" t="s">
        <v>178</v>
      </c>
      <c r="D101" s="15" t="s">
        <v>318</v>
      </c>
      <c r="E101" s="15" t="s">
        <v>371</v>
      </c>
      <c r="F101" s="15" t="s">
        <v>372</v>
      </c>
      <c r="G101" s="15" t="s">
        <v>390</v>
      </c>
      <c r="H101" s="15" t="s">
        <v>24</v>
      </c>
      <c r="I101" s="15" t="s">
        <v>373</v>
      </c>
      <c r="J101" s="22">
        <v>1319</v>
      </c>
      <c r="K101" s="23">
        <v>1500</v>
      </c>
      <c r="L101" s="23">
        <v>1545</v>
      </c>
      <c r="M101" s="23">
        <v>1591</v>
      </c>
      <c r="N101" s="15" t="s">
        <v>374</v>
      </c>
      <c r="O101" s="15" t="s">
        <v>375</v>
      </c>
      <c r="P101" s="15" t="s">
        <v>376</v>
      </c>
      <c r="Q101" s="27">
        <v>1</v>
      </c>
      <c r="R101" s="27">
        <v>1</v>
      </c>
      <c r="S101" s="27">
        <v>1</v>
      </c>
      <c r="T101" s="27">
        <v>1</v>
      </c>
      <c r="U101" s="27">
        <v>1</v>
      </c>
      <c r="V101" s="27">
        <v>1</v>
      </c>
      <c r="W101" s="15" t="s">
        <v>377</v>
      </c>
    </row>
    <row r="102" spans="1:23" x14ac:dyDescent="0.35">
      <c r="J102" s="64"/>
      <c r="K102" s="65"/>
      <c r="L102" s="65"/>
      <c r="M102" s="65"/>
    </row>
  </sheetData>
  <autoFilter ref="A1:W101" xr:uid="{BEF8BF69-98B6-487C-9596-9314D171E0FB}"/>
  <mergeCells count="328">
    <mergeCell ref="W5:W11"/>
    <mergeCell ref="W15:W17"/>
    <mergeCell ref="M2:M4"/>
    <mergeCell ref="N2:N4"/>
    <mergeCell ref="O2:O3"/>
    <mergeCell ref="W2:W4"/>
    <mergeCell ref="A5:A6"/>
    <mergeCell ref="B5:B6"/>
    <mergeCell ref="C5:C6"/>
    <mergeCell ref="D5:D6"/>
    <mergeCell ref="E5:E6"/>
    <mergeCell ref="F5:F6"/>
    <mergeCell ref="G2:G4"/>
    <mergeCell ref="H2:H4"/>
    <mergeCell ref="I2:I4"/>
    <mergeCell ref="J2:J4"/>
    <mergeCell ref="K2:K4"/>
    <mergeCell ref="L2:L4"/>
    <mergeCell ref="A2:A4"/>
    <mergeCell ref="B2:B4"/>
    <mergeCell ref="C2:C4"/>
    <mergeCell ref="D2:D4"/>
    <mergeCell ref="E2:E4"/>
    <mergeCell ref="F2:F4"/>
    <mergeCell ref="M5:M6"/>
    <mergeCell ref="N5:N6"/>
    <mergeCell ref="G8:G9"/>
    <mergeCell ref="H8:H9"/>
    <mergeCell ref="O5:O6"/>
    <mergeCell ref="A8:A9"/>
    <mergeCell ref="B8:B9"/>
    <mergeCell ref="C8:C9"/>
    <mergeCell ref="D8:D9"/>
    <mergeCell ref="E8:E9"/>
    <mergeCell ref="F8:F9"/>
    <mergeCell ref="G5:G6"/>
    <mergeCell ref="H5:H6"/>
    <mergeCell ref="I5:I6"/>
    <mergeCell ref="J5:J6"/>
    <mergeCell ref="K5:K6"/>
    <mergeCell ref="L5:L6"/>
    <mergeCell ref="M8:M9"/>
    <mergeCell ref="N8:N9"/>
    <mergeCell ref="I8:I9"/>
    <mergeCell ref="J8:J9"/>
    <mergeCell ref="K8:K9"/>
    <mergeCell ref="L8:L9"/>
    <mergeCell ref="A10:A11"/>
    <mergeCell ref="B10:B11"/>
    <mergeCell ref="C10:C11"/>
    <mergeCell ref="D10:D11"/>
    <mergeCell ref="E10:E11"/>
    <mergeCell ref="F10:F11"/>
    <mergeCell ref="G10:G11"/>
    <mergeCell ref="G13:G14"/>
    <mergeCell ref="H13:H14"/>
    <mergeCell ref="D13:D14"/>
    <mergeCell ref="E13:E14"/>
    <mergeCell ref="F13:F14"/>
    <mergeCell ref="U10:U11"/>
    <mergeCell ref="V10:V11"/>
    <mergeCell ref="N10:N11"/>
    <mergeCell ref="O10:O11"/>
    <mergeCell ref="P10:P11"/>
    <mergeCell ref="R10:R11"/>
    <mergeCell ref="S10:S11"/>
    <mergeCell ref="T10:T11"/>
    <mergeCell ref="H10:H11"/>
    <mergeCell ref="I10:I11"/>
    <mergeCell ref="J10:J11"/>
    <mergeCell ref="K10:K11"/>
    <mergeCell ref="L10:L11"/>
    <mergeCell ref="M10:M11"/>
    <mergeCell ref="M15:M17"/>
    <mergeCell ref="N15:N17"/>
    <mergeCell ref="W13:W14"/>
    <mergeCell ref="A15:A17"/>
    <mergeCell ref="B15:B17"/>
    <mergeCell ref="C15:C17"/>
    <mergeCell ref="D15:D17"/>
    <mergeCell ref="E15:E17"/>
    <mergeCell ref="F15:F17"/>
    <mergeCell ref="G15:G17"/>
    <mergeCell ref="H15:H17"/>
    <mergeCell ref="I15:I17"/>
    <mergeCell ref="I13:I14"/>
    <mergeCell ref="J13:J14"/>
    <mergeCell ref="K13:K14"/>
    <mergeCell ref="L13:L14"/>
    <mergeCell ref="M13:M14"/>
    <mergeCell ref="N13:N14"/>
    <mergeCell ref="A13:A14"/>
    <mergeCell ref="B13:B14"/>
    <mergeCell ref="C13:C14"/>
    <mergeCell ref="A19:A21"/>
    <mergeCell ref="B19:B21"/>
    <mergeCell ref="C19:C21"/>
    <mergeCell ref="D19:D21"/>
    <mergeCell ref="E19:E21"/>
    <mergeCell ref="F19:F21"/>
    <mergeCell ref="J15:J17"/>
    <mergeCell ref="K15:K17"/>
    <mergeCell ref="L15:L17"/>
    <mergeCell ref="W26:W28"/>
    <mergeCell ref="I26:I28"/>
    <mergeCell ref="J26:J28"/>
    <mergeCell ref="K26:K28"/>
    <mergeCell ref="A22:A24"/>
    <mergeCell ref="B22:B24"/>
    <mergeCell ref="C22:C24"/>
    <mergeCell ref="D22:D24"/>
    <mergeCell ref="E22:E24"/>
    <mergeCell ref="F22:F24"/>
    <mergeCell ref="G22:G24"/>
    <mergeCell ref="D26:D28"/>
    <mergeCell ref="E26:E28"/>
    <mergeCell ref="F26:F28"/>
    <mergeCell ref="G26:G28"/>
    <mergeCell ref="H26:H28"/>
    <mergeCell ref="H22:H24"/>
    <mergeCell ref="M19:M21"/>
    <mergeCell ref="N19:N21"/>
    <mergeCell ref="I19:I21"/>
    <mergeCell ref="J19:J21"/>
    <mergeCell ref="K19:K21"/>
    <mergeCell ref="L19:L21"/>
    <mergeCell ref="N22:N24"/>
    <mergeCell ref="I22:I24"/>
    <mergeCell ref="J22:J24"/>
    <mergeCell ref="K22:K24"/>
    <mergeCell ref="L22:L24"/>
    <mergeCell ref="M22:M24"/>
    <mergeCell ref="G19:G21"/>
    <mergeCell ref="H19:H21"/>
    <mergeCell ref="J32:J33"/>
    <mergeCell ref="K32:K33"/>
    <mergeCell ref="L32:L33"/>
    <mergeCell ref="M32:M33"/>
    <mergeCell ref="F34:F36"/>
    <mergeCell ref="N37:N44"/>
    <mergeCell ref="W37:W44"/>
    <mergeCell ref="N32:N33"/>
    <mergeCell ref="W32:W33"/>
    <mergeCell ref="W34:W36"/>
    <mergeCell ref="M37:M44"/>
    <mergeCell ref="A32:A33"/>
    <mergeCell ref="B32:B33"/>
    <mergeCell ref="C32:C33"/>
    <mergeCell ref="D32:D33"/>
    <mergeCell ref="E32:E33"/>
    <mergeCell ref="F32:F33"/>
    <mergeCell ref="G32:G33"/>
    <mergeCell ref="H32:H33"/>
    <mergeCell ref="I32:I33"/>
    <mergeCell ref="L26:L28"/>
    <mergeCell ref="M26:M28"/>
    <mergeCell ref="N26:N28"/>
    <mergeCell ref="A26:A28"/>
    <mergeCell ref="B26:B28"/>
    <mergeCell ref="C26:C28"/>
    <mergeCell ref="G45:G46"/>
    <mergeCell ref="H45:H46"/>
    <mergeCell ref="H37:H44"/>
    <mergeCell ref="M34:M36"/>
    <mergeCell ref="N34:N36"/>
    <mergeCell ref="A37:A44"/>
    <mergeCell ref="B37:B44"/>
    <mergeCell ref="C37:C44"/>
    <mergeCell ref="D37:D44"/>
    <mergeCell ref="E37:E44"/>
    <mergeCell ref="F37:F44"/>
    <mergeCell ref="G37:G44"/>
    <mergeCell ref="G34:G36"/>
    <mergeCell ref="H34:H36"/>
    <mergeCell ref="I34:I36"/>
    <mergeCell ref="J34:J36"/>
    <mergeCell ref="K34:K36"/>
    <mergeCell ref="L34:L36"/>
    <mergeCell ref="A34:A36"/>
    <mergeCell ref="B34:B36"/>
    <mergeCell ref="C34:C36"/>
    <mergeCell ref="D34:D36"/>
    <mergeCell ref="E34:E36"/>
    <mergeCell ref="I37:I44"/>
    <mergeCell ref="J37:J44"/>
    <mergeCell ref="K37:K44"/>
    <mergeCell ref="L37:L44"/>
    <mergeCell ref="J47:J50"/>
    <mergeCell ref="K47:K50"/>
    <mergeCell ref="L47:L50"/>
    <mergeCell ref="M47:M50"/>
    <mergeCell ref="N47:N50"/>
    <mergeCell ref="W47:W50"/>
    <mergeCell ref="W45:W46"/>
    <mergeCell ref="A47:A50"/>
    <mergeCell ref="B47:B50"/>
    <mergeCell ref="C47:C50"/>
    <mergeCell ref="D47:D50"/>
    <mergeCell ref="E47:E50"/>
    <mergeCell ref="F47:F50"/>
    <mergeCell ref="G47:G50"/>
    <mergeCell ref="H47:H50"/>
    <mergeCell ref="I47:I50"/>
    <mergeCell ref="I45:I46"/>
    <mergeCell ref="J45:J46"/>
    <mergeCell ref="K45:K46"/>
    <mergeCell ref="L45:L46"/>
    <mergeCell ref="M45:M46"/>
    <mergeCell ref="N45:N46"/>
    <mergeCell ref="A45:A46"/>
    <mergeCell ref="B45:B46"/>
    <mergeCell ref="C45:C46"/>
    <mergeCell ref="D45:D46"/>
    <mergeCell ref="E45:E46"/>
    <mergeCell ref="F45:F46"/>
    <mergeCell ref="A56:A57"/>
    <mergeCell ref="B56:B57"/>
    <mergeCell ref="C56:C57"/>
    <mergeCell ref="D56:D57"/>
    <mergeCell ref="E56:E57"/>
    <mergeCell ref="F56:F57"/>
    <mergeCell ref="A62:A65"/>
    <mergeCell ref="B62:B65"/>
    <mergeCell ref="C62:C65"/>
    <mergeCell ref="M54:M55"/>
    <mergeCell ref="N54:N55"/>
    <mergeCell ref="W54:W55"/>
    <mergeCell ref="I54:I55"/>
    <mergeCell ref="J54:J55"/>
    <mergeCell ref="K54:K55"/>
    <mergeCell ref="L54:L55"/>
    <mergeCell ref="G56:G57"/>
    <mergeCell ref="G54:G55"/>
    <mergeCell ref="H54:H55"/>
    <mergeCell ref="A54:A55"/>
    <mergeCell ref="B54:B55"/>
    <mergeCell ref="C54:C55"/>
    <mergeCell ref="D54:D55"/>
    <mergeCell ref="E54:E55"/>
    <mergeCell ref="F54:F55"/>
    <mergeCell ref="H56:H57"/>
    <mergeCell ref="N56:N57"/>
    <mergeCell ref="W56:W57"/>
    <mergeCell ref="A60:A61"/>
    <mergeCell ref="B60:B61"/>
    <mergeCell ref="M76:M100"/>
    <mergeCell ref="C60:C61"/>
    <mergeCell ref="D60:D61"/>
    <mergeCell ref="E60:E61"/>
    <mergeCell ref="F60:F61"/>
    <mergeCell ref="G60:G61"/>
    <mergeCell ref="H60:H61"/>
    <mergeCell ref="I60:I61"/>
    <mergeCell ref="D62:D65"/>
    <mergeCell ref="E62:E65"/>
    <mergeCell ref="F62:F65"/>
    <mergeCell ref="J60:J61"/>
    <mergeCell ref="K60:K61"/>
    <mergeCell ref="L60:L61"/>
    <mergeCell ref="K56:K57"/>
    <mergeCell ref="L56:L57"/>
    <mergeCell ref="M56:M57"/>
    <mergeCell ref="M60:M61"/>
    <mergeCell ref="I56:I57"/>
    <mergeCell ref="J56:J57"/>
    <mergeCell ref="G62:G65"/>
    <mergeCell ref="H62:H65"/>
    <mergeCell ref="I62:I65"/>
    <mergeCell ref="J62:J65"/>
    <mergeCell ref="K62:K65"/>
    <mergeCell ref="L62:L65"/>
    <mergeCell ref="N60:N61"/>
    <mergeCell ref="I70:I75"/>
    <mergeCell ref="J70:J75"/>
    <mergeCell ref="K70:K75"/>
    <mergeCell ref="L70:L75"/>
    <mergeCell ref="M70:M75"/>
    <mergeCell ref="W70:W100"/>
    <mergeCell ref="O76:O77"/>
    <mergeCell ref="O88:O92"/>
    <mergeCell ref="O93:O94"/>
    <mergeCell ref="O95:O99"/>
    <mergeCell ref="O78:O79"/>
    <mergeCell ref="W66:W67"/>
    <mergeCell ref="N76:N100"/>
    <mergeCell ref="N70:N75"/>
    <mergeCell ref="O74:O75"/>
    <mergeCell ref="O80:O82"/>
    <mergeCell ref="O83:O85"/>
    <mergeCell ref="O86:O87"/>
    <mergeCell ref="I76:I100"/>
    <mergeCell ref="M66:M67"/>
    <mergeCell ref="J76:J100"/>
    <mergeCell ref="K76:K100"/>
    <mergeCell ref="L76:L100"/>
    <mergeCell ref="A76:A100"/>
    <mergeCell ref="B76:B100"/>
    <mergeCell ref="C76:C100"/>
    <mergeCell ref="D76:D100"/>
    <mergeCell ref="E76:E100"/>
    <mergeCell ref="F76:F100"/>
    <mergeCell ref="G76:G100"/>
    <mergeCell ref="H76:H100"/>
    <mergeCell ref="H70:H75"/>
    <mergeCell ref="W19:W24"/>
    <mergeCell ref="N66:N67"/>
    <mergeCell ref="I66:I67"/>
    <mergeCell ref="J66:J67"/>
    <mergeCell ref="A70:A75"/>
    <mergeCell ref="B70:B75"/>
    <mergeCell ref="C70:C75"/>
    <mergeCell ref="D70:D75"/>
    <mergeCell ref="E70:E75"/>
    <mergeCell ref="F70:F75"/>
    <mergeCell ref="G70:G75"/>
    <mergeCell ref="G66:G67"/>
    <mergeCell ref="H66:H67"/>
    <mergeCell ref="A66:A67"/>
    <mergeCell ref="B66:B67"/>
    <mergeCell ref="C66:C67"/>
    <mergeCell ref="D66:D67"/>
    <mergeCell ref="E66:E67"/>
    <mergeCell ref="F66:F67"/>
    <mergeCell ref="K66:K67"/>
    <mergeCell ref="L66:L67"/>
    <mergeCell ref="W60:W65"/>
    <mergeCell ref="M62:M65"/>
    <mergeCell ref="N62:N65"/>
  </mergeCells>
  <printOptions horizontalCentered="1"/>
  <pageMargins left="0.70866141732283472" right="0.70866141732283472" top="0.74803149606299213" bottom="0.74803149606299213" header="0.31496062992125984" footer="0.31496062992125984"/>
  <pageSetup paperSize="5" scale="14" fitToHeight="4" orientation="landscape" r:id="rId1"/>
  <headerFooter>
    <oddFooter>&amp;LPlan Estratégico 2023-2026
Enero 31 de 2023&amp;C&amp;N</oddFooter>
  </headerFooter>
  <rowBreaks count="1" manualBreakCount="1">
    <brk id="53" max="2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deeb88-0a09-4023-bd20-c960ad2e2113">
      <Terms xmlns="http://schemas.microsoft.com/office/infopath/2007/PartnerControls"/>
    </lcf76f155ced4ddcb4097134ff3c332f>
    <TaxCatchAll xmlns="d51fc9c0-e4ae-458f-a128-e6e2c0f77f1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3" ma:contentTypeDescription="Crear nuevo documento." ma:contentTypeScope="" ma:versionID="d913c79dee38021fea1726553e6f2514">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861d1adf459a5696c8e6adb3d889b5bc"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f7b1aec-988c-4a8c-b8b9-7c10bbc220a0}" ma:internalName="TaxCatchAll" ma:showField="CatchAllData" ma:web="d51fc9c0-e4ae-458f-a128-e6e2c0f77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ED0A50-76D2-446B-B849-C7E59FFFE182}">
  <ds:schemaRefs>
    <ds:schemaRef ds:uri="85deeb88-0a09-4023-bd20-c960ad2e2113"/>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51fc9c0-e4ae-458f-a128-e6e2c0f77f12"/>
    <ds:schemaRef ds:uri="http://www.w3.org/XML/1998/namespace"/>
    <ds:schemaRef ds:uri="http://purl.org/dc/elements/1.1/"/>
    <ds:schemaRef ds:uri="http://purl.org/dc/dcmitype/"/>
  </ds:schemaRefs>
</ds:datastoreItem>
</file>

<file path=customXml/itemProps2.xml><?xml version="1.0" encoding="utf-8"?>
<ds:datastoreItem xmlns:ds="http://schemas.openxmlformats.org/officeDocument/2006/customXml" ds:itemID="{0BCE91CA-71C9-42EC-A803-B87790E11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D453C8-9084-45CC-9997-D7ECC686D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PEI</vt:lpstr>
      <vt:lpstr>PEI 2023</vt:lpstr>
      <vt:lpstr>PEI!Área_de_impresión</vt:lpstr>
      <vt:lpstr>'PEI 2023'!Área_de_impresión</vt:lpstr>
      <vt:lpstr>'PEI 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OAPES</cp:lastModifiedBy>
  <cp:revision/>
  <cp:lastPrinted>2023-02-01T04:17:23Z</cp:lastPrinted>
  <dcterms:created xsi:type="dcterms:W3CDTF">2023-01-28T00:48:50Z</dcterms:created>
  <dcterms:modified xsi:type="dcterms:W3CDTF">2023-02-01T04:20:08Z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y fmtid="{D5CDD505-2E9C-101B-9397-08002B2CF9AE}" pid="3" name="MediaServiceImageTags">
    <vt:lpwstr/>
  </property>
</Properties>
</file>