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8_{4A9038BD-C8CA-4A83-8071-B5DC290890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2" i="5" l="1"/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<sst xmlns="http://schemas.openxmlformats.org/spreadsheetml/2006/main" count="248" uniqueCount="118">
  <si>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</si>
  <si>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</si>
  <si>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</si>
  <si>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</si>
  <si>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</si>
  <si>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</si>
  <si>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</si>
  <si>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</si>
  <si>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</si>
  <si>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</si>
  <si>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</si>
  <si>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</si>
  <si>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</si>
  <si>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</si>
  <si>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</si>
  <si>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</si>
  <si>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</si>
  <si>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</si>
  <si>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</si>
  <si>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</si>
  <si>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</si>
  <si>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</si>
  <si>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</si>
  <si>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</si>
  <si>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</si>
  <si>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</si>
  <si>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</si>
  <si>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</si>
  <si>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</si>
  <si>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</si>
  <si>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</si>
  <si>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</si>
  <si>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</si>
  <si>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</si>
  <si>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</si>
  <si>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</si>
  <si>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</si>
  <si>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</si>
  <si>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</si>
  <si>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</si>
  <si>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</si>
  <si>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</si>
  <si>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</si>
  <si>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</si>
  <si>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</si>
  <si>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</si>
  <si>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</si>
  <si>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</si>
  <si>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</si>
  <si>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</si>
  <si>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</si>
  <si>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</si>
  <si>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</si>
  <si>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</si>
  <si>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</si>
  <si>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</si>
  <si>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</si>
  <si>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</si>
  <si>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</si>
  <si>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</si>
  <si>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</si>
  <si>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</si>
  <si>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</si>
  <si>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</si>
  <si>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</si>
  <si>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</si>
  <si>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</si>
  <si>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</si>
  <si>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</si>
  <si>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</si>
  <si>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</si>
  <si>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</si>
  <si>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</si>
  <si>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</si>
  <si>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</si>
  <si>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</si>
  <si>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</si>
  <si>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</si>
  <si>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</si>
  <si>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</si>
  <si>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</si>
  <si>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</si>
  <si>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</si>
  <si>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</si>
  <si>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</si>
  <si>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</si>
  <si>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</si>
  <si>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</si>
  <si>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</si>
  <si>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</si>
  <si>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</si>
  <si>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</si>
  <si>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</si>
  <si>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</si>
  <si>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</si>
  <si>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</si>
  <si>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</si>
  <si>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</si>
  <si>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</si>
  <si>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</si>
  <si>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</si>
  <si>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</si>
  <si>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</si>
  <si>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</si>
  <si>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</si>
  <si>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</si>
  <si>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</si>
  <si>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</si>
  <si>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</si>
  <si>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TASAS Y DERECHOS ADMINISTRATIVOS **</t>
  </si>
  <si>
    <t>Consolidado Vs Detalle</t>
  </si>
  <si>
    <t>INICIAL</t>
  </si>
  <si>
    <t>MODIFICACIONES AFORO</t>
  </si>
  <si>
    <t>Contraprestacion para la Provision de Redes y Servicios</t>
  </si>
  <si>
    <t>3-1-01-1-02-3-02-03</t>
  </si>
  <si>
    <t>Sentencias</t>
  </si>
  <si>
    <t>OCTUBRE</t>
  </si>
  <si>
    <t>Rendimientos Recursos Entregados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</si>
</sst>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_ * #,##0.00_ ;_ * \-#,##0.00_ ;_ * &quot;-&quot;??_ ;_ @_ "/>
    <numFmt numFmtId="169" formatCode="_ [$€-2]\ * #,##0.00_ ;_ [$€-2]\ * \-#,##0.00_ ;_ [$€-2]\ * &quot;-&quot;??_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10"/>
      <color indexed="8"/>
      <name val="MS Sans Serif"/>
    </font>
    <font>
      <sz val="7.5"/>
      <color indexed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9" fontId="3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9" fontId="30" fillId="0" borderId="0"/>
    <xf numFmtId="0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169" fontId="30" fillId="0" borderId="0"/>
    <xf numFmtId="169" fontId="30" fillId="0" borderId="0"/>
    <xf numFmtId="169" fontId="30" fillId="0" borderId="0"/>
    <xf numFmtId="0" fontId="30" fillId="0" borderId="0"/>
    <xf numFmtId="0" fontId="28" fillId="0" borderId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3" fillId="0" borderId="1" xfId="0" applyNumberFormat="1" applyFont="1" applyBorder="1"/>
    <xf numFmtId="165" fontId="13" fillId="0" borderId="0" xfId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/>
    <xf numFmtId="3" fontId="13" fillId="0" borderId="0" xfId="0" applyNumberFormat="1" applyFont="1"/>
    <xf numFmtId="3" fontId="3" fillId="0" borderId="0" xfId="1" applyNumberFormat="1" applyFont="1" applyFill="1" applyBorder="1"/>
    <xf numFmtId="3" fontId="15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/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 readingOrder="1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5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5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8" xfId="1" applyNumberFormat="1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2" xfId="0" applyNumberFormat="1" applyFont="1" applyBorder="1" applyAlignment="1">
      <alignment vertical="top"/>
    </xf>
    <xf numFmtId="3" fontId="12" fillId="0" borderId="10" xfId="0" applyNumberFormat="1" applyFont="1" applyBorder="1"/>
    <xf numFmtId="165" fontId="12" fillId="0" borderId="0" xfId="1" applyFont="1" applyFill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vertical="top"/>
    </xf>
    <xf numFmtId="3" fontId="12" fillId="0" borderId="0" xfId="0" applyNumberFormat="1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7" fontId="12" fillId="0" borderId="0" xfId="0" applyNumberFormat="1" applyFont="1"/>
    <xf numFmtId="3" fontId="12" fillId="0" borderId="3" xfId="0" applyNumberFormat="1" applyFont="1" applyBorder="1"/>
    <xf numFmtId="4" fontId="23" fillId="0" borderId="0" xfId="0" applyNumberFormat="1" applyFont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 wrapText="1" readingOrder="1"/>
    </xf>
    <xf numFmtId="3" fontId="12" fillId="0" borderId="8" xfId="0" applyNumberFormat="1" applyFont="1" applyBorder="1"/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>
      <alignment vertical="top" wrapText="1" readingOrder="1"/>
    </xf>
    <xf numFmtId="3" fontId="17" fillId="0" borderId="0" xfId="0" applyNumberFormat="1" applyFont="1" applyAlignment="1">
      <alignment horizontal="left"/>
    </xf>
    <xf numFmtId="3" fontId="22" fillId="0" borderId="0" xfId="0" applyNumberFormat="1" applyFont="1" applyAlignment="1">
      <alignment vertical="top" wrapText="1" readingOrder="1"/>
    </xf>
    <xf numFmtId="3" fontId="2" fillId="0" borderId="0" xfId="0" applyNumberFormat="1" applyFont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 readingOrder="1"/>
    </xf>
    <xf numFmtId="3" fontId="23" fillId="0" borderId="0" xfId="0" applyNumberFormat="1" applyFont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Alignment="1">
      <alignment vertical="top" wrapText="1" readingOrder="1"/>
    </xf>
    <xf numFmtId="4" fontId="13" fillId="0" borderId="0" xfId="0" applyNumberFormat="1" applyFont="1"/>
    <xf numFmtId="0" fontId="26" fillId="0" borderId="0" xfId="0" applyFont="1" applyAlignment="1">
      <alignment horizontal="left"/>
    </xf>
    <xf numFmtId="3" fontId="21" fillId="0" borderId="1" xfId="0" applyNumberFormat="1" applyFont="1" applyBorder="1" applyAlignment="1">
      <alignment vertical="top" wrapText="1" readingOrder="1"/>
    </xf>
    <xf numFmtId="3" fontId="16" fillId="0" borderId="1" xfId="0" applyNumberFormat="1" applyFont="1" applyBorder="1"/>
    <xf numFmtId="165" fontId="3" fillId="0" borderId="0" xfId="1" applyFont="1" applyFill="1" applyBorder="1"/>
    <xf numFmtId="168" fontId="27" fillId="0" borderId="13" xfId="8" applyFont="1" applyBorder="1" applyAlignment="1"/>
    <xf numFmtId="4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</cellXfs>
  <cellStyles count="25">
    <cellStyle name="Euro" xfId="7" xr:uid="{8C73F061-B70C-435F-BD8E-315A595DBB37}"/>
    <cellStyle name="Millares" xfId="1" builtinId="3"/>
    <cellStyle name="Millares 2" xfId="3" xr:uid="{00000000-0005-0000-0000-00002F000000}"/>
    <cellStyle name="Millares 2 2" xfId="10" xr:uid="{6465A2E7-0C38-4659-958E-3C1FDE3A49DB}"/>
    <cellStyle name="Millares 2 3" xfId="9" xr:uid="{B03B905B-B1AE-41F6-98F3-80652F806C95}"/>
    <cellStyle name="Millares 3" xfId="5" xr:uid="{89322889-0545-48A0-9123-5178BBC1B907}"/>
    <cellStyle name="Millares 3 2" xfId="11" xr:uid="{78228D11-9027-4536-908E-9DB6815A8C8E}"/>
    <cellStyle name="Millares 4" xfId="12" xr:uid="{2F2C330C-7ED3-4287-B687-8AA6231B5F6C}"/>
    <cellStyle name="Millares 5" xfId="8" xr:uid="{1299CFC6-558B-468E-8D96-FC1D433AABF7}"/>
    <cellStyle name="Moneda 2" xfId="4" xr:uid="{00000000-0005-0000-0000-000031000000}"/>
    <cellStyle name="Normal" xfId="0" builtinId="0"/>
    <cellStyle name="Normal 2" xfId="2" xr:uid="{00000000-0005-0000-0000-000032000000}"/>
    <cellStyle name="Normal 2 2" xfId="14" xr:uid="{41F9A05D-4A02-41D0-939A-DC97A3BEC25C}"/>
    <cellStyle name="Normal 2 3" xfId="15" xr:uid="{F6F53F0D-7F94-4C43-B784-3840F92F4C61}"/>
    <cellStyle name="Normal 2 4" xfId="13" xr:uid="{4B606934-6FE0-4874-A951-D2F1A959AC2D}"/>
    <cellStyle name="Normal 3" xfId="16" xr:uid="{348B1B06-BBED-4CE6-9940-B1D07628A667}"/>
    <cellStyle name="Normal 3 2" xfId="17" xr:uid="{854B3882-D06D-472F-8A35-5E68EC509099}"/>
    <cellStyle name="Normal 3 3" xfId="18" xr:uid="{551B3A18-D368-41AD-86D7-56A92F862965}"/>
    <cellStyle name="Normal 4" xfId="19" xr:uid="{FBDCD25E-3EEB-472C-8B4B-96DF7A442368}"/>
    <cellStyle name="Normal 4 2" xfId="20" xr:uid="{7240E715-E124-4271-9047-F886F9727641}"/>
    <cellStyle name="Normal 5" xfId="21" xr:uid="{2D0F0B72-6B94-4133-B619-B6B30C69CD2B}"/>
    <cellStyle name="Normal 5 2" xfId="22" xr:uid="{883201C7-15D5-47A3-95B2-7EAE67AFAEF3}"/>
    <cellStyle name="Normal 6" xfId="23" xr:uid="{41666EEC-86C9-45E1-A3F6-9CF20DA02E6C}"/>
    <cellStyle name="Normal 7" xfId="24" xr:uid="{6D643D27-F085-4BB4-835C-47280629E2C0}"/>
    <cellStyle name="Normal 8" xfId="6" xr:uid="{740081E6-4652-4948-9BDB-49E832C670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CFC3DBE-97D7-47C6-A0AA-600FFF6E8498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D962521-DAB3-4DC3-B1A9-26A98E7858AC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6</xdr:col>
      <xdr:colOff>1005987</xdr:colOff>
      <xdr:row>0</xdr:row>
      <xdr:rowOff>142143</xdr:rowOff>
    </xdr:from>
    <xdr:to>
      <xdr:col>7</xdr:col>
      <xdr:colOff>938335</xdr:colOff>
      <xdr:row>5</xdr:row>
      <xdr:rowOff>132618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O105"/>
  <sheetViews>
    <sheetView tabSelected="1" zoomScaleNormal="100" zoomScaleSheetLayoutView="100" workbookViewId="0">
      <selection activeCell="A12" sqref="A12"/>
    </sheetView>
  </sheetViews>
  <sheetFormatPr baseColWidth="10" defaultColWidth="11.54296875" defaultRowHeight="11.5" x14ac:dyDescent="0.25"/>
  <cols>
    <col min="1" max="1" width="20.54296875" style="20" customWidth="1"/>
    <col min="2" max="2" width="61.54296875" style="7" customWidth="1"/>
    <col min="3" max="3" width="15.7265625" style="3" customWidth="1"/>
    <col min="4" max="4" width="16.26953125" style="3" customWidth="1"/>
    <col min="5" max="5" width="15.7265625" style="7" bestFit="1" customWidth="1"/>
    <col min="6" max="6" width="18.7265625" style="3" bestFit="1" customWidth="1"/>
    <col min="7" max="7" width="20.1796875" style="7" bestFit="1" customWidth="1"/>
    <col min="8" max="8" width="17.453125" style="7" bestFit="1" customWidth="1"/>
    <col min="9" max="9" width="19.453125" style="7" hidden="1" customWidth="1"/>
    <col min="10" max="10" width="19.54296875" style="7" hidden="1" customWidth="1"/>
    <col min="11" max="11" width="19.453125" style="7" hidden="1" customWidth="1"/>
    <col min="12" max="12" width="0" style="7" hidden="1" customWidth="1"/>
    <col min="13" max="13" width="11.54296875" style="7"/>
    <col min="14" max="14" width="19.453125" style="7" bestFit="1" customWidth="1"/>
    <col min="15" max="16384" width="11.54296875" style="7"/>
  </cols>
  <sheetData>
    <row r="1" spans="1:9" s="22" customFormat="1" ht="6" customHeight="1" x14ac:dyDescent="0.35">
      <c r="A1" s="105" t="s">
        <v>2</v>
      </c>
      <c r="B1" s="105"/>
      <c r="C1" s="105"/>
      <c r="D1" s="106"/>
      <c r="E1" s="106"/>
      <c r="F1" s="107"/>
      <c r="G1" s="108"/>
      <c r="H1" s="108"/>
      <c r="I1" s="108"/>
    </row>
    <row r="2" spans="1:9" s="22" customFormat="1" ht="15.5" x14ac:dyDescent="0.35">
      <c r="A2" s="106"/>
      <c r="B2" s="106"/>
      <c r="C2" s="106"/>
      <c r="D2" s="106"/>
      <c r="E2" s="106"/>
      <c r="F2" s="107"/>
      <c r="G2" s="108"/>
      <c r="H2" s="108"/>
      <c r="I2" s="108"/>
    </row>
    <row r="3" spans="1:9" s="22" customFormat="1" ht="8.15" customHeight="1" x14ac:dyDescent="0.25">
      <c r="A3" s="109"/>
      <c r="B3" s="108"/>
      <c r="C3" s="108"/>
      <c r="D3" s="108"/>
      <c r="E3" s="108"/>
      <c r="F3" s="108"/>
      <c r="G3" s="108"/>
      <c r="H3" s="108"/>
      <c r="I3" s="108"/>
    </row>
    <row r="4" spans="1:9" s="22" customFormat="1" ht="12.5" x14ac:dyDescent="0.25">
      <c r="A4" s="109"/>
      <c r="B4" s="108"/>
      <c r="C4" s="108"/>
      <c r="D4" s="108"/>
      <c r="E4" s="108"/>
      <c r="F4" s="108"/>
      <c r="G4" s="108"/>
      <c r="H4" s="108"/>
      <c r="I4" s="108"/>
    </row>
    <row r="5" spans="1:9" s="22" customFormat="1" ht="12.5" x14ac:dyDescent="0.25">
      <c r="A5" s="109"/>
      <c r="B5" s="108"/>
      <c r="C5" s="108"/>
      <c r="D5" s="108"/>
      <c r="E5" s="108"/>
      <c r="F5" s="108"/>
      <c r="G5" s="108"/>
      <c r="H5" s="108"/>
      <c r="I5" s="108"/>
    </row>
    <row r="6" spans="1:9" s="22" customFormat="1" ht="12.5" x14ac:dyDescent="0.25">
      <c r="A6" s="109"/>
      <c r="B6" s="108"/>
      <c r="C6" s="108"/>
      <c r="D6" s="108"/>
      <c r="E6" s="108"/>
      <c r="F6" s="108"/>
      <c r="G6" s="108"/>
      <c r="H6" s="108"/>
      <c r="I6" s="108"/>
    </row>
    <row r="7" spans="1:9" s="22" customFormat="1" ht="12.5" x14ac:dyDescent="0.25">
      <c r="A7" s="109"/>
      <c r="B7" s="108"/>
      <c r="C7" s="108"/>
      <c r="D7" s="108"/>
      <c r="E7" s="108" t="s">
        <v>2</v>
      </c>
      <c r="F7" s="108"/>
      <c r="G7" s="108"/>
      <c r="H7" s="108"/>
      <c r="I7" s="108"/>
    </row>
    <row r="8" spans="1:9" s="22" customFormat="1" ht="29.15" customHeight="1" x14ac:dyDescent="0.35">
      <c r="A8" s="110" t="s">
        <v>62</v>
      </c>
      <c r="B8" s="110"/>
      <c r="C8" s="110"/>
      <c r="D8" s="110"/>
      <c r="E8" s="110"/>
      <c r="F8" s="110"/>
      <c r="G8" s="110"/>
      <c r="H8" s="110"/>
      <c r="I8" s="108"/>
    </row>
    <row r="9" spans="1:9" s="22" customFormat="1" ht="17.5" x14ac:dyDescent="0.35">
      <c r="A9" s="111" t="s">
        <v>10</v>
      </c>
      <c r="B9" s="111"/>
      <c r="C9" s="111"/>
      <c r="D9" s="111"/>
      <c r="E9" s="111"/>
      <c r="F9" s="111"/>
      <c r="G9" s="111"/>
      <c r="H9" s="111"/>
      <c r="I9" s="108"/>
    </row>
    <row r="10" spans="1:9" s="22" customFormat="1" ht="12.5" x14ac:dyDescent="0.25">
      <c r="A10" s="112"/>
      <c r="B10" s="112"/>
      <c r="C10" s="112"/>
      <c r="D10" s="108"/>
      <c r="E10" s="108"/>
      <c r="F10" s="108"/>
      <c r="G10" s="108"/>
      <c r="H10" s="108"/>
      <c r="I10" s="108"/>
    </row>
    <row r="11" spans="1:9" s="22" customFormat="1" ht="14" x14ac:dyDescent="0.3">
      <c r="A11" s="113" t="s">
        <v>64</v>
      </c>
      <c r="B11" s="113"/>
      <c r="C11" s="112"/>
      <c r="D11" s="112"/>
      <c r="E11" s="112"/>
      <c r="F11" s="114"/>
      <c r="G11" s="108"/>
      <c r="H11" s="115" t="s">
        <v>116</v>
      </c>
      <c r="I11" s="108"/>
    </row>
    <row r="12" spans="1:9" s="22" customFormat="1" ht="17.5" x14ac:dyDescent="0.35">
      <c r="A12" s="112"/>
      <c r="B12" s="112"/>
      <c r="C12" s="112"/>
      <c r="D12" s="112"/>
      <c r="E12" s="112"/>
      <c r="F12" s="116"/>
      <c r="G12" s="108"/>
      <c r="H12" s="116"/>
      <c r="I12" s="108"/>
    </row>
    <row r="13" spans="1:9" s="22" customFormat="1" ht="14" x14ac:dyDescent="0.3">
      <c r="A13" s="117" t="s">
        <v>2</v>
      </c>
      <c r="B13" s="117"/>
      <c r="C13" s="112"/>
      <c r="D13" s="112"/>
      <c r="E13" s="112"/>
      <c r="F13" s="114"/>
      <c r="G13" s="118" t="s">
        <v>105</v>
      </c>
      <c r="H13" s="118"/>
      <c r="I13" s="108"/>
    </row>
    <row r="14" spans="1:9" s="22" customFormat="1" ht="12.5" x14ac:dyDescent="0.25">
      <c r="A14" s="112"/>
      <c r="B14" s="119"/>
      <c r="C14" s="119"/>
      <c r="D14" s="119"/>
      <c r="E14" s="119"/>
      <c r="F14" s="108"/>
      <c r="G14" s="108"/>
      <c r="H14" s="108"/>
      <c r="I14" s="108"/>
    </row>
    <row r="15" spans="1:9" x14ac:dyDescent="0.25">
      <c r="A15" s="19"/>
      <c r="B15" s="1"/>
      <c r="C15" s="8" t="s">
        <v>5</v>
      </c>
      <c r="D15" s="104" t="s">
        <v>112</v>
      </c>
      <c r="E15" s="8" t="s">
        <v>5</v>
      </c>
      <c r="F15" s="8" t="s">
        <v>7</v>
      </c>
      <c r="G15" s="1" t="s">
        <v>11</v>
      </c>
      <c r="H15" s="8" t="s">
        <v>7</v>
      </c>
    </row>
    <row r="16" spans="1:9" x14ac:dyDescent="0.25">
      <c r="A16" s="19" t="s">
        <v>4</v>
      </c>
      <c r="B16" s="1" t="s">
        <v>3</v>
      </c>
      <c r="C16" s="8" t="s">
        <v>111</v>
      </c>
      <c r="D16" s="104"/>
      <c r="E16" s="8" t="s">
        <v>6</v>
      </c>
      <c r="F16" s="8" t="s">
        <v>0</v>
      </c>
      <c r="G16" s="17" t="s">
        <v>12</v>
      </c>
      <c r="H16" s="8" t="s">
        <v>13</v>
      </c>
    </row>
    <row r="17" spans="1:15" x14ac:dyDescent="0.25">
      <c r="A17" s="19">
        <v>1</v>
      </c>
      <c r="B17" s="1" t="s">
        <v>2</v>
      </c>
      <c r="C17" s="8">
        <v>2</v>
      </c>
      <c r="D17" s="8"/>
      <c r="E17" s="8"/>
      <c r="F17" s="8">
        <v>6</v>
      </c>
      <c r="G17" s="8">
        <v>7</v>
      </c>
      <c r="H17" s="8">
        <v>8</v>
      </c>
    </row>
    <row r="18" spans="1:15" x14ac:dyDescent="0.25">
      <c r="A18" s="23" t="s">
        <v>17</v>
      </c>
      <c r="B18" s="84" t="s">
        <v>18</v>
      </c>
      <c r="C18" s="24">
        <v>2092628646034</v>
      </c>
      <c r="D18" s="24">
        <v>70000000000</v>
      </c>
      <c r="E18" s="24">
        <v>2162628646034</v>
      </c>
      <c r="F18" s="24">
        <v>2152858891673.4502</v>
      </c>
      <c r="G18" s="24">
        <v>3665322552.8600001</v>
      </c>
      <c r="H18" s="24">
        <v>2149193569120.5901</v>
      </c>
      <c r="N18" s="99"/>
      <c r="O18" s="101"/>
    </row>
    <row r="19" spans="1:15" x14ac:dyDescent="0.25">
      <c r="A19" s="16"/>
      <c r="B19" s="15"/>
      <c r="C19" s="24"/>
      <c r="D19" s="24"/>
      <c r="E19" s="24"/>
      <c r="F19" s="24"/>
      <c r="G19" s="24"/>
      <c r="H19" s="24"/>
    </row>
    <row r="20" spans="1:15" x14ac:dyDescent="0.25">
      <c r="A20" s="23" t="s">
        <v>19</v>
      </c>
      <c r="B20" s="15" t="s">
        <v>9</v>
      </c>
      <c r="C20" s="4">
        <v>1693824609034</v>
      </c>
      <c r="D20" s="4">
        <v>0</v>
      </c>
      <c r="E20" s="4">
        <v>1693824609034</v>
      </c>
      <c r="F20" s="4">
        <v>1640014041048.8401</v>
      </c>
      <c r="G20" s="4">
        <v>3663009355</v>
      </c>
      <c r="H20" s="4">
        <v>1636351031693.8401</v>
      </c>
    </row>
    <row r="21" spans="1:15" x14ac:dyDescent="0.25">
      <c r="A21" s="23"/>
      <c r="B21" s="15"/>
      <c r="C21" s="4"/>
      <c r="D21" s="4"/>
      <c r="E21" s="4"/>
      <c r="F21" s="4"/>
      <c r="G21" s="4"/>
      <c r="H21" s="4"/>
    </row>
    <row r="22" spans="1:15" x14ac:dyDescent="0.25">
      <c r="A22" s="23" t="s">
        <v>48</v>
      </c>
      <c r="B22" s="15" t="s">
        <v>49</v>
      </c>
      <c r="C22" s="4">
        <v>1693824609034</v>
      </c>
      <c r="D22" s="4">
        <v>0</v>
      </c>
      <c r="E22" s="4">
        <v>1693824609034</v>
      </c>
      <c r="F22" s="4">
        <v>1640014041048.8401</v>
      </c>
      <c r="G22" s="4">
        <v>3663009355</v>
      </c>
      <c r="H22" s="4">
        <v>1636351031693.8401</v>
      </c>
    </row>
    <row r="23" spans="1:15" x14ac:dyDescent="0.25">
      <c r="A23" s="23" t="s">
        <v>25</v>
      </c>
      <c r="B23" s="85" t="s">
        <v>109</v>
      </c>
      <c r="C23" s="12">
        <v>1691352391034</v>
      </c>
      <c r="D23" s="12"/>
      <c r="E23" s="12">
        <v>1691352391034</v>
      </c>
      <c r="F23" s="12">
        <v>1616353201387</v>
      </c>
      <c r="G23" s="25">
        <v>3635403355</v>
      </c>
      <c r="H23" s="102">
        <v>1612717798032</v>
      </c>
    </row>
    <row r="24" spans="1:15" x14ac:dyDescent="0.25">
      <c r="A24" s="23" t="s">
        <v>30</v>
      </c>
      <c r="B24" s="85" t="s">
        <v>31</v>
      </c>
      <c r="C24" s="12">
        <v>2472218000</v>
      </c>
      <c r="D24" s="12"/>
      <c r="E24" s="12">
        <v>2472218000</v>
      </c>
      <c r="F24" s="12">
        <v>23656411950.040001</v>
      </c>
      <c r="G24" s="25">
        <v>27606000</v>
      </c>
      <c r="H24" s="102">
        <v>23628805950.040001</v>
      </c>
    </row>
    <row r="25" spans="1:15" x14ac:dyDescent="0.25">
      <c r="A25" s="23" t="s">
        <v>50</v>
      </c>
      <c r="B25" s="85" t="s">
        <v>51</v>
      </c>
      <c r="C25" s="12"/>
      <c r="D25" s="12"/>
      <c r="E25" s="12"/>
      <c r="F25" s="12">
        <v>4427711.8</v>
      </c>
      <c r="G25" s="4"/>
      <c r="H25" s="102">
        <v>4427711.8</v>
      </c>
    </row>
    <row r="26" spans="1:15" x14ac:dyDescent="0.25">
      <c r="A26" s="16" t="s">
        <v>2</v>
      </c>
      <c r="B26" s="97"/>
      <c r="C26" s="98"/>
      <c r="D26" s="98"/>
      <c r="E26" s="98"/>
      <c r="F26" s="98"/>
      <c r="G26" s="5" t="s">
        <v>2</v>
      </c>
      <c r="H26" s="5"/>
    </row>
    <row r="27" spans="1:15" ht="14.5" x14ac:dyDescent="0.35">
      <c r="A27" s="23"/>
      <c r="B27" s="86"/>
      <c r="C27" s="13"/>
      <c r="D27" s="13"/>
      <c r="E27" s="13"/>
      <c r="F27" s="13"/>
      <c r="G27" s="3"/>
      <c r="H27" s="3"/>
    </row>
    <row r="28" spans="1:15" x14ac:dyDescent="0.25">
      <c r="A28" s="23" t="s">
        <v>20</v>
      </c>
      <c r="B28" s="15" t="s">
        <v>1</v>
      </c>
      <c r="C28" s="4">
        <v>398804037000</v>
      </c>
      <c r="D28" s="4">
        <v>70000000000</v>
      </c>
      <c r="E28" s="4">
        <v>468804037000</v>
      </c>
      <c r="F28" s="4">
        <v>512844850624.61005</v>
      </c>
      <c r="G28" s="4">
        <v>2313197.8600000003</v>
      </c>
      <c r="H28" s="4">
        <v>512842537426.75</v>
      </c>
    </row>
    <row r="29" spans="1:15" x14ac:dyDescent="0.25">
      <c r="B29" s="3"/>
      <c r="C29" s="82"/>
      <c r="D29" s="82"/>
      <c r="E29" s="82"/>
      <c r="F29" s="82"/>
      <c r="G29" s="82"/>
      <c r="H29" s="82">
        <v>0</v>
      </c>
    </row>
    <row r="30" spans="1:15" x14ac:dyDescent="0.25">
      <c r="A30" s="81" t="s">
        <v>106</v>
      </c>
      <c r="B30" s="85" t="s">
        <v>38</v>
      </c>
      <c r="C30" s="82">
        <v>371931637000</v>
      </c>
      <c r="D30" s="82">
        <v>70000000000</v>
      </c>
      <c r="E30" s="12">
        <v>441931637000</v>
      </c>
      <c r="F30" s="82">
        <v>441931330000</v>
      </c>
      <c r="G30" s="82"/>
      <c r="H30" s="102">
        <v>441931330000</v>
      </c>
    </row>
    <row r="31" spans="1:15" x14ac:dyDescent="0.25">
      <c r="A31" s="81" t="s">
        <v>108</v>
      </c>
      <c r="B31" s="85" t="s">
        <v>107</v>
      </c>
      <c r="C31" s="82">
        <v>5280617000</v>
      </c>
      <c r="D31" s="82"/>
      <c r="E31" s="12">
        <v>5280617000</v>
      </c>
      <c r="F31" s="82">
        <v>49112976334.960007</v>
      </c>
      <c r="G31" s="82">
        <v>547848</v>
      </c>
      <c r="H31" s="102">
        <v>49112428486.960007</v>
      </c>
    </row>
    <row r="32" spans="1:15" x14ac:dyDescent="0.25">
      <c r="A32" s="23" t="s">
        <v>23</v>
      </c>
      <c r="B32" s="85" t="s">
        <v>44</v>
      </c>
      <c r="C32" s="82">
        <v>21591783000</v>
      </c>
      <c r="D32" s="82"/>
      <c r="E32" s="12">
        <v>21591783000</v>
      </c>
      <c r="F32" s="83">
        <v>21800544289.649998</v>
      </c>
      <c r="G32" s="82">
        <v>1765349.86</v>
      </c>
      <c r="H32" s="102">
        <v>21798778939.789997</v>
      </c>
    </row>
    <row r="33" spans="1:11" x14ac:dyDescent="0.25">
      <c r="A33" s="23"/>
      <c r="B33" s="85"/>
      <c r="C33" s="82"/>
      <c r="D33" s="82"/>
      <c r="E33" s="82"/>
      <c r="F33" s="83"/>
      <c r="G33" s="82"/>
      <c r="H33" s="82"/>
    </row>
    <row r="34" spans="1:11" x14ac:dyDescent="0.25">
      <c r="B34" s="14" t="s">
        <v>8</v>
      </c>
      <c r="C34" s="4">
        <v>2092628646034</v>
      </c>
      <c r="D34" s="4">
        <v>70000000000</v>
      </c>
      <c r="E34" s="4">
        <v>2162628646034</v>
      </c>
      <c r="F34" s="4">
        <v>2152858891673.4502</v>
      </c>
      <c r="G34" s="4">
        <v>3665025431.8600001</v>
      </c>
      <c r="H34" s="4">
        <v>2149193569120.5901</v>
      </c>
      <c r="I34" s="100">
        <v>467616458091.96997</v>
      </c>
      <c r="J34" s="101">
        <v>2149193569120.5901</v>
      </c>
      <c r="K34" s="101">
        <v>0</v>
      </c>
    </row>
    <row r="35" spans="1:11" x14ac:dyDescent="0.25">
      <c r="B35" s="14"/>
      <c r="C35" s="4"/>
      <c r="D35" s="4"/>
      <c r="E35" s="4"/>
      <c r="F35" s="4"/>
    </row>
    <row r="36" spans="1:11" x14ac:dyDescent="0.25">
      <c r="B36" s="14"/>
      <c r="C36" s="4"/>
      <c r="D36" s="4"/>
      <c r="E36" s="4"/>
      <c r="F36" s="4"/>
    </row>
    <row r="37" spans="1:11" x14ac:dyDescent="0.25">
      <c r="B37" s="14"/>
      <c r="C37" s="4"/>
      <c r="D37" s="4"/>
      <c r="E37" s="4"/>
      <c r="F37" s="4"/>
      <c r="I37" s="99">
        <v>1685242136460.48</v>
      </c>
      <c r="J37" s="99">
        <v>3665025431.8600001</v>
      </c>
      <c r="K37" s="99">
        <v>1681577111028.6201</v>
      </c>
    </row>
    <row r="38" spans="1:11" x14ac:dyDescent="0.25">
      <c r="A38" s="16" t="s">
        <v>14</v>
      </c>
      <c r="B38" s="14"/>
      <c r="C38" s="82"/>
      <c r="D38" s="4"/>
      <c r="E38" s="4"/>
      <c r="F38" s="4"/>
    </row>
    <row r="39" spans="1:11" x14ac:dyDescent="0.25">
      <c r="A39" s="16" t="s">
        <v>63</v>
      </c>
      <c r="B39" s="14"/>
      <c r="C39" s="4"/>
      <c r="D39" s="4"/>
      <c r="E39" s="4"/>
      <c r="F39" s="4"/>
    </row>
    <row r="40" spans="1:11" x14ac:dyDescent="0.25">
      <c r="A40" s="16"/>
      <c r="B40" s="14"/>
      <c r="C40" s="4"/>
      <c r="D40" s="4"/>
      <c r="E40" s="4"/>
      <c r="F40" s="4"/>
    </row>
    <row r="41" spans="1:11" x14ac:dyDescent="0.25">
      <c r="A41" s="16"/>
      <c r="B41" s="14"/>
      <c r="C41" s="4"/>
      <c r="D41" s="4"/>
      <c r="E41" s="4"/>
      <c r="F41" s="4"/>
    </row>
    <row r="42" spans="1:11" x14ac:dyDescent="0.25">
      <c r="A42" s="16"/>
      <c r="B42" s="4" t="s">
        <v>15</v>
      </c>
      <c r="C42" s="4"/>
      <c r="D42" s="4"/>
      <c r="E42" s="4"/>
      <c r="F42" s="4"/>
    </row>
    <row r="43" spans="1:11" x14ac:dyDescent="0.25">
      <c r="A43" s="16"/>
      <c r="B43" s="4"/>
      <c r="C43" s="4"/>
      <c r="D43" s="4"/>
      <c r="E43" s="4"/>
      <c r="F43" s="4"/>
    </row>
    <row r="44" spans="1:11" x14ac:dyDescent="0.25">
      <c r="A44" s="23" t="s">
        <v>19</v>
      </c>
      <c r="B44" s="15" t="s">
        <v>9</v>
      </c>
      <c r="E44" s="3" t="s">
        <v>2</v>
      </c>
      <c r="G44" s="3"/>
      <c r="H44" s="4">
        <v>1636351031693.8401</v>
      </c>
    </row>
    <row r="45" spans="1:11" x14ac:dyDescent="0.25">
      <c r="A45" s="16" t="s">
        <v>2</v>
      </c>
      <c r="B45" s="3"/>
      <c r="C45" s="14"/>
      <c r="D45" s="14"/>
      <c r="E45" s="4" t="s">
        <v>2</v>
      </c>
      <c r="H45" s="4"/>
    </row>
    <row r="46" spans="1:11" x14ac:dyDescent="0.25">
      <c r="A46" s="26" t="s">
        <v>25</v>
      </c>
      <c r="B46" s="87" t="s">
        <v>24</v>
      </c>
      <c r="C46" s="4"/>
      <c r="E46" s="3" t="s">
        <v>2</v>
      </c>
      <c r="H46" s="4">
        <v>1616353201387</v>
      </c>
    </row>
    <row r="47" spans="1:11" ht="14.5" x14ac:dyDescent="0.35">
      <c r="A47" s="27" t="s">
        <v>26</v>
      </c>
      <c r="B47" s="3" t="s">
        <v>29</v>
      </c>
      <c r="D47" s="25" t="s">
        <v>2</v>
      </c>
      <c r="E47" s="25"/>
      <c r="H47" s="88">
        <v>859732807594.31006</v>
      </c>
    </row>
    <row r="48" spans="1:11" x14ac:dyDescent="0.25">
      <c r="A48" s="27"/>
      <c r="B48" s="3" t="s">
        <v>45</v>
      </c>
      <c r="D48" s="25"/>
      <c r="E48" s="12" t="s">
        <v>2</v>
      </c>
      <c r="H48" s="12">
        <v>61511490</v>
      </c>
      <c r="J48" s="3"/>
    </row>
    <row r="49" spans="1:8" x14ac:dyDescent="0.25">
      <c r="A49" s="27" t="s">
        <v>60</v>
      </c>
      <c r="B49" s="3" t="s">
        <v>61</v>
      </c>
      <c r="D49" s="25"/>
      <c r="E49" s="25" t="s">
        <v>2</v>
      </c>
      <c r="H49" s="25">
        <v>95499400523</v>
      </c>
    </row>
    <row r="50" spans="1:8" x14ac:dyDescent="0.25">
      <c r="A50" s="27" t="s">
        <v>27</v>
      </c>
      <c r="B50" s="3" t="s">
        <v>113</v>
      </c>
      <c r="D50" s="25"/>
      <c r="E50" s="12" t="s">
        <v>2</v>
      </c>
      <c r="H50" s="12">
        <v>524182341091.69</v>
      </c>
    </row>
    <row r="51" spans="1:8" x14ac:dyDescent="0.25">
      <c r="A51" s="27" t="s">
        <v>103</v>
      </c>
      <c r="B51" s="3" t="s">
        <v>104</v>
      </c>
      <c r="D51" s="25"/>
      <c r="E51" s="12"/>
      <c r="H51" s="12">
        <v>136877140688</v>
      </c>
    </row>
    <row r="52" spans="1:8" x14ac:dyDescent="0.25">
      <c r="A52" s="27"/>
      <c r="B52" s="3"/>
      <c r="D52" s="25"/>
      <c r="E52" s="25" t="s">
        <v>2</v>
      </c>
      <c r="H52" s="3"/>
    </row>
    <row r="53" spans="1:8" x14ac:dyDescent="0.25">
      <c r="A53" s="26" t="s">
        <v>2</v>
      </c>
      <c r="B53" s="4" t="s">
        <v>57</v>
      </c>
      <c r="D53" s="25"/>
      <c r="E53" s="25" t="s">
        <v>2</v>
      </c>
      <c r="H53" s="28">
        <v>3663009355</v>
      </c>
    </row>
    <row r="54" spans="1:8" x14ac:dyDescent="0.25">
      <c r="A54" s="27" t="s">
        <v>26</v>
      </c>
      <c r="B54" s="3" t="s">
        <v>29</v>
      </c>
      <c r="D54" s="25"/>
      <c r="E54" s="3"/>
      <c r="H54" s="25">
        <v>620140000</v>
      </c>
    </row>
    <row r="55" spans="1:8" x14ac:dyDescent="0.25">
      <c r="A55" s="27" t="s">
        <v>60</v>
      </c>
      <c r="B55" s="3" t="s">
        <v>61</v>
      </c>
      <c r="D55" s="25"/>
      <c r="E55" s="12" t="s">
        <v>2</v>
      </c>
      <c r="H55" s="25">
        <v>3015263355</v>
      </c>
    </row>
    <row r="56" spans="1:8" x14ac:dyDescent="0.25">
      <c r="A56" s="27" t="s">
        <v>27</v>
      </c>
      <c r="B56" s="3" t="s">
        <v>113</v>
      </c>
      <c r="D56" s="25"/>
      <c r="E56" s="3"/>
      <c r="H56" s="25"/>
    </row>
    <row r="57" spans="1:8" x14ac:dyDescent="0.25">
      <c r="A57" s="27" t="s">
        <v>32</v>
      </c>
      <c r="B57" s="89" t="s">
        <v>41</v>
      </c>
      <c r="D57" s="25"/>
      <c r="E57" s="25"/>
      <c r="H57" s="25">
        <v>27606000</v>
      </c>
    </row>
    <row r="58" spans="1:8" x14ac:dyDescent="0.25">
      <c r="A58" s="27" t="s">
        <v>34</v>
      </c>
      <c r="B58" s="89" t="s">
        <v>42</v>
      </c>
      <c r="D58" s="25"/>
      <c r="E58" s="25"/>
      <c r="H58" s="25"/>
    </row>
    <row r="59" spans="1:8" x14ac:dyDescent="0.25">
      <c r="A59" s="30"/>
      <c r="B59" s="91"/>
      <c r="D59" s="25"/>
      <c r="E59" s="25"/>
      <c r="H59" s="25"/>
    </row>
    <row r="60" spans="1:8" x14ac:dyDescent="0.25">
      <c r="A60" s="26" t="s">
        <v>30</v>
      </c>
      <c r="B60" s="87" t="s">
        <v>31</v>
      </c>
      <c r="D60" s="25"/>
      <c r="E60" s="25"/>
      <c r="H60" s="28">
        <v>23656411950.040001</v>
      </c>
    </row>
    <row r="61" spans="1:8" x14ac:dyDescent="0.25">
      <c r="A61" s="27" t="s">
        <v>33</v>
      </c>
      <c r="B61" s="89" t="s">
        <v>40</v>
      </c>
      <c r="D61" s="25"/>
      <c r="E61" s="25"/>
      <c r="H61" s="25">
        <v>4918753362.04</v>
      </c>
    </row>
    <row r="62" spans="1:8" x14ac:dyDescent="0.25">
      <c r="A62" s="27" t="s">
        <v>32</v>
      </c>
      <c r="B62" s="89" t="s">
        <v>41</v>
      </c>
      <c r="D62" s="25"/>
      <c r="E62" s="25" t="s">
        <v>2</v>
      </c>
      <c r="H62" s="25">
        <v>9853953194</v>
      </c>
    </row>
    <row r="63" spans="1:8" x14ac:dyDescent="0.25">
      <c r="A63" s="27"/>
      <c r="B63" s="89" t="s">
        <v>46</v>
      </c>
      <c r="D63" s="25"/>
      <c r="E63" s="25" t="s">
        <v>2</v>
      </c>
      <c r="H63" s="25">
        <v>9835944194</v>
      </c>
    </row>
    <row r="64" spans="1:8" x14ac:dyDescent="0.25">
      <c r="A64" s="27" t="s">
        <v>2</v>
      </c>
      <c r="B64" s="89" t="s">
        <v>47</v>
      </c>
      <c r="D64" s="25"/>
      <c r="E64" s="25" t="s">
        <v>2</v>
      </c>
      <c r="H64" s="25">
        <v>18009000</v>
      </c>
    </row>
    <row r="65" spans="1:8" x14ac:dyDescent="0.25">
      <c r="A65" s="27" t="s">
        <v>100</v>
      </c>
      <c r="B65" s="89" t="s">
        <v>42</v>
      </c>
      <c r="D65" s="25"/>
      <c r="E65" s="25" t="s">
        <v>2</v>
      </c>
      <c r="H65" s="25">
        <v>8854404968</v>
      </c>
    </row>
    <row r="66" spans="1:8" x14ac:dyDescent="0.25">
      <c r="A66" s="27" t="s">
        <v>114</v>
      </c>
      <c r="B66" s="89" t="s">
        <v>115</v>
      </c>
      <c r="D66" s="25"/>
      <c r="E66" s="25"/>
      <c r="H66" s="25">
        <v>29300426</v>
      </c>
    </row>
    <row r="67" spans="1:8" x14ac:dyDescent="0.25">
      <c r="A67" s="30"/>
      <c r="B67" s="89"/>
      <c r="D67" s="25"/>
      <c r="E67" s="25"/>
      <c r="H67" s="25"/>
    </row>
    <row r="68" spans="1:8" x14ac:dyDescent="0.25">
      <c r="A68" s="27"/>
      <c r="B68" s="87" t="s">
        <v>2</v>
      </c>
      <c r="D68" s="25"/>
      <c r="E68" s="25"/>
      <c r="H68" s="92" t="s">
        <v>2</v>
      </c>
    </row>
    <row r="69" spans="1:8" x14ac:dyDescent="0.25">
      <c r="A69" s="26" t="s">
        <v>35</v>
      </c>
      <c r="B69" s="87" t="s">
        <v>36</v>
      </c>
      <c r="D69" s="25"/>
      <c r="E69" s="25"/>
      <c r="H69" s="4">
        <v>4427711.8</v>
      </c>
    </row>
    <row r="70" spans="1:8" x14ac:dyDescent="0.25">
      <c r="A70" s="27" t="s">
        <v>52</v>
      </c>
      <c r="B70" s="89" t="s">
        <v>53</v>
      </c>
      <c r="D70" s="25"/>
      <c r="E70" s="25" t="s">
        <v>2</v>
      </c>
      <c r="H70" s="25">
        <v>3265600</v>
      </c>
    </row>
    <row r="71" spans="1:8" ht="14.5" x14ac:dyDescent="0.35">
      <c r="A71" s="27" t="s">
        <v>37</v>
      </c>
      <c r="B71" s="90" t="s">
        <v>43</v>
      </c>
      <c r="D71" s="25"/>
      <c r="E71" s="88" t="s">
        <v>2</v>
      </c>
      <c r="H71" s="25">
        <v>1162111.8</v>
      </c>
    </row>
    <row r="72" spans="1:8" ht="12" x14ac:dyDescent="0.3">
      <c r="A72" s="16" t="s">
        <v>2</v>
      </c>
      <c r="B72" s="3"/>
      <c r="E72" s="93" t="s">
        <v>2</v>
      </c>
      <c r="H72" s="3" t="s">
        <v>2</v>
      </c>
    </row>
    <row r="73" spans="1:8" ht="12" x14ac:dyDescent="0.3">
      <c r="A73" s="26" t="s">
        <v>20</v>
      </c>
      <c r="B73" s="87" t="s">
        <v>38</v>
      </c>
      <c r="E73" s="11"/>
      <c r="H73" s="4">
        <v>512842537426.81006</v>
      </c>
    </row>
    <row r="74" spans="1:8" x14ac:dyDescent="0.25">
      <c r="A74" s="20" t="s">
        <v>66</v>
      </c>
      <c r="B74" s="3" t="s">
        <v>67</v>
      </c>
      <c r="D74" s="3" t="s">
        <v>2</v>
      </c>
      <c r="E74" s="3"/>
      <c r="H74" s="3"/>
    </row>
    <row r="75" spans="1:8" ht="12" x14ac:dyDescent="0.3">
      <c r="A75" s="27" t="s">
        <v>39</v>
      </c>
      <c r="B75" s="89" t="s">
        <v>82</v>
      </c>
      <c r="E75" s="11"/>
      <c r="H75" s="4">
        <v>441931330000</v>
      </c>
    </row>
    <row r="76" spans="1:8" ht="12" x14ac:dyDescent="0.3">
      <c r="A76" s="27"/>
      <c r="B76" s="3" t="s">
        <v>65</v>
      </c>
      <c r="E76" s="11" t="s">
        <v>2</v>
      </c>
      <c r="H76" s="3">
        <v>367545060000</v>
      </c>
    </row>
    <row r="77" spans="1:8" ht="12" x14ac:dyDescent="0.3">
      <c r="A77" s="27"/>
      <c r="B77" s="89" t="s">
        <v>81</v>
      </c>
      <c r="E77" s="11"/>
      <c r="H77" s="3">
        <v>74386270000</v>
      </c>
    </row>
    <row r="78" spans="1:8" ht="12" x14ac:dyDescent="0.3">
      <c r="A78" s="27"/>
      <c r="B78" s="89"/>
      <c r="E78" s="11"/>
      <c r="H78" s="4"/>
    </row>
    <row r="79" spans="1:8" ht="12.75" customHeight="1" x14ac:dyDescent="0.3">
      <c r="A79" s="26" t="s">
        <v>21</v>
      </c>
      <c r="B79" s="87" t="s">
        <v>22</v>
      </c>
      <c r="C79" s="15"/>
      <c r="E79" s="11"/>
      <c r="H79" s="4">
        <v>49112976335.020004</v>
      </c>
    </row>
    <row r="80" spans="1:8" x14ac:dyDescent="0.25">
      <c r="A80" s="20" t="s">
        <v>58</v>
      </c>
      <c r="B80" s="3" t="s">
        <v>88</v>
      </c>
      <c r="E80" s="3" t="s">
        <v>2</v>
      </c>
      <c r="H80" s="3">
        <v>2827458662.5299997</v>
      </c>
    </row>
    <row r="81" spans="1:8" ht="11.25" customHeight="1" x14ac:dyDescent="0.25">
      <c r="A81" s="20" t="s">
        <v>87</v>
      </c>
      <c r="B81" s="3" t="s">
        <v>89</v>
      </c>
      <c r="E81" s="3"/>
      <c r="H81" s="3">
        <v>3669233431.3799996</v>
      </c>
    </row>
    <row r="82" spans="1:8" x14ac:dyDescent="0.25">
      <c r="A82" s="20" t="s">
        <v>94</v>
      </c>
      <c r="B82" s="3" t="s">
        <v>95</v>
      </c>
      <c r="E82" s="3"/>
      <c r="H82" s="3">
        <v>36363607636.220001</v>
      </c>
    </row>
    <row r="83" spans="1:8" x14ac:dyDescent="0.25">
      <c r="A83" s="20" t="s">
        <v>85</v>
      </c>
      <c r="B83" s="3" t="s">
        <v>90</v>
      </c>
      <c r="E83" s="3"/>
      <c r="H83" s="3">
        <v>6252676604.8899994</v>
      </c>
    </row>
    <row r="84" spans="1:8" ht="12" x14ac:dyDescent="0.3">
      <c r="A84" s="30"/>
      <c r="B84" s="91"/>
      <c r="E84" s="93"/>
      <c r="H84" s="93"/>
    </row>
    <row r="85" spans="1:8" x14ac:dyDescent="0.25">
      <c r="A85" s="26" t="s">
        <v>23</v>
      </c>
      <c r="B85" s="94" t="s">
        <v>44</v>
      </c>
      <c r="E85" s="3"/>
      <c r="H85" s="28">
        <v>21800544289.650002</v>
      </c>
    </row>
    <row r="86" spans="1:8" x14ac:dyDescent="0.25">
      <c r="A86" s="20" t="s">
        <v>91</v>
      </c>
      <c r="B86" s="3" t="s">
        <v>54</v>
      </c>
      <c r="E86" s="3"/>
      <c r="H86" s="3">
        <v>967182</v>
      </c>
    </row>
    <row r="87" spans="1:8" x14ac:dyDescent="0.25">
      <c r="A87" s="20" t="s">
        <v>56</v>
      </c>
      <c r="B87" s="3" t="s">
        <v>55</v>
      </c>
      <c r="E87" s="3" t="s">
        <v>2</v>
      </c>
      <c r="H87" s="3">
        <v>8430458793.6100006</v>
      </c>
    </row>
    <row r="88" spans="1:8" x14ac:dyDescent="0.25">
      <c r="A88" s="20" t="s">
        <v>101</v>
      </c>
      <c r="B88" s="3" t="s">
        <v>102</v>
      </c>
      <c r="E88" s="3"/>
      <c r="H88" s="3">
        <v>368220172.31999999</v>
      </c>
    </row>
    <row r="89" spans="1:8" x14ac:dyDescent="0.25">
      <c r="A89" s="20" t="s">
        <v>92</v>
      </c>
      <c r="B89" s="3" t="s">
        <v>93</v>
      </c>
      <c r="E89" s="3"/>
      <c r="H89" s="3">
        <v>399824482</v>
      </c>
    </row>
    <row r="90" spans="1:8" x14ac:dyDescent="0.25">
      <c r="A90" s="20" t="s">
        <v>96</v>
      </c>
      <c r="B90" s="3" t="s">
        <v>98</v>
      </c>
      <c r="E90" s="3"/>
      <c r="H90" s="3">
        <v>7497839856.3299999</v>
      </c>
    </row>
    <row r="91" spans="1:8" x14ac:dyDescent="0.25">
      <c r="A91" s="20" t="s">
        <v>97</v>
      </c>
      <c r="B91" s="3" t="s">
        <v>99</v>
      </c>
      <c r="E91" s="3"/>
      <c r="H91" s="3">
        <v>5103233803.3900003</v>
      </c>
    </row>
    <row r="92" spans="1:8" x14ac:dyDescent="0.25">
      <c r="B92" s="3"/>
      <c r="E92" s="3"/>
      <c r="H92" s="3"/>
    </row>
    <row r="93" spans="1:8" x14ac:dyDescent="0.25">
      <c r="B93" s="3"/>
      <c r="E93" s="3"/>
      <c r="H93" s="3"/>
    </row>
    <row r="94" spans="1:8" x14ac:dyDescent="0.25">
      <c r="A94" s="30"/>
      <c r="B94" s="4" t="s">
        <v>57</v>
      </c>
      <c r="E94" s="3"/>
      <c r="H94" s="4">
        <v>2313197.8600000003</v>
      </c>
    </row>
    <row r="95" spans="1:8" ht="12" x14ac:dyDescent="0.3">
      <c r="A95" s="20" t="s">
        <v>85</v>
      </c>
      <c r="B95" s="3" t="s">
        <v>90</v>
      </c>
      <c r="E95" s="93"/>
      <c r="H95" s="3">
        <v>250727</v>
      </c>
    </row>
    <row r="96" spans="1:8" ht="12" x14ac:dyDescent="0.3">
      <c r="A96" s="20" t="s">
        <v>87</v>
      </c>
      <c r="B96" s="3" t="s">
        <v>117</v>
      </c>
      <c r="E96" s="93"/>
      <c r="H96" s="3">
        <v>297121</v>
      </c>
    </row>
    <row r="97" spans="1:10" x14ac:dyDescent="0.25">
      <c r="A97" s="20" t="s">
        <v>97</v>
      </c>
      <c r="B97" s="3" t="s">
        <v>99</v>
      </c>
      <c r="E97" s="3"/>
      <c r="H97" s="3">
        <v>1765349.86</v>
      </c>
    </row>
    <row r="98" spans="1:10" x14ac:dyDescent="0.25">
      <c r="B98" s="3"/>
      <c r="E98" s="3"/>
      <c r="H98" s="3"/>
    </row>
    <row r="99" spans="1:10" s="3" customFormat="1" x14ac:dyDescent="0.25">
      <c r="A99" s="20"/>
      <c r="G99" s="7"/>
    </row>
    <row r="100" spans="1:10" ht="12" x14ac:dyDescent="0.3">
      <c r="B100" s="3" t="s">
        <v>2</v>
      </c>
      <c r="E100" s="93" t="s">
        <v>2</v>
      </c>
      <c r="H100" s="4">
        <v>2149193569120.6501</v>
      </c>
      <c r="I100" s="99"/>
      <c r="J100" s="3"/>
    </row>
    <row r="101" spans="1:10" ht="12" x14ac:dyDescent="0.3">
      <c r="A101" s="16"/>
      <c r="B101" s="9"/>
      <c r="C101" s="15"/>
      <c r="E101" s="10"/>
      <c r="F101" s="4"/>
    </row>
    <row r="102" spans="1:10" x14ac:dyDescent="0.25">
      <c r="F102" s="103" t="s">
        <v>110</v>
      </c>
      <c r="G102" s="103"/>
      <c r="H102" s="3">
        <f>+H34-H100</f>
        <v>-6.005859375E-2</v>
      </c>
    </row>
    <row r="103" spans="1:10" ht="12" x14ac:dyDescent="0.3">
      <c r="A103" s="96"/>
      <c r="C103" s="11"/>
      <c r="D103" s="11"/>
      <c r="E103" s="10"/>
      <c r="F103" s="4"/>
    </row>
    <row r="104" spans="1:10" ht="12" x14ac:dyDescent="0.3">
      <c r="B104" s="10"/>
      <c r="C104" s="11"/>
      <c r="D104" s="11"/>
      <c r="E104" s="10"/>
      <c r="F104" s="95"/>
    </row>
    <row r="105" spans="1:10" ht="12" x14ac:dyDescent="0.3">
      <c r="A105" s="21"/>
      <c r="B105" s="10"/>
      <c r="C105" s="11"/>
      <c r="D105" s="11"/>
      <c r="E105" s="10"/>
      <c r="G105" s="3"/>
      <c r="H105" s="3"/>
    </row>
  </sheetData>
  <mergeCells count="11">
    <mergeCell ref="F102:G102"/>
    <mergeCell ref="D15:D16"/>
    <mergeCell ref="A8:H8"/>
    <mergeCell ref="A9:H9"/>
    <mergeCell ref="A1:C1"/>
    <mergeCell ref="D1:E1"/>
    <mergeCell ref="A2:C2"/>
    <mergeCell ref="D2:E2"/>
    <mergeCell ref="A11:B11"/>
    <mergeCell ref="A13:B13"/>
    <mergeCell ref="G13:H1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3" workbookViewId="0">
      <selection activeCell="D12" sqref="D12"/>
    </sheetView>
  </sheetViews>
  <sheetFormatPr baseColWidth="10" defaultColWidth="11.453125" defaultRowHeight="12.5" x14ac:dyDescent="0.25"/>
  <cols>
    <col min="1" max="1" width="21.7265625" style="22" bestFit="1" customWidth="1"/>
    <col min="2" max="2" width="54.26953125" style="22" bestFit="1" customWidth="1"/>
    <col min="3" max="3" width="11.453125" style="22"/>
    <col min="4" max="4" width="14.26953125" style="22" bestFit="1" customWidth="1"/>
    <col min="5" max="5" width="14.7265625" style="22" bestFit="1" customWidth="1"/>
    <col min="6" max="6" width="21.54296875" style="22" bestFit="1" customWidth="1"/>
    <col min="7" max="7" width="11.453125" style="22"/>
    <col min="8" max="9" width="20.1796875" style="22" bestFit="1" customWidth="1"/>
    <col min="10" max="10" width="16.453125" style="22" bestFit="1" customWidth="1"/>
    <col min="11" max="11" width="20.1796875" style="22" bestFit="1" customWidth="1"/>
    <col min="12" max="16384" width="11.453125" style="22"/>
  </cols>
  <sheetData>
    <row r="1" spans="1:11" ht="13" thickBot="1" x14ac:dyDescent="0.3">
      <c r="J1" s="57" t="e">
        <f>F7+F8+F9+F12</f>
        <v>#REF!</v>
      </c>
    </row>
    <row r="2" spans="1:11" ht="13.5" thickBot="1" x14ac:dyDescent="0.35">
      <c r="B2" s="33" t="s">
        <v>68</v>
      </c>
      <c r="F2" s="58"/>
      <c r="H2" s="58"/>
      <c r="I2" s="58"/>
      <c r="J2" s="58"/>
    </row>
    <row r="3" spans="1:11" x14ac:dyDescent="0.25">
      <c r="A3" s="59"/>
      <c r="B3" s="60"/>
      <c r="C3" s="60"/>
      <c r="D3" s="60"/>
      <c r="E3" s="60"/>
      <c r="F3" s="60"/>
      <c r="G3" s="61"/>
    </row>
    <row r="4" spans="1:11" x14ac:dyDescent="0.25">
      <c r="A4" s="62"/>
      <c r="G4" s="63"/>
    </row>
    <row r="5" spans="1:11" s="33" customFormat="1" ht="13" x14ac:dyDescent="0.3">
      <c r="A5" s="34" t="s">
        <v>69</v>
      </c>
      <c r="B5" s="35" t="s">
        <v>70</v>
      </c>
      <c r="C5" s="36"/>
      <c r="D5" s="36"/>
      <c r="E5" s="36"/>
      <c r="F5" s="35" t="s">
        <v>71</v>
      </c>
      <c r="G5" s="37"/>
    </row>
    <row r="6" spans="1:11" x14ac:dyDescent="0.25">
      <c r="A6" s="64" t="s">
        <v>25</v>
      </c>
      <c r="B6" s="65" t="s">
        <v>24</v>
      </c>
      <c r="C6" s="4"/>
      <c r="D6" s="3"/>
      <c r="E6" s="3" t="s">
        <v>2</v>
      </c>
      <c r="F6" s="4" t="s">
        <v>2</v>
      </c>
      <c r="G6" s="63"/>
      <c r="I6" s="58"/>
      <c r="J6" s="58"/>
      <c r="K6" s="58"/>
    </row>
    <row r="7" spans="1:11" ht="14.5" x14ac:dyDescent="0.35">
      <c r="A7" s="66" t="s">
        <v>26</v>
      </c>
      <c r="B7" s="7" t="s">
        <v>29</v>
      </c>
      <c r="C7" s="3"/>
      <c r="D7" s="25" t="s">
        <v>2</v>
      </c>
      <c r="E7" s="18" t="s">
        <v>2</v>
      </c>
      <c r="F7" s="18" t="e">
        <f>#REF!</f>
        <v>#REF!</v>
      </c>
      <c r="G7" s="63"/>
      <c r="H7" s="18"/>
      <c r="I7" s="58"/>
      <c r="K7" s="58"/>
    </row>
    <row r="8" spans="1:11" x14ac:dyDescent="0.25">
      <c r="A8" s="66" t="s">
        <v>60</v>
      </c>
      <c r="B8" s="7" t="s">
        <v>61</v>
      </c>
      <c r="C8" s="3"/>
      <c r="D8" s="25"/>
      <c r="E8" s="25" t="s">
        <v>2</v>
      </c>
      <c r="F8" s="25" t="e">
        <f>#REF!</f>
        <v>#REF!</v>
      </c>
      <c r="G8" s="63"/>
      <c r="H8" s="25"/>
      <c r="I8" s="58"/>
      <c r="J8" s="58"/>
    </row>
    <row r="9" spans="1:11" x14ac:dyDescent="0.25">
      <c r="A9" s="66" t="s">
        <v>27</v>
      </c>
      <c r="B9" s="7" t="s">
        <v>28</v>
      </c>
      <c r="C9" s="3"/>
      <c r="D9" s="25"/>
      <c r="E9" s="38" t="s">
        <v>2</v>
      </c>
      <c r="F9" s="58" t="e">
        <f>#REF!</f>
        <v>#REF!</v>
      </c>
      <c r="G9" s="63"/>
      <c r="H9" s="38"/>
      <c r="I9" s="58"/>
      <c r="J9" s="58"/>
    </row>
    <row r="10" spans="1:11" x14ac:dyDescent="0.25">
      <c r="A10" s="67" t="s">
        <v>34</v>
      </c>
      <c r="B10" s="29" t="s">
        <v>42</v>
      </c>
      <c r="C10" s="3"/>
      <c r="D10" s="25"/>
      <c r="E10" s="39" t="s">
        <v>2</v>
      </c>
      <c r="F10" s="25" t="e">
        <f>#REF!</f>
        <v>#REF!</v>
      </c>
      <c r="G10" s="63"/>
      <c r="H10" s="25"/>
      <c r="I10" s="58"/>
      <c r="J10" s="58"/>
      <c r="K10" s="58"/>
    </row>
    <row r="11" spans="1:11" x14ac:dyDescent="0.25">
      <c r="A11" s="66" t="s">
        <v>32</v>
      </c>
      <c r="B11" s="29" t="s">
        <v>72</v>
      </c>
      <c r="F11" s="12" t="e">
        <f>#REF!</f>
        <v>#REF!</v>
      </c>
      <c r="G11" s="63"/>
      <c r="H11" s="12"/>
      <c r="I11" s="58"/>
      <c r="J11" s="58"/>
    </row>
    <row r="12" spans="1:11" x14ac:dyDescent="0.25">
      <c r="A12" s="66" t="s">
        <v>26</v>
      </c>
      <c r="B12" s="7" t="s">
        <v>45</v>
      </c>
      <c r="C12" s="3"/>
      <c r="D12" s="25"/>
      <c r="E12" s="39" t="s">
        <v>2</v>
      </c>
      <c r="F12" s="39" t="e">
        <f>#REF!</f>
        <v>#REF!</v>
      </c>
      <c r="G12" s="63"/>
      <c r="H12" s="39"/>
      <c r="I12" s="58"/>
      <c r="J12" s="58"/>
    </row>
    <row r="13" spans="1:11" ht="13.5" thickBot="1" x14ac:dyDescent="0.35">
      <c r="A13" s="62"/>
      <c r="B13" s="2" t="s">
        <v>73</v>
      </c>
      <c r="E13" s="40" t="s">
        <v>74</v>
      </c>
      <c r="F13" s="41" t="e">
        <f>SUM(F7:F12)</f>
        <v>#REF!</v>
      </c>
      <c r="G13" s="63"/>
      <c r="H13" s="58"/>
      <c r="I13" s="58"/>
      <c r="J13" s="58"/>
      <c r="K13" s="58"/>
    </row>
    <row r="14" spans="1:11" ht="13.5" thickTop="1" x14ac:dyDescent="0.3">
      <c r="A14" s="62"/>
      <c r="B14" s="33" t="s">
        <v>57</v>
      </c>
      <c r="F14" s="68"/>
      <c r="G14" s="63"/>
      <c r="I14" s="68"/>
    </row>
    <row r="15" spans="1:11" x14ac:dyDescent="0.25">
      <c r="A15" s="27" t="s">
        <v>26</v>
      </c>
      <c r="B15" s="7" t="s">
        <v>29</v>
      </c>
      <c r="F15" s="25">
        <v>17047000</v>
      </c>
      <c r="G15" s="63"/>
      <c r="I15" s="68"/>
    </row>
    <row r="16" spans="1:11" x14ac:dyDescent="0.25">
      <c r="A16" s="27" t="s">
        <v>27</v>
      </c>
      <c r="B16" s="7" t="s">
        <v>28</v>
      </c>
      <c r="F16" s="25">
        <v>1601000</v>
      </c>
      <c r="G16" s="63"/>
      <c r="I16" s="68"/>
    </row>
    <row r="17" spans="1:9" ht="13" thickBot="1" x14ac:dyDescent="0.3">
      <c r="A17" s="27" t="s">
        <v>32</v>
      </c>
      <c r="B17" s="29" t="s">
        <v>41</v>
      </c>
      <c r="F17" s="25">
        <v>3777000</v>
      </c>
      <c r="G17" s="63"/>
      <c r="I17" s="68"/>
    </row>
    <row r="18" spans="1:9" ht="13" thickBot="1" x14ac:dyDescent="0.3">
      <c r="A18" s="27"/>
      <c r="B18" s="29"/>
      <c r="F18" s="56">
        <f>SUM(F15:F17)</f>
        <v>22425000</v>
      </c>
      <c r="G18" s="63"/>
      <c r="I18" s="68"/>
    </row>
    <row r="19" spans="1:9" x14ac:dyDescent="0.25">
      <c r="A19" s="27"/>
      <c r="B19" s="29"/>
      <c r="F19" s="25"/>
      <c r="G19" s="63"/>
      <c r="I19" s="68"/>
    </row>
    <row r="20" spans="1:9" ht="13" thickBot="1" x14ac:dyDescent="0.3">
      <c r="A20" s="69"/>
      <c r="B20" s="70"/>
      <c r="C20" s="70"/>
      <c r="D20" s="70"/>
      <c r="E20" s="70"/>
      <c r="F20" s="57" t="e">
        <f>F13-F18</f>
        <v>#REF!</v>
      </c>
      <c r="G20" s="71"/>
      <c r="H20" s="68"/>
      <c r="I20" s="58"/>
    </row>
    <row r="21" spans="1:9" x14ac:dyDescent="0.25">
      <c r="F21" s="68"/>
      <c r="I21" s="72"/>
    </row>
    <row r="22" spans="1:9" x14ac:dyDescent="0.25">
      <c r="F22" s="68"/>
    </row>
    <row r="23" spans="1:9" ht="13" thickBot="1" x14ac:dyDescent="0.3">
      <c r="F23" s="68"/>
    </row>
    <row r="24" spans="1:9" x14ac:dyDescent="0.25">
      <c r="A24" s="59"/>
      <c r="B24" s="60"/>
      <c r="C24" s="60"/>
      <c r="D24" s="60"/>
      <c r="E24" s="60"/>
      <c r="F24" s="73"/>
      <c r="G24" s="61"/>
    </row>
    <row r="25" spans="1:9" ht="13" thickBot="1" x14ac:dyDescent="0.3">
      <c r="A25" s="62"/>
      <c r="F25" s="68"/>
      <c r="G25" s="63"/>
    </row>
    <row r="26" spans="1:9" ht="13.5" thickBot="1" x14ac:dyDescent="0.35">
      <c r="A26" s="42" t="s">
        <v>69</v>
      </c>
      <c r="B26" s="43" t="s">
        <v>75</v>
      </c>
      <c r="C26" s="36"/>
      <c r="D26" s="36"/>
      <c r="E26" s="36"/>
      <c r="F26" s="43" t="s">
        <v>71</v>
      </c>
      <c r="G26" s="63"/>
    </row>
    <row r="27" spans="1:9" ht="13" x14ac:dyDescent="0.3">
      <c r="A27" s="44"/>
      <c r="B27" s="36"/>
      <c r="C27" s="36"/>
      <c r="D27" s="36"/>
      <c r="E27" s="36"/>
      <c r="F27" s="36"/>
      <c r="G27" s="63"/>
    </row>
    <row r="28" spans="1:9" x14ac:dyDescent="0.25">
      <c r="A28" s="64" t="s">
        <v>30</v>
      </c>
      <c r="B28" s="65" t="s">
        <v>31</v>
      </c>
      <c r="C28" s="3"/>
      <c r="D28" s="25"/>
      <c r="E28" s="39"/>
      <c r="F28" s="4" t="s">
        <v>2</v>
      </c>
      <c r="G28" s="63"/>
    </row>
    <row r="29" spans="1:9" x14ac:dyDescent="0.25">
      <c r="A29" s="66" t="s">
        <v>33</v>
      </c>
      <c r="B29" s="29" t="s">
        <v>40</v>
      </c>
      <c r="C29" s="3"/>
      <c r="D29" s="25"/>
      <c r="E29" s="39"/>
      <c r="G29" s="63"/>
    </row>
    <row r="30" spans="1:9" x14ac:dyDescent="0.25">
      <c r="A30" s="66" t="s">
        <v>32</v>
      </c>
      <c r="B30" s="29" t="s">
        <v>76</v>
      </c>
      <c r="C30" s="3"/>
      <c r="D30" s="25"/>
      <c r="E30" s="39" t="s">
        <v>2</v>
      </c>
      <c r="F30" s="74" t="e">
        <f>#REF!</f>
        <v>#REF!</v>
      </c>
      <c r="G30" s="63"/>
    </row>
    <row r="31" spans="1:9" x14ac:dyDescent="0.25">
      <c r="G31" s="63"/>
    </row>
    <row r="32" spans="1:9" ht="13" thickBot="1" x14ac:dyDescent="0.3">
      <c r="A32" s="67"/>
      <c r="B32" s="29"/>
      <c r="C32" s="3"/>
      <c r="D32" s="25"/>
      <c r="E32" s="45">
        <v>1</v>
      </c>
      <c r="F32" s="75" t="e">
        <f>SUM(F30:F31)</f>
        <v>#REF!</v>
      </c>
      <c r="G32" s="63"/>
    </row>
    <row r="33" spans="1:7" ht="13" thickTop="1" x14ac:dyDescent="0.25">
      <c r="A33" s="66"/>
      <c r="B33" s="65" t="s">
        <v>2</v>
      </c>
      <c r="C33" s="3"/>
      <c r="D33" s="25"/>
      <c r="E33" s="45"/>
      <c r="F33" s="76" t="s">
        <v>2</v>
      </c>
      <c r="G33" s="63"/>
    </row>
    <row r="34" spans="1:7" x14ac:dyDescent="0.25">
      <c r="A34" s="64" t="s">
        <v>35</v>
      </c>
      <c r="B34" s="65" t="s">
        <v>36</v>
      </c>
      <c r="C34" s="3"/>
      <c r="D34" s="25"/>
      <c r="E34" s="45"/>
      <c r="F34" s="4" t="s">
        <v>2</v>
      </c>
      <c r="G34" s="63"/>
    </row>
    <row r="35" spans="1:7" x14ac:dyDescent="0.25">
      <c r="A35" s="66" t="s">
        <v>52</v>
      </c>
      <c r="B35" s="29" t="s">
        <v>53</v>
      </c>
      <c r="C35" s="3"/>
      <c r="D35" s="25"/>
      <c r="E35" s="45" t="s">
        <v>2</v>
      </c>
      <c r="F35" s="3" t="e">
        <f>#REF!</f>
        <v>#REF!</v>
      </c>
      <c r="G35" s="63"/>
    </row>
    <row r="36" spans="1:7" ht="14.5" x14ac:dyDescent="0.35">
      <c r="A36" s="66" t="s">
        <v>37</v>
      </c>
      <c r="B36" s="77" t="s">
        <v>43</v>
      </c>
      <c r="C36" s="3"/>
      <c r="D36" s="25"/>
      <c r="E36" s="46" t="s">
        <v>2</v>
      </c>
      <c r="F36" s="25" t="e">
        <f>#REF!</f>
        <v>#REF!</v>
      </c>
      <c r="G36" s="63"/>
    </row>
    <row r="37" spans="1:7" ht="13" thickBot="1" x14ac:dyDescent="0.3">
      <c r="A37" s="66"/>
      <c r="B37" s="77"/>
      <c r="C37" s="3"/>
      <c r="D37" s="25"/>
      <c r="E37" s="45">
        <v>2</v>
      </c>
      <c r="F37" s="75" t="e">
        <f>SUM(F35:F36)</f>
        <v>#REF!</v>
      </c>
      <c r="G37" s="63"/>
    </row>
    <row r="38" spans="1:7" ht="15" thickTop="1" x14ac:dyDescent="0.35">
      <c r="A38" s="66"/>
      <c r="B38" s="77"/>
      <c r="C38" s="3"/>
      <c r="D38" s="25"/>
      <c r="E38" s="46"/>
      <c r="F38" s="25"/>
      <c r="G38" s="63"/>
    </row>
    <row r="39" spans="1:7" ht="13" x14ac:dyDescent="0.3">
      <c r="A39" s="47" t="s">
        <v>2</v>
      </c>
      <c r="B39" s="7"/>
      <c r="C39" s="3"/>
      <c r="D39" s="3"/>
      <c r="E39" s="48" t="s">
        <v>2</v>
      </c>
      <c r="F39" s="3" t="s">
        <v>2</v>
      </c>
      <c r="G39" s="63"/>
    </row>
    <row r="40" spans="1:7" ht="13" x14ac:dyDescent="0.3">
      <c r="A40" s="64" t="s">
        <v>20</v>
      </c>
      <c r="B40" s="65" t="s">
        <v>38</v>
      </c>
      <c r="C40" s="3"/>
      <c r="D40" s="3"/>
      <c r="E40" s="10"/>
      <c r="F40" s="4" t="s">
        <v>2</v>
      </c>
      <c r="G40" s="63"/>
    </row>
    <row r="41" spans="1:7" x14ac:dyDescent="0.25">
      <c r="A41" s="49" t="s">
        <v>66</v>
      </c>
      <c r="B41" s="7" t="s">
        <v>67</v>
      </c>
      <c r="C41" s="3"/>
      <c r="D41" s="3" t="s">
        <v>2</v>
      </c>
      <c r="E41" s="7"/>
      <c r="F41" s="3" t="e">
        <f>#REF!</f>
        <v>#REF!</v>
      </c>
      <c r="G41" s="63"/>
    </row>
    <row r="42" spans="1:7" ht="13" x14ac:dyDescent="0.3">
      <c r="A42" s="66" t="s">
        <v>39</v>
      </c>
      <c r="B42" s="29" t="s">
        <v>16</v>
      </c>
      <c r="C42" s="3"/>
      <c r="D42" s="3"/>
      <c r="E42" s="10"/>
      <c r="F42" s="3" t="e">
        <f>#REF!</f>
        <v>#REF!</v>
      </c>
      <c r="G42" s="63"/>
    </row>
    <row r="43" spans="1:7" ht="13" thickBot="1" x14ac:dyDescent="0.3">
      <c r="A43" s="66"/>
      <c r="B43" s="29"/>
      <c r="C43" s="3"/>
      <c r="D43" s="3"/>
      <c r="E43" s="45">
        <v>3</v>
      </c>
      <c r="F43" s="50" t="e">
        <f>SUM(F41:F42)</f>
        <v>#REF!</v>
      </c>
      <c r="G43" s="63"/>
    </row>
    <row r="44" spans="1:7" ht="13.5" thickTop="1" x14ac:dyDescent="0.3">
      <c r="A44" s="66"/>
      <c r="B44" s="7"/>
      <c r="C44" s="3"/>
      <c r="D44" s="3"/>
      <c r="E44" s="10"/>
      <c r="F44" s="4"/>
      <c r="G44" s="63"/>
    </row>
    <row r="45" spans="1:7" ht="13" x14ac:dyDescent="0.3">
      <c r="A45" s="64" t="s">
        <v>21</v>
      </c>
      <c r="B45" s="65" t="s">
        <v>22</v>
      </c>
      <c r="C45" s="15"/>
      <c r="D45" s="3"/>
      <c r="E45" s="10"/>
      <c r="F45" s="78">
        <f>F48+F47+F46+F49</f>
        <v>6479160495.2999954</v>
      </c>
      <c r="G45" s="63"/>
    </row>
    <row r="46" spans="1:7" ht="13" x14ac:dyDescent="0.3">
      <c r="A46" s="27" t="s">
        <v>58</v>
      </c>
      <c r="B46" s="32" t="s">
        <v>59</v>
      </c>
      <c r="C46" s="3"/>
      <c r="D46" s="3"/>
      <c r="E46" s="6" t="s">
        <v>2</v>
      </c>
      <c r="F46" s="6">
        <v>2647065050.3499951</v>
      </c>
      <c r="G46" s="63"/>
    </row>
    <row r="47" spans="1:7" ht="13" x14ac:dyDescent="0.3">
      <c r="A47" s="30" t="s">
        <v>87</v>
      </c>
      <c r="B47" s="31" t="s">
        <v>84</v>
      </c>
      <c r="C47" s="3"/>
      <c r="D47" s="3"/>
      <c r="E47" s="6"/>
      <c r="F47" s="6">
        <v>2799156030.6799998</v>
      </c>
      <c r="G47" s="63"/>
    </row>
    <row r="48" spans="1:7" ht="13" x14ac:dyDescent="0.3">
      <c r="A48" s="30" t="s">
        <v>83</v>
      </c>
      <c r="B48" s="31" t="s">
        <v>84</v>
      </c>
      <c r="C48" s="3"/>
      <c r="D48" s="3"/>
      <c r="E48" s="6"/>
      <c r="F48" s="6">
        <v>725652375.46000016</v>
      </c>
      <c r="G48" s="63"/>
    </row>
    <row r="49" spans="1:7" ht="21" x14ac:dyDescent="0.3">
      <c r="A49" s="30" t="s">
        <v>85</v>
      </c>
      <c r="B49" s="31" t="s">
        <v>86</v>
      </c>
      <c r="C49" s="3"/>
      <c r="D49" s="3"/>
      <c r="E49" s="6"/>
      <c r="F49" s="6">
        <v>307287038.81</v>
      </c>
      <c r="G49" s="63"/>
    </row>
    <row r="50" spans="1:7" x14ac:dyDescent="0.25">
      <c r="A50" s="66"/>
      <c r="B50" s="32"/>
      <c r="C50" s="3"/>
      <c r="D50" s="3"/>
      <c r="E50" s="45"/>
      <c r="F50" s="3"/>
      <c r="G50" s="63"/>
    </row>
    <row r="51" spans="1:7" x14ac:dyDescent="0.25">
      <c r="A51" s="66"/>
      <c r="B51" s="32"/>
      <c r="C51" s="3"/>
      <c r="D51" s="3"/>
      <c r="E51" s="45"/>
      <c r="F51" s="3"/>
      <c r="G51" s="63"/>
    </row>
    <row r="52" spans="1:7" x14ac:dyDescent="0.25">
      <c r="A52" s="64" t="s">
        <v>23</v>
      </c>
      <c r="B52" s="79" t="s">
        <v>44</v>
      </c>
      <c r="C52" s="3"/>
      <c r="D52" s="3"/>
      <c r="E52" s="7"/>
      <c r="F52" s="28" t="s">
        <v>2</v>
      </c>
      <c r="G52" s="63"/>
    </row>
    <row r="53" spans="1:7" ht="13.5" thickBot="1" x14ac:dyDescent="0.35">
      <c r="A53" s="66" t="s">
        <v>56</v>
      </c>
      <c r="B53" s="55" t="s">
        <v>55</v>
      </c>
      <c r="C53" s="3"/>
      <c r="D53" s="3"/>
      <c r="E53" s="45">
        <v>5</v>
      </c>
      <c r="F53" s="51" t="e">
        <f>#REF!</f>
        <v>#REF!</v>
      </c>
      <c r="G53" s="63"/>
    </row>
    <row r="54" spans="1:7" ht="13" thickTop="1" x14ac:dyDescent="0.25">
      <c r="A54" s="62"/>
      <c r="G54" s="63"/>
    </row>
    <row r="55" spans="1:7" ht="13" thickBot="1" x14ac:dyDescent="0.3">
      <c r="A55" s="62"/>
      <c r="B55" s="7" t="s">
        <v>77</v>
      </c>
      <c r="E55" s="40" t="s">
        <v>78</v>
      </c>
      <c r="F55" s="80" t="e">
        <f>F32+F37+F42+F45+F53</f>
        <v>#REF!</v>
      </c>
      <c r="G55" s="63"/>
    </row>
    <row r="56" spans="1:7" ht="13.5" thickTop="1" thickBot="1" x14ac:dyDescent="0.3">
      <c r="A56" s="62"/>
      <c r="G56" s="63"/>
    </row>
    <row r="57" spans="1:7" ht="13.5" thickBot="1" x14ac:dyDescent="0.35">
      <c r="A57" s="62"/>
      <c r="B57" s="33" t="s">
        <v>79</v>
      </c>
      <c r="C57" s="33"/>
      <c r="D57" s="33"/>
      <c r="E57" s="33" t="s">
        <v>80</v>
      </c>
      <c r="F57" s="52" t="e">
        <f>F13-F18+F55</f>
        <v>#REF!</v>
      </c>
      <c r="G57" s="63"/>
    </row>
    <row r="58" spans="1:7" x14ac:dyDescent="0.25">
      <c r="A58" s="62"/>
      <c r="G58" s="63"/>
    </row>
    <row r="59" spans="1:7" ht="21.75" customHeight="1" x14ac:dyDescent="0.25">
      <c r="A59" s="62"/>
      <c r="F59" s="54" t="e">
        <f>#REF!</f>
        <v>#REF!</v>
      </c>
      <c r="G59" s="63"/>
    </row>
    <row r="60" spans="1:7" x14ac:dyDescent="0.25">
      <c r="A60" s="62"/>
      <c r="G60" s="63"/>
    </row>
    <row r="61" spans="1:7" ht="13" thickBot="1" x14ac:dyDescent="0.3">
      <c r="A61" s="69"/>
      <c r="B61" s="70"/>
      <c r="C61" s="70"/>
      <c r="D61" s="70"/>
      <c r="E61" s="70"/>
      <c r="F61" s="53" t="e">
        <f>F57-F59</f>
        <v>#REF!</v>
      </c>
      <c r="G61" s="71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3" ma:contentTypeDescription="Crear nuevo documento." ma:contentTypeScope="" ma:versionID="c205cb3bd4d4979ca15f4c11e54daab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835a70d8454fb7615a549dd71b2f6d8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www.w3.org/XML/1998/namespace"/>
    <ds:schemaRef ds:uri="b17221c6-4c78-4db3-8140-58dc70740a9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be4da831-41e5-4a27-8463-f52404d629a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1AC979-669E-4FFD-ACA6-420F7E2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2023-10-12T13:58:01Z</cp:lastPrinted>
  <dcterms:created xsi:type="dcterms:W3CDTF">1997-11-10T20:17:17Z</dcterms:created>
  <dcterms:modified xsi:type="dcterms:W3CDTF">2023-11-14T23:08:32Z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