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martinez\Documents\FONDO\INGRESOS\publicacion\"/>
    </mc:Choice>
  </mc:AlternateContent>
  <xr:revisionPtr revIDLastSave="0" documentId="8_{2762E1BD-2059-4AC8-843A-53A35D3739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talle" sheetId="5" r:id="rId1"/>
    <sheet name="cartera" sheetId="2" state="hidden" r:id="rId2"/>
  </sheets>
  <definedNames>
    <definedName name="_xlnm.Print_Area" localSheetId="0">Detalle!$A$1:$H$97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2" l="1"/>
  <c r="H97" i="5" l="1"/>
  <c r="F18" i="2"/>
  <c r="F12" i="2" l="1"/>
  <c r="F53" i="2"/>
  <c r="F42" i="2"/>
  <c r="F41" i="2"/>
  <c r="F36" i="2"/>
  <c r="F35" i="2"/>
  <c r="F30" i="2"/>
  <c r="F11" i="2"/>
  <c r="F10" i="2"/>
  <c r="F9" i="2"/>
  <c r="F8" i="2"/>
  <c r="F43" i="2" l="1"/>
  <c r="F37" i="2"/>
  <c r="F32" i="2"/>
  <c r="F55" i="2" l="1"/>
  <c r="F7" i="2"/>
  <c r="J1" i="2" s="1"/>
  <c r="F13" i="2" l="1"/>
  <c r="F57" i="2" s="1"/>
  <c r="F20" i="2" l="1"/>
  <c r="F59" i="2" l="1"/>
  <c r="F61" i="2" s="1"/>
</calcChain>
</file>

<file path=xl/sharedStrings.xml><?xml version="1.0" encoding="utf-8"?>
<sst xmlns="http://schemas.openxmlformats.org/spreadsheetml/2006/main" count="244" uniqueCount="117">
  <si>
    <t>ACUMULADO</t>
  </si>
  <si>
    <t>B. RECURSOS DE CAPITAL</t>
  </si>
  <si>
    <t xml:space="preserve"> 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</si>
  <si>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</si>
  <si>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</si>
  <si>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</si>
  <si>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</si>
  <si>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</si>
  <si>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</si>
  <si>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</si>
  <si>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INFORME MENSUAL DE EJECUCION DE INGRESOS</t>
  </si>
  <si>
    <t xml:space="preserve">DEVOLUCIONES </t>
  </si>
  <si>
    <t>PAGADAS ACUMULADAS</t>
  </si>
  <si>
    <t>ACUM. NETO</t>
  </si>
  <si>
    <t>NOTAS EXPLICATIVAS</t>
  </si>
  <si>
    <t>Excedentes financieros</t>
  </si>
  <si>
    <t>3-1-01</t>
  </si>
  <si>
    <t>RECURSOS PROPIOS DE ESTABLECIMIENTOS PÚBLICOS</t>
  </si>
  <si>
    <t>3-1-01-1</t>
  </si>
  <si>
    <t>3-1-01-2</t>
  </si>
  <si>
    <t>3-1-01-2-05-1-02</t>
  </si>
  <si>
    <t>Depósitos</t>
  </si>
  <si>
    <t>3-1-01-2-13</t>
  </si>
  <si>
    <t>TASAS Y DERECHOS ADMINISTRATIVOS</t>
  </si>
  <si>
    <t>3-1-01-1-02-2</t>
  </si>
  <si>
    <t>3-1-01-1-02-2-42</t>
  </si>
  <si>
    <t>3-1-01-1-02-2-74</t>
  </si>
  <si>
    <t>Habilitacion para provision de redes</t>
  </si>
  <si>
    <t>Permiso para el uso del espectro</t>
  </si>
  <si>
    <t>3-1-01-1-02-3</t>
  </si>
  <si>
    <t>MULTAS, SANCIONES E INTERESES DE MORA</t>
  </si>
  <si>
    <t>3-1-01-1-02-3-01-05</t>
  </si>
  <si>
    <t>3-1-01-1-02-3-01-04</t>
  </si>
  <si>
    <t>3-1-01-1-02-3-02</t>
  </si>
  <si>
    <t>3-1-01-1-02-5-01</t>
  </si>
  <si>
    <t>VENTAS DE ESTABLECIMIENTOS DE MERCADO</t>
  </si>
  <si>
    <t>3-1-01-1-02-5-01-08-9-1</t>
  </si>
  <si>
    <t>RECURSOS DE CAPITAL</t>
  </si>
  <si>
    <t>3-1-01-2-01</t>
  </si>
  <si>
    <t>Sanciones contractuales</t>
  </si>
  <si>
    <t>Sanciones administrativas</t>
  </si>
  <si>
    <t>Intereses de mora</t>
  </si>
  <si>
    <t>Servicios de edición,impresión y reproducción</t>
  </si>
  <si>
    <t>REINTEGROS Y OTROS RECURSOS NO APROPIADOS</t>
  </si>
  <si>
    <t>Radioaficionados-Banda ciudadana</t>
  </si>
  <si>
    <t>*  Con  afectación en Cartera</t>
  </si>
  <si>
    <t>*  Sin  afectación en Cartera</t>
  </si>
  <si>
    <t>3-1-01-1-02</t>
  </si>
  <si>
    <t>INGRESOS NO TRIBUTARIOS</t>
  </si>
  <si>
    <t>3-1-01-1-02-5</t>
  </si>
  <si>
    <t>VENTA DE BIENES Y SERVICIOS</t>
  </si>
  <si>
    <t>3-1-01-1-02-5-01-07-2-1</t>
  </si>
  <si>
    <t>Servicios inmobiliarios (arriendos)</t>
  </si>
  <si>
    <t>Reintegro gastos de funcionamiento</t>
  </si>
  <si>
    <t>Reintegro gastos de inversion</t>
  </si>
  <si>
    <t>3-1-01-2-13-1-05</t>
  </si>
  <si>
    <t>DEVOLUCIONES</t>
  </si>
  <si>
    <t>3-1-01-2-05-1-02-01</t>
  </si>
  <si>
    <t>INTERESES SOBRE DEPOSTOS EN INSTITUCIONES FINANCIERAS</t>
  </si>
  <si>
    <t>3-1-01-1-02-2-51</t>
  </si>
  <si>
    <t>Explotación de Concesiones de Televisión-Antv</t>
  </si>
  <si>
    <t>FONDO UNICO DE TECNOLOGIA DE LA INFORMACION Y LA COMUNICACIONES</t>
  </si>
  <si>
    <t>SECCION:        230600</t>
  </si>
  <si>
    <t xml:space="preserve">Excedentes financieros trasladados a la nacion </t>
  </si>
  <si>
    <t>3-1-01-2-01-2-03</t>
  </si>
  <si>
    <t>Venta de otros activos no financieros</t>
  </si>
  <si>
    <t>ANALISIS DEL CUADRO DE RECAUDO  2020 -  PUBLICACION EN LA WEB</t>
  </si>
  <si>
    <t>RUBRO PRESUPUESTAL</t>
  </si>
  <si>
    <t>DATOS DEL INFORME QUE AFECTA CARTERA</t>
  </si>
  <si>
    <t>VALORES</t>
  </si>
  <si>
    <t>Sanciones administrativas - Con afectacion en cartera</t>
  </si>
  <si>
    <t>TOTAL INFORMACION PARA CRUZAR CON CARTERA</t>
  </si>
  <si>
    <t>Subtotal 1</t>
  </si>
  <si>
    <t>DATOS DEL INFORME SIN AFECTACION EN  CARTERA</t>
  </si>
  <si>
    <t>Sanciones administrativas - Sin afectacion en cartera</t>
  </si>
  <si>
    <t>TOTAL INFORMACION SIN AFECTACION EN  CARTERA</t>
  </si>
  <si>
    <t>Subtotal 2</t>
  </si>
  <si>
    <t xml:space="preserve">TOTAL DE LA EJECUCION PRESUPUESTAL DE INGRESOS </t>
  </si>
  <si>
    <t>Subtotales 1 y 2</t>
  </si>
  <si>
    <t>Excedentes financieros - Capitalizados</t>
  </si>
  <si>
    <t xml:space="preserve">Excedentes financieros </t>
  </si>
  <si>
    <t>3-1-01-2-05-3-01</t>
  </si>
  <si>
    <t>RENDIMIENTOS RECURSOS ENTREGADOS EN ADMINISTRACION</t>
  </si>
  <si>
    <t>3-1-01-2-05-3-06</t>
  </si>
  <si>
    <t>RENDIMIENTOS FINANCIEROSSOBRE TRANSFERENCIAS OSUBVENCIONESCONDICIONADAS</t>
  </si>
  <si>
    <t>3-1-01-2-05-1-02-04</t>
  </si>
  <si>
    <t>Intereses sobre depostos en instituciones financieras</t>
  </si>
  <si>
    <t>Rendimientos recursos entregados en administracion</t>
  </si>
  <si>
    <t>Rendimientos financierossobre transferencias osubvencionescondicionadas</t>
  </si>
  <si>
    <t>3-1-01-2-13-1-03</t>
  </si>
  <si>
    <t>3-1-01-2-13-1-14</t>
  </si>
  <si>
    <t>Reintegros de Subvenciones Condicionadas</t>
  </si>
  <si>
    <t>3-1-01-2-05-1-02-05</t>
  </si>
  <si>
    <t>Ganancias por Derechos en Fideicomisos</t>
  </si>
  <si>
    <t>3-1-01-2-13-1-15</t>
  </si>
  <si>
    <t>3-1-01-2-13-1-17</t>
  </si>
  <si>
    <t>Reintegro total o parcial de recursos en administración.</t>
  </si>
  <si>
    <t>Reintegro total o parcila de encago en Fideicomiso</t>
  </si>
  <si>
    <t>3-1-01-1-02-3-02-01</t>
  </si>
  <si>
    <t>3-1-01-2-13-1-13</t>
  </si>
  <si>
    <t>Reintegros de Trasferencias Condicionadas</t>
  </si>
  <si>
    <t>3-1-01-2-13-2-02</t>
  </si>
  <si>
    <t>3-1-01-1-02-2-90</t>
  </si>
  <si>
    <t>Adminsitración del Dominio de Internet de Colombia (CTLD.CO)</t>
  </si>
  <si>
    <t>VIGENCIA FISCAL:   2023</t>
  </si>
  <si>
    <t>3-1-01-2-02</t>
  </si>
  <si>
    <t>RENDIMIENTOS FINANCIEROS</t>
  </si>
  <si>
    <t>3-1-01-2-05</t>
  </si>
  <si>
    <t>TASAS Y DERECHOS ADMINISTRATIVOS **</t>
  </si>
  <si>
    <t>Consolidado Vs Detalle</t>
  </si>
  <si>
    <t>INICIAL</t>
  </si>
  <si>
    <t>MODIFICACIONES AFORO</t>
  </si>
  <si>
    <t>Contraprestacion para la Provision de Redes y Servicios</t>
  </si>
  <si>
    <t>Rendimientos Financieros</t>
  </si>
  <si>
    <t>AGOSTO</t>
  </si>
  <si>
    <t xml:space="preserve">Fuente: Subdirección Financiera/GIT de Tesoreria </t>
  </si>
  <si>
    <t>Sistema SIIF Nación/ Perfil Gestion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</si>
</sst>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_);_(@_)"/>
    <numFmt numFmtId="167" formatCode="_-* #.##0.00_-;\-* #.##0.00_-;_-* &quot;-&quot;??_-;_-@_-"/>
    <numFmt numFmtId="171" formatCode="_(* #,##0_);_(* \(#,##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9"/>
      <name val="Arial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Arial Narrow"/>
      <family val="2"/>
    </font>
    <font>
      <sz val="11"/>
      <name val="Calibri"/>
      <family val="2"/>
    </font>
    <font>
      <u/>
      <sz val="9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3"/>
      <name val="Bookman Old Style"/>
      <family val="1"/>
    </font>
    <font>
      <b/>
      <u/>
      <sz val="9"/>
      <name val="Arial"/>
      <family val="2"/>
    </font>
    <font>
      <b/>
      <sz val="7"/>
      <name val="Arial Narrow"/>
      <family val="2"/>
    </font>
    <font>
      <sz val="8"/>
      <name val="Times New Roman"/>
      <family val="1"/>
    </font>
    <font>
      <sz val="6"/>
      <name val="Times New Roman"/>
      <family val="1"/>
    </font>
    <font>
      <b/>
      <sz val="10"/>
      <name val="Arial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3" fontId="3" fillId="0" borderId="0" xfId="0" applyNumberFormat="1" applyFont="1"/>
    <xf numFmtId="3" fontId="2" fillId="0" borderId="0" xfId="0" applyNumberFormat="1" applyFont="1"/>
    <xf numFmtId="165" fontId="13" fillId="0" borderId="0" xfId="1" applyFont="1" applyFill="1" applyBorder="1"/>
    <xf numFmtId="0" fontId="3" fillId="0" borderId="0" xfId="0" applyFont="1"/>
    <xf numFmtId="0" fontId="13" fillId="0" borderId="0" xfId="0" applyFont="1"/>
    <xf numFmtId="3" fontId="13" fillId="0" borderId="0" xfId="0" applyNumberFormat="1" applyFont="1"/>
    <xf numFmtId="3" fontId="3" fillId="0" borderId="0" xfId="1" applyNumberFormat="1" applyFont="1" applyFill="1" applyBorder="1"/>
    <xf numFmtId="3" fontId="11" fillId="0" borderId="0" xfId="0" applyNumberFormat="1" applyFont="1" applyAlignment="1">
      <alignment horizontal="left"/>
    </xf>
    <xf numFmtId="165" fontId="19" fillId="0" borderId="0" xfId="1" applyFont="1" applyFill="1" applyBorder="1" applyAlignment="1"/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/>
    <xf numFmtId="3" fontId="3" fillId="0" borderId="0" xfId="0" applyNumberFormat="1" applyFont="1" applyAlignment="1">
      <alignment vertical="top"/>
    </xf>
    <xf numFmtId="0" fontId="3" fillId="0" borderId="0" xfId="0" applyFont="1" applyAlignment="1">
      <alignment horizontal="left" vertical="top"/>
    </xf>
    <xf numFmtId="3" fontId="2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top" wrapText="1" readingOrder="1"/>
    </xf>
    <xf numFmtId="0" fontId="24" fillId="0" borderId="0" xfId="0" applyFont="1" applyAlignment="1">
      <alignment vertical="top" wrapText="1"/>
    </xf>
    <xf numFmtId="0" fontId="25" fillId="0" borderId="0" xfId="0" applyFont="1"/>
    <xf numFmtId="0" fontId="2" fillId="0" borderId="7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6" xfId="0" applyFont="1" applyBorder="1"/>
    <xf numFmtId="166" fontId="3" fillId="0" borderId="0" xfId="1" applyNumberFormat="1" applyFont="1" applyFill="1" applyBorder="1"/>
    <xf numFmtId="4" fontId="3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3" fontId="25" fillId="0" borderId="8" xfId="0" applyNumberFormat="1" applyFont="1" applyBorder="1"/>
    <xf numFmtId="0" fontId="2" fillId="0" borderId="12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19" fillId="0" borderId="0" xfId="1" applyNumberFormat="1" applyFont="1" applyFill="1" applyBorder="1" applyAlignment="1"/>
    <xf numFmtId="0" fontId="2" fillId="0" borderId="5" xfId="0" applyFont="1" applyBorder="1" applyAlignment="1">
      <alignment horizontal="left"/>
    </xf>
    <xf numFmtId="0" fontId="13" fillId="0" borderId="0" xfId="1" applyNumberFormat="1" applyFont="1" applyFill="1" applyBorder="1"/>
    <xf numFmtId="0" fontId="3" fillId="0" borderId="5" xfId="0" applyFont="1" applyBorder="1" applyAlignment="1">
      <alignment horizontal="left"/>
    </xf>
    <xf numFmtId="3" fontId="3" fillId="0" borderId="8" xfId="0" applyNumberFormat="1" applyFont="1" applyBorder="1"/>
    <xf numFmtId="3" fontId="3" fillId="0" borderId="8" xfId="1" applyNumberFormat="1" applyFont="1" applyFill="1" applyBorder="1"/>
    <xf numFmtId="165" fontId="25" fillId="0" borderId="12" xfId="1" applyFont="1" applyFill="1" applyBorder="1"/>
    <xf numFmtId="165" fontId="12" fillId="0" borderId="10" xfId="1" applyFont="1" applyFill="1" applyBorder="1"/>
    <xf numFmtId="4" fontId="2" fillId="0" borderId="0" xfId="0" applyNumberFormat="1" applyFont="1"/>
    <xf numFmtId="0" fontId="9" fillId="0" borderId="0" xfId="0" applyFont="1" applyAlignment="1">
      <alignment horizontal="left"/>
    </xf>
    <xf numFmtId="3" fontId="3" fillId="0" borderId="12" xfId="0" applyNumberFormat="1" applyFont="1" applyBorder="1" applyAlignment="1">
      <alignment vertical="top"/>
    </xf>
    <xf numFmtId="3" fontId="12" fillId="0" borderId="10" xfId="0" applyNumberFormat="1" applyFont="1" applyBorder="1"/>
    <xf numFmtId="165" fontId="12" fillId="0" borderId="0" xfId="1" applyFont="1" applyFill="1"/>
    <xf numFmtId="0" fontId="12" fillId="0" borderId="2" xfId="0" applyFont="1" applyBorder="1"/>
    <xf numFmtId="0" fontId="12" fillId="0" borderId="3" xfId="0" applyFont="1" applyBorder="1"/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vertical="top" wrapText="1"/>
    </xf>
    <xf numFmtId="0" fontId="3" fillId="0" borderId="5" xfId="0" applyFont="1" applyBorder="1" applyAlignment="1">
      <alignment horizontal="left" vertical="top"/>
    </xf>
    <xf numFmtId="0" fontId="23" fillId="0" borderId="5" xfId="0" applyFont="1" applyBorder="1" applyAlignment="1">
      <alignment vertical="top"/>
    </xf>
    <xf numFmtId="3" fontId="12" fillId="0" borderId="0" xfId="0" applyNumberFormat="1" applyFont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167" fontId="12" fillId="0" borderId="0" xfId="0" applyNumberFormat="1" applyFont="1"/>
    <xf numFmtId="3" fontId="12" fillId="0" borderId="3" xfId="0" applyNumberFormat="1" applyFont="1" applyBorder="1"/>
    <xf numFmtId="4" fontId="23" fillId="0" borderId="0" xfId="0" applyNumberFormat="1" applyFont="1" applyAlignment="1">
      <alignment vertical="top"/>
    </xf>
    <xf numFmtId="3" fontId="3" fillId="0" borderId="8" xfId="0" applyNumberFormat="1" applyFont="1" applyBorder="1" applyAlignment="1">
      <alignment vertical="top"/>
    </xf>
    <xf numFmtId="165" fontId="2" fillId="0" borderId="0" xfId="1" applyFont="1" applyFill="1" applyBorder="1" applyAlignment="1">
      <alignment vertical="top"/>
    </xf>
    <xf numFmtId="0" fontId="3" fillId="0" borderId="0" xfId="0" applyFont="1" applyAlignment="1">
      <alignment vertical="top" wrapText="1" readingOrder="1"/>
    </xf>
    <xf numFmtId="3" fontId="2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>
      <alignment vertical="top" wrapText="1" readingOrder="1"/>
    </xf>
    <xf numFmtId="3" fontId="12" fillId="0" borderId="8" xfId="0" applyNumberFormat="1" applyFont="1" applyBorder="1"/>
    <xf numFmtId="4" fontId="13" fillId="0" borderId="0" xfId="0" applyNumberFormat="1" applyFont="1"/>
    <xf numFmtId="0" fontId="26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2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14" fillId="2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0" fontId="14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center" wrapText="1"/>
    </xf>
    <xf numFmtId="3" fontId="2" fillId="2" borderId="17" xfId="0" applyNumberFormat="1" applyFont="1" applyFill="1" applyBorder="1" applyAlignment="1">
      <alignment horizontal="center"/>
    </xf>
    <xf numFmtId="0" fontId="18" fillId="2" borderId="16" xfId="0" applyFont="1" applyFill="1" applyBorder="1" applyAlignment="1">
      <alignment horizontal="center"/>
    </xf>
    <xf numFmtId="3" fontId="2" fillId="2" borderId="18" xfId="0" applyNumberFormat="1" applyFont="1" applyFill="1" applyBorder="1" applyAlignment="1">
      <alignment horizontal="center"/>
    </xf>
    <xf numFmtId="0" fontId="14" fillId="0" borderId="7" xfId="0" applyFont="1" applyBorder="1" applyAlignment="1">
      <alignment horizontal="left"/>
    </xf>
    <xf numFmtId="3" fontId="2" fillId="0" borderId="7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left"/>
    </xf>
    <xf numFmtId="3" fontId="14" fillId="0" borderId="7" xfId="0" applyNumberFormat="1" applyFont="1" applyBorder="1" applyAlignment="1">
      <alignment vertical="top" wrapText="1" readingOrder="1"/>
    </xf>
    <xf numFmtId="3" fontId="2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3" fontId="11" fillId="0" borderId="7" xfId="0" applyNumberFormat="1" applyFont="1" applyBorder="1" applyAlignment="1">
      <alignment horizontal="left"/>
    </xf>
    <xf numFmtId="3" fontId="2" fillId="0" borderId="7" xfId="0" applyNumberFormat="1" applyFont="1" applyBorder="1"/>
    <xf numFmtId="3" fontId="3" fillId="0" borderId="7" xfId="0" applyNumberFormat="1" applyFont="1" applyBorder="1"/>
    <xf numFmtId="3" fontId="17" fillId="0" borderId="7" xfId="0" applyNumberFormat="1" applyFont="1" applyBorder="1" applyAlignment="1">
      <alignment horizontal="left"/>
    </xf>
    <xf numFmtId="3" fontId="3" fillId="0" borderId="7" xfId="1" applyNumberFormat="1" applyFont="1" applyFill="1" applyBorder="1"/>
    <xf numFmtId="3" fontId="3" fillId="0" borderId="7" xfId="0" applyNumberFormat="1" applyFont="1" applyBorder="1" applyAlignment="1">
      <alignment vertical="top"/>
    </xf>
    <xf numFmtId="3" fontId="21" fillId="0" borderId="7" xfId="0" applyNumberFormat="1" applyFont="1" applyBorder="1" applyAlignment="1">
      <alignment vertical="top" wrapText="1" readingOrder="1"/>
    </xf>
    <xf numFmtId="3" fontId="16" fillId="0" borderId="7" xfId="0" applyNumberFormat="1" applyFont="1" applyBorder="1"/>
    <xf numFmtId="3" fontId="22" fillId="0" borderId="7" xfId="0" applyNumberFormat="1" applyFont="1" applyBorder="1" applyAlignment="1">
      <alignment vertical="top" wrapText="1" readingOrder="1"/>
    </xf>
    <xf numFmtId="3" fontId="15" fillId="0" borderId="7" xfId="0" applyNumberFormat="1" applyFont="1" applyBorder="1"/>
    <xf numFmtId="0" fontId="3" fillId="0" borderId="7" xfId="0" applyFont="1" applyBorder="1" applyAlignment="1">
      <alignment horizontal="left"/>
    </xf>
    <xf numFmtId="3" fontId="3" fillId="0" borderId="7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horizontal="left" vertical="center"/>
    </xf>
    <xf numFmtId="3" fontId="3" fillId="0" borderId="7" xfId="0" applyNumberFormat="1" applyFont="1" applyBorder="1" applyAlignment="1" applyProtection="1">
      <alignment vertical="center"/>
      <protection locked="0"/>
    </xf>
    <xf numFmtId="3" fontId="11" fillId="0" borderId="7" xfId="0" applyNumberFormat="1" applyFont="1" applyBorder="1"/>
    <xf numFmtId="0" fontId="2" fillId="2" borderId="0" xfId="0" applyFont="1" applyFill="1" applyAlignment="1">
      <alignment horizontal="left"/>
    </xf>
    <xf numFmtId="3" fontId="11" fillId="2" borderId="0" xfId="0" applyNumberFormat="1" applyFont="1" applyFill="1"/>
    <xf numFmtId="3" fontId="3" fillId="2" borderId="0" xfId="0" applyNumberFormat="1" applyFont="1" applyFill="1" applyAlignment="1">
      <alignment vertical="center"/>
    </xf>
    <xf numFmtId="3" fontId="2" fillId="2" borderId="0" xfId="0" applyNumberFormat="1" applyFont="1" applyFill="1"/>
    <xf numFmtId="0" fontId="3" fillId="2" borderId="0" xfId="0" applyFont="1" applyFill="1"/>
    <xf numFmtId="3" fontId="2" fillId="2" borderId="19" xfId="0" applyNumberFormat="1" applyFont="1" applyFill="1" applyBorder="1"/>
    <xf numFmtId="0" fontId="3" fillId="2" borderId="19" xfId="0" applyFont="1" applyFill="1" applyBorder="1"/>
    <xf numFmtId="0" fontId="3" fillId="2" borderId="15" xfId="0" applyFont="1" applyFill="1" applyBorder="1"/>
    <xf numFmtId="0" fontId="2" fillId="2" borderId="20" xfId="0" applyFont="1" applyFill="1" applyBorder="1" applyAlignment="1">
      <alignment horizontal="left"/>
    </xf>
    <xf numFmtId="0" fontId="3" fillId="2" borderId="21" xfId="0" applyFont="1" applyFill="1" applyBorder="1"/>
    <xf numFmtId="49" fontId="2" fillId="2" borderId="20" xfId="0" applyNumberFormat="1" applyFont="1" applyFill="1" applyBorder="1" applyAlignment="1">
      <alignment horizontal="left"/>
    </xf>
    <xf numFmtId="3" fontId="11" fillId="2" borderId="0" xfId="0" applyNumberFormat="1" applyFont="1" applyFill="1" applyAlignment="1">
      <alignment horizontal="left"/>
    </xf>
    <xf numFmtId="3" fontId="3" fillId="2" borderId="0" xfId="0" applyNumberFormat="1" applyFont="1" applyFill="1"/>
    <xf numFmtId="3" fontId="2" fillId="2" borderId="21" xfId="0" applyNumberFormat="1" applyFont="1" applyFill="1" applyBorder="1"/>
    <xf numFmtId="0" fontId="2" fillId="2" borderId="20" xfId="0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vertical="top" wrapText="1"/>
    </xf>
    <xf numFmtId="0" fontId="3" fillId="2" borderId="20" xfId="0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vertical="top"/>
    </xf>
    <xf numFmtId="3" fontId="19" fillId="2" borderId="21" xfId="1" applyNumberFormat="1" applyFont="1" applyFill="1" applyBorder="1" applyAlignment="1"/>
    <xf numFmtId="3" fontId="3" fillId="2" borderId="0" xfId="1" applyNumberFormat="1" applyFont="1" applyFill="1" applyBorder="1"/>
    <xf numFmtId="3" fontId="3" fillId="2" borderId="21" xfId="1" applyNumberFormat="1" applyFont="1" applyFill="1" applyBorder="1"/>
    <xf numFmtId="3" fontId="3" fillId="2" borderId="21" xfId="0" applyNumberFormat="1" applyFont="1" applyFill="1" applyBorder="1" applyAlignment="1">
      <alignment vertical="top"/>
    </xf>
    <xf numFmtId="3" fontId="3" fillId="2" borderId="21" xfId="0" applyNumberFormat="1" applyFont="1" applyFill="1" applyBorder="1"/>
    <xf numFmtId="3" fontId="2" fillId="2" borderId="21" xfId="0" applyNumberFormat="1" applyFont="1" applyFill="1" applyBorder="1" applyAlignment="1">
      <alignment vertical="top"/>
    </xf>
    <xf numFmtId="3" fontId="3" fillId="2" borderId="0" xfId="0" applyNumberFormat="1" applyFont="1" applyFill="1" applyAlignment="1">
      <alignment vertical="top" wrapText="1"/>
    </xf>
    <xf numFmtId="0" fontId="23" fillId="2" borderId="20" xfId="0" applyFont="1" applyFill="1" applyBorder="1" applyAlignment="1">
      <alignment vertical="top"/>
    </xf>
    <xf numFmtId="3" fontId="23" fillId="2" borderId="0" xfId="0" applyNumberFormat="1" applyFont="1" applyFill="1" applyAlignment="1">
      <alignment vertical="top" wrapText="1" readingOrder="1"/>
    </xf>
    <xf numFmtId="3" fontId="2" fillId="2" borderId="21" xfId="1" applyNumberFormat="1" applyFont="1" applyFill="1" applyBorder="1" applyAlignment="1">
      <alignment vertical="top"/>
    </xf>
    <xf numFmtId="3" fontId="3" fillId="2" borderId="0" xfId="0" applyNumberFormat="1" applyFont="1" applyFill="1" applyAlignment="1">
      <alignment vertical="top" wrapText="1" readingOrder="1"/>
    </xf>
    <xf numFmtId="3" fontId="19" fillId="2" borderId="0" xfId="1" applyNumberFormat="1" applyFont="1" applyFill="1" applyBorder="1" applyAlignment="1"/>
    <xf numFmtId="3" fontId="13" fillId="2" borderId="0" xfId="1" applyNumberFormat="1" applyFont="1" applyFill="1" applyBorder="1"/>
    <xf numFmtId="3" fontId="13" fillId="2" borderId="0" xfId="0" applyNumberFormat="1" applyFont="1" applyFill="1"/>
    <xf numFmtId="0" fontId="3" fillId="2" borderId="20" xfId="0" applyFont="1" applyFill="1" applyBorder="1" applyAlignment="1">
      <alignment horizontal="left"/>
    </xf>
    <xf numFmtId="3" fontId="2" fillId="2" borderId="21" xfId="0" applyNumberFormat="1" applyFont="1" applyFill="1" applyBorder="1" applyAlignment="1" applyProtection="1">
      <alignment vertical="top"/>
      <protection locked="0"/>
    </xf>
    <xf numFmtId="3" fontId="13" fillId="2" borderId="21" xfId="1" applyNumberFormat="1" applyFont="1" applyFill="1" applyBorder="1"/>
    <xf numFmtId="3" fontId="2" fillId="2" borderId="0" xfId="0" applyNumberFormat="1" applyFont="1" applyFill="1" applyAlignment="1">
      <alignment vertical="top" wrapText="1" readingOrder="1"/>
    </xf>
    <xf numFmtId="0" fontId="11" fillId="2" borderId="0" xfId="0" applyFont="1" applyFill="1" applyAlignment="1">
      <alignment horizontal="left"/>
    </xf>
    <xf numFmtId="0" fontId="13" fillId="2" borderId="0" xfId="0" applyFont="1" applyFill="1"/>
    <xf numFmtId="0" fontId="3" fillId="2" borderId="17" xfId="0" applyFont="1" applyFill="1" applyBorder="1" applyAlignment="1">
      <alignment horizontal="left"/>
    </xf>
    <xf numFmtId="0" fontId="3" fillId="2" borderId="1" xfId="0" applyFont="1" applyFill="1" applyBorder="1"/>
    <xf numFmtId="3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center"/>
    </xf>
    <xf numFmtId="3" fontId="3" fillId="2" borderId="18" xfId="0" applyNumberFormat="1" applyFont="1" applyFill="1" applyBorder="1"/>
    <xf numFmtId="171" fontId="3" fillId="2" borderId="0" xfId="1" applyNumberFormat="1" applyFont="1" applyFill="1"/>
    <xf numFmtId="171" fontId="3" fillId="2" borderId="1" xfId="1" applyNumberFormat="1" applyFont="1" applyFill="1" applyBorder="1"/>
    <xf numFmtId="171" fontId="3" fillId="0" borderId="0" xfId="1" applyNumberFormat="1" applyFont="1"/>
  </cellXfs>
  <cellStyles count="6">
    <cellStyle name="Millares" xfId="1" builtinId="3"/>
    <cellStyle name="Millares 2" xfId="3" xr:uid="{00000000-0005-0000-0000-00002F000000}"/>
    <cellStyle name="Millares 3" xfId="5" xr:uid="{89322889-0545-48A0-9123-5178BBC1B907}"/>
    <cellStyle name="Moneda 2" xfId="4" xr:uid="{00000000-0005-0000-0000-000031000000}"/>
    <cellStyle name="Normal" xfId="0" builtinId="0"/>
    <cellStyle name="Normal 2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14</xdr:row>
      <xdr:rowOff>0</xdr:rowOff>
    </xdr:from>
    <xdr:to>
      <xdr:col>6</xdr:col>
      <xdr:colOff>1114425</xdr:colOff>
      <xdr:row>14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8CFC3DBE-97D7-47C6-A0AA-600FFF6E8498}"/>
            </a:ext>
          </a:extLst>
        </xdr:cNvPr>
        <xdr:cNvSpPr>
          <a:spLocks noChangeShapeType="1"/>
        </xdr:cNvSpPr>
      </xdr:nvSpPr>
      <xdr:spPr bwMode="auto">
        <a:xfrm>
          <a:off x="7543800" y="26670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171450</xdr:colOff>
      <xdr:row>14</xdr:row>
      <xdr:rowOff>0</xdr:rowOff>
    </xdr:from>
    <xdr:to>
      <xdr:col>6</xdr:col>
      <xdr:colOff>1114425</xdr:colOff>
      <xdr:row>14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D962521-DAB3-4DC3-B1A9-26A98E7858AC}"/>
            </a:ext>
          </a:extLst>
        </xdr:cNvPr>
        <xdr:cNvSpPr>
          <a:spLocks noChangeShapeType="1"/>
        </xdr:cNvSpPr>
      </xdr:nvSpPr>
      <xdr:spPr bwMode="auto">
        <a:xfrm>
          <a:off x="7543800" y="26670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1</xdr:row>
      <xdr:rowOff>28575</xdr:rowOff>
    </xdr:from>
    <xdr:to>
      <xdr:col>1</xdr:col>
      <xdr:colOff>419100</xdr:colOff>
      <xdr:row>5</xdr:row>
      <xdr:rowOff>29845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B13FA5C-AA80-418F-B28E-DDCC9B98392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28600"/>
          <a:ext cx="1781175" cy="620395"/>
        </a:xfrm>
        <a:prstGeom prst="rect">
          <a:avLst/>
        </a:prstGeom>
      </xdr:spPr>
    </xdr:pic>
    <xdr:clientData/>
  </xdr:twoCellAnchor>
  <xdr:twoCellAnchor editAs="oneCell">
    <xdr:from>
      <xdr:col>6</xdr:col>
      <xdr:colOff>1005987</xdr:colOff>
      <xdr:row>0</xdr:row>
      <xdr:rowOff>142143</xdr:rowOff>
    </xdr:from>
    <xdr:to>
      <xdr:col>7</xdr:col>
      <xdr:colOff>938335</xdr:colOff>
      <xdr:row>5</xdr:row>
      <xdr:rowOff>75468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FA13B51D-EA4B-4968-BC6D-9AA4C4F4F204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26237" y="142143"/>
          <a:ext cx="1273175" cy="746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9AD85-AA71-4F43-A67F-72A4BDE196E9}">
  <sheetPr>
    <pageSetUpPr fitToPage="1"/>
  </sheetPr>
  <dimension ref="A1:I97"/>
  <sheetViews>
    <sheetView tabSelected="1" view="pageBreakPreview" zoomScaleNormal="100" zoomScaleSheetLayoutView="100" workbookViewId="0">
      <selection activeCell="B4" sqref="B4"/>
    </sheetView>
  </sheetViews>
  <sheetFormatPr baseColWidth="10" defaultColWidth="11.54296875" defaultRowHeight="11.5" x14ac:dyDescent="0.25"/>
  <cols>
    <col min="1" max="1" width="20.54296875" style="11" customWidth="1"/>
    <col min="2" max="2" width="37.453125" style="5" customWidth="1"/>
    <col min="3" max="3" width="15.7265625" style="2" customWidth="1"/>
    <col min="4" max="4" width="16.26953125" style="2" customWidth="1"/>
    <col min="5" max="5" width="15.7265625" style="5" bestFit="1" customWidth="1"/>
    <col min="6" max="6" width="18.7265625" style="2" bestFit="1" customWidth="1"/>
    <col min="7" max="7" width="20.1796875" style="5" bestFit="1" customWidth="1"/>
    <col min="8" max="8" width="20.1796875" style="5" customWidth="1"/>
    <col min="9" max="9" width="19.1796875" style="5" customWidth="1"/>
    <col min="10" max="16384" width="11.54296875" style="5"/>
  </cols>
  <sheetData>
    <row r="1" spans="1:9" s="13" customFormat="1" ht="6" customHeight="1" x14ac:dyDescent="0.35">
      <c r="A1" s="71" t="s">
        <v>2</v>
      </c>
      <c r="B1" s="71"/>
      <c r="C1" s="71"/>
      <c r="D1" s="72"/>
      <c r="E1" s="72"/>
      <c r="F1" s="73"/>
      <c r="G1" s="74"/>
      <c r="H1" s="74"/>
      <c r="I1" s="74"/>
    </row>
    <row r="2" spans="1:9" s="13" customFormat="1" ht="15.5" x14ac:dyDescent="0.35">
      <c r="A2" s="72"/>
      <c r="B2" s="72"/>
      <c r="C2" s="72"/>
      <c r="D2" s="72"/>
      <c r="E2" s="72"/>
      <c r="F2" s="73"/>
      <c r="G2" s="74"/>
      <c r="H2" s="74"/>
      <c r="I2" s="74"/>
    </row>
    <row r="3" spans="1:9" s="13" customFormat="1" ht="8.15" customHeight="1" x14ac:dyDescent="0.25">
      <c r="A3" s="75"/>
      <c r="B3" s="74"/>
      <c r="C3" s="74"/>
      <c r="D3" s="74"/>
      <c r="E3" s="74"/>
      <c r="F3" s="74"/>
      <c r="G3" s="74"/>
      <c r="H3" s="74"/>
      <c r="I3" s="74"/>
    </row>
    <row r="4" spans="1:9" s="13" customFormat="1" ht="12.5" x14ac:dyDescent="0.25">
      <c r="A4" s="75"/>
      <c r="B4" s="74"/>
      <c r="C4" s="74"/>
      <c r="D4" s="74"/>
      <c r="E4" s="74"/>
      <c r="F4" s="74"/>
      <c r="G4" s="74"/>
      <c r="H4" s="74"/>
      <c r="I4" s="74"/>
    </row>
    <row r="5" spans="1:9" s="13" customFormat="1" ht="12.5" x14ac:dyDescent="0.25">
      <c r="A5" s="75"/>
      <c r="B5" s="74"/>
      <c r="C5" s="74"/>
      <c r="D5" s="74"/>
      <c r="E5" s="74"/>
      <c r="F5" s="74"/>
      <c r="G5" s="74"/>
      <c r="H5" s="74"/>
      <c r="I5" s="74"/>
    </row>
    <row r="6" spans="1:9" s="13" customFormat="1" ht="12.5" x14ac:dyDescent="0.25">
      <c r="A6" s="75"/>
      <c r="B6" s="74"/>
      <c r="C6" s="74"/>
      <c r="D6" s="74"/>
      <c r="E6" s="74"/>
      <c r="F6" s="74"/>
      <c r="G6" s="74"/>
      <c r="H6" s="74"/>
      <c r="I6" s="74"/>
    </row>
    <row r="7" spans="1:9" s="13" customFormat="1" ht="12.5" x14ac:dyDescent="0.25">
      <c r="A7" s="75"/>
      <c r="B7" s="74"/>
      <c r="C7" s="74"/>
      <c r="D7" s="74"/>
      <c r="E7" s="74" t="s">
        <v>2</v>
      </c>
      <c r="F7" s="74"/>
      <c r="G7" s="74"/>
      <c r="H7" s="74"/>
      <c r="I7" s="74"/>
    </row>
    <row r="8" spans="1:9" s="13" customFormat="1" ht="29.15" customHeight="1" x14ac:dyDescent="0.35">
      <c r="A8" s="76" t="s">
        <v>61</v>
      </c>
      <c r="B8" s="76"/>
      <c r="C8" s="76"/>
      <c r="D8" s="76"/>
      <c r="E8" s="76"/>
      <c r="F8" s="76"/>
      <c r="G8" s="76"/>
      <c r="H8" s="76"/>
      <c r="I8" s="74"/>
    </row>
    <row r="9" spans="1:9" s="13" customFormat="1" ht="17.5" x14ac:dyDescent="0.35">
      <c r="A9" s="77" t="s">
        <v>10</v>
      </c>
      <c r="B9" s="77"/>
      <c r="C9" s="77"/>
      <c r="D9" s="77"/>
      <c r="E9" s="77"/>
      <c r="F9" s="77"/>
      <c r="G9" s="77"/>
      <c r="H9" s="77"/>
      <c r="I9" s="74"/>
    </row>
    <row r="10" spans="1:9" s="13" customFormat="1" ht="12.5" x14ac:dyDescent="0.25">
      <c r="A10" s="78"/>
      <c r="B10" s="78"/>
      <c r="C10" s="78"/>
      <c r="D10" s="74"/>
      <c r="E10" s="74"/>
      <c r="F10" s="74"/>
      <c r="G10" s="74"/>
      <c r="H10" s="74"/>
      <c r="I10" s="74"/>
    </row>
    <row r="11" spans="1:9" s="13" customFormat="1" ht="14" x14ac:dyDescent="0.3">
      <c r="A11" s="79" t="s">
        <v>62</v>
      </c>
      <c r="B11" s="79"/>
      <c r="C11" s="78"/>
      <c r="D11" s="78"/>
      <c r="E11" s="78"/>
      <c r="F11" s="80"/>
      <c r="G11" s="74"/>
      <c r="H11" s="81" t="s">
        <v>114</v>
      </c>
      <c r="I11" s="74"/>
    </row>
    <row r="12" spans="1:9" s="13" customFormat="1" ht="17.5" x14ac:dyDescent="0.35">
      <c r="A12" s="78"/>
      <c r="B12" s="78"/>
      <c r="C12" s="78"/>
      <c r="D12" s="78"/>
      <c r="E12" s="78"/>
      <c r="F12" s="82"/>
      <c r="G12" s="74"/>
      <c r="H12" s="82"/>
      <c r="I12" s="74"/>
    </row>
    <row r="13" spans="1:9" s="13" customFormat="1" ht="14" x14ac:dyDescent="0.3">
      <c r="A13" s="83" t="s">
        <v>2</v>
      </c>
      <c r="B13" s="83"/>
      <c r="C13" s="78"/>
      <c r="D13" s="78"/>
      <c r="E13" s="78"/>
      <c r="F13" s="80"/>
      <c r="G13" s="84" t="s">
        <v>104</v>
      </c>
      <c r="H13" s="84"/>
      <c r="I13" s="74"/>
    </row>
    <row r="14" spans="1:9" s="13" customFormat="1" ht="12.5" x14ac:dyDescent="0.25">
      <c r="A14" s="78"/>
      <c r="B14" s="85"/>
      <c r="C14" s="85"/>
      <c r="D14" s="85"/>
      <c r="E14" s="85"/>
      <c r="F14" s="74"/>
      <c r="G14" s="74"/>
      <c r="H14" s="74"/>
      <c r="I14" s="74"/>
    </row>
    <row r="15" spans="1:9" x14ac:dyDescent="0.25">
      <c r="A15" s="86"/>
      <c r="B15" s="87"/>
      <c r="C15" s="88" t="s">
        <v>5</v>
      </c>
      <c r="D15" s="89" t="s">
        <v>111</v>
      </c>
      <c r="E15" s="88" t="s">
        <v>5</v>
      </c>
      <c r="F15" s="90" t="s">
        <v>7</v>
      </c>
      <c r="G15" s="90" t="s">
        <v>11</v>
      </c>
      <c r="H15" s="87" t="s">
        <v>7</v>
      </c>
      <c r="I15" s="91"/>
    </row>
    <row r="16" spans="1:9" x14ac:dyDescent="0.25">
      <c r="A16" s="92" t="s">
        <v>4</v>
      </c>
      <c r="B16" s="93" t="s">
        <v>3</v>
      </c>
      <c r="C16" s="94" t="s">
        <v>110</v>
      </c>
      <c r="D16" s="95"/>
      <c r="E16" s="94" t="s">
        <v>6</v>
      </c>
      <c r="F16" s="96" t="s">
        <v>0</v>
      </c>
      <c r="G16" s="96" t="s">
        <v>12</v>
      </c>
      <c r="H16" s="97" t="s">
        <v>13</v>
      </c>
      <c r="I16" s="98"/>
    </row>
    <row r="17" spans="1:9" x14ac:dyDescent="0.25">
      <c r="A17" s="99">
        <v>1</v>
      </c>
      <c r="B17" s="22" t="s">
        <v>2</v>
      </c>
      <c r="C17" s="100">
        <v>2</v>
      </c>
      <c r="D17" s="100"/>
      <c r="E17" s="100"/>
      <c r="F17" s="100">
        <v>6</v>
      </c>
      <c r="G17" s="100">
        <v>7</v>
      </c>
      <c r="H17" s="100">
        <v>8</v>
      </c>
      <c r="I17" s="100"/>
    </row>
    <row r="18" spans="1:9" ht="23" x14ac:dyDescent="0.25">
      <c r="A18" s="101" t="s">
        <v>16</v>
      </c>
      <c r="B18" s="102" t="s">
        <v>17</v>
      </c>
      <c r="C18" s="103">
        <v>2092628646034</v>
      </c>
      <c r="D18" s="103">
        <v>70000000000</v>
      </c>
      <c r="E18" s="103">
        <v>2162628646034</v>
      </c>
      <c r="F18" s="103">
        <v>1664916519980.54</v>
      </c>
      <c r="G18" s="103">
        <v>3663260082</v>
      </c>
      <c r="H18" s="103">
        <v>1661253259898.54</v>
      </c>
      <c r="I18" s="103"/>
    </row>
    <row r="19" spans="1:9" x14ac:dyDescent="0.25">
      <c r="A19" s="104"/>
      <c r="B19" s="105"/>
      <c r="C19" s="103"/>
      <c r="D19" s="103"/>
      <c r="E19" s="103"/>
      <c r="F19" s="103"/>
      <c r="G19" s="103"/>
      <c r="H19" s="103"/>
      <c r="I19" s="103"/>
    </row>
    <row r="20" spans="1:9" x14ac:dyDescent="0.25">
      <c r="A20" s="101" t="s">
        <v>18</v>
      </c>
      <c r="B20" s="105" t="s">
        <v>9</v>
      </c>
      <c r="C20" s="106">
        <v>1693824609034</v>
      </c>
      <c r="D20" s="106">
        <v>0</v>
      </c>
      <c r="E20" s="106">
        <v>1693824609034</v>
      </c>
      <c r="F20" s="106">
        <v>1165684173872.4399</v>
      </c>
      <c r="G20" s="106">
        <v>3663009355</v>
      </c>
      <c r="H20" s="106">
        <v>1162021164517.4399</v>
      </c>
      <c r="I20" s="106"/>
    </row>
    <row r="21" spans="1:9" x14ac:dyDescent="0.25">
      <c r="A21" s="101"/>
      <c r="B21" s="105"/>
      <c r="C21" s="106"/>
      <c r="D21" s="106"/>
      <c r="E21" s="106"/>
      <c r="F21" s="106"/>
      <c r="G21" s="106"/>
      <c r="H21" s="106"/>
      <c r="I21" s="107"/>
    </row>
    <row r="22" spans="1:9" x14ac:dyDescent="0.25">
      <c r="A22" s="101" t="s">
        <v>47</v>
      </c>
      <c r="B22" s="105" t="s">
        <v>48</v>
      </c>
      <c r="C22" s="106">
        <v>1693824609034</v>
      </c>
      <c r="D22" s="106">
        <v>0</v>
      </c>
      <c r="E22" s="106">
        <v>1693824609034</v>
      </c>
      <c r="F22" s="106">
        <v>1165684173872.4399</v>
      </c>
      <c r="G22" s="106">
        <v>3663009355</v>
      </c>
      <c r="H22" s="106">
        <v>1162021164517.4399</v>
      </c>
      <c r="I22" s="106"/>
    </row>
    <row r="23" spans="1:9" x14ac:dyDescent="0.25">
      <c r="A23" s="101" t="s">
        <v>24</v>
      </c>
      <c r="B23" s="108" t="s">
        <v>108</v>
      </c>
      <c r="C23" s="109">
        <v>1691352391034</v>
      </c>
      <c r="D23" s="109"/>
      <c r="E23" s="109">
        <v>1691352391034</v>
      </c>
      <c r="F23" s="109">
        <v>1145507090576</v>
      </c>
      <c r="G23" s="109">
        <v>3635403355</v>
      </c>
      <c r="H23" s="110">
        <v>1141871687221</v>
      </c>
      <c r="I23" s="107"/>
    </row>
    <row r="24" spans="1:9" x14ac:dyDescent="0.25">
      <c r="A24" s="101" t="s">
        <v>29</v>
      </c>
      <c r="B24" s="108" t="s">
        <v>30</v>
      </c>
      <c r="C24" s="109">
        <v>2472218000</v>
      </c>
      <c r="D24" s="109"/>
      <c r="E24" s="109">
        <v>2472218000</v>
      </c>
      <c r="F24" s="109">
        <v>20173637293.040001</v>
      </c>
      <c r="G24" s="109">
        <v>27606000</v>
      </c>
      <c r="H24" s="110">
        <v>20146031293.040001</v>
      </c>
      <c r="I24" s="107"/>
    </row>
    <row r="25" spans="1:9" x14ac:dyDescent="0.25">
      <c r="A25" s="101" t="s">
        <v>49</v>
      </c>
      <c r="B25" s="108" t="s">
        <v>50</v>
      </c>
      <c r="C25" s="109"/>
      <c r="D25" s="109"/>
      <c r="E25" s="109"/>
      <c r="F25" s="109">
        <v>3446003.4</v>
      </c>
      <c r="G25" s="109"/>
      <c r="H25" s="106">
        <v>3446003.4</v>
      </c>
      <c r="I25" s="107"/>
    </row>
    <row r="26" spans="1:9" x14ac:dyDescent="0.25">
      <c r="A26" s="104" t="s">
        <v>2</v>
      </c>
      <c r="B26" s="111"/>
      <c r="C26" s="112"/>
      <c r="D26" s="112"/>
      <c r="E26" s="112"/>
      <c r="F26" s="112"/>
      <c r="G26" s="112" t="s">
        <v>2</v>
      </c>
      <c r="H26" s="107"/>
      <c r="I26" s="107"/>
    </row>
    <row r="27" spans="1:9" ht="14.5" x14ac:dyDescent="0.35">
      <c r="A27" s="101"/>
      <c r="B27" s="113"/>
      <c r="C27" s="114"/>
      <c r="D27" s="114"/>
      <c r="E27" s="114"/>
      <c r="F27" s="114"/>
      <c r="G27" s="114"/>
      <c r="H27" s="107"/>
      <c r="I27" s="107"/>
    </row>
    <row r="28" spans="1:9" x14ac:dyDescent="0.25">
      <c r="A28" s="101" t="s">
        <v>19</v>
      </c>
      <c r="B28" s="105" t="s">
        <v>1</v>
      </c>
      <c r="C28" s="106">
        <v>398804037000</v>
      </c>
      <c r="D28" s="106">
        <v>70000000000</v>
      </c>
      <c r="E28" s="106">
        <v>468804037000</v>
      </c>
      <c r="F28" s="106">
        <v>499232346108.10004</v>
      </c>
      <c r="G28" s="106">
        <v>250727</v>
      </c>
      <c r="H28" s="106">
        <v>499232095381.10004</v>
      </c>
      <c r="I28" s="106"/>
    </row>
    <row r="29" spans="1:9" x14ac:dyDescent="0.25">
      <c r="A29" s="115"/>
      <c r="B29" s="107"/>
      <c r="C29" s="116"/>
      <c r="D29" s="116"/>
      <c r="E29" s="116"/>
      <c r="F29" s="116"/>
      <c r="G29" s="116"/>
      <c r="H29" s="116">
        <v>0</v>
      </c>
      <c r="I29" s="116"/>
    </row>
    <row r="30" spans="1:9" x14ac:dyDescent="0.25">
      <c r="A30" s="117" t="s">
        <v>105</v>
      </c>
      <c r="B30" s="108" t="s">
        <v>37</v>
      </c>
      <c r="C30" s="116">
        <v>371931637000</v>
      </c>
      <c r="D30" s="116">
        <v>70000000000</v>
      </c>
      <c r="E30" s="109">
        <v>441931637000</v>
      </c>
      <c r="F30" s="109">
        <v>441931330000</v>
      </c>
      <c r="G30" s="116"/>
      <c r="H30" s="116">
        <v>441931330000</v>
      </c>
      <c r="I30" s="116"/>
    </row>
    <row r="31" spans="1:9" x14ac:dyDescent="0.25">
      <c r="A31" s="117" t="s">
        <v>107</v>
      </c>
      <c r="B31" s="108" t="s">
        <v>106</v>
      </c>
      <c r="C31" s="116">
        <v>5280617000</v>
      </c>
      <c r="D31" s="116"/>
      <c r="E31" s="109">
        <v>5280617000</v>
      </c>
      <c r="F31" s="109">
        <v>38613164767.580002</v>
      </c>
      <c r="G31" s="116">
        <v>250727</v>
      </c>
      <c r="H31" s="116">
        <v>38612914040.580002</v>
      </c>
      <c r="I31" s="116"/>
    </row>
    <row r="32" spans="1:9" x14ac:dyDescent="0.25">
      <c r="A32" s="101" t="s">
        <v>22</v>
      </c>
      <c r="B32" s="108" t="s">
        <v>43</v>
      </c>
      <c r="C32" s="116">
        <v>21591783000</v>
      </c>
      <c r="D32" s="116"/>
      <c r="E32" s="109">
        <v>21591783000</v>
      </c>
      <c r="F32" s="109">
        <v>18687851340.52</v>
      </c>
      <c r="G32" s="118"/>
      <c r="H32" s="116">
        <v>18687851340.52</v>
      </c>
      <c r="I32" s="116"/>
    </row>
    <row r="33" spans="1:9" x14ac:dyDescent="0.25">
      <c r="A33" s="101"/>
      <c r="B33" s="108"/>
      <c r="C33" s="116"/>
      <c r="D33" s="116"/>
      <c r="E33" s="116"/>
      <c r="F33" s="116"/>
      <c r="G33" s="118"/>
      <c r="H33" s="116"/>
      <c r="I33" s="116"/>
    </row>
    <row r="34" spans="1:9" x14ac:dyDescent="0.25">
      <c r="A34" s="115"/>
      <c r="B34" s="119" t="s">
        <v>8</v>
      </c>
      <c r="C34" s="106">
        <v>2092628646034</v>
      </c>
      <c r="D34" s="106">
        <v>70000000000</v>
      </c>
      <c r="E34" s="106">
        <v>2162628646034</v>
      </c>
      <c r="F34" s="106">
        <v>1664916519980.54</v>
      </c>
      <c r="G34" s="106">
        <v>3663260082</v>
      </c>
      <c r="H34" s="106">
        <v>1661253259898.54</v>
      </c>
      <c r="I34" s="106"/>
    </row>
    <row r="35" spans="1:9" ht="0.5" customHeight="1" x14ac:dyDescent="0.25">
      <c r="A35" s="120"/>
      <c r="B35" s="121"/>
      <c r="C35" s="122"/>
      <c r="D35" s="123"/>
      <c r="E35" s="123"/>
      <c r="F35" s="123"/>
      <c r="G35" s="124"/>
      <c r="H35" s="124"/>
      <c r="I35" s="124"/>
    </row>
    <row r="36" spans="1:9" ht="0.5" customHeight="1" x14ac:dyDescent="0.25">
      <c r="A36" s="120"/>
      <c r="B36" s="121"/>
      <c r="C36" s="123"/>
      <c r="D36" s="123"/>
      <c r="E36" s="123"/>
      <c r="F36" s="123"/>
      <c r="G36" s="124"/>
      <c r="H36" s="124"/>
      <c r="I36" s="124"/>
    </row>
    <row r="37" spans="1:9" ht="0.5" customHeight="1" x14ac:dyDescent="0.25">
      <c r="A37" s="120"/>
      <c r="B37" s="121"/>
      <c r="C37" s="123"/>
      <c r="D37" s="123"/>
      <c r="E37" s="123"/>
      <c r="F37" s="123"/>
      <c r="G37" s="124"/>
      <c r="H37" s="124"/>
      <c r="I37" s="124"/>
    </row>
    <row r="38" spans="1:9" x14ac:dyDescent="0.25">
      <c r="A38" s="120" t="s">
        <v>115</v>
      </c>
      <c r="B38" s="121"/>
      <c r="C38" s="123"/>
      <c r="D38" s="123"/>
      <c r="E38" s="123"/>
      <c r="F38" s="123"/>
      <c r="G38" s="124"/>
      <c r="H38" s="124"/>
      <c r="I38" s="124"/>
    </row>
    <row r="39" spans="1:9" x14ac:dyDescent="0.25">
      <c r="A39" s="120" t="s">
        <v>116</v>
      </c>
      <c r="B39" s="125"/>
      <c r="C39" s="125"/>
      <c r="D39" s="125"/>
      <c r="E39" s="125"/>
      <c r="F39" s="125"/>
      <c r="G39" s="126"/>
      <c r="H39" s="126"/>
      <c r="I39" s="127"/>
    </row>
    <row r="40" spans="1:9" x14ac:dyDescent="0.25">
      <c r="A40" s="128"/>
      <c r="B40" s="123"/>
      <c r="C40" s="123"/>
      <c r="D40" s="123"/>
      <c r="E40" s="123"/>
      <c r="F40" s="123"/>
      <c r="G40" s="124"/>
      <c r="H40" s="124"/>
      <c r="I40" s="129"/>
    </row>
    <row r="41" spans="1:9" x14ac:dyDescent="0.25">
      <c r="A41" s="130"/>
      <c r="B41" s="131"/>
      <c r="C41" s="132"/>
      <c r="D41" s="132"/>
      <c r="E41" s="132"/>
      <c r="F41" s="132"/>
      <c r="G41" s="132"/>
      <c r="H41" s="124"/>
      <c r="I41" s="133"/>
    </row>
    <row r="42" spans="1:9" x14ac:dyDescent="0.25">
      <c r="A42" s="128"/>
      <c r="B42" s="123" t="s">
        <v>14</v>
      </c>
      <c r="C42" s="121"/>
      <c r="D42" s="121"/>
      <c r="E42" s="123"/>
      <c r="F42" s="132"/>
      <c r="G42" s="124"/>
      <c r="H42" s="124"/>
      <c r="I42" s="133"/>
    </row>
    <row r="43" spans="1:9" x14ac:dyDescent="0.25">
      <c r="A43" s="134"/>
      <c r="B43" s="135"/>
      <c r="C43" s="123"/>
      <c r="D43" s="132"/>
      <c r="E43" s="132"/>
      <c r="F43" s="132"/>
      <c r="G43" s="124"/>
      <c r="H43" s="124"/>
      <c r="I43" s="133"/>
    </row>
    <row r="44" spans="1:9" ht="14.5" x14ac:dyDescent="0.35">
      <c r="A44" s="136" t="s">
        <v>18</v>
      </c>
      <c r="B44" s="132" t="s">
        <v>9</v>
      </c>
      <c r="C44" s="132"/>
      <c r="D44" s="137"/>
      <c r="E44" s="137" t="s">
        <v>2</v>
      </c>
      <c r="F44" s="132"/>
      <c r="G44" s="124"/>
      <c r="H44" s="163">
        <v>1162021164517.4399</v>
      </c>
      <c r="I44" s="138"/>
    </row>
    <row r="45" spans="1:9" x14ac:dyDescent="0.25">
      <c r="A45" s="136" t="s">
        <v>2</v>
      </c>
      <c r="B45" s="132"/>
      <c r="C45" s="132"/>
      <c r="D45" s="137"/>
      <c r="E45" s="139" t="s">
        <v>2</v>
      </c>
      <c r="F45" s="132"/>
      <c r="G45" s="124"/>
      <c r="H45" s="163"/>
      <c r="I45" s="140"/>
    </row>
    <row r="46" spans="1:9" x14ac:dyDescent="0.25">
      <c r="A46" s="136" t="s">
        <v>24</v>
      </c>
      <c r="B46" s="132" t="s">
        <v>23</v>
      </c>
      <c r="C46" s="132"/>
      <c r="D46" s="137"/>
      <c r="E46" s="137" t="s">
        <v>2</v>
      </c>
      <c r="F46" s="132"/>
      <c r="G46" s="124"/>
      <c r="H46" s="163">
        <v>1145507090576</v>
      </c>
      <c r="I46" s="141"/>
    </row>
    <row r="47" spans="1:9" x14ac:dyDescent="0.25">
      <c r="A47" s="136" t="s">
        <v>25</v>
      </c>
      <c r="B47" s="132" t="s">
        <v>28</v>
      </c>
      <c r="C47" s="132"/>
      <c r="D47" s="137" t="s">
        <v>2</v>
      </c>
      <c r="E47" s="139"/>
      <c r="F47" s="132"/>
      <c r="G47" s="124"/>
      <c r="H47" s="163">
        <v>598535703598.31006</v>
      </c>
      <c r="I47" s="140"/>
    </row>
    <row r="48" spans="1:9" x14ac:dyDescent="0.25">
      <c r="A48" s="136"/>
      <c r="B48" s="132" t="s">
        <v>44</v>
      </c>
      <c r="C48" s="132"/>
      <c r="D48" s="137"/>
      <c r="E48" s="139" t="s">
        <v>2</v>
      </c>
      <c r="F48" s="132"/>
      <c r="G48" s="124"/>
      <c r="H48" s="163">
        <v>47794494</v>
      </c>
      <c r="I48" s="140"/>
    </row>
    <row r="49" spans="1:9" x14ac:dyDescent="0.25">
      <c r="A49" s="136" t="s">
        <v>59</v>
      </c>
      <c r="B49" s="132" t="s">
        <v>60</v>
      </c>
      <c r="C49" s="132"/>
      <c r="D49" s="137"/>
      <c r="E49" s="137" t="s">
        <v>2</v>
      </c>
      <c r="F49" s="132"/>
      <c r="G49" s="124"/>
      <c r="H49" s="163">
        <v>55884617278</v>
      </c>
      <c r="I49" s="142"/>
    </row>
    <row r="50" spans="1:9" x14ac:dyDescent="0.25">
      <c r="A50" s="134" t="s">
        <v>26</v>
      </c>
      <c r="B50" s="123" t="s">
        <v>112</v>
      </c>
      <c r="C50" s="132"/>
      <c r="D50" s="137"/>
      <c r="E50" s="137" t="s">
        <v>2</v>
      </c>
      <c r="F50" s="132"/>
      <c r="G50" s="124"/>
      <c r="H50" s="163">
        <v>378469250264.69</v>
      </c>
      <c r="I50" s="143"/>
    </row>
    <row r="51" spans="1:9" x14ac:dyDescent="0.25">
      <c r="A51" s="136" t="s">
        <v>102</v>
      </c>
      <c r="B51" s="132" t="s">
        <v>103</v>
      </c>
      <c r="C51" s="132"/>
      <c r="D51" s="137"/>
      <c r="E51" s="132"/>
      <c r="F51" s="132"/>
      <c r="G51" s="124"/>
      <c r="H51" s="163">
        <v>112569724941</v>
      </c>
      <c r="I51" s="141"/>
    </row>
    <row r="52" spans="1:9" x14ac:dyDescent="0.25">
      <c r="A52" s="136"/>
      <c r="B52" s="132"/>
      <c r="C52" s="132"/>
      <c r="D52" s="137"/>
      <c r="E52" s="139" t="s">
        <v>2</v>
      </c>
      <c r="F52" s="132"/>
      <c r="G52" s="124"/>
      <c r="H52" s="163"/>
      <c r="I52" s="141"/>
    </row>
    <row r="53" spans="1:9" x14ac:dyDescent="0.25">
      <c r="A53" s="136" t="s">
        <v>2</v>
      </c>
      <c r="B53" s="132" t="s">
        <v>56</v>
      </c>
      <c r="C53" s="132"/>
      <c r="D53" s="137"/>
      <c r="E53" s="132" t="s">
        <v>2</v>
      </c>
      <c r="F53" s="132"/>
      <c r="G53" s="124"/>
      <c r="H53" s="163">
        <v>3663009355</v>
      </c>
      <c r="I53" s="141"/>
    </row>
    <row r="54" spans="1:9" x14ac:dyDescent="0.25">
      <c r="A54" s="136" t="s">
        <v>25</v>
      </c>
      <c r="B54" s="144" t="s">
        <v>28</v>
      </c>
      <c r="C54" s="132"/>
      <c r="D54" s="137"/>
      <c r="E54" s="137"/>
      <c r="F54" s="132"/>
      <c r="G54" s="124"/>
      <c r="H54" s="163">
        <v>620140000</v>
      </c>
      <c r="I54" s="141"/>
    </row>
    <row r="55" spans="1:9" x14ac:dyDescent="0.25">
      <c r="A55" s="136" t="s">
        <v>59</v>
      </c>
      <c r="B55" s="144" t="s">
        <v>60</v>
      </c>
      <c r="C55" s="132"/>
      <c r="D55" s="137"/>
      <c r="E55" s="137" t="s">
        <v>2</v>
      </c>
      <c r="F55" s="132"/>
      <c r="G55" s="124"/>
      <c r="H55" s="163">
        <v>3015263355</v>
      </c>
      <c r="I55" s="141"/>
    </row>
    <row r="56" spans="1:9" x14ac:dyDescent="0.25">
      <c r="A56" s="145" t="s">
        <v>26</v>
      </c>
      <c r="B56" s="146" t="s">
        <v>112</v>
      </c>
      <c r="C56" s="132"/>
      <c r="D56" s="137"/>
      <c r="E56" s="137"/>
      <c r="F56" s="132"/>
      <c r="G56" s="124"/>
      <c r="H56" s="163"/>
      <c r="I56" s="141"/>
    </row>
    <row r="57" spans="1:9" x14ac:dyDescent="0.25">
      <c r="A57" s="134" t="s">
        <v>31</v>
      </c>
      <c r="B57" s="135" t="s">
        <v>40</v>
      </c>
      <c r="C57" s="132"/>
      <c r="D57" s="137"/>
      <c r="E57" s="137"/>
      <c r="F57" s="132"/>
      <c r="G57" s="124"/>
      <c r="H57" s="163">
        <v>27606000</v>
      </c>
      <c r="I57" s="133"/>
    </row>
    <row r="58" spans="1:9" x14ac:dyDescent="0.25">
      <c r="A58" s="136" t="s">
        <v>33</v>
      </c>
      <c r="B58" s="144" t="s">
        <v>41</v>
      </c>
      <c r="C58" s="132"/>
      <c r="D58" s="137"/>
      <c r="E58" s="137"/>
      <c r="F58" s="132"/>
      <c r="G58" s="124"/>
      <c r="H58" s="163"/>
      <c r="I58" s="141"/>
    </row>
    <row r="59" spans="1:9" x14ac:dyDescent="0.25">
      <c r="A59" s="136"/>
      <c r="B59" s="144"/>
      <c r="C59" s="132"/>
      <c r="D59" s="137"/>
      <c r="E59" s="137"/>
      <c r="F59" s="132"/>
      <c r="G59" s="124"/>
      <c r="H59" s="163"/>
      <c r="I59" s="141"/>
    </row>
    <row r="60" spans="1:9" ht="23" x14ac:dyDescent="0.25">
      <c r="A60" s="136" t="s">
        <v>29</v>
      </c>
      <c r="B60" s="144" t="s">
        <v>30</v>
      </c>
      <c r="C60" s="132"/>
      <c r="D60" s="137"/>
      <c r="E60" s="137"/>
      <c r="F60" s="132"/>
      <c r="G60" s="124"/>
      <c r="H60" s="163">
        <v>20173637293.040001</v>
      </c>
      <c r="I60" s="141"/>
    </row>
    <row r="61" spans="1:9" x14ac:dyDescent="0.25">
      <c r="A61" s="136" t="s">
        <v>32</v>
      </c>
      <c r="B61" s="144" t="s">
        <v>39</v>
      </c>
      <c r="C61" s="132"/>
      <c r="D61" s="137"/>
      <c r="E61" s="137"/>
      <c r="F61" s="132"/>
      <c r="G61" s="124"/>
      <c r="H61" s="163">
        <v>4427626794.04</v>
      </c>
      <c r="I61" s="141"/>
    </row>
    <row r="62" spans="1:9" x14ac:dyDescent="0.25">
      <c r="A62" s="136" t="s">
        <v>31</v>
      </c>
      <c r="B62" s="144" t="s">
        <v>40</v>
      </c>
      <c r="C62" s="132"/>
      <c r="D62" s="137"/>
      <c r="E62" s="137" t="s">
        <v>2</v>
      </c>
      <c r="F62" s="132"/>
      <c r="G62" s="124"/>
      <c r="H62" s="163">
        <v>8679658503</v>
      </c>
      <c r="I62" s="141"/>
    </row>
    <row r="63" spans="1:9" x14ac:dyDescent="0.25">
      <c r="A63" s="145"/>
      <c r="B63" s="144" t="s">
        <v>45</v>
      </c>
      <c r="C63" s="132"/>
      <c r="D63" s="137"/>
      <c r="E63" s="137" t="s">
        <v>2</v>
      </c>
      <c r="F63" s="132"/>
      <c r="G63" s="124"/>
      <c r="H63" s="163">
        <v>8675611503</v>
      </c>
      <c r="I63" s="141"/>
    </row>
    <row r="64" spans="1:9" x14ac:dyDescent="0.25">
      <c r="A64" s="136" t="s">
        <v>2</v>
      </c>
      <c r="B64" s="135" t="s">
        <v>46</v>
      </c>
      <c r="C64" s="132"/>
      <c r="D64" s="137"/>
      <c r="E64" s="137" t="s">
        <v>2</v>
      </c>
      <c r="F64" s="132"/>
      <c r="G64" s="124"/>
      <c r="H64" s="163">
        <v>4047000</v>
      </c>
      <c r="I64" s="147"/>
    </row>
    <row r="65" spans="1:9" x14ac:dyDescent="0.25">
      <c r="A65" s="134" t="s">
        <v>98</v>
      </c>
      <c r="B65" s="135" t="s">
        <v>41</v>
      </c>
      <c r="C65" s="132"/>
      <c r="D65" s="137"/>
      <c r="E65" s="137" t="s">
        <v>2</v>
      </c>
      <c r="F65" s="132"/>
      <c r="G65" s="124"/>
      <c r="H65" s="163">
        <v>7066351996</v>
      </c>
      <c r="I65" s="133"/>
    </row>
    <row r="66" spans="1:9" x14ac:dyDescent="0.25">
      <c r="A66" s="136"/>
      <c r="B66" s="144"/>
      <c r="C66" s="132"/>
      <c r="D66" s="137"/>
      <c r="E66" s="137"/>
      <c r="F66" s="132"/>
      <c r="G66" s="124"/>
      <c r="H66" s="163"/>
      <c r="I66" s="141"/>
    </row>
    <row r="67" spans="1:9" ht="14.5" x14ac:dyDescent="0.35">
      <c r="A67" s="136"/>
      <c r="B67" s="148" t="s">
        <v>2</v>
      </c>
      <c r="C67" s="132"/>
      <c r="D67" s="137"/>
      <c r="E67" s="149"/>
      <c r="F67" s="132"/>
      <c r="G67" s="124"/>
      <c r="H67" s="163" t="s">
        <v>2</v>
      </c>
      <c r="I67" s="138"/>
    </row>
    <row r="68" spans="1:9" ht="12" x14ac:dyDescent="0.3">
      <c r="A68" s="128" t="s">
        <v>34</v>
      </c>
      <c r="B68" s="132" t="s">
        <v>35</v>
      </c>
      <c r="C68" s="132"/>
      <c r="D68" s="132"/>
      <c r="E68" s="150"/>
      <c r="F68" s="132"/>
      <c r="G68" s="124"/>
      <c r="H68" s="163">
        <v>3446003.4</v>
      </c>
      <c r="I68" s="142"/>
    </row>
    <row r="69" spans="1:9" ht="12" x14ac:dyDescent="0.3">
      <c r="A69" s="134" t="s">
        <v>51</v>
      </c>
      <c r="B69" s="135" t="s">
        <v>52</v>
      </c>
      <c r="C69" s="132"/>
      <c r="D69" s="132"/>
      <c r="E69" s="151" t="s">
        <v>2</v>
      </c>
      <c r="F69" s="132"/>
      <c r="G69" s="124"/>
      <c r="H69" s="163">
        <v>2588500</v>
      </c>
      <c r="I69" s="133"/>
    </row>
    <row r="70" spans="1:9" x14ac:dyDescent="0.25">
      <c r="A70" s="152" t="s">
        <v>36</v>
      </c>
      <c r="B70" s="132" t="s">
        <v>42</v>
      </c>
      <c r="C70" s="132"/>
      <c r="D70" s="132"/>
      <c r="E70" s="132" t="s">
        <v>2</v>
      </c>
      <c r="F70" s="132"/>
      <c r="G70" s="124"/>
      <c r="H70" s="163">
        <v>857503.4</v>
      </c>
      <c r="I70" s="142"/>
    </row>
    <row r="71" spans="1:9" ht="12" x14ac:dyDescent="0.3">
      <c r="A71" s="136" t="s">
        <v>2</v>
      </c>
      <c r="B71" s="144"/>
      <c r="C71" s="132"/>
      <c r="D71" s="132"/>
      <c r="E71" s="151" t="s">
        <v>2</v>
      </c>
      <c r="F71" s="132"/>
      <c r="G71" s="124"/>
      <c r="H71" s="163" t="s">
        <v>2</v>
      </c>
      <c r="I71" s="133"/>
    </row>
    <row r="72" spans="1:9" ht="12" x14ac:dyDescent="0.3">
      <c r="A72" s="136" t="s">
        <v>19</v>
      </c>
      <c r="B72" s="132" t="s">
        <v>37</v>
      </c>
      <c r="C72" s="132"/>
      <c r="D72" s="132"/>
      <c r="E72" s="151"/>
      <c r="F72" s="132"/>
      <c r="G72" s="124"/>
      <c r="H72" s="163">
        <v>499232095381.10004</v>
      </c>
      <c r="I72" s="142"/>
    </row>
    <row r="73" spans="1:9" ht="12" x14ac:dyDescent="0.3">
      <c r="A73" s="136" t="s">
        <v>64</v>
      </c>
      <c r="B73" s="144" t="s">
        <v>65</v>
      </c>
      <c r="C73" s="132"/>
      <c r="D73" s="132" t="s">
        <v>2</v>
      </c>
      <c r="E73" s="151"/>
      <c r="F73" s="132"/>
      <c r="G73" s="124"/>
      <c r="H73" s="163"/>
      <c r="I73" s="142"/>
    </row>
    <row r="74" spans="1:9" ht="12" x14ac:dyDescent="0.3">
      <c r="A74" s="136" t="s">
        <v>38</v>
      </c>
      <c r="B74" s="144" t="s">
        <v>80</v>
      </c>
      <c r="C74" s="132"/>
      <c r="D74" s="132"/>
      <c r="E74" s="151"/>
      <c r="F74" s="132"/>
      <c r="G74" s="124"/>
      <c r="H74" s="163">
        <v>441931330000</v>
      </c>
      <c r="I74" s="133"/>
    </row>
    <row r="75" spans="1:9" ht="23" x14ac:dyDescent="0.3">
      <c r="A75" s="134"/>
      <c r="B75" s="135" t="s">
        <v>63</v>
      </c>
      <c r="C75" s="131"/>
      <c r="D75" s="132"/>
      <c r="E75" s="151" t="s">
        <v>2</v>
      </c>
      <c r="F75" s="132"/>
      <c r="G75" s="124"/>
      <c r="H75" s="163">
        <v>367545060000</v>
      </c>
      <c r="I75" s="153"/>
    </row>
    <row r="76" spans="1:9" ht="12.75" customHeight="1" x14ac:dyDescent="0.25">
      <c r="A76" s="152"/>
      <c r="B76" s="132" t="s">
        <v>79</v>
      </c>
      <c r="C76" s="132"/>
      <c r="D76" s="132"/>
      <c r="E76" s="132"/>
      <c r="F76" s="132"/>
      <c r="G76" s="124"/>
      <c r="H76" s="163">
        <v>74386270000</v>
      </c>
      <c r="I76" s="142"/>
    </row>
    <row r="77" spans="1:9" x14ac:dyDescent="0.25">
      <c r="A77" s="152"/>
      <c r="B77" s="132"/>
      <c r="C77" s="132"/>
      <c r="D77" s="132"/>
      <c r="E77" s="132"/>
      <c r="F77" s="132"/>
      <c r="G77" s="124"/>
      <c r="H77" s="163"/>
      <c r="I77" s="142"/>
    </row>
    <row r="78" spans="1:9" ht="11.25" customHeight="1" x14ac:dyDescent="0.25">
      <c r="A78" s="152" t="s">
        <v>20</v>
      </c>
      <c r="B78" s="132" t="s">
        <v>21</v>
      </c>
      <c r="C78" s="132"/>
      <c r="D78" s="132"/>
      <c r="E78" s="132"/>
      <c r="F78" s="132"/>
      <c r="G78" s="124"/>
      <c r="H78" s="163">
        <v>38613164767.580002</v>
      </c>
      <c r="I78" s="142"/>
    </row>
    <row r="79" spans="1:9" x14ac:dyDescent="0.25">
      <c r="A79" s="152" t="s">
        <v>57</v>
      </c>
      <c r="B79" s="132" t="s">
        <v>86</v>
      </c>
      <c r="C79" s="132"/>
      <c r="D79" s="132"/>
      <c r="E79" s="132" t="s">
        <v>2</v>
      </c>
      <c r="F79" s="132"/>
      <c r="G79" s="124"/>
      <c r="H79" s="163">
        <v>2416022046.6599998</v>
      </c>
      <c r="I79" s="142"/>
    </row>
    <row r="80" spans="1:9" ht="12" x14ac:dyDescent="0.3">
      <c r="A80" s="145" t="s">
        <v>85</v>
      </c>
      <c r="B80" s="146" t="s">
        <v>87</v>
      </c>
      <c r="C80" s="132"/>
      <c r="D80" s="132"/>
      <c r="E80" s="150"/>
      <c r="F80" s="132"/>
      <c r="G80" s="124"/>
      <c r="H80" s="163">
        <v>3168315772.3200002</v>
      </c>
      <c r="I80" s="154"/>
    </row>
    <row r="81" spans="1:9" ht="12" x14ac:dyDescent="0.3">
      <c r="A81" s="145" t="s">
        <v>92</v>
      </c>
      <c r="B81" s="123" t="s">
        <v>93</v>
      </c>
      <c r="C81" s="132"/>
      <c r="D81" s="132"/>
      <c r="E81" s="150"/>
      <c r="F81" s="132"/>
      <c r="G81" s="124"/>
      <c r="H81" s="163">
        <v>28157685531.450001</v>
      </c>
      <c r="I81" s="154"/>
    </row>
    <row r="82" spans="1:9" ht="12" x14ac:dyDescent="0.3">
      <c r="A82" s="136" t="s">
        <v>83</v>
      </c>
      <c r="B82" s="132" t="s">
        <v>88</v>
      </c>
      <c r="C82" s="132"/>
      <c r="D82" s="132"/>
      <c r="E82" s="150"/>
      <c r="F82" s="132"/>
      <c r="G82" s="124"/>
      <c r="H82" s="163">
        <v>4871141417.1499996</v>
      </c>
      <c r="I82" s="142"/>
    </row>
    <row r="83" spans="1:9" ht="12" x14ac:dyDescent="0.3">
      <c r="A83" s="145"/>
      <c r="B83" s="146"/>
      <c r="C83" s="132"/>
      <c r="D83" s="132"/>
      <c r="E83" s="150"/>
      <c r="F83" s="132"/>
      <c r="G83" s="124"/>
      <c r="H83" s="163"/>
      <c r="I83" s="154"/>
    </row>
    <row r="84" spans="1:9" x14ac:dyDescent="0.25">
      <c r="A84" s="134"/>
      <c r="B84" s="155" t="s">
        <v>56</v>
      </c>
      <c r="C84" s="132"/>
      <c r="D84" s="132"/>
      <c r="E84" s="132"/>
      <c r="F84" s="132"/>
      <c r="G84" s="124"/>
      <c r="H84" s="163"/>
      <c r="I84" s="143"/>
    </row>
    <row r="85" spans="1:9" x14ac:dyDescent="0.25">
      <c r="A85" s="152" t="s">
        <v>107</v>
      </c>
      <c r="B85" s="132" t="s">
        <v>113</v>
      </c>
      <c r="C85" s="132"/>
      <c r="D85" s="132"/>
      <c r="E85" s="132"/>
      <c r="F85" s="132"/>
      <c r="G85" s="124"/>
      <c r="H85" s="163">
        <v>250727</v>
      </c>
      <c r="I85" s="142"/>
    </row>
    <row r="86" spans="1:9" x14ac:dyDescent="0.25">
      <c r="A86" s="152"/>
      <c r="B86" s="132"/>
      <c r="C86" s="132"/>
      <c r="D86" s="132"/>
      <c r="E86" s="132"/>
      <c r="F86" s="132"/>
      <c r="G86" s="124"/>
      <c r="H86" s="163"/>
      <c r="I86" s="142"/>
    </row>
    <row r="87" spans="1:9" x14ac:dyDescent="0.25">
      <c r="A87" s="152" t="s">
        <v>22</v>
      </c>
      <c r="B87" s="132" t="s">
        <v>43</v>
      </c>
      <c r="C87" s="132"/>
      <c r="D87" s="132"/>
      <c r="E87" s="132"/>
      <c r="F87" s="132"/>
      <c r="G87" s="124"/>
      <c r="H87" s="163">
        <v>18687851340.519997</v>
      </c>
      <c r="I87" s="142"/>
    </row>
    <row r="88" spans="1:9" x14ac:dyDescent="0.25">
      <c r="A88" s="152" t="s">
        <v>89</v>
      </c>
      <c r="B88" s="132" t="s">
        <v>53</v>
      </c>
      <c r="C88" s="132"/>
      <c r="D88" s="132"/>
      <c r="E88" s="132"/>
      <c r="F88" s="132"/>
      <c r="G88" s="124"/>
      <c r="H88" s="163">
        <v>967182</v>
      </c>
      <c r="I88" s="142"/>
    </row>
    <row r="89" spans="1:9" x14ac:dyDescent="0.25">
      <c r="A89" s="152" t="s">
        <v>55</v>
      </c>
      <c r="B89" s="132" t="s">
        <v>54</v>
      </c>
      <c r="C89" s="132"/>
      <c r="D89" s="132"/>
      <c r="E89" s="132" t="s">
        <v>2</v>
      </c>
      <c r="F89" s="132"/>
      <c r="G89" s="124"/>
      <c r="H89" s="163">
        <v>6162888057.9499998</v>
      </c>
      <c r="I89" s="142"/>
    </row>
    <row r="90" spans="1:9" x14ac:dyDescent="0.25">
      <c r="A90" s="152" t="s">
        <v>99</v>
      </c>
      <c r="B90" s="132" t="s">
        <v>100</v>
      </c>
      <c r="C90" s="132"/>
      <c r="D90" s="132"/>
      <c r="E90" s="132"/>
      <c r="F90" s="132"/>
      <c r="G90" s="124"/>
      <c r="H90" s="163">
        <v>368220172.31999999</v>
      </c>
      <c r="I90" s="142"/>
    </row>
    <row r="91" spans="1:9" x14ac:dyDescent="0.25">
      <c r="A91" s="152" t="s">
        <v>90</v>
      </c>
      <c r="B91" s="132" t="s">
        <v>91</v>
      </c>
      <c r="C91" s="132"/>
      <c r="D91" s="132"/>
      <c r="E91" s="132"/>
      <c r="F91" s="132"/>
      <c r="G91" s="124"/>
      <c r="H91" s="163">
        <v>399824482</v>
      </c>
      <c r="I91" s="142"/>
    </row>
    <row r="92" spans="1:9" ht="12" x14ac:dyDescent="0.3">
      <c r="A92" s="152" t="s">
        <v>94</v>
      </c>
      <c r="B92" s="132" t="s">
        <v>96</v>
      </c>
      <c r="C92" s="132"/>
      <c r="D92" s="132"/>
      <c r="E92" s="150"/>
      <c r="F92" s="132"/>
      <c r="G92" s="124"/>
      <c r="H92" s="163">
        <v>7497839856.3299999</v>
      </c>
      <c r="I92" s="133"/>
    </row>
    <row r="93" spans="1:9" ht="12" x14ac:dyDescent="0.3">
      <c r="A93" s="128" t="s">
        <v>95</v>
      </c>
      <c r="B93" s="156" t="s">
        <v>97</v>
      </c>
      <c r="C93" s="131"/>
      <c r="D93" s="132"/>
      <c r="E93" s="157"/>
      <c r="F93" s="123"/>
      <c r="G93" s="124"/>
      <c r="H93" s="163">
        <v>4258111589.9200001</v>
      </c>
      <c r="I93" s="129"/>
    </row>
    <row r="94" spans="1:9" x14ac:dyDescent="0.25">
      <c r="A94" s="158" t="s">
        <v>101</v>
      </c>
      <c r="B94" s="159" t="s">
        <v>97</v>
      </c>
      <c r="C94" s="160"/>
      <c r="D94" s="160"/>
      <c r="E94" s="159"/>
      <c r="F94" s="161"/>
      <c r="G94" s="161"/>
      <c r="H94" s="164"/>
      <c r="I94" s="162"/>
    </row>
    <row r="95" spans="1:9" ht="12" x14ac:dyDescent="0.3">
      <c r="A95" s="70"/>
      <c r="B95" s="5" t="s">
        <v>2</v>
      </c>
      <c r="C95" s="7"/>
      <c r="D95" s="7"/>
      <c r="E95" s="6" t="s">
        <v>2</v>
      </c>
      <c r="F95" s="3"/>
      <c r="H95" s="165">
        <v>1661253259898.54</v>
      </c>
    </row>
    <row r="96" spans="1:9" ht="12" x14ac:dyDescent="0.3">
      <c r="B96" s="6"/>
      <c r="C96" s="7"/>
      <c r="D96" s="7"/>
      <c r="E96" s="6"/>
      <c r="F96" s="69"/>
    </row>
    <row r="97" spans="1:8" s="2" customFormat="1" ht="12" x14ac:dyDescent="0.3">
      <c r="A97" s="12"/>
      <c r="B97" s="6"/>
      <c r="C97" s="7"/>
      <c r="D97" s="7"/>
      <c r="E97" s="6"/>
      <c r="F97" s="2" t="s">
        <v>109</v>
      </c>
      <c r="H97" s="2">
        <f>+H95-H34</f>
        <v>0</v>
      </c>
    </row>
  </sheetData>
  <mergeCells count="11">
    <mergeCell ref="D15:D16"/>
    <mergeCell ref="A8:H8"/>
    <mergeCell ref="A9:H9"/>
    <mergeCell ref="A1:C1"/>
    <mergeCell ref="D1:E1"/>
    <mergeCell ref="A2:C2"/>
    <mergeCell ref="D2:E2"/>
    <mergeCell ref="A11:B11"/>
    <mergeCell ref="A13:B13"/>
    <mergeCell ref="G13:H13"/>
    <mergeCell ref="F94:G94"/>
  </mergeCells>
  <printOptions horizontalCentered="1" verticalCentered="1"/>
  <pageMargins left="1.0629921259842521" right="0.39370078740157483" top="0.86614173228346458" bottom="0.59055118110236227" header="0.82677165354330717" footer="0.31496062992125984"/>
  <pageSetup scale="4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A5A29-485E-4B99-A18E-2CF9DB1A9E44}">
  <dimension ref="A1:K61"/>
  <sheetViews>
    <sheetView topLeftCell="B1" workbookViewId="0">
      <selection activeCell="D12" sqref="D12"/>
    </sheetView>
  </sheetViews>
  <sheetFormatPr baseColWidth="10" defaultColWidth="11.453125" defaultRowHeight="12.5" x14ac:dyDescent="0.25"/>
  <cols>
    <col min="1" max="1" width="21.7265625" style="13" bestFit="1" customWidth="1"/>
    <col min="2" max="2" width="54.26953125" style="13" bestFit="1" customWidth="1"/>
    <col min="3" max="3" width="11.453125" style="13"/>
    <col min="4" max="4" width="14.26953125" style="13" bestFit="1" customWidth="1"/>
    <col min="5" max="5" width="14.7265625" style="13" bestFit="1" customWidth="1"/>
    <col min="6" max="6" width="21.54296875" style="13" bestFit="1" customWidth="1"/>
    <col min="7" max="7" width="11.453125" style="13"/>
    <col min="8" max="9" width="20.1796875" style="13" bestFit="1" customWidth="1"/>
    <col min="10" max="10" width="16.453125" style="13" bestFit="1" customWidth="1"/>
    <col min="11" max="11" width="20.1796875" style="13" bestFit="1" customWidth="1"/>
    <col min="12" max="16384" width="11.453125" style="13"/>
  </cols>
  <sheetData>
    <row r="1" spans="1:11" ht="13" thickBot="1" x14ac:dyDescent="0.3">
      <c r="J1" s="45" t="e">
        <f>F7+F8+F9+F12</f>
        <v>#REF!</v>
      </c>
    </row>
    <row r="2" spans="1:11" ht="13.5" thickBot="1" x14ac:dyDescent="0.35">
      <c r="B2" s="21" t="s">
        <v>66</v>
      </c>
      <c r="F2" s="46"/>
      <c r="H2" s="46"/>
      <c r="I2" s="46"/>
      <c r="J2" s="46"/>
    </row>
    <row r="3" spans="1:11" x14ac:dyDescent="0.25">
      <c r="A3" s="47"/>
      <c r="B3" s="48"/>
      <c r="C3" s="48"/>
      <c r="D3" s="48"/>
      <c r="E3" s="48"/>
      <c r="F3" s="48"/>
      <c r="G3" s="49"/>
    </row>
    <row r="4" spans="1:11" x14ac:dyDescent="0.25">
      <c r="A4" s="50"/>
      <c r="G4" s="51"/>
    </row>
    <row r="5" spans="1:11" s="21" customFormat="1" ht="13" x14ac:dyDescent="0.3">
      <c r="A5" s="22" t="s">
        <v>67</v>
      </c>
      <c r="B5" s="23" t="s">
        <v>68</v>
      </c>
      <c r="C5" s="24"/>
      <c r="D5" s="24"/>
      <c r="E5" s="24"/>
      <c r="F5" s="23" t="s">
        <v>69</v>
      </c>
      <c r="G5" s="25"/>
    </row>
    <row r="6" spans="1:11" x14ac:dyDescent="0.25">
      <c r="A6" s="52" t="s">
        <v>24</v>
      </c>
      <c r="B6" s="53" t="s">
        <v>23</v>
      </c>
      <c r="C6" s="3"/>
      <c r="D6" s="2"/>
      <c r="E6" s="2" t="s">
        <v>2</v>
      </c>
      <c r="F6" s="3" t="s">
        <v>2</v>
      </c>
      <c r="G6" s="51"/>
      <c r="I6" s="46"/>
      <c r="J6" s="46"/>
      <c r="K6" s="46"/>
    </row>
    <row r="7" spans="1:11" ht="14.5" x14ac:dyDescent="0.35">
      <c r="A7" s="54" t="s">
        <v>25</v>
      </c>
      <c r="B7" s="5" t="s">
        <v>28</v>
      </c>
      <c r="C7" s="2"/>
      <c r="D7" s="14" t="s">
        <v>2</v>
      </c>
      <c r="E7" s="10" t="s">
        <v>2</v>
      </c>
      <c r="F7" s="10" t="e">
        <f>#REF!</f>
        <v>#REF!</v>
      </c>
      <c r="G7" s="51"/>
      <c r="H7" s="10"/>
      <c r="I7" s="46"/>
      <c r="K7" s="46"/>
    </row>
    <row r="8" spans="1:11" x14ac:dyDescent="0.25">
      <c r="A8" s="54" t="s">
        <v>59</v>
      </c>
      <c r="B8" s="5" t="s">
        <v>60</v>
      </c>
      <c r="C8" s="2"/>
      <c r="D8" s="14"/>
      <c r="E8" s="14" t="s">
        <v>2</v>
      </c>
      <c r="F8" s="14" t="e">
        <f>#REF!</f>
        <v>#REF!</v>
      </c>
      <c r="G8" s="51"/>
      <c r="H8" s="14"/>
      <c r="I8" s="46"/>
      <c r="J8" s="46"/>
    </row>
    <row r="9" spans="1:11" x14ac:dyDescent="0.25">
      <c r="A9" s="54" t="s">
        <v>26</v>
      </c>
      <c r="B9" s="5" t="s">
        <v>27</v>
      </c>
      <c r="C9" s="2"/>
      <c r="D9" s="14"/>
      <c r="E9" s="26" t="s">
        <v>2</v>
      </c>
      <c r="F9" s="46" t="e">
        <f>#REF!</f>
        <v>#REF!</v>
      </c>
      <c r="G9" s="51"/>
      <c r="H9" s="26"/>
      <c r="I9" s="46"/>
      <c r="J9" s="46"/>
    </row>
    <row r="10" spans="1:11" x14ac:dyDescent="0.25">
      <c r="A10" s="55" t="s">
        <v>33</v>
      </c>
      <c r="B10" s="17" t="s">
        <v>41</v>
      </c>
      <c r="C10" s="2"/>
      <c r="D10" s="14"/>
      <c r="E10" s="27" t="s">
        <v>2</v>
      </c>
      <c r="F10" s="14" t="e">
        <f>#REF!</f>
        <v>#REF!</v>
      </c>
      <c r="G10" s="51"/>
      <c r="H10" s="14"/>
      <c r="I10" s="46"/>
      <c r="J10" s="46"/>
      <c r="K10" s="46"/>
    </row>
    <row r="11" spans="1:11" x14ac:dyDescent="0.25">
      <c r="A11" s="54" t="s">
        <v>31</v>
      </c>
      <c r="B11" s="17" t="s">
        <v>70</v>
      </c>
      <c r="F11" s="8" t="e">
        <f>#REF!</f>
        <v>#REF!</v>
      </c>
      <c r="G11" s="51"/>
      <c r="H11" s="8"/>
      <c r="I11" s="46"/>
      <c r="J11" s="46"/>
    </row>
    <row r="12" spans="1:11" x14ac:dyDescent="0.25">
      <c r="A12" s="54" t="s">
        <v>25</v>
      </c>
      <c r="B12" s="5" t="s">
        <v>44</v>
      </c>
      <c r="C12" s="2"/>
      <c r="D12" s="14"/>
      <c r="E12" s="27" t="s">
        <v>2</v>
      </c>
      <c r="F12" s="27" t="e">
        <f>#REF!</f>
        <v>#REF!</v>
      </c>
      <c r="G12" s="51"/>
      <c r="H12" s="27"/>
      <c r="I12" s="46"/>
      <c r="J12" s="46"/>
    </row>
    <row r="13" spans="1:11" ht="13.5" thickBot="1" x14ac:dyDescent="0.35">
      <c r="A13" s="50"/>
      <c r="B13" s="1" t="s">
        <v>71</v>
      </c>
      <c r="E13" s="28" t="s">
        <v>72</v>
      </c>
      <c r="F13" s="29" t="e">
        <f>SUM(F7:F12)</f>
        <v>#REF!</v>
      </c>
      <c r="G13" s="51"/>
      <c r="H13" s="46"/>
      <c r="I13" s="46"/>
      <c r="J13" s="46"/>
      <c r="K13" s="46"/>
    </row>
    <row r="14" spans="1:11" ht="13.5" thickTop="1" x14ac:dyDescent="0.3">
      <c r="A14" s="50"/>
      <c r="B14" s="21" t="s">
        <v>56</v>
      </c>
      <c r="F14" s="56"/>
      <c r="G14" s="51"/>
      <c r="I14" s="56"/>
    </row>
    <row r="15" spans="1:11" x14ac:dyDescent="0.25">
      <c r="A15" s="15" t="s">
        <v>25</v>
      </c>
      <c r="B15" s="5" t="s">
        <v>28</v>
      </c>
      <c r="F15" s="14">
        <v>17047000</v>
      </c>
      <c r="G15" s="51"/>
      <c r="I15" s="56"/>
    </row>
    <row r="16" spans="1:11" x14ac:dyDescent="0.25">
      <c r="A16" s="15" t="s">
        <v>26</v>
      </c>
      <c r="B16" s="5" t="s">
        <v>27</v>
      </c>
      <c r="F16" s="14">
        <v>1601000</v>
      </c>
      <c r="G16" s="51"/>
      <c r="I16" s="56"/>
    </row>
    <row r="17" spans="1:9" ht="13" thickBot="1" x14ac:dyDescent="0.3">
      <c r="A17" s="15" t="s">
        <v>31</v>
      </c>
      <c r="B17" s="17" t="s">
        <v>40</v>
      </c>
      <c r="F17" s="14">
        <v>3777000</v>
      </c>
      <c r="G17" s="51"/>
      <c r="I17" s="56"/>
    </row>
    <row r="18" spans="1:9" ht="13" thickBot="1" x14ac:dyDescent="0.3">
      <c r="A18" s="15"/>
      <c r="B18" s="17"/>
      <c r="F18" s="44">
        <f>SUM(F15:F17)</f>
        <v>22425000</v>
      </c>
      <c r="G18" s="51"/>
      <c r="I18" s="56"/>
    </row>
    <row r="19" spans="1:9" x14ac:dyDescent="0.25">
      <c r="A19" s="15"/>
      <c r="B19" s="17"/>
      <c r="F19" s="14"/>
      <c r="G19" s="51"/>
      <c r="I19" s="56"/>
    </row>
    <row r="20" spans="1:9" ht="13" thickBot="1" x14ac:dyDescent="0.3">
      <c r="A20" s="57"/>
      <c r="B20" s="58"/>
      <c r="C20" s="58"/>
      <c r="D20" s="58"/>
      <c r="E20" s="58"/>
      <c r="F20" s="45" t="e">
        <f>F13-F18</f>
        <v>#REF!</v>
      </c>
      <c r="G20" s="59"/>
      <c r="H20" s="56"/>
      <c r="I20" s="46"/>
    </row>
    <row r="21" spans="1:9" x14ac:dyDescent="0.25">
      <c r="F21" s="56"/>
      <c r="I21" s="60"/>
    </row>
    <row r="22" spans="1:9" x14ac:dyDescent="0.25">
      <c r="F22" s="56"/>
    </row>
    <row r="23" spans="1:9" ht="13" thickBot="1" x14ac:dyDescent="0.3">
      <c r="F23" s="56"/>
    </row>
    <row r="24" spans="1:9" x14ac:dyDescent="0.25">
      <c r="A24" s="47"/>
      <c r="B24" s="48"/>
      <c r="C24" s="48"/>
      <c r="D24" s="48"/>
      <c r="E24" s="48"/>
      <c r="F24" s="61"/>
      <c r="G24" s="49"/>
    </row>
    <row r="25" spans="1:9" ht="13" thickBot="1" x14ac:dyDescent="0.3">
      <c r="A25" s="50"/>
      <c r="F25" s="56"/>
      <c r="G25" s="51"/>
    </row>
    <row r="26" spans="1:9" ht="13.5" thickBot="1" x14ac:dyDescent="0.35">
      <c r="A26" s="30" t="s">
        <v>67</v>
      </c>
      <c r="B26" s="31" t="s">
        <v>73</v>
      </c>
      <c r="C26" s="24"/>
      <c r="D26" s="24"/>
      <c r="E26" s="24"/>
      <c r="F26" s="31" t="s">
        <v>69</v>
      </c>
      <c r="G26" s="51"/>
    </row>
    <row r="27" spans="1:9" ht="13" x14ac:dyDescent="0.3">
      <c r="A27" s="32"/>
      <c r="B27" s="24"/>
      <c r="C27" s="24"/>
      <c r="D27" s="24"/>
      <c r="E27" s="24"/>
      <c r="F27" s="24"/>
      <c r="G27" s="51"/>
    </row>
    <row r="28" spans="1:9" x14ac:dyDescent="0.25">
      <c r="A28" s="52" t="s">
        <v>29</v>
      </c>
      <c r="B28" s="53" t="s">
        <v>30</v>
      </c>
      <c r="C28" s="2"/>
      <c r="D28" s="14"/>
      <c r="E28" s="27"/>
      <c r="F28" s="3" t="s">
        <v>2</v>
      </c>
      <c r="G28" s="51"/>
    </row>
    <row r="29" spans="1:9" x14ac:dyDescent="0.25">
      <c r="A29" s="54" t="s">
        <v>32</v>
      </c>
      <c r="B29" s="17" t="s">
        <v>39</v>
      </c>
      <c r="C29" s="2"/>
      <c r="D29" s="14"/>
      <c r="E29" s="27"/>
      <c r="G29" s="51"/>
    </row>
    <row r="30" spans="1:9" x14ac:dyDescent="0.25">
      <c r="A30" s="54" t="s">
        <v>31</v>
      </c>
      <c r="B30" s="17" t="s">
        <v>74</v>
      </c>
      <c r="C30" s="2"/>
      <c r="D30" s="14"/>
      <c r="E30" s="27" t="s">
        <v>2</v>
      </c>
      <c r="F30" s="62" t="e">
        <f>#REF!</f>
        <v>#REF!</v>
      </c>
      <c r="G30" s="51"/>
    </row>
    <row r="31" spans="1:9" x14ac:dyDescent="0.25">
      <c r="G31" s="51"/>
    </row>
    <row r="32" spans="1:9" ht="13" thickBot="1" x14ac:dyDescent="0.3">
      <c r="A32" s="55"/>
      <c r="B32" s="17"/>
      <c r="C32" s="2"/>
      <c r="D32" s="14"/>
      <c r="E32" s="33">
        <v>1</v>
      </c>
      <c r="F32" s="63" t="e">
        <f>SUM(F30:F31)</f>
        <v>#REF!</v>
      </c>
      <c r="G32" s="51"/>
    </row>
    <row r="33" spans="1:7" ht="13" thickTop="1" x14ac:dyDescent="0.25">
      <c r="A33" s="54"/>
      <c r="B33" s="53" t="s">
        <v>2</v>
      </c>
      <c r="C33" s="2"/>
      <c r="D33" s="14"/>
      <c r="E33" s="33"/>
      <c r="F33" s="64" t="s">
        <v>2</v>
      </c>
      <c r="G33" s="51"/>
    </row>
    <row r="34" spans="1:7" x14ac:dyDescent="0.25">
      <c r="A34" s="52" t="s">
        <v>34</v>
      </c>
      <c r="B34" s="53" t="s">
        <v>35</v>
      </c>
      <c r="C34" s="2"/>
      <c r="D34" s="14"/>
      <c r="E34" s="33"/>
      <c r="F34" s="3" t="s">
        <v>2</v>
      </c>
      <c r="G34" s="51"/>
    </row>
    <row r="35" spans="1:7" x14ac:dyDescent="0.25">
      <c r="A35" s="54" t="s">
        <v>51</v>
      </c>
      <c r="B35" s="17" t="s">
        <v>52</v>
      </c>
      <c r="C35" s="2"/>
      <c r="D35" s="14"/>
      <c r="E35" s="33" t="s">
        <v>2</v>
      </c>
      <c r="F35" s="2" t="e">
        <f>#REF!</f>
        <v>#REF!</v>
      </c>
      <c r="G35" s="51"/>
    </row>
    <row r="36" spans="1:7" ht="14.5" x14ac:dyDescent="0.35">
      <c r="A36" s="54" t="s">
        <v>36</v>
      </c>
      <c r="B36" s="65" t="s">
        <v>42</v>
      </c>
      <c r="C36" s="2"/>
      <c r="D36" s="14"/>
      <c r="E36" s="34" t="s">
        <v>2</v>
      </c>
      <c r="F36" s="14" t="e">
        <f>#REF!</f>
        <v>#REF!</v>
      </c>
      <c r="G36" s="51"/>
    </row>
    <row r="37" spans="1:7" ht="13" thickBot="1" x14ac:dyDescent="0.3">
      <c r="A37" s="54"/>
      <c r="B37" s="65"/>
      <c r="C37" s="2"/>
      <c r="D37" s="14"/>
      <c r="E37" s="33">
        <v>2</v>
      </c>
      <c r="F37" s="63" t="e">
        <f>SUM(F35:F36)</f>
        <v>#REF!</v>
      </c>
      <c r="G37" s="51"/>
    </row>
    <row r="38" spans="1:7" ht="15" thickTop="1" x14ac:dyDescent="0.35">
      <c r="A38" s="54"/>
      <c r="B38" s="65"/>
      <c r="C38" s="2"/>
      <c r="D38" s="14"/>
      <c r="E38" s="34"/>
      <c r="F38" s="14"/>
      <c r="G38" s="51"/>
    </row>
    <row r="39" spans="1:7" ht="13" x14ac:dyDescent="0.3">
      <c r="A39" s="35" t="s">
        <v>2</v>
      </c>
      <c r="B39" s="5"/>
      <c r="C39" s="2"/>
      <c r="D39" s="2"/>
      <c r="E39" s="36" t="s">
        <v>2</v>
      </c>
      <c r="F39" s="2" t="s">
        <v>2</v>
      </c>
      <c r="G39" s="51"/>
    </row>
    <row r="40" spans="1:7" ht="13" x14ac:dyDescent="0.3">
      <c r="A40" s="52" t="s">
        <v>19</v>
      </c>
      <c r="B40" s="53" t="s">
        <v>37</v>
      </c>
      <c r="C40" s="2"/>
      <c r="D40" s="2"/>
      <c r="E40" s="6"/>
      <c r="F40" s="3" t="s">
        <v>2</v>
      </c>
      <c r="G40" s="51"/>
    </row>
    <row r="41" spans="1:7" x14ac:dyDescent="0.25">
      <c r="A41" s="37" t="s">
        <v>64</v>
      </c>
      <c r="B41" s="5" t="s">
        <v>65</v>
      </c>
      <c r="C41" s="2"/>
      <c r="D41" s="2" t="s">
        <v>2</v>
      </c>
      <c r="E41" s="5"/>
      <c r="F41" s="2" t="e">
        <f>#REF!</f>
        <v>#REF!</v>
      </c>
      <c r="G41" s="51"/>
    </row>
    <row r="42" spans="1:7" ht="13" x14ac:dyDescent="0.3">
      <c r="A42" s="54" t="s">
        <v>38</v>
      </c>
      <c r="B42" s="17" t="s">
        <v>15</v>
      </c>
      <c r="C42" s="2"/>
      <c r="D42" s="2"/>
      <c r="E42" s="6"/>
      <c r="F42" s="2" t="e">
        <f>#REF!</f>
        <v>#REF!</v>
      </c>
      <c r="G42" s="51"/>
    </row>
    <row r="43" spans="1:7" ht="13" thickBot="1" x14ac:dyDescent="0.3">
      <c r="A43" s="54"/>
      <c r="B43" s="17"/>
      <c r="C43" s="2"/>
      <c r="D43" s="2"/>
      <c r="E43" s="33">
        <v>3</v>
      </c>
      <c r="F43" s="38" t="e">
        <f>SUM(F41:F42)</f>
        <v>#REF!</v>
      </c>
      <c r="G43" s="51"/>
    </row>
    <row r="44" spans="1:7" ht="13.5" thickTop="1" x14ac:dyDescent="0.3">
      <c r="A44" s="54"/>
      <c r="B44" s="5"/>
      <c r="C44" s="2"/>
      <c r="D44" s="2"/>
      <c r="E44" s="6"/>
      <c r="F44" s="3"/>
      <c r="G44" s="51"/>
    </row>
    <row r="45" spans="1:7" ht="13" x14ac:dyDescent="0.3">
      <c r="A45" s="52" t="s">
        <v>20</v>
      </c>
      <c r="B45" s="53" t="s">
        <v>21</v>
      </c>
      <c r="C45" s="9"/>
      <c r="D45" s="2"/>
      <c r="E45" s="6"/>
      <c r="F45" s="66">
        <f>F48+F47+F46+F49</f>
        <v>6479160495.2999954</v>
      </c>
      <c r="G45" s="51"/>
    </row>
    <row r="46" spans="1:7" ht="13" x14ac:dyDescent="0.3">
      <c r="A46" s="15" t="s">
        <v>57</v>
      </c>
      <c r="B46" s="20" t="s">
        <v>58</v>
      </c>
      <c r="C46" s="2"/>
      <c r="D46" s="2"/>
      <c r="E46" s="4" t="s">
        <v>2</v>
      </c>
      <c r="F46" s="4">
        <v>2647065050.3499951</v>
      </c>
      <c r="G46" s="51"/>
    </row>
    <row r="47" spans="1:7" ht="13" x14ac:dyDescent="0.3">
      <c r="A47" s="18" t="s">
        <v>85</v>
      </c>
      <c r="B47" s="19" t="s">
        <v>82</v>
      </c>
      <c r="C47" s="2"/>
      <c r="D47" s="2"/>
      <c r="E47" s="4"/>
      <c r="F47" s="4">
        <v>2799156030.6799998</v>
      </c>
      <c r="G47" s="51"/>
    </row>
    <row r="48" spans="1:7" ht="13" x14ac:dyDescent="0.3">
      <c r="A48" s="18" t="s">
        <v>81</v>
      </c>
      <c r="B48" s="19" t="s">
        <v>82</v>
      </c>
      <c r="C48" s="2"/>
      <c r="D48" s="2"/>
      <c r="E48" s="4"/>
      <c r="F48" s="4">
        <v>725652375.46000016</v>
      </c>
      <c r="G48" s="51"/>
    </row>
    <row r="49" spans="1:7" ht="21" x14ac:dyDescent="0.3">
      <c r="A49" s="18" t="s">
        <v>83</v>
      </c>
      <c r="B49" s="19" t="s">
        <v>84</v>
      </c>
      <c r="C49" s="2"/>
      <c r="D49" s="2"/>
      <c r="E49" s="4"/>
      <c r="F49" s="4">
        <v>307287038.81</v>
      </c>
      <c r="G49" s="51"/>
    </row>
    <row r="50" spans="1:7" x14ac:dyDescent="0.25">
      <c r="A50" s="54"/>
      <c r="B50" s="20"/>
      <c r="C50" s="2"/>
      <c r="D50" s="2"/>
      <c r="E50" s="33"/>
      <c r="F50" s="2"/>
      <c r="G50" s="51"/>
    </row>
    <row r="51" spans="1:7" x14ac:dyDescent="0.25">
      <c r="A51" s="54"/>
      <c r="B51" s="20"/>
      <c r="C51" s="2"/>
      <c r="D51" s="2"/>
      <c r="E51" s="33"/>
      <c r="F51" s="2"/>
      <c r="G51" s="51"/>
    </row>
    <row r="52" spans="1:7" x14ac:dyDescent="0.25">
      <c r="A52" s="52" t="s">
        <v>22</v>
      </c>
      <c r="B52" s="67" t="s">
        <v>43</v>
      </c>
      <c r="C52" s="2"/>
      <c r="D52" s="2"/>
      <c r="E52" s="5"/>
      <c r="F52" s="16" t="s">
        <v>2</v>
      </c>
      <c r="G52" s="51"/>
    </row>
    <row r="53" spans="1:7" ht="13.5" thickBot="1" x14ac:dyDescent="0.35">
      <c r="A53" s="54" t="s">
        <v>55</v>
      </c>
      <c r="B53" s="43" t="s">
        <v>54</v>
      </c>
      <c r="C53" s="2"/>
      <c r="D53" s="2"/>
      <c r="E53" s="33">
        <v>5</v>
      </c>
      <c r="F53" s="39" t="e">
        <f>#REF!</f>
        <v>#REF!</v>
      </c>
      <c r="G53" s="51"/>
    </row>
    <row r="54" spans="1:7" ht="13" thickTop="1" x14ac:dyDescent="0.25">
      <c r="A54" s="50"/>
      <c r="G54" s="51"/>
    </row>
    <row r="55" spans="1:7" ht="13" thickBot="1" x14ac:dyDescent="0.3">
      <c r="A55" s="50"/>
      <c r="B55" s="5" t="s">
        <v>75</v>
      </c>
      <c r="E55" s="28" t="s">
        <v>76</v>
      </c>
      <c r="F55" s="68" t="e">
        <f>F32+F37+F42+F45+F53</f>
        <v>#REF!</v>
      </c>
      <c r="G55" s="51"/>
    </row>
    <row r="56" spans="1:7" ht="13.5" thickTop="1" thickBot="1" x14ac:dyDescent="0.3">
      <c r="A56" s="50"/>
      <c r="G56" s="51"/>
    </row>
    <row r="57" spans="1:7" ht="13.5" thickBot="1" x14ac:dyDescent="0.35">
      <c r="A57" s="50"/>
      <c r="B57" s="21" t="s">
        <v>77</v>
      </c>
      <c r="C57" s="21"/>
      <c r="D57" s="21"/>
      <c r="E57" s="21" t="s">
        <v>78</v>
      </c>
      <c r="F57" s="40" t="e">
        <f>F13-F18+F55</f>
        <v>#REF!</v>
      </c>
      <c r="G57" s="51"/>
    </row>
    <row r="58" spans="1:7" x14ac:dyDescent="0.25">
      <c r="A58" s="50"/>
      <c r="G58" s="51"/>
    </row>
    <row r="59" spans="1:7" ht="21.75" customHeight="1" x14ac:dyDescent="0.25">
      <c r="A59" s="50"/>
      <c r="F59" s="42" t="e">
        <f>#REF!</f>
        <v>#REF!</v>
      </c>
      <c r="G59" s="51"/>
    </row>
    <row r="60" spans="1:7" x14ac:dyDescent="0.25">
      <c r="A60" s="50"/>
      <c r="G60" s="51"/>
    </row>
    <row r="61" spans="1:7" ht="13" thickBot="1" x14ac:dyDescent="0.3">
      <c r="A61" s="57"/>
      <c r="B61" s="58"/>
      <c r="C61" s="58"/>
      <c r="D61" s="58"/>
      <c r="E61" s="58"/>
      <c r="F61" s="41" t="e">
        <f>F57-F59</f>
        <v>#REF!</v>
      </c>
      <c r="G61" s="59"/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8BCEC9E4758B4F84540E16AE0A99A0" ma:contentTypeVersion="13" ma:contentTypeDescription="Crear nuevo documento." ma:contentTypeScope="" ma:versionID="c205cb3bd4d4979ca15f4c11e54daabe">
  <xsd:schema xmlns:xsd="http://www.w3.org/2001/XMLSchema" xmlns:xs="http://www.w3.org/2001/XMLSchema" xmlns:p="http://schemas.microsoft.com/office/2006/metadata/properties" xmlns:ns3="be4da831-41e5-4a27-8463-f52404d629ae" xmlns:ns4="b17221c6-4c78-4db3-8140-58dc70740a93" targetNamespace="http://schemas.microsoft.com/office/2006/metadata/properties" ma:root="true" ma:fieldsID="5835a70d8454fb7615a549dd71b2f6d8" ns3:_="" ns4:_="">
    <xsd:import namespace="be4da831-41e5-4a27-8463-f52404d629ae"/>
    <xsd:import namespace="b17221c6-4c78-4db3-8140-58dc70740a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4da831-41e5-4a27-8463-f52404d629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221c6-4c78-4db3-8140-58dc70740a9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e4da831-41e5-4a27-8463-f52404d629a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1AC979-669E-4FFD-ACA6-420F7E2EC5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4da831-41e5-4a27-8463-f52404d629ae"/>
    <ds:schemaRef ds:uri="b17221c6-4c78-4db3-8140-58dc70740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8E3E26-2640-4BC1-88AC-8E7139684120}">
  <ds:schemaRefs>
    <ds:schemaRef ds:uri="be4da831-41e5-4a27-8463-f52404d629ae"/>
    <ds:schemaRef ds:uri="http://schemas.microsoft.com/office/2006/documentManagement/types"/>
    <ds:schemaRef ds:uri="b17221c6-4c78-4db3-8140-58dc70740a93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FFF1AD-4612-456E-BC6C-E8310DEA6A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Detalle</vt:lpstr>
      <vt:lpstr>cartera</vt:lpstr>
      <vt:lpstr>Detalle!Área_de_impresión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Sandra Liliana Martinez Castillo</cp:lastModifiedBy>
  <cp:lastPrinted>2023-08-10T15:01:26Z</cp:lastPrinted>
  <dcterms:created xsi:type="dcterms:W3CDTF">1997-11-10T20:17:17Z</dcterms:created>
  <dcterms:modified xsi:type="dcterms:W3CDTF">2023-09-14T17:46:53Z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0x0101003C8BCEC9E4758B4F84540E16AE0A99A0</vt:lpwstr>
  </property>
</Properties>
</file>