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lartunduaga\Documents\2024\CGR_Requerimientos\AF-MINTIC 002-2024\"/>
    </mc:Choice>
  </mc:AlternateContent>
  <xr:revisionPtr revIDLastSave="0" documentId="13_ncr:1_{31E12961-68D5-491B-B787-2B3798737C40}" xr6:coauthVersionLast="47" xr6:coauthVersionMax="47" xr10:uidLastSave="{00000000-0000-0000-0000-000000000000}"/>
  <bookViews>
    <workbookView xWindow="-120" yWindow="-120" windowWidth="20730" windowHeight="11160" xr2:uid="{00000000-000D-0000-FFFF-FFFF00000000}"/>
  </bookViews>
  <sheets>
    <sheet name="PM MINTIC" sheetId="1" r:id="rId1"/>
  </sheets>
  <definedNames>
    <definedName name="_xlnm._FilterDatabase" localSheetId="0" hidden="1">'PM MINTIC'!$A$12:$CN$107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5" i="1" l="1"/>
  <c r="K25" i="1"/>
  <c r="P25" i="1" s="1"/>
  <c r="K31" i="1"/>
  <c r="M31" i="1"/>
  <c r="P31" i="1"/>
  <c r="P84" i="1"/>
  <c r="O84" i="1"/>
  <c r="M84" i="1"/>
  <c r="K84" i="1"/>
  <c r="P96" i="1"/>
  <c r="O96" i="1"/>
  <c r="M96" i="1"/>
  <c r="K96" i="1"/>
  <c r="M106" i="1"/>
  <c r="K106" i="1"/>
  <c r="N31" i="1" l="1"/>
  <c r="O31" i="1" s="1"/>
  <c r="N25" i="1"/>
  <c r="O25" i="1" s="1"/>
  <c r="N84" i="1"/>
  <c r="N96" i="1"/>
  <c r="N106" i="1"/>
  <c r="O106" i="1" s="1"/>
  <c r="P106" i="1"/>
  <c r="P53" i="1"/>
  <c r="O53" i="1"/>
  <c r="M105" i="1"/>
  <c r="M104" i="1"/>
  <c r="M103" i="1"/>
  <c r="M102" i="1"/>
  <c r="M101" i="1"/>
  <c r="M100" i="1"/>
  <c r="M99" i="1"/>
  <c r="M98" i="1"/>
  <c r="M95" i="1"/>
  <c r="M94" i="1"/>
  <c r="M93" i="1"/>
  <c r="M92" i="1"/>
  <c r="M91" i="1"/>
  <c r="M90" i="1"/>
  <c r="M89" i="1"/>
  <c r="M88" i="1"/>
  <c r="M87" i="1"/>
  <c r="M86" i="1"/>
  <c r="M85"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0" i="1"/>
  <c r="M29" i="1"/>
  <c r="M28" i="1"/>
  <c r="M27" i="1"/>
  <c r="M26" i="1"/>
  <c r="M24" i="1"/>
  <c r="M23" i="1"/>
  <c r="M22" i="1"/>
  <c r="M21" i="1"/>
  <c r="M20" i="1"/>
  <c r="M19" i="1"/>
  <c r="M18" i="1"/>
  <c r="M17" i="1"/>
  <c r="M16" i="1"/>
  <c r="M15" i="1"/>
  <c r="M14" i="1"/>
  <c r="K105" i="1"/>
  <c r="P105" i="1" s="1"/>
  <c r="K104" i="1"/>
  <c r="P104" i="1" s="1"/>
  <c r="K103" i="1"/>
  <c r="P103" i="1" s="1"/>
  <c r="K102" i="1"/>
  <c r="P102" i="1" s="1"/>
  <c r="K101" i="1"/>
  <c r="P101" i="1" s="1"/>
  <c r="K100" i="1"/>
  <c r="P100" i="1" s="1"/>
  <c r="K99" i="1"/>
  <c r="P99" i="1" s="1"/>
  <c r="K98" i="1"/>
  <c r="P98" i="1" s="1"/>
  <c r="K95" i="1"/>
  <c r="P95" i="1" s="1"/>
  <c r="K94" i="1"/>
  <c r="P94" i="1" s="1"/>
  <c r="K93" i="1"/>
  <c r="P93" i="1" s="1"/>
  <c r="K92" i="1"/>
  <c r="P92" i="1" s="1"/>
  <c r="K91" i="1"/>
  <c r="P91" i="1" s="1"/>
  <c r="K90" i="1"/>
  <c r="P90" i="1" s="1"/>
  <c r="K89" i="1"/>
  <c r="P89" i="1" s="1"/>
  <c r="K88" i="1"/>
  <c r="P88" i="1" s="1"/>
  <c r="K87" i="1"/>
  <c r="P87" i="1" s="1"/>
  <c r="K86" i="1"/>
  <c r="P86" i="1" s="1"/>
  <c r="K85" i="1"/>
  <c r="K83" i="1"/>
  <c r="P83" i="1" s="1"/>
  <c r="K82" i="1"/>
  <c r="P82" i="1" s="1"/>
  <c r="K81" i="1"/>
  <c r="P81" i="1" s="1"/>
  <c r="K80" i="1"/>
  <c r="P80" i="1" s="1"/>
  <c r="K79" i="1"/>
  <c r="P79" i="1" s="1"/>
  <c r="K78" i="1"/>
  <c r="P78" i="1" s="1"/>
  <c r="K77" i="1"/>
  <c r="P77" i="1" s="1"/>
  <c r="K76" i="1"/>
  <c r="P76" i="1" s="1"/>
  <c r="K75" i="1"/>
  <c r="P75" i="1" s="1"/>
  <c r="K74" i="1"/>
  <c r="P74" i="1" s="1"/>
  <c r="K73" i="1"/>
  <c r="P73" i="1" s="1"/>
  <c r="K72" i="1"/>
  <c r="P72" i="1" s="1"/>
  <c r="K71" i="1"/>
  <c r="P71" i="1" s="1"/>
  <c r="K70" i="1"/>
  <c r="P70" i="1" s="1"/>
  <c r="K69" i="1"/>
  <c r="P69" i="1" s="1"/>
  <c r="K68" i="1"/>
  <c r="P68" i="1" s="1"/>
  <c r="K67" i="1"/>
  <c r="P67" i="1" s="1"/>
  <c r="K66" i="1"/>
  <c r="P66" i="1" s="1"/>
  <c r="K65" i="1"/>
  <c r="K64" i="1"/>
  <c r="P64" i="1" s="1"/>
  <c r="K63" i="1"/>
  <c r="P63" i="1" s="1"/>
  <c r="K62" i="1"/>
  <c r="P62" i="1" s="1"/>
  <c r="K61" i="1"/>
  <c r="P61" i="1" s="1"/>
  <c r="K60" i="1"/>
  <c r="P60" i="1" s="1"/>
  <c r="K59" i="1"/>
  <c r="P59" i="1" s="1"/>
  <c r="K58" i="1"/>
  <c r="P58" i="1" s="1"/>
  <c r="K57" i="1"/>
  <c r="P57" i="1" s="1"/>
  <c r="K56" i="1"/>
  <c r="P56" i="1" s="1"/>
  <c r="K55" i="1"/>
  <c r="P55" i="1" s="1"/>
  <c r="K54" i="1"/>
  <c r="P54" i="1" s="1"/>
  <c r="K53" i="1"/>
  <c r="K52" i="1"/>
  <c r="P52" i="1" s="1"/>
  <c r="K51" i="1"/>
  <c r="P51" i="1" s="1"/>
  <c r="K50" i="1"/>
  <c r="K49" i="1"/>
  <c r="P49" i="1" s="1"/>
  <c r="K48" i="1"/>
  <c r="P48" i="1" s="1"/>
  <c r="K47" i="1"/>
  <c r="P47" i="1" s="1"/>
  <c r="K46" i="1"/>
  <c r="P46" i="1" s="1"/>
  <c r="K45" i="1"/>
  <c r="P45" i="1" s="1"/>
  <c r="K44" i="1"/>
  <c r="P44" i="1" s="1"/>
  <c r="K43" i="1"/>
  <c r="P43" i="1" s="1"/>
  <c r="K42" i="1"/>
  <c r="K41" i="1"/>
  <c r="P41" i="1" s="1"/>
  <c r="K40" i="1"/>
  <c r="P40" i="1" s="1"/>
  <c r="K39" i="1"/>
  <c r="P39" i="1" s="1"/>
  <c r="K38" i="1"/>
  <c r="P38" i="1" s="1"/>
  <c r="K37" i="1"/>
  <c r="P37" i="1" s="1"/>
  <c r="K36" i="1"/>
  <c r="P36" i="1" s="1"/>
  <c r="K35" i="1"/>
  <c r="P35" i="1" s="1"/>
  <c r="K34" i="1"/>
  <c r="P34" i="1" s="1"/>
  <c r="K33" i="1"/>
  <c r="P33" i="1" s="1"/>
  <c r="K32" i="1"/>
  <c r="P32" i="1" s="1"/>
  <c r="K30" i="1"/>
  <c r="P30" i="1" s="1"/>
  <c r="K29" i="1"/>
  <c r="P29" i="1" s="1"/>
  <c r="K28" i="1"/>
  <c r="P28" i="1" s="1"/>
  <c r="K27" i="1"/>
  <c r="P27" i="1" s="1"/>
  <c r="K26" i="1"/>
  <c r="K24" i="1"/>
  <c r="P24" i="1" s="1"/>
  <c r="K23" i="1"/>
  <c r="P23" i="1" s="1"/>
  <c r="K22" i="1"/>
  <c r="P22" i="1" s="1"/>
  <c r="K21" i="1"/>
  <c r="P21" i="1" s="1"/>
  <c r="K20" i="1"/>
  <c r="P20" i="1" s="1"/>
  <c r="K19" i="1"/>
  <c r="P19" i="1" s="1"/>
  <c r="K18" i="1"/>
  <c r="P18" i="1" s="1"/>
  <c r="K17" i="1"/>
  <c r="P17" i="1" s="1"/>
  <c r="K16" i="1"/>
  <c r="P16" i="1" s="1"/>
  <c r="K15" i="1"/>
  <c r="P15" i="1" s="1"/>
  <c r="K14" i="1"/>
  <c r="P14" i="1" s="1"/>
  <c r="N105" i="1" l="1"/>
  <c r="O105" i="1" s="1"/>
  <c r="N26" i="1"/>
  <c r="O26" i="1" s="1"/>
  <c r="N42" i="1"/>
  <c r="O42" i="1" s="1"/>
  <c r="N50" i="1"/>
  <c r="O50" i="1" s="1"/>
  <c r="N65" i="1"/>
  <c r="O65" i="1" s="1"/>
  <c r="N85" i="1"/>
  <c r="O85" i="1" s="1"/>
  <c r="N38" i="1"/>
  <c r="O38" i="1" s="1"/>
  <c r="N69" i="1"/>
  <c r="O69" i="1" s="1"/>
  <c r="N89" i="1"/>
  <c r="O89" i="1" s="1"/>
  <c r="N17" i="1"/>
  <c r="O17" i="1" s="1"/>
  <c r="N33" i="1"/>
  <c r="O33" i="1" s="1"/>
  <c r="N41" i="1"/>
  <c r="O41" i="1" s="1"/>
  <c r="N49" i="1"/>
  <c r="O49" i="1" s="1"/>
  <c r="N56" i="1"/>
  <c r="O56" i="1" s="1"/>
  <c r="N64" i="1"/>
  <c r="O64" i="1" s="1"/>
  <c r="N72" i="1"/>
  <c r="O72" i="1" s="1"/>
  <c r="N83" i="1"/>
  <c r="O83" i="1" s="1"/>
  <c r="N92" i="1"/>
  <c r="O92" i="1" s="1"/>
  <c r="N103" i="1"/>
  <c r="O103" i="1" s="1"/>
  <c r="N19" i="1"/>
  <c r="O19" i="1" s="1"/>
  <c r="N27" i="1"/>
  <c r="O27" i="1" s="1"/>
  <c r="N35" i="1"/>
  <c r="O35" i="1" s="1"/>
  <c r="N43" i="1"/>
  <c r="O43" i="1" s="1"/>
  <c r="N51" i="1"/>
  <c r="O51" i="1" s="1"/>
  <c r="N66" i="1"/>
  <c r="O66" i="1" s="1"/>
  <c r="N73" i="1"/>
  <c r="O73" i="1" s="1"/>
  <c r="N86" i="1"/>
  <c r="O86" i="1" s="1"/>
  <c r="N98" i="1"/>
  <c r="O98" i="1" s="1"/>
  <c r="N14" i="1"/>
  <c r="O14" i="1" s="1"/>
  <c r="N30" i="1"/>
  <c r="O30" i="1" s="1"/>
  <c r="N46" i="1"/>
  <c r="O46" i="1" s="1"/>
  <c r="N54" i="1"/>
  <c r="O54" i="1" s="1"/>
  <c r="N61" i="1"/>
  <c r="O61" i="1" s="1"/>
  <c r="N75" i="1"/>
  <c r="O75" i="1" s="1"/>
  <c r="N100" i="1"/>
  <c r="O100" i="1" s="1"/>
  <c r="N58" i="1"/>
  <c r="O58" i="1" s="1"/>
  <c r="N15" i="1"/>
  <c r="O15" i="1" s="1"/>
  <c r="N23" i="1"/>
  <c r="O23" i="1" s="1"/>
  <c r="N39" i="1"/>
  <c r="O39" i="1" s="1"/>
  <c r="N47" i="1"/>
  <c r="O47" i="1" s="1"/>
  <c r="N62" i="1"/>
  <c r="O62" i="1" s="1"/>
  <c r="N70" i="1"/>
  <c r="O70" i="1" s="1"/>
  <c r="N76" i="1"/>
  <c r="O76" i="1" s="1"/>
  <c r="N82" i="1"/>
  <c r="O82" i="1" s="1"/>
  <c r="N90" i="1"/>
  <c r="O90" i="1" s="1"/>
  <c r="N101" i="1"/>
  <c r="O101" i="1" s="1"/>
  <c r="N16" i="1"/>
  <c r="O16" i="1" s="1"/>
  <c r="N24" i="1"/>
  <c r="O24" i="1" s="1"/>
  <c r="N32" i="1"/>
  <c r="O32" i="1" s="1"/>
  <c r="N40" i="1"/>
  <c r="O40" i="1" s="1"/>
  <c r="N48" i="1"/>
  <c r="O48" i="1" s="1"/>
  <c r="N55" i="1"/>
  <c r="O55" i="1" s="1"/>
  <c r="N63" i="1"/>
  <c r="O63" i="1" s="1"/>
  <c r="N71" i="1"/>
  <c r="O71" i="1" s="1"/>
  <c r="N77" i="1"/>
  <c r="O77" i="1" s="1"/>
  <c r="N79" i="1"/>
  <c r="O79" i="1" s="1"/>
  <c r="N91" i="1"/>
  <c r="O91" i="1" s="1"/>
  <c r="N95" i="1"/>
  <c r="O95" i="1" s="1"/>
  <c r="N102" i="1"/>
  <c r="O102" i="1" s="1"/>
  <c r="N20" i="1"/>
  <c r="O20" i="1" s="1"/>
  <c r="N28" i="1"/>
  <c r="O28" i="1" s="1"/>
  <c r="N36" i="1"/>
  <c r="O36" i="1" s="1"/>
  <c r="N44" i="1"/>
  <c r="O44" i="1" s="1"/>
  <c r="N52" i="1"/>
  <c r="O52" i="1" s="1"/>
  <c r="N59" i="1"/>
  <c r="O59" i="1" s="1"/>
  <c r="N67" i="1"/>
  <c r="O67" i="1" s="1"/>
  <c r="N74" i="1"/>
  <c r="O74" i="1" s="1"/>
  <c r="N78" i="1"/>
  <c r="O78" i="1" s="1"/>
  <c r="N80" i="1"/>
  <c r="O80" i="1" s="1"/>
  <c r="N87" i="1"/>
  <c r="O87" i="1" s="1"/>
  <c r="N93" i="1"/>
  <c r="O93" i="1" s="1"/>
  <c r="N21" i="1"/>
  <c r="O21" i="1" s="1"/>
  <c r="N29" i="1"/>
  <c r="O29" i="1" s="1"/>
  <c r="N37" i="1"/>
  <c r="O37" i="1" s="1"/>
  <c r="N45" i="1"/>
  <c r="O45" i="1" s="1"/>
  <c r="N53" i="1"/>
  <c r="N60" i="1"/>
  <c r="O60" i="1" s="1"/>
  <c r="N68" i="1"/>
  <c r="O68" i="1" s="1"/>
  <c r="N81" i="1"/>
  <c r="O81" i="1" s="1"/>
  <c r="N88" i="1"/>
  <c r="O88" i="1" s="1"/>
  <c r="N94" i="1"/>
  <c r="O94" i="1" s="1"/>
  <c r="N99" i="1"/>
  <c r="O99" i="1" s="1"/>
  <c r="N22" i="1"/>
  <c r="O22" i="1" s="1"/>
  <c r="P26" i="1"/>
  <c r="P42" i="1"/>
  <c r="P50" i="1"/>
  <c r="P65" i="1"/>
  <c r="P85" i="1"/>
  <c r="N18" i="1"/>
  <c r="O18" i="1" s="1"/>
  <c r="N34" i="1"/>
  <c r="O34" i="1" s="1"/>
  <c r="N57" i="1"/>
  <c r="O57" i="1" s="1"/>
  <c r="N104" i="1"/>
  <c r="O104" i="1" s="1"/>
  <c r="M13" i="1" l="1"/>
  <c r="M107" i="1" s="1"/>
  <c r="K13" i="1"/>
  <c r="N13" i="1" l="1"/>
  <c r="N107" i="1" s="1"/>
  <c r="P13" i="1"/>
  <c r="P107" i="1" s="1"/>
  <c r="M115" i="1"/>
  <c r="O13" i="1" l="1"/>
  <c r="O107" i="1" s="1"/>
  <c r="M114" i="1" l="1"/>
</calcChain>
</file>

<file path=xl/sharedStrings.xml><?xml version="1.0" encoding="utf-8"?>
<sst xmlns="http://schemas.openxmlformats.org/spreadsheetml/2006/main" count="1072" uniqueCount="679">
  <si>
    <t>Tipo Modalidad</t>
  </si>
  <si>
    <t>M-3: PLAN DE MEJORAMIENTO</t>
  </si>
  <si>
    <t>Formulario</t>
  </si>
  <si>
    <t>F14.1: PLANES DE MEJORAMIENTO - ENTIDADES</t>
  </si>
  <si>
    <t>Entidad</t>
  </si>
  <si>
    <t>MINISTERIO TIC</t>
  </si>
  <si>
    <t>Fecha radicado</t>
  </si>
  <si>
    <t>Fecha Transmisión</t>
  </si>
  <si>
    <t>Fecha de Avance</t>
  </si>
  <si>
    <t>[1]</t>
  </si>
  <si>
    <t>Código Hallazgo</t>
  </si>
  <si>
    <t>Descripción hallazgo</t>
  </si>
  <si>
    <t>Causa del Hallazgo</t>
  </si>
  <si>
    <t>Acción de mejora</t>
  </si>
  <si>
    <t>Descripción Actividad</t>
  </si>
  <si>
    <t xml:space="preserve"> Unidad de medida </t>
  </si>
  <si>
    <t xml:space="preserve">Cantidad Unidad de Medida </t>
  </si>
  <si>
    <t>Fecha de  inicio</t>
  </si>
  <si>
    <t xml:space="preserve">Fecha terminación </t>
  </si>
  <si>
    <t xml:space="preserve">Plazo en semanas </t>
  </si>
  <si>
    <t xml:space="preserve">Avance físico de ejecución   </t>
  </si>
  <si>
    <t xml:space="preserve">Porcentaje de Avance físico de ejecución   </t>
  </si>
  <si>
    <t>Puntaje  Logrado  por las metas   (Poi)</t>
  </si>
  <si>
    <t xml:space="preserve">Puntaje Logrado por las metas  Vencidas (POMVi)  </t>
  </si>
  <si>
    <t>Puntaje atribuido metas vencidas</t>
  </si>
  <si>
    <t>Área responsable</t>
  </si>
  <si>
    <t>Estado de la acción</t>
  </si>
  <si>
    <t>Tipo de Auditoría</t>
  </si>
  <si>
    <t xml:space="preserve">Vigencia </t>
  </si>
  <si>
    <t>No. SIMIG</t>
  </si>
  <si>
    <t>No. Acción</t>
  </si>
  <si>
    <t>No. Carpeta</t>
  </si>
  <si>
    <t>H1AD-2022</t>
  </si>
  <si>
    <t>Hallazgo No. 1 (D) Cuenta 1715 Bienes Históricos y Culturales, subcuenta 1.7.15.08 Elementos de Museo. Administrativo con Presunta incidencia disciplinaria.</t>
  </si>
  <si>
    <t xml:space="preserve">se registró contablemente 
el avalúo sobre toda la colección (...) no permite determinar la veracidad del saldo reflejado por estar pendiente el levantamiento de un inventario real, la organización de la colección, el avalúo técnico y la desagregación de cada una de las piezas y su valoración actualizada en dólar americano y pesos colombianos. </t>
  </si>
  <si>
    <t>Celebrar un contrato, cuyo objeto consista en la verificación, ajuste, e inventario de mínimo 25,000 especies postales, como muestreo, para definir y brindar recomendaciones y lineamientos técnicos que posteriormente permitan adelantar la verificación del inventario total de la colección y en paralelo el avalúo de la misma.</t>
  </si>
  <si>
    <t xml:space="preserve">Documento </t>
  </si>
  <si>
    <t>Subdirección de Asuntos Postales - Dirección de Industria de Comunicaciones</t>
  </si>
  <si>
    <t>Acción de Mejora Cumplida</t>
  </si>
  <si>
    <t>Acción de mejora cumplida.
1. Con radicado No. 232117301 del 16/11/2023 la Dirección de Industria de Comunicaciones informa cargue de evidencia de contratos con dos profesionales quienes brindarán recomendaciones técnicas en la verificación, ajuste y actualización del inventario de mínimo 25.000 especies postales que componen la colección filatélica del MinTIC. 2. Queda pendiente la evaluación de efectividad por parte de la CGR para poder efectuar el cierre.</t>
  </si>
  <si>
    <t xml:space="preserve">Auditoría Financiera
</t>
  </si>
  <si>
    <t>001. H1AD-2022 - SIMIG 1135</t>
  </si>
  <si>
    <t>H2AD-2022</t>
  </si>
  <si>
    <t>Hallazgo No. 2 (D). Bienes Históricos y Culturales. Administrativo con 
presunta incidencia disciplinaria.</t>
  </si>
  <si>
    <t>el registro se realizó sobre toda la colección filatélica sin discriminar valor por estampilla o especie postal (…) continua pendiente el levantamiento de un inventario real, la organización de la colección, el avalúo técnico y la desagregación de cada una de las piezas y su valoración actualizada en dólar americano y pesos colombianos</t>
  </si>
  <si>
    <t>002. H2AD-2022 - SIMIG 1139</t>
  </si>
  <si>
    <t>H3AD-2022</t>
  </si>
  <si>
    <t>Cuenta 1.3. Otras cuentas por cobrar, subcuenta 1.3.84.08. Cuotas partes de pensiones. Administrativo con presunta incidencia disciplinaria.</t>
  </si>
  <si>
    <t>A diciembre 31 de 2022 el saldo de la cuenta 138408 Cuotas Partes de Pensiones ascendió a $ 75.000.992.000, la cual muestra una subestimación de $223.529.558, situación causada por 79 partidas pendientes por identificar (año 2022)</t>
  </si>
  <si>
    <t>Identificar y reportar la identificación de las 79 partidas correspondientes al año 2022.</t>
  </si>
  <si>
    <t>Realizar  las actividades tendientes a la identificación de las 79 partidas ,  elaborar  y  remitir al GIT de Presupuesto un informe mensual de la identificación de las 79 partidas pendientes por identificar de 2022 para que sean descargadas del SIIF</t>
  </si>
  <si>
    <t>Informe de gestión</t>
  </si>
  <si>
    <t>Subdirección para la Gestión del Talento Humano - GIT Gestión Pensional</t>
  </si>
  <si>
    <t>Acción de mejora cumplida.
1. Con radicado No. 232129993 del 15 de diciembre de 2023 por el subdirector de Talento Humano, en donde se adjunta evidencia de reportes de avance de las partidas identificadas, el link con el informe final del reporte de partidas y el link con el soporte de la trazabilidad. 
Queda pendiente la evaluación de efectividad por parte de la CGR para poder efectuar el cierre.</t>
  </si>
  <si>
    <t>003. H3AD-2022</t>
  </si>
  <si>
    <t>H4AD-2022</t>
  </si>
  <si>
    <t>Conciliación de operaciones reciprocas. Administrativo con presunta incidencia disciplinaria.</t>
  </si>
  <si>
    <t>Se observó que se presentan diferencias entre los saldos del MINTIC y la DIAN, generando incertidumbre en la cuenta 4.7.22.01 y no permite determinar la veracidad del saldo real que se refleja en la operación recíproca con corte a 31 de diciembre de 2022.</t>
  </si>
  <si>
    <t>Entregar el reporte emitido por la CNG "ENTIDADES QUE REGISTRAN PARTIDAS CONCILIATORIAS POR ENTIDAD POR VALOR", acorde al plazo o fecha de cargue saldos iniciales en el Instructivo de cierre vigencia fiscal 2022, emitido por la Contaduría General de la Nación.</t>
  </si>
  <si>
    <t>Documento</t>
  </si>
  <si>
    <t>GIT de Contabilidad
Subdirección Financiera</t>
  </si>
  <si>
    <t>Acción de mejora Cumplida
1. Con radicado No. 232083265 del 31/08/2023 la Subdirección Financiera remite evidencia del cumplimiento de la acción de mejora a través de la entrega de informe en el que se expone la gestión realizada a las partidas conciliatorias y reportes de partidas conciliatorias del IV Trimestre de 2022, I Trimestre y II Trimestre de 2023. 2. Queda pendiente la evaluación de efectividad por parte de la CGR para poder efectuar el cierre.</t>
  </si>
  <si>
    <t>004. H4AD-2022 - SIMIG 1107</t>
  </si>
  <si>
    <t>H5A-2022</t>
  </si>
  <si>
    <t>Evaluación de Control Interno Contable Administrativo
H8AD. Se presenta falta de controles efectivos que propendan garantizar la correcta evaluación y seguimiento de la gestión organizacional, por la depuración contable permanente y la sostenibilidad de la calidad de la información en general</t>
  </si>
  <si>
    <t xml:space="preserve">Del análisis realizado por la CGR para verificar el cumplimiento de los parámetros 
normativos para la medición del control interno en el proceso contable del Ministerio 
de Tecnologías de la información y las Comunicaciones al cierre del período 
contable 2022, se evidenciaron las siguientes debilidades de control entre otras
 La presentación y elaboración de los estados financieros no es acompañada con 
la utilización de un sistema de indicadores para analizar e interpretar la realidad 
financiera de la entidad. 
</t>
  </si>
  <si>
    <t>Requerir a las Áreas correspondientes que presenten ante el Comité Técnico de Sostenibilidad Contable, la información que afecta el Sistema de Control Interno Contable.</t>
  </si>
  <si>
    <t>Entregar documento explicativo en el que se dé cuenta del cumplimiento de las acciones de mejora correspondientes a los hallazgos: H5A-2022, H8A-2021, H10A-2020 y H20A-2018.</t>
  </si>
  <si>
    <t>005. H5A-2022 - SIMIG 1109</t>
  </si>
  <si>
    <t>H6AD-2022</t>
  </si>
  <si>
    <t>Notas Explicativas a los Estados Financieros. Administrativo con presunta incidencia disciplinaria.</t>
  </si>
  <si>
    <t xml:space="preserve">Revelación en las notas a los estados financieros del cierre anual de las explicaciones y motivos de las variaciones reflejadas en la Tabla No. 6 del Informe de Auditoría 2022, emitido por la CGR.  </t>
  </si>
  <si>
    <t xml:space="preserve">Remitir a las dependencias que generan notas contables las variaciones comparativas al cierre de la vigencia y realizar mesas de trabajo con las Áreas que lo requieran o se considere necesario. </t>
  </si>
  <si>
    <t>006. H6AD-2022 - SIMIG 1110</t>
  </si>
  <si>
    <t>H7AD-2022</t>
  </si>
  <si>
    <t>Austeridad del Gasto Publico. Administrativo con presunta Incidencia Disciplinaria (D)</t>
  </si>
  <si>
    <t>Falencias respecto de un control y seguimiento a los recursos programados y ejecutados, por cuanto no se evidenció ahorro, ni racionalización del gasto público, ni una disminución de los gastos administrativos especialmente en horas extras, contratación de servicios personales y adquisición de bienes y servicios y servicio de soporte</t>
  </si>
  <si>
    <t xml:space="preserve">1. Generar bimensualmente comunicación interna a Secretaría General, con ejecución de recursos y PAC solicitado en los rubros que fueron causa del hallazgo
</t>
  </si>
  <si>
    <t xml:space="preserve">1. Comunicados generados y remitidos.
</t>
  </si>
  <si>
    <t>Subdirección para la Gestión del Talento Humano</t>
  </si>
  <si>
    <t>007. H7AD-2022 - SIMIG 1153</t>
  </si>
  <si>
    <t>2. Verificar mensualmente con Subdirección Financiera ejecución vs programación e identificar ajustes entre rubros.</t>
  </si>
  <si>
    <t xml:space="preserve">2. Registros de Asistencia </t>
  </si>
  <si>
    <t>008. H7AD-2022 - SIMIG 1153</t>
  </si>
  <si>
    <t>H8AD-2022</t>
  </si>
  <si>
    <t>Apropiación en la ejecución del presupuesto. Administrativo Presunta Incidencia Disciplinaria</t>
  </si>
  <si>
    <t>Debilidades en el control y seguimiento a los recursos programados y un desequilibrio entre lo planificado y lo ejecutado</t>
  </si>
  <si>
    <t xml:space="preserve">1. Realizar mensualmente matriz de seguimiento presupuestal de funcionamiento de la Subdirección para la gestión del Talento Humano
</t>
  </si>
  <si>
    <t xml:space="preserve">1. Matriz de seguimiento presupuestal
</t>
  </si>
  <si>
    <t>Acción de mejora cumplida. 
Se radica memorando No. 232129993 del 15 de diciembre de 2023, en donde allí se relaciona el cargue Matriz seguimiento ppto th y reporte diciembre cgr.
Queda pendiente la evaluación de efectividad por parte de la CGR para poder efectuar el cierre.</t>
  </si>
  <si>
    <t>009. H8AD-2022</t>
  </si>
  <si>
    <t xml:space="preserve">
2. Registros de Asistencia </t>
  </si>
  <si>
    <t>Acción de mejora cumplida. 
Se radica memorando No. 232129993 del 15 de diciembre de 2023, en donde allí se relaciona mesa financiera 2023 y lista de asistencia.
Queda pendiente la evaluación de efectividad por parte de la CGR para poder efectuar el cierre</t>
  </si>
  <si>
    <t>010. H8AD-2022</t>
  </si>
  <si>
    <t>Se presupuestaron en mayor cantidad recursos que al final de la vigencia no fueron utilizados evidenciando debilidades en cuanto a la cantidad de recursos requeridos (sobrestimación y/o subestimación) en cada concepto del gasto a saber: sentencias, horas extras y adquisición de bienes y servicios. Lo anterior obedece a debilidades en el control y seguimiento a los recursos programados y un desequilibrio entre lo planificado y lo ejecutado, lo que conlleva a una afectación de los resultados al final del periodo, máxime que la ejecución y gestión de los recursos es fundamental para el adecuado funcionamiento de la entidad.</t>
  </si>
  <si>
    <t>Establecer criterios para realizar la programación de recursos de sentencias para el anteproyecto de presupuesto. 
Lo anterior permitirá generar un seguimiento a la programación de la ejecución del rubro de sentencias y conciliaciones y brindará insumos para la construcción del anteproyecto de presupuesto de la vigencia 2025 que deberá proyectarse durante el primer bimestre del año 2024, de tal forma que los recursos solicitados para la apropiación del rubro sean los que efectivamente se ejecuten. 2024, de tal forma que los recursos solicitados para la apropiación del rubro sean los que efectivamente se ejecuten.</t>
  </si>
  <si>
    <t>Reporte Excel</t>
  </si>
  <si>
    <t>Dirección Jurídica</t>
  </si>
  <si>
    <t>Acción de mejora cumplida.
1. Con radicado No. 232109177 del 30/10/2023 el GIT de Procesos Judiciales y Extrajudiciales informa cargue de evidencia de comunicación enviada a la Subdirección Financiera y a la Secretaría General (radicado 232108864 del 27/10/2023) por medio de la cual se informa que se identificaron la totalidad de procesos, para los que se obtuvo una calificación de riesgo “Alto” de pérdida de acuerdo con los criterios establecidos por el GIT de Procesos Judiciales y Extrajudiciales, adicionalmente se clasificó la información reportada en “Procesos Activos” y “Procesos Terminados” adjuntando la información en Excel correspondiente. 2. Queda pendiente la evaluación de efectividad por parte de la CGR para poder efectuar el cierre.</t>
  </si>
  <si>
    <t>011. H8AD-2022 - SIMIG 1102</t>
  </si>
  <si>
    <t>Gestión Jurídica</t>
  </si>
  <si>
    <t>Establecer criterios para realizar la programación y seguimiento a la ejecución de recursos de sentencias para el anteproyecto de presupuesto. 
Lo anterior permitirá generar un seguimiento a la programación de la ejecución del rubro de sentencias y conciliaciones y brindará insumos para la construcción del anteproyecto de presupuesto de la vigencia 2025 que deberá proyectarse durante el primer bimestre del año 2024, de tal forma que los recursos solicitados para la apropiación del rubro sean los que efectivamente se ejecuten.</t>
  </si>
  <si>
    <t>Act 1. Generar comunicación a la Secretaría General y a la Subdirección Financiera por parte del GIT de Procesos Judiciales por medio del cual se remita el reporte generado con relación a procesos terminados, que determine los recursos que efectivamente van a ser ejecutados durante la vigencia 2023.
Act 2. Informar a través de la misma comunicación, los recursos que, a la fecha del reporte de la actividad 1, es necesario sean incluidos dentro del rubro de sentencias y conciliaciones para la vigencia 2025.
Act 3.  Informar a través de la misma comunicación,  los cambios que, según el reporte generado en la actividad 1 con relación a los procesos activos, impliquen hacer un ajuste a la asignación o distribución de recursos entre los ordinales que componen el rubro de sentencias y conciliaciones previsto en el anteproyecto de presupuesto elaborado para la vigencia 2024</t>
  </si>
  <si>
    <t>Memorando</t>
  </si>
  <si>
    <t>Acción de mejora cumplida.
Actividad 1:
1. Con radicado No. 232109177 del 30/10/2023 el GIT de Procesos Judiciales y Extrajudiciales informa cargue de evidencia de comunicación enviada a la Subdirección Financiera y a la Secretaría General (radicado 232108864 del 27/10/2023) por medio de la cual se informan los “Procesos Terminados” con la subdivisión “a pagar en 2023 – Terminados” y “a pagar 2023 – Otros Pagos” . 2. Queda pendiente la evaluación de efectividad por parte de la CGR para poder efectuar el cierre.
Acción de mejora cumplida.
Actividad 2:
1. Con radicado No. 232109177 del 30/10/2023 el GIT de Procesos Judiciales y Extrajudiciales informa cargue de evidencia de comunicación enviada a la Subdirección Financiera y a la Secretaría General (radicado 232108864 del 27/10/2023) por medio de la cual se informan los “Procesos Activos - A pagar 2023 a 2025” subdividiéndolo en “Procesos con año probable de pago 2024”, “Procesos con año probable de pago 2025”, y “Procesos Activos – Sin pago 2023 a 2025” 2. Queda pendiente la evaluación de efectividad por parte de la CGR para poder efectuar el cierre.
Acción de mejora cumplida.
Actividad 3:
1. Con radicado No. 232109177 del 30/10/2023 el GIT de Procesos Judiciales y Extrajudiciales informa cargue de evidencia de comunicación enviada a la Subdirección Financiera y a la Secretaría General (radicado 232108864 del 27/10/2023) por medio de la cual se informa el valor y numero de procesos para los que se proyectó pago y se adjunta Excel de modificaciones y exclusiones de anteproyecto 2024. 2. Queda pendiente la evaluación de efectividad por parte de la CGR para poder efectuar el cierre.</t>
  </si>
  <si>
    <t>012. H8AD-2022 - SIMIG 1103</t>
  </si>
  <si>
    <t>H9AD-2022</t>
  </si>
  <si>
    <t>Modificaciones al Presupuesto. Administrativo con presunta Incidencia Disciplinaria
H9AD. Planeación y Programación Presupuesto.
H12A. Proceso de Planeación Presupuestal
Ley 1955/2019 art.38, Decreto 111/1996 art.13.De acuerdo con las normas establecidas para la programación presupuestal de la entidad se observan deficiencias en  planeación y programación del presupuesto de gastos en cuanto a los cálculos de las necesidades específicas de las áreas, tal es el caso de los recursos programados para talento humano.
La Contraloría observó que la entidad realiza sus proyecciones de gastos de funcionamiento, específicamente en el rubro de gastos de personal con el total de la planta ocupada 472 cargos, sin embargo, hay 46 cargos vacantes cuyo valor aproximado es de $6.049,5 millones, incrementando en un 9,75% el presupuesto
de gastos de personal, lo cual no es lo que realmente se requiere en recursos.
Como lo menciona la respuesta en cuanto a este concepto del gasto “Provisión para Gastos Institucionales” se evidenció que presupuestan $20.000.000.000 y al final de la vigencia ejecutan $0.0; independientemente que el Ministerio de hacienda lo
avale, el valor no se ajusta a los requerimientos presentados durante la vigencia en que se ejecutan los recursos. 
Del análisis realizado a los diferentes conceptos de gastos en funcionamiento, se evidencia que se presenta un cálculo diferente a lo realmente utilizado, lo cual termina en que se genera un desfase entre lo programado y/o planeado y lo ejecutado en el periodo
H12A. Proceso de Planeación Presupuestal
De acuerdo con la aplicación de la metodología establecida por el Ministerio de Tecnologías de la Información y las Comunicaciones sobre la programación y elaboración  del presupuesto, cuyo objetivo es planificar las actividades para la programación del presupuesto anual y programar los gastos de funcionamiento en la vigencia 2020, el ministerio  indica  haber soportado el mismo, de acuerdo a la identificación de las necesidades de las diferentes dependencias y los requerimientos de gastos  de funcionamiento del nivel misional y operativo.
A pesar de que la entidad para la fijación y compromiso del presupuesto de gestión para una vigencia, adelanta diferentes métodos de proyección, identificación y requerimiento de necesidades en sus dependencias; la CGR no evidenció la existencia de un documento soporte o acta, sobre incongruencias, cambios y ajustes que se presentaron en el ejercicio de planeación del presupuesto de la Entidad, que dieran cuenta del análisis de planificación, adelantado en cada dependencia y sus resultados, que sirva de fundamento a la trazabilidad previa en su proceso de planeación presupuestal. 
Lo anterior, se debe a que la entidad en su procedimiento operativo interno, tendiente a la identificación y elaboración del presupuesto de la siguiente vigencia,
no tiene implementado, un control que le permita dejar memoria de los aspectos relevantes, participativos, complementarios, ni de los supuestos macroeconómicos
planteados por las áreas o solicitados por éstas, que convaliden las apropiaciones efectuadas o sus modificaciones, acorde a los lineamientos establecidos por el MHCP.
Siendo así, se genera el riesgo de que la información pueda ser modificada, o el presupuesto de la vigencia aprobado, bajo parámetros de necesidades, requerimientos o proyecciones resulten inconsistentes con las metas y objetivos de la Entidad, por no ser congruentes con las necesidades operativas de sus áreas, sin que exista evidencia documental para cotejarlo. 
De acuerdo con la respuesta de la entidad con   oficio TRD: 400 del 3 de Mayo de 2021, con radicado MinTIC 211033103, se expresa la metodología establecida para el desarrollo del anteproyecto de presupuesto como la establecida por MinHacienda, Anexos No.1, 2 y 3, circular externa por la DGPPN sobre el Anteproyecto de presupuesto vigencia 2020, las directrices emitidas, parámetros establecidos de crecimiento del gasto y las variables macroeconómicas a que haya lugar, formatos en Excel y el documento justificativo del gasto con mesas de trabajo, las cuales no nos fueron anexadas, con correo electrónico sobre la elaboración del anteproyecto del Presupuesto Ministerio y Fondo. 
Sin embargo, el hallazgo se mantiene administrativo, debido a que no anexan el documento solicitado, para que se implementen las acciones correctivas pertinentes.</t>
  </si>
  <si>
    <t>Debilidad en los controles y mecanismos de seguimiento a la ejecución presupuestal
La CGR manifiesta que de acuerdo con las normas establecidas para la programación presupuestal de la entidad se observan deficiencias en planeación y programación del presupuesto de gastos en cuanto a los cálculos de las necesidades específicas de las áreas, tal es el caso de los recursos programados para talento humano.
Esta situación denota debilidades, en cuanto a los cálculos iniciales, en su planeación y programación presupuestal; así como de los mecanismos de seguimiento y control sobre los recursos necesarios para el funcionamiento de la entidad.
Lo anterior materializa el riesgo que el presupuesto solicitado no se ajuste a las necesidades reales de las áreas; debiendo realizar cambios y/o ajustes presupuestales que afectan sus indicadores.</t>
  </si>
  <si>
    <t>1. Realizar mensualmente matriz de seguimiento presupuestal de funcionamiento de la Subdirección para la gestión del Talento Humano</t>
  </si>
  <si>
    <t>1. Matriz de seguimiento presupuestal</t>
  </si>
  <si>
    <t>Auditoría Financiera</t>
  </si>
  <si>
    <t>013. H9AD-2022</t>
  </si>
  <si>
    <t xml:space="preserve">Modificaciones al Presupuesto. Administrativo con presunta Incidencia Disciplinaria
H9AD. Planeación y Programación Presupuesto. 
H12A. Proceso de Planeación Presupuestal
Ley 1955/2019 art.38, Decreto 111/1996 art.13.De acuerdo con las normas establecidas para la programación presupuestal de la entidad se observan deficiencias en  planeación y programación del presupuesto de gastos en cuanto a los cálculos de las necesidades específicas de las áreas, tal es el caso de los recursos programados para talento humano.
La Contraloría observó que la entidad realiza sus proyecciones de gastos de funcionamiento, específicamente en el rubro de gastos de personal con el total de la planta ocupada 472 cargos, sin embargo, hay 46 cargos vacantes cuyo valor aproximado es de $6.049,5 millones, incrementando en un 9,75% el presupuesto 
de gastos de personal, lo cual no es lo que realmente se requiere en recursos. 
Como lo menciona la respuesta en cuanto a este concepto del gasto “Provisión para Gastos Institucionales” se evidenció que presupuestan $20.000.000.000 y al final de la vigencia ejecutan $0.0; independientemente que el Ministerio de hacienda lo 
avale, el valor no se ajusta a los requerimientos presentados durante la vigencia en que se ejecutan los recursos.  
Del análisis realizado a los diferentes conceptos de gastos en funcionamiento, se evidencia que se presenta un cálculo diferente a lo realmente utilizado, lo cual termina en que se genera un desfase entre lo programado y/o planeado y lo ejecutado en el periodo
H12A. Proceso de Planeación Presupuestal
De acuerdo con la aplicación de la metodología establecida por el Ministerio de Tecnologías de la Información y las Comunicaciones sobre la programación y elaboración  del presupuesto, cuyo objetivo es planificar las actividades para la programación del presupuesto anual y programar los gastos de funcionamiento en la vigencia 2020, el ministerio  indica  haber soportado el mismo, de acuerdo a la identificación de las necesidades de las diferentes dependencias y los requerimientos de gastos  de funcionamiento del nivel misional y operativo. 
A pesar de que la entidad para la fijación y compromiso del presupuesto de gestión para una vigencia, adelanta diferentes métodos de proyección, identificación y requerimiento de necesidades en sus dependencias; la CGR no evidenció la existencia de un documento soporte o acta, sobre incongruencias, cambios y ajustes que se presentaron en el ejercicio de planeación del presupuesto de la Entidad, que dieran cuenta del análisis de planificación, adelantado en cada dependencia y sus resultados, que sirva de fundamento a la trazabilidad previa en su proceso de planeación presupuestal.  
Lo anterior, se debe a que la entidad en su procedimiento operativo interno, tendiente a la identificación y elaboración del presupuesto de la siguiente vigencia, 
no tiene implementado, un control que le permita dejar memoria de los aspectos relevantes, participativos, complementarios, ni de los supuestos macroeconómicos 
planteados por las áreas o solicitados por éstas, que convaliden las apropiaciones efectuadas o sus modificaciones, acorde a los lineamientos establecidos por el MHCP. 
Siendo así, se genera el riesgo de que la información pueda ser modificada, o el presupuesto de la vigencia aprobado, bajo parámetros de necesidades, requerimientos o proyecciones resulten inconsistentes con las metas y objetivos de la Entidad, por no ser congruentes con las necesidades operativas de sus áreas, sin que exista evidencia documental para cotejarlo.  
De acuerdo con la respuesta de la entidad con   oficio TRD: 400 del 3 de Mayo de 2021, con radicado MinTIC 211033103, se expresa la metodología establecida para el desarrollo del anteproyecto de presupuesto como la establecida por MinHacienda, Anexos No.1, 2 y 3, circular externa por la DGPPN sobre el Anteproyecto de presupuesto vigencia 2020, las directrices emitidas, parámetros establecidos de crecimiento del gasto y las variables macroeconómicas a que haya lugar, formatos en Excel y el documento justificativo del gasto con mesas de trabajo, las cuales no nos fueron anexadas, con correo electrónico sobre la elaboración del anteproyecto del Presupuesto Ministerio y Fondo.  
Sin embargo, el hallazgo se mantiene administrativo, debido a que no anexan el documento solicitado, para que se implementen las acciones correctivas pertinentes. </t>
  </si>
  <si>
    <t xml:space="preserve">
2. Verificar mensualmente con Subdirección Financiera ejecución vs programación e identificar ajustes entre rubros.</t>
  </si>
  <si>
    <t>014. H9AD-2022</t>
  </si>
  <si>
    <t>H9AD-2022
H12A-2021</t>
  </si>
  <si>
    <t xml:space="preserve">H9AD Modificaciones al Presupuesto. Administrativo con presunta Incidencia Disciplinaria
H12A. Modificaciones al Presupuesto. 
En la ejecución del presupuesto durante la vigencia 2021, se evidenció que realizaron una serie de modificaciones (reducciones y adiciones) en los diferentes conceptos del gasto; de lo anterior se resalta el caso del rubro de Sentencias y Conciliaciones donde realizaron una modificación presupuestal, de acreditación de recursos por $3.453.856.554, en el mes de noviembre con el fin de pagar una sentencia en contra de la entidad; sin embargo, únicamente hasta el mes de noviembre procedieron a realizar el pago.
Otros conceptos como Transferencias Corrientes inicialmente presupuestaron $23.904.640.000, adicionaron $3.453.856.554,00 y al final del periodo redujeron $4.845.718.984, para al final del periodo ejecutar únicamente el 31.71%.  
Esto es una operación permitida dentro del manejo presupuestal; sin embargo, luego de analizados los respectivos movimientos presupuestales se denota que los cálculos no se ajustaron hacia lo realmente necesario al momento de realizar la programación y posteriormente en la ejecución de los recursos asignados en el presupuesto general de la Nación para MINTIC. </t>
  </si>
  <si>
    <t xml:space="preserve">En la ejecución del presupuesto durante la vigencia 2022, se evidenció que realizaron una serie de modificaciones en los diferentes conceptos del gasto. Para el concepto de “Sentencias” la apropiación inicial fue de $19.962.219.000 y se redujo en el 50,47% ($10.076.136.244) de lo inicialmente programado, para una apropiación final de $9.886.154.756, sumado a esto se evidencia que de este último valor no se ejecutó en su totalidad, ya que únicamente se pagó el 15%, que equivale a $1.486.274.607.  Para el concepto de “Laudos Arbitrales” inicialmente la apropiación fue de $0 (cero) y durante la vigencia adicionó recursos por $9.964.599.778.
Con las anteriores modificaciones presupuestales, se evidenció una inadecuada planificación y ejecución de los recursos con los que contaban la entidad para la vigencia, por debilidades en la elaboración del presupuesto de la entidad, especialmente en estos conceptos de gasto, así como debilidad en los controles y mecanismos de seguimiento a la ejecución presupuestal.  Las modificaciones presupuestales son una herramienta de gestión, sin embargo, su utilización debe obedecer al desarrollo de controles y no como medidas de último momento para corregir debilidades en la planificación y/o programación del presupuesto o a cubrir gastos no planificados. Lo anterior denota debilidades en el cálculo inicial. 
La CGR  evidencia que la entidad viene programando y ejecutando una mayor cantidad de recursos de los que realmente necesita; especialmente al solicitar adición y/o reducción de recursos y durante la vigencia son reducidos y/o eliminados del presupuesto; mostrando en la práctica que no eran necesarios o calculados en exceso. Esta gestión afecta las actividades de funcionamiento, así como eficiencia y efectividad de la gestión presupuestal. </t>
  </si>
  <si>
    <t>Identificar los procesos que cumplan con los criterios de:
Procesos activos:  i) Calificación de riesgo de pérdida alta con provisión contable  ii) Proyectados a ser terminados en el año en curso o en las vigencias 2024 y 2025 iii)  De los anteriores procesos se deberá identificar el concepto (conciliaciones, sentencias o laudos) con cargo a la cual se imputaría el pago 
Procesos terminados: sentencias, laudos o conciliaciones que queden ejecutoriadas y que deban ser pagadas durante la presente vigencia o que se prevea que serán pagadas en la vigencia 2024, identificando el concepto con cargo a la cual se imputaría el pago 
Lo anterior permitirá generar un seguimiento a la programación de la ejecución del rubro de sentencias y conciliaciones y brindará insumos para la construcción del anteproyecto de presupuesto de la vigencia 2025 que deberá proyectarse durante el primer bimestre del año 2024, de tal forma que los recursos solicitados para la apropiación del rubro sean los que efectivamente se ejecuten.</t>
  </si>
  <si>
    <t>Act 1. Generar un reporte en  Excel que identifique los procesos jque cumplan con los criterios de:
Procesos activos:  i) Calificación de riesgo de pérdida alta ii) Procesos proyectados a ser terminados en el año en curso o en las vigencias 2024 y 2025 ii) identificar el concepto con cargo a la cual se imputaría el pago iii)  De los anteriores procesos se deberá identificar el concepto (conciliaciones, sentencias o laudos) con cargo a la cual se imputaría el pago
Procesos terminados: sentencias, laudos o conciliaciones que queden ejecutoriadas y que deban ser pagadas durante la presente vigencia o que se prevea que serán pagadas en la vigencia 2024, identificando el concepto con cargo a la cual se imputaría el pago
Act 2. Generar comunicación a la Secretaría General y a la Subdirección Financiera por parte del GIT de Procesos Judiciales por medio del cual se remita el reporte generado en la actividad 1 con relación a procesos terminados, que determine los recursos que efectivamente van a ser ejecutados durante la vigencia 2023, con el propósito que se adopten las medidas necesarias en caso de que se proyecte una ejecución de recursos inferior a lo asignado en el rubro de Sentencias y Conciliaciones
Act 3. Informar a través de la misma comunicación, los recursos que, a la fecha del reporte de la actividad 1, es necesario sean incluidos dentro del rubro de sentencias y conciliaciones para la vigencia 2025.
Act 4.  Informar a través de la misma comunicación,  los cambios que, según el reporte generado en la actividad 1 con relación a los procesos activos, impliquen hacer un ajuste a la asignación o distribución de recursos entre los ordinales que componen el rubro de sentencias y conciliaciones previsto en el anteproyecto de presupuesto elaborado para la vigencia 2024</t>
  </si>
  <si>
    <t>Reporte Excel y memorando</t>
  </si>
  <si>
    <t>Acción de mejora cumplida:
Actividad 1:
Con radicado No. 232109177 del 30/10/2023 el GIT de Procesos Judiciales y Extrajudiciales informa cargue de evidencia de comunicación enviada a la Subdirección Financiera y a la Secretaría General (radicado 232108864 del 27/10/2023) por medio de la cual se informa que se identificaron la totalidad de procesos, para los que se obtuvo una calificación de riesgo “Alto” de pérdida de acuerdo con los criterios establecidos por el GIT de Procesos Judiciales y Extrajudiciales, adicionalmente se clasificó la información reportada en “Procesos Activos” y “Procesos Terminados” adjuntando la información en Excel correspondiente. 2. Queda pendiente la evaluación de efectividad por parte de la CGR para poder efectuar el cierre.
Actividad 2:
1. Con radicado No. 232109177 del 30/10/2023 el GIT de Procesos Judiciales y Extrajudiciales informa cargue de evidencia de comunicación enviada a la Subdirección Financiera y a la Secretaría General (radicado 232108864 del 27/10/2023) por medio de la cual se informan los “Procesos Terminados” con la subdivisión “a pagar en 2023 – Terminados” y “a pagar 2023 – Otros Pagos” . 2. Queda pendiente la evaluación de efectividad por parte de la CGR para poder efectuar el cierre.
Actividad 3:
1. Con radicado No. 232109177 del 30/10/2023 el GIT de Procesos Judiciales y Extrajudiciales informa cargue de evidencia de comunicación enviada a la Subdirección Financiera y a la Secretaría General (radicado 232108864 del 27/10/2023) por medio de la cual se informan los “Procesos Activos - A pagar 2023 a 2025” subdividiéndolo en “Procesos con año probable de pago 2024”, “Procesos con año probable de pago 2025”, y “Procesos Activos – Sin pago 2023 a 2025” 2. Queda pendiente la evaluación de efectividad por parte de la CGR para poder efectuar el cierre.
Actividad 4:
1. Con radicado No. 232109177 del 30/10/2023 el GIT de Procesos Judiciales y Extrajudiciales informa cargue de evidencia de comunicación enviada a la Subdirección Financiera y a la Secretaría General (radicado 232108864 del 27/10/2023) por medio de la cual se informa el valor y numero de procesos para los que se proyectó pago y se adjunta Excel de modificaciones y exclusiones de anteproyecto 2024. 2. Queda pendiente la evaluación de efectividad por parte de la CGR para poder efectuar el cierre.</t>
  </si>
  <si>
    <t>015. H9AD-2022 H12A-2021 - SIMIG 1104</t>
  </si>
  <si>
    <t>H10AD-2022</t>
  </si>
  <si>
    <t>) Ejecución del Presupuesto. Administrativo con presunta Incidencia Disciplinaria</t>
  </si>
  <si>
    <t>Falencias en los controles y mecanismos de seguimiento en cuanto a la programación y ejecución de los recursos de la entidad</t>
  </si>
  <si>
    <t>016. H10AD-2022</t>
  </si>
  <si>
    <t>017. H10AD-2022</t>
  </si>
  <si>
    <t>Ejecución del Presupuesto. Administrativo con presunta Incidencia Disciplinaria</t>
  </si>
  <si>
    <t xml:space="preserve">La entidad presenta una baja ejecución en algunos conceptos del gasto como son “Sentencias” 15,03%. La disponibilidad presupuestal inicial para sentencias fue de $ 19.962.219.000, se redujo a $ 9.886.154.756 y cuya ejecución final fue de $ 1.486.274.607. 
Lo anterior evidencia falencias en los controles y mecanismos de seguimiento en cuanto a la programación y ejecución de los recursos de la entidad. </t>
  </si>
  <si>
    <t>Acción de mejora cumplida:
Actividad 1:
Con radicado No. 232109177 del 30/10/2023 el GIT de Procesos Judiciales y Extrajudiciales informa cargue de evidencia de comunicación enviada a la Subdirección Financiera y a la Secretaría General (radicado 232108864 del 27/10/2023) por medio de la cual se informa que se identificaron la totalidad de procesos, para los que se obtuvo una calificación de riesgo “Alto” de pérdida de acuerdo con los criterios establecidos por el GIT de Procesos Judiciales y Extrajudiciales, adicionalmente se clasificó la información reportada en “Procesos Activos” y “Procesos Terminados” adjuntando la información en Excel correspondiente. 2. Queda pendiente la evaluación de efectividad por parte de la CGR para poder efectuar el cierre.
Acción de mejora cumplida:
Actividad 2:
1. Con radicado No. 232109177 del 30/10/2023 el GIT de Procesos Judiciales y Extrajudiciales informa cargue de evidencia de comunicación enviada a la Subdirección Financiera y a la Secretaría General (radicado 232108864 del 27/10/2023) por medio de la cual se informan los “Procesos Terminados” con la subdivisión “a pagar en 2023 – Terminados” y “a pagar 2023 – Otros Pagos” . 2. Queda pendiente la evaluación de efectividad por parte de la CGR para poder efectuar el cierre.
Acción de mejora cumplida:
Actividad 3:
1. Con radicado No. 232109177 del 30/10/2023 el GIT de Procesos Judiciales y Extrajudiciales informa cargue de evidencia de comunicación enviada a la Subdirección Financiera y a la Secretaría General (radicado 232108864 del 27/10/2023) por medio de la cual se informan los “Procesos Activos - A pagar 2023 a 2025” subdividiéndolo en “Procesos con año probable de pago 2024”, “Procesos con año probable de pago 2025”, y “Procesos Activos – Sin pago 2023 a 2025” 2. Queda pendiente la evaluación de efectividad por parte de la CGR para poder efectuar el cierre.
Acción de mejora cumplida:
Actividad 4:
1. Con radicado No. 232109177 del 30/10/2023 el GIT de Procesos Judiciales y Extrajudiciales informa cargue de evidencia de comunicación enviada a la Subdirección Financiera y a la Secretaría General (radicado 232108864 del 27/10/2023) por medio de la cual se informa el valor y numero de procesos para los que se proyectó pago y se adjunta Excel de modificaciones y exclusiones de anteproyecto 2024. 2. Queda pendiente la evaluación de efectividad por parte de la CGR para poder efectuar el cierre.</t>
  </si>
  <si>
    <t>018. H10AD-2022 - SIMIG 1105</t>
  </si>
  <si>
    <t>H11AD-2022</t>
  </si>
  <si>
    <t>Formulación de objetivo del Eje entorno TIC para el desarrollo digital. Administrativo con presunta Incidencia Disciplinaria</t>
  </si>
  <si>
    <t>dificultad para realizar la medición, por cuanto los objetivos y los indicadores de las iniciativas no fueron formulados para presentar resultados observables y medibles, dado que no se muestra la cifra o meta que se pretende alcanzar, tampoco se cuantificó el universo o población objetivo del entorno favorable para la masificación de las TIC, lo que limita verificar el grado de cumplimiento al cierre del periodo o cuatrienio</t>
  </si>
  <si>
    <t xml:space="preserve">Actualizar el DES-TIC-MA-004 Manual de Planeación Estratégica del Mintic-Futic donde se especifique la elaboración del Marco Estratégico </t>
  </si>
  <si>
    <t xml:space="preserve">Especificar la formulación de la visión, los objetivos estratégicos con sus grupos de interés y población objetivo, y su desagregación en iniciativas e indicadores estratégicos. </t>
  </si>
  <si>
    <t>Manual actualizado</t>
  </si>
  <si>
    <t>Dirección de Infraestructura
Oficina Asesora de Planeación y Estudios Sectoriales</t>
  </si>
  <si>
    <t>Acción de mejora cumplida.
1. Con radicado No. 232120326 del 23/11/2023 la Oficina Asesora de Planeación y Estudios Sectoriales remite evidencia de ajuste del manual DES-TIC-MA-004 Manual de Planeación Estratégica del MINTIC-FUTIC. 2. Queda pendiente la evaluación de efectividad por parte de la CGR para poder efectuar el cierre.</t>
  </si>
  <si>
    <t>019. H11AD-2022 - SIMIG 1060</t>
  </si>
  <si>
    <t>H12AD-2022</t>
  </si>
  <si>
    <t>Formulación de indicadores del Eje entorno TIC para el desarrollo digital. Administrativo con presunta incidencia disciplinaria (D).</t>
  </si>
  <si>
    <t xml:space="preserve">el Mintic no fue efectivo en la formulación y clasificación del indicador, inexactitudes en la orientación de resultados conforme a las necesidades de los ciudadanos y deficiencias en el seguimiento a la ejecución de los recursos </t>
  </si>
  <si>
    <t>Actualizar el DES-TIC-MA-004 Manual de Planeación Estratégica del Mintic-Futic, donde se especifique la articulación de los objetivos estratégicos con los indicadores formulados en los planes y su afectación en caso de incumplimiento.</t>
  </si>
  <si>
    <t>Introducir la explicación de cómo se relacionan o se articulan los objetivos estratégicos con las iniciativas e indicadores formulados en los planes y como afectan los indicadores que presenten incumplimientos a dichos objetivos estratégicos.</t>
  </si>
  <si>
    <t>020. H12AD-2022 - SIMIG 1126</t>
  </si>
  <si>
    <t>H13AD-2022</t>
  </si>
  <si>
    <t>Publicidad de auditorías e informes de Gestión. Administrativo con presunta Incidencia disciplinaria</t>
  </si>
  <si>
    <t>La CGR evidenció, discrepancia en el número total de procesos con calificación alta registrado en el Sistema EKOGUI, inicialmente se indicó a la CGR que eran noventa y uno (91) en total; ochenta (80) con provisión contable y once (11) excluidos de la metodología para el cálculo de la provisión contable debido a que no hay pretensión económica; no obstante en los Estados Financieros señala que existe total de ochenta (80), entre procesos Administrativos, Civiles y Laborales; aunque en lo consignado en notas a los estados financieros son 81 procesos ya que relacionan aparte los procesos arbitrales señalando que “(…) en los procesos arbitrales, además de la reducción en el número de procesos, se observa una disminución de la provisión contable, por cuanto los trámites 128865 y 128865 que correspondían a los procesos arbitrales fueron terminados con ocasión a la aprobación de los acuerdos conciliatorios suscritos entre las partes(…)”, lo anterior evidencia falta de certeza en el número de procesos con calificación alta registrado en el Sistema EKOGUI frente a lo reportado en los estados financieros y sus correspondiente notas, así como  debilidad en la oportunidad, confiabilidad de la información y sus registros y en la publicidad de los informes</t>
  </si>
  <si>
    <t xml:space="preserve">Del ejercicio de calificación de riesgo procesal, identificar los procesos con los siguientes criterios: 1) Total registro de procesos con calificación de riesgo alta; 2) Total procesos con calificación de riesgo alta en los que no hay pretensión económica que genere erogación; 3) Total procesos con calificación de riesgo alta en los que se genera provisión contable por tener pretensión económica. </t>
  </si>
  <si>
    <t>Elaborar un cuadro estándar que consignen los datos que resuman cuantitativamente el ejercicio de calificación de riesgo procesal y que incluya los siguientes datos: 1) Total registro de procesos con calificación de riesgo alta; 2) Total procesos con calificación de riesgo alta en los que no hay pretensión económica que genere erogación; 3) Total procesos con calificación de riesgo alta en los que se genera provisión contable por tener pretensión económica. 4) En caso de que se presenten diferencias numéricas entre el reporte de Ekogui y los registros anteriores, se dejará una casilla de observaciones en la cual se explique el motivo de la diferencia. 
Remitir a través de memorando el cuadro Excel diligenciado al GIT de Contabilidad para que haga parte de los estados financieros y sus correspondientes notas.</t>
  </si>
  <si>
    <t>Cuadro Excel y memorando</t>
  </si>
  <si>
    <t>Acción de mejora cumplida.
Con radicado No. 232102903 del 13/10/2023 el GIT de Procesos Judiciales y Extrajudiciales suministra evidencia de correo enviado al GIT de Contabilidad informando base con la información de calificación de procesos judiciales y arbitrales con corte a septiembre de 2023, así como anexo a las notas a los estados financieros relacionada con Contingente Judicial del III Trimestre de 2023 y radicado 232099730 del 6 de octubre de 2023 por medio del cual se informa reporte de calificación de riesgo procesal del III Trimestre de 2023. 2. Queda pendiente la evaluación de efectividad por parte de la CGR para poder efectuar el cierre.</t>
  </si>
  <si>
    <t>021. H13AD-2022 - SIMG 1106</t>
  </si>
  <si>
    <t>La CGR referencia que de acuerdo con el literal e. del Articulo 2 de la Ley 87 de 1993, uno de los objetivos del Sistema de Control Interno es… "Asegurar la oportunidad y confiabilidad de la información y de sus registros"
Así mismo la Ley 1712 de 2014 en su artículo 11, literal e, preceptúa el deber de publicar “(…) Todos los informes de gestión, evaluación y auditoría del sujeto obligado; (…)
La CGR indica "se evidencia que no fueron publicadas las auditorías en la página web del Mintic de procesos de “Gestión TI”, “de Recursos administrativos”, “acceso a las TIC”, “fortalecimiento Industria TI”, “de uso y apropiación TI” “de Industria y de Comunicaciones”, “Estados financieros 2022 (noviembre) y “compra y contratación”, realizadas por la oficina de Control Interno, Auditoría interna al SG, Seguridad y Salud en el Trabajo, Auditoría interna al Sistema de Gestión de Calidad, Auditoría Sistema de Seguridad y PI, Auditoría Gestión de Industria de Comunicaciones, “Auditoría externa seg. certificación ISO 270012013”, “Auditoría interna al Sistema de Gestión Ambiental”</t>
  </si>
  <si>
    <t>Solicitar que se cree en la página web de la Entidad, una sección en la que se publiquen los Informes de las auditorias de gestión (auditorías a procesos).</t>
  </si>
  <si>
    <t>Correos electrónicos y printscrem donde se evidencie la publicación de los mismos en la página web</t>
  </si>
  <si>
    <t>Oficina de Control Interno</t>
  </si>
  <si>
    <t>Acción de mejora cumplida.
La Oficina de Control Interno adjunta soportes de trámite de creación de micrositio en la página web del Ministerio TIC para subir los informes de auditorías a procesos de las vigencias 2022 en adelante. 2. Queda pendiente la evaluación de efectividad por parte de la CGR para efectuar el cierre.</t>
  </si>
  <si>
    <t>022. H13AD-2022 - SIMIG 1059</t>
  </si>
  <si>
    <t>H14AD-2022
H23AD-2016</t>
  </si>
  <si>
    <t xml:space="preserve">H14AD Pago de intereses moratorios en sentencias, conciliaciones y laudos arbitrales. Administrativo con presunta incidencia fiscal y disciplinaria
H23AD. Gestión documental.
Con relación a los expedientes de procesos judiciales que lleva el Mintic en medio físico, se observó en los seleccionados como muestra de auditoría (*) que los mismos contienen hojas sueltas, sin legajar y espacios de fecha de reporte de la ficha sin diligenciar; así mismo documentos sin foliar, situación que evidencia debilidades en la gestión documental con respecto a la conformación física de los expedientes y hace que la acción de mejora del plan de mejoramiento no sea efectiva, así mismo se desconoce la aplicación de la Ley 594 de 2000 por medio de la cual se dicta la Ley General de Archivos. Efecto disciplinario.  </t>
  </si>
  <si>
    <t xml:space="preserve">H14AD Se evidencia que el MinTic realizó pago de intereses moratorios por $ 384.742.556 en nueve (9) providencias. Se evidencia que no hubo falta de control, seguimiento y/o una oportunidad debida en el pago, hubo un retraso en la ejecución de la obligación a cargo del Mintic, lo que denota una presunta gestión fiscal antieconómica, ineficaz, ineficiente, e inoportuna. 
H23AD Debilidades en la gestión documental con respecto a la conformación física de los expedientes de procesos judiciales del MinTIC. </t>
  </si>
  <si>
    <t xml:space="preserve">Identificar en el procedimiento de cumplimiento de sentencias, laudos y conciliaciones las etapas que estén generando mayores tiempos para la gestión de pago, y de requerirse, proceder a su ajuste. 
De igual forma, se revisará continuamente los avances en la gestión y se impulsarán en caso de requerirse. </t>
  </si>
  <si>
    <t xml:space="preserve">act 1. Revisar en conjunto con Secretaría General y Subdirección Financiera el procedimiento de cumplimiento de sentencias, laudos y conciliaciones, a efectos de determinar en qué etapas se puede minimizar los tiempos para la gestión de pago. Y, de manera consecuente, actualizar el procedimiento de acuerdo con el análisis y conclusiones de su revisión.
act 2. Realizar quincenalmente reuniones de seguimiento internas en la Dirección Jurídica en las cuales se revise el estado de la gestión de pago y se realice un impulso al área o profesional que tenga a cargo la gestión en trámite, dejando consignadas las anotaciones al seguimiento en un cuadro de control de pagos, con las evidencias que reflejen el impulso realizado. </t>
  </si>
  <si>
    <t xml:space="preserve">Procedimiento de cumplimiento de sentencias, laudos y conciliaciones  y  Cuadro de control de pagos </t>
  </si>
  <si>
    <t>023. H14AD-2022 H23AD-2016</t>
  </si>
  <si>
    <t>H15A-2022
H2A-2020
H14AD-2018</t>
  </si>
  <si>
    <t>H15A-2022 Cobro Coactivo. Administrativo
 H2A-2020 Riesgo de Prescripción cuotas partes pensiónales. 
…En atención al análisis de la información entregada, la CGR pudo evidenciar que existe un riesgo alto de prescripción del recaudo de los recursos de cartera de 3 a 5 años con respecto a MINTIC, por valor de $907.932.000 y a PAR TELECOM por $26.239.244.000 y una cartera mayor a 5 años de CAMPRECOM K con una suma de $892.437.000. Lo anterior denota debilidades en el establecimiento de los riesgos y por ende en la implementación de controles que conlleven a mitigar la posible materialización de este, como se observó con algunas cuentas que se dieron de baja según reporte del Grupo Interno de Trabajo de Gestión Pensional en su respuesta al oficio AFMINTIC-010-2021 de la CGR.
La situación antes planteada, puede generar que los actos administrativos pierdan la fuerza ejecutoria, produciendo un impacto en la cuenta de ingresos, en el momento de la causación de la cuenta por cobrar de los estados financieros de la entidad y por ende disminución del recaudo de la cartera pública.
H14AD-2018 Deterioro y cartera incobrable – Cuotas partes pensionales-Notas Estados Financieros.
...En las Notas a los Estados Financieros, se evidencia en la subcuenta 138690 - Otras cuentas por cobrar – Deterioro, donde manifiestan que se debe analizar los factores que la entidad haya considerado para determinar el deterioro de las cuentas por cobrar, individualmente, al final del periodo. Una vez enviado el título ejecutivo complejo de la Entidad Territorial que adeuda las cuotas partes pensionales, al Grupo Interno de Trabajo de Cobro Coactivo, éste libró mandamiento de pago y la Entidad Territorial excepcionó la prescripción por periodos anteriores, las cuales fueron aceptadas según lo argumentado en cada Resolución y cuyo valor asciende a $42.840.000 que en detalle es como se indica a continuación:
...De acuerdo con lo descrito anteriormente se evidencia la prescripción de algunas cuotas pensionales como es la del Grupo Interno de Trabajo de Cobro Coactivo del MINTIC, que excepcionó la prescripción por periodos anteriores por $42.840.000 y PAR Telecom de 61 entidades por valor de $2.985.056.000, estas situaciones fueron originadas por no dar cabal cumplimiento a lo establecidos en la Ley 1066 de 2006 artículo 1  de manera oportuna a quien le correspondía en su momento. Este hallazgo tiene presunta connotación disciplinaria.</t>
  </si>
  <si>
    <t>Establecer controles que hagan más expedido el proceso de cobro, mejorando los tiempos de notificación de los actos administrativos</t>
  </si>
  <si>
    <t>Verificar  los expedientes de cobro coactivo con el fin de mejorar los tiempos de notificación de los actos administrativos</t>
  </si>
  <si>
    <t xml:space="preserve">Acta de verificación de los procesos de cobro coactivo </t>
  </si>
  <si>
    <t>Acción de mejora cumplida.
1. Con radicado No. 2321211697 del 28/11/2023 el GIT de Cobro Coactivo remite evidencia de Acta de agosto de 2023 por medio de la cual se hace seguimiento a los procesos de cobro coactivo que adelanta el GIT. 2. Queda pendiente la evaluación de efectividad por parte de la CGR para poder efectuar el cierre.</t>
  </si>
  <si>
    <t>024. H15A-2022 H2A-2020 H14AD-2018 - SIMIG 1111</t>
  </si>
  <si>
    <t>Acta del Comité de Cartera</t>
  </si>
  <si>
    <t>Acción de mejora cumplida
1. Con radicado No. 232121654 del 28/11/2023 el GIT de Cobro Coactivo remite evidencia de actas de comité de cartera de julio y septiembre de 2023 por medio de las cuales se realiza reporte de deudas por cuotas partes pensionales, depuración de procesos y se brinda contexto del proceso de compraventa de la deuda con Central de Inversiones S.A. - CISA. 2. Queda pendiente la evaluación de efectividad por parte de la CGR para poder efectuar el cierre.</t>
  </si>
  <si>
    <t>025. H15A-2022 H2A-2020 H14AD-2018 - SIMIG 1113</t>
  </si>
  <si>
    <t>Acta de revisión de procesos</t>
  </si>
  <si>
    <t>026. H15A-2022 H2A-2020 H14AD-2018</t>
  </si>
  <si>
    <t>027. H15A-2022 H2A-2020 H14AD-2018 - SIMIG 1115</t>
  </si>
  <si>
    <t>H14AD-2018  Conciliación de cifras en procesos coactivos e invitación a firmar facilidades de pago</t>
  </si>
  <si>
    <t>H14AD-2018 Realizar mesas de trabajo con las entidades más deudoras por cuotas partes pensionales con el fin de conciliar cifras e invitándolos a firmar facilidades de pago.</t>
  </si>
  <si>
    <t>actas de mesas de trabajo</t>
  </si>
  <si>
    <t>028. H15A-2022 H2A-2020 H14AD-2018</t>
  </si>
  <si>
    <t>H16A-2022</t>
  </si>
  <si>
    <t>Principio de responsabilidad- Acción de repetición. Administrativo</t>
  </si>
  <si>
    <t>Se evidenció que no fueron estudiadas a fondo las acciones y/u omisiones que dieron lugar al pago por parte de la Entidad de dos (2) providencias, cuyos pagos se realizaron con las resoluciones Resolución 0005147 del 23 de diciembre de 2013; Resolución 02231 del 28 de junio de 2022 y Resolución 3425 del 27 de noviembre de 2014. 
Lo anterior evidencia debilidades en la aplicación del principio de responsabilidad, por parte de la entidad por no considerar las acciones u omisiones, que tuvieron como resultado la afectación del patrimonio público y por ende la posibilidad de resarcir el mismo, mediante el estudio de los factores que dieron lugar a las condenas para la determinación si hubo o no una presunta responsabilidad de los funcionarios en su actuar.</t>
  </si>
  <si>
    <t xml:space="preserve">Crear el procedimiento para el estudio e inicio de la acción de repetición. </t>
  </si>
  <si>
    <t xml:space="preserve">En conjunto con Secretaría General y con la participación del Comité de Conciliación, se creará el procedimiento para el estudio y eventual inicio de la acción de repetición por los pagos realizados a través del rubro de sentencias y conciliaciones. Este procedimiento iniciará con el informe de pago de la sentencia condenatoria de la entidad y terminará con la asignación del abogado que representará judicialmente a la entidad. Será cargado en el aplicativo SIMIG. 				</t>
  </si>
  <si>
    <t>Procedimiento de acción de repetición</t>
  </si>
  <si>
    <t>Acción de mejora cumplida, bajo memorando No. 232128990 del 13 de Diciembre de 2023. 
Se adjunta Procedimiento para el estudio de la Acción de Repetición" el cual fue. aprobado y publicado en SIMIG en el mes de octubre de 2023 Se adjunta el procedimiento y el cuadro de control que se derivó del mismo.
Queda pendiente la evaluación de efectividad por parte de la CGR para poder efectuar el cierre.</t>
  </si>
  <si>
    <t>029. H16A-2022</t>
  </si>
  <si>
    <t>H17AD-2022</t>
  </si>
  <si>
    <t>Publicidad en el SECOP. Administrativo con presunta incidencia disciplinaria.</t>
  </si>
  <si>
    <t xml:space="preserve">1. Documento explicativo con la Evidencia de completitud de cargue de los contratos 017, 020, 024 
</t>
  </si>
  <si>
    <t>Subdirección para la Gestión del Talento Humano y GIT de Gestión Pensional GTH</t>
  </si>
  <si>
    <t>Acción de mejor cumplida.
1. Mediante memorando con radicado No. 232129993 del 15/12/2023 la Subdirección para la Gestión del Talento Humano entrega evidencia de documentos que respaldan la gestión realizada para verificar la completitud del cargue de información en SECOP para los contratos 017, 020 y 024 de 2022. 2. Se encuentra pendiente revisión por parte de la CGR quien determina si procede el cierre de la acción.</t>
  </si>
  <si>
    <t>030. H17AD-2022 - SIMIG 1157</t>
  </si>
  <si>
    <t xml:space="preserve">
2. Establecer un mecanismo de seguimiento en donde se evidencie que los supervisores y responsables de la ejecución de los contratos de la Subdirección para la Gestión del Talento Humano remitan las evidencias de cargue en SECOP de los documentos correspondan al proceso contractual  (según lo establecido en los contratos) vía correo electrónico.
</t>
  </si>
  <si>
    <t xml:space="preserve">
2.  Documento mensual explicativo por parte del supervisor o los responsables , con destino al Subdirector para la Gestión del Talento con las evidencias del cargue de los documentos  en SECOP
</t>
  </si>
  <si>
    <t xml:space="preserve">Documento mensual </t>
  </si>
  <si>
    <t>Acción de mejora cumplida.
Actividad 2: Mediante memorando con radicado No. 232129993 del 15/12/2023 la Subdirección para la Gestión del Talento Humano remite evidencia de correos que soportan la realización de seguimientos a cargue de documentos en SECOP. Queda pendiente la evaluación de efectividad por parte de la CGR para poder efectuar el cierre.</t>
  </si>
  <si>
    <t>031. H17AD-2022 - SIMIG 1157</t>
  </si>
  <si>
    <t xml:space="preserve">Correos </t>
  </si>
  <si>
    <t>Acción de Mejora cumplida.
Actividad 3: Mediante memorando con radicado No. 232129993 del 15/12/2023 la Subdirección para la Gestión del Talento Humano remite evidencia de correos electrónicos de seguimiento con alertas para el cargue de documentos. Queda pendiente la evaluación de efectividad por parte de la CGR para poder efectuar el cierre.</t>
  </si>
  <si>
    <t>032. H17AD-2022 - SIMIG 1157</t>
  </si>
  <si>
    <t>No se evidencia en SECOP la publicación del soporte sobre la designación del supervisor para el Contrato 003 del 2022.</t>
  </si>
  <si>
    <t xml:space="preserve">Validar en SECOP que hayan sido publicados por parte de Contratación, todos los documentos del Proceso de Contratación, para los contratos  de prestación de servicios asignados a supervisión del GIT de Contabilidad, acorde al Decreto 1082 del 2015, artículo 2.2.1.1.1.7.1. </t>
  </si>
  <si>
    <t>Revisar en SECOP toda la documentación publicada por el GIT de Contratación de cada uno de los contratos que se tenga bajo la supervisión de la Coordinación del GIT de Contabilidad.</t>
  </si>
  <si>
    <t>Acción de mejora Cumplida
Con radicado No. 232083265 del 31/08/2023 la Subdirección Financiera remite evidencia del cumplimiento de la acción de mejora a través registro de revisión de contratos de prestación de servicios a cargo del GIT de Contabilidad en SECOP II. 2. Queda pendiente la evaluación de efectividad por parte de la CGR para poder efectuar el cierre.</t>
  </si>
  <si>
    <t>033. H17AD-2022 - SIMIG 1112</t>
  </si>
  <si>
    <t>H18AD-2022</t>
  </si>
  <si>
    <t>Calidad de la información. Administrativo con presunta incidencia disciplinaria</t>
  </si>
  <si>
    <t>Para el contrato 017 de 2022 no se establecieron a nivel institucional los lineamientos para el registro de los seguimientos a la ejecución de los contratos financiados con recursos del MinTIC, razón por la cual se presenta la información en los formatos disponibles para el FUTIC en donde ciertos campos no son aplicables</t>
  </si>
  <si>
    <t xml:space="preserve"> Requerir a las dependencias competentes vía memorando la definición de los criterios institucionales para el seguimiento y legalización de recursos financieros del MinTIC y una vez obtenidos proceder a su implementación en los contratos suscritos , con recursos del Ministerio por la Subdirección para la Gestión del Talento Humano </t>
  </si>
  <si>
    <t>documento</t>
  </si>
  <si>
    <t xml:space="preserve">Subdirección de  Talento Humano
Apoya  Subdirección Contractual </t>
  </si>
  <si>
    <t>Acción de mejora Cumplida
1. Con radicado No. 232083182 del 31/08/2023 la Subdirección para la Gestión de Talento Humano remite evidencia de la radicación de memorando a la Subdirectora Financiera y a la Jefe de la Oficina Asesora de Planeación y Estudios Sectoriales, solicitando la definición, formalización y socialización de lineamientos institucionales para llevar a cabo el seguimiento y legalización de recursos del Ministerio por parte de los responsables de los procesos que tienen a su cargo dicha labor. 2. Queda pendiente la evaluación de efectividad por parte de la CGR para poder efectuar el cierre</t>
  </si>
  <si>
    <t>034. H18AD-2022 - SIMIG 1238</t>
  </si>
  <si>
    <t>CALIDAD DE LA INFORMACIÓN: “Algunos documentos del Contrato 003 de 2022, no presentan información completa (día de elaboración, fecha de elaboración, número del contrato al que pertenece la declaración de confidencialidad)”</t>
  </si>
  <si>
    <t>Revisar que toda la documentación publicada en SECOP por Contratación, tenga la calidad de la información requerida por la normatividad vigente sobre los contratos de prestación de servicios en los informes de supervisión a cargo de la Coordinación del GIT de Contabilidad.</t>
  </si>
  <si>
    <t>Validar en SECOP que la información en los documentos esté completa y correcta en su diligenciamiento, publicada por Contratación, acorde al artículo 3 de la Ley 1712 de 2014 -Principio de la calidad de la información.</t>
  </si>
  <si>
    <t>Acción de mejora cumplida.
1. Con radicado No. 232103253 del 13/10/2023 la Subdirección Financiera informa evidencia de verificaciones realizadas en el sistema SECOP de información de contratistas personas naturales y aclaraciones con respecto al proceso de registro de los documentos en SECOP por parte del GIT de Contabilidad. 2. Queda pendiente la evaluación de efectividad por parte de la CGR para poder efectuar el cierre.</t>
  </si>
  <si>
    <t>035. H18AD-2022 - SIMIG 1118</t>
  </si>
  <si>
    <t>H19AD-2022</t>
  </si>
  <si>
    <t>Supervisión. Administrativo con presunta incidencia disciplinaria</t>
  </si>
  <si>
    <t xml:space="preserve">1. Documento explicativo con la Evidencia de completitud de cargue de los contratos  024 de 2022 </t>
  </si>
  <si>
    <t>Subdirección para la Gestión del Talento Humano - GIT de Gestión Pensional GTH</t>
  </si>
  <si>
    <t>Acción de mejora Cumplida
1. Con radicado No. 232083182 del 31/08/2023 la Subdirección para la Gestión de Talento Humano remite evidencia de la radicación de memorando (No. 232082630) por medio del cual expone que ha dado cumplimiento al deber de publicación de los documentos contractuales del Contrato 024 de 2022. 2. Queda pendiente la evaluación de efectividad por parte de la CGR para poder efectuar el cierre.</t>
  </si>
  <si>
    <t>036. H19AD-2022 - Acc 1 - SIMIG 1158</t>
  </si>
  <si>
    <t>Acción de mejora Cumplida
1. Con radicado No. 232083182 del 31/08/2023 la Subdirección para la Gestión de Talento Humano remite evidencia de la radicación de memorando a la Subdirectora Financiera y a la Jefe de la Oficina Asesora de Planeación y Estudios Sectoriales, solicitando la definición, formalización y socialización de lineamientos institucionales para llevar a cabo el seguimiento y legalización de recursos del Ministerio por parte de los responsables de los procesos que tienen a su cargo dicha labor. 2. Queda pendiente la evaluación de efectividad por parte de la CGR para poder efectuar el cierre.</t>
  </si>
  <si>
    <t>037. H19AD-2022 - Acc 2 - SIMIG 1158</t>
  </si>
  <si>
    <t>H19AD-2022
H13AD-2021</t>
  </si>
  <si>
    <t>Supervisión. Administrativo con presunta incidencia disciplinaria
H13AD - 2021  
Al acudir a los informes mensuales de ejecución y verificar la “INFORMACIÓN FINANCIERA Y CONTABLE – Pagos programados”, se pudo evidenciar que las fechas de los pagos del referido contrato son del año 2020; ahora bien (...). Esta situación se genera por las debilidades de los controles y al seguimiento de las transacciones realizadas dentro de la gestión contractual con respecto a la ejecución presupuestal.</t>
  </si>
  <si>
    <t xml:space="preserve">Falta de descripción de las actividades desarrolladas para cumplir las obligaciones específicas 3, 5, 9 y 15 del Contrato 003 de 2022.
De otra parte, al acudir a los informes mensuales de ejecución y verificar la “INFORMACIÓN FINANCIERA Y CONTABLE – Pagos programados”, se pudo evidenciar que las fechas de los pagos del referido contrato son del año 2020; ahora bien, al verificar directamente el contrato, en la cláusula 22, denominada “FORMA DE PAGO E IMPUTACIÓN PRESUPUESTAL”. Lo anterior genera inconsistencias en cuanto a la afectación presupuestal, dado que los pagos tienen fecha de la vigencia 2020, siendo la ejecución del contrato año 2021.  </t>
  </si>
  <si>
    <t>Verificar el diligenciamiento los Informes de Seguimiento a la Ejecución, generados mensualmente por los contratistas.</t>
  </si>
  <si>
    <t>Informe</t>
  </si>
  <si>
    <t xml:space="preserve">GIT de Contabilidad
Subdirección Financiera                                           </t>
  </si>
  <si>
    <t>Acción cumplida. Se informa a la oficina de control interno bajo Memorando con número de radicado 232134132 del 22 de diciembre de 2023. allí se informa que las acciones se encuentran cumplidas al 100%.  Queda pendiente la evaluación de efectividad por parte de la CGR para poder efectuar el cierre. 
Acción de mejora con soporte de avance.
Con radicado No. 232122911 del 30/11/2023 la Subdirección Financiera informa cargue de evidencias, dentro de las que se encuentra información de la revisión de informes de gestión de contratistas personas naturales asociados al GIT de Contabilidad para los meses de septiembre y octubre de 2023. Por lo tanto, a la fecha de revisión se observa un avance del 66% en con respecto a la ejecución total de la acción de mejora a la fecha de revisión.
Acción de mejora con avance.
Con radicado No. 232103253 del 13/10/2023 la Subdirección Financiera informa cargue de evidencias, dentro de las que se encuentra información de la revisión de informes de gestión de contratistas personas naturales asociados al GIT de Contabilidad para los meses de julio y agosto de 2023. Por lo tanto, a la fecha de revisión se observa un avance del 34% en con respecto a la ejecución total de la acción de mejora a la fecha de revisión.</t>
  </si>
  <si>
    <t>038. H19AD-2022 H13AD-2021 - SIMIG 1119</t>
  </si>
  <si>
    <t>H20AD-2022</t>
  </si>
  <si>
    <t xml:space="preserve">
Hallazgo No. 20 (D) Formalidades de la contratación. Administrativo con presunta incidencia disciplinaria
El decreto 1082 del 2015 en su artículo 2.2.1.1.2.1.1. establece que “(…) Los estudios y documentos previos son el soporte para elaborar el proyecto de pliegos, los pliegos de condiciones y el contrato. (…)”; estos “(…) le permiten a la Entidad establecer la necesidad, conveniencia y oportunidad de realizar una contratación (…)” y sirve de “(…) de base para la elaboración de la invitación y del pliego de condiciones, según sea el caso, y serán parte integral del contrato a suscribir (…)” esto de conformidad con el manual de contratación226 numeral 2.1.2. así mismo el numeral 2.1 establece que la etapa de planeación y selección del contrato “(…) incluye la identificación del bien, servicio u obra, la determinación del proceso o modalidad de selección que se efectuará para la escogencia del contratista, (…)” Se evidencia para el contrato 003 y 007 227 del 2022 que el proceso de contratación se realizó de forma invertida, denotando que la selección del contratista y la planeación del contrato no fueron fruto de los estudios previos.
En su respuesta228 la entidad no explica las razones de la observación y se aparta de esta, en sus explicaciones al manifestar que “(…) En cuanto al contrato 017 de 2022, con la radicación de la solicitud de contratación ante la Subdirección de Gestión Contractual, se da inicio al proceso de verificación de los documentos soportes de la necesidad, donde se hizo el análisis y retroalimentación de los documentos aportados, posterior a ello y una vez validados los ajustes a los documentos de estudios y documentos previos, el 11 de enero de 2022 se suscriben por parte del jefe de área los respectivos documentos, los cuales incluyen el CDP con fecha del 7 de enero de 2023. En igual sentido respecto del contrato 007 de 2022, con la radicación de la solicitud de contratación ante la Subdirección de Gestión Contractual, se da inicio al proceso de verificación de los documentos soportes de la necesidad, donde se hizo el análisis y retroalimentación de los documentos aportados, es por ello que la solicitud fue radicada el día 3 de enero de 2022, y el día 5 de enero de la misma anualidad se suscribió el estudio previo y expedido el certificado de disponibilidad presupuestal, con los ajustes incluidos en la revisión previa adelantada.(…)” por lo que la observación se configura en hallazgo.
Lo anterior denota debilidades en el proceso de contratación y posible incumplimiento de decreto 1082 del 2015 en su artículo 2.2.1.1.2.1.1, manual de contratación229 numeral 2.1.2. así mismo el numeral 2.1, numeral 2.1.</t>
  </si>
  <si>
    <t>Se evidencia para el contrato 003 y 007 del 2022 que el proceso de contratación se realizó de forma invertida, denotando que la selección del contratista y la planeación del contrato no fueron fruto de los estudios previos</t>
  </si>
  <si>
    <t xml:space="preserve">Realiza en  socialización de los documentos del proceso actualizados y  como punto de control flujo de revisión por parte de un colaborador de la Subdirección de Gestión Contractual  en la plataforma del  SECOP II
</t>
  </si>
  <si>
    <t>Al interior de la Dependencia realizar la socialización de los documentos actualizados, y   como punto de control flujo de revisión por parte de un colaborador de la Subdirección de Gestión Contractual  en la plataforma del  SECOP II</t>
  </si>
  <si>
    <t>Documentos de socialización.</t>
  </si>
  <si>
    <t>Subdirección de Gestión Contractual</t>
  </si>
  <si>
    <t>Acción de mejora cumplida.
1. Mediante memorando con radicado No. 232126018 del 06/12/2023 la Subdirección de Gestión Contractual remite evidencia de actualizaciones acordadas por medio de comités de grupo primario del Subdirección Contractual y tomas de pantalla de flujos de probación en SECOP. 2. Queda pendiente la evaluación de efectividad por parte de la CGR para poder efectuar el cierre.</t>
  </si>
  <si>
    <t>039. H20AD-2022 - SIMIG 1186</t>
  </si>
  <si>
    <t>H21AD-2022</t>
  </si>
  <si>
    <t xml:space="preserve">Hallazgo 21 (D). Publicidad de la contratación. Administrativo con presunta incidencia disciplinaria.
La ley 1712 de 2014230, en su artículo 10 establece que en relación con los contratos relacionados con funcionamiento e inversión231 de la entidad debe ser publicados
“(…) en el medio electrónico institucional sus contrataciones en curso y un vínculo al sistema electrónico para la contratación pública o el que haga sus veces, a través del cual podrá accederse directamente a la información correspondiente al respectivo proceso contractual, en aquellos que se encuentren sometidas a dicho sistema, sin excepción. (…)”, esto en concordancia con el principio de “máxima publicidad” consagrado en el artículo 2 que establece que “(…) Toda información en posesión, bajo control o custodia de un sujeto obligado es pública y no podrá ser reservada o limitada sino por disposición constitucional o legal, de conformidad con la presente ley.”; información que “(…) deberá estar a disposición del público (…)” (…) , a través de medios físicos, remotos o locales de comunicación electrónica. Los sujetos obligados deberán tener a disposición de las personas interesadas dicha información en la Web, a fin de que estas puedan obtener la información, de manera directa o mediante impresiones (…)” de conformidad con el Artículo 7 La entidad manifestó en su respuesta232, que (…) ha dado cumplimiento a las disposiciones anotadas por el ente de control, particularmente ha puesto a disposición los medios electrónicos para que la ciudadanía en general a través de los canales institucionales pueda consultar los procesos de contratación que adelanta esta entidad (…), (…) a través de la página Web del MinTIC, se creó una ruta de acceso directo a la plataforma del SECOP I y II, para consulta de los procesos de contratación que adelanta la entidad, a través de siguiente link: https://www.mintic.gov.co/portal/inicio/Atencion-y-Servicio-a-la-Ciudadania/Transparencia/55128:Gestion-Contractual (…), (…) y con relación a los
Se evidencia que no fueron publicados en los medios electrónicos institucionales, los contratos celebrados durante el 2022.contratos No. 017, 020, 024 y 003 de 2022, que fueron adelantados por la modalidad de contratación directa, la publicación de estos se encuentra a disposición del público en la página web de la entidad, a través del link indicado. Ahora bien, con relación al contrato No. 024 de 2022, resultado del proceso de selección abreviada de menor cuantía No. MTIC-SAPMC-002-2022, es de señalar, que el aviso de convocatoria que contiene entre otros, la información general del proceso fue publicada en la página web del Ministerio, al igual que todos los procesos de selección que adelanta la entidad, como se observa en el siguiente link: https://www.mintic.gov.co/portal/inicio/Ministerio/Contratacion-y-Licitaciones/(…)
Estos links fueron analizados en la construcción de la observación, que al ser abiertos no contiene información relaciona a los contratos celebrados en el 2022, simplemente conducen a la página principal SECOP, sin que se pueda conocer qué contratación se celebró durante el 2022, por lo tanto, la observación se mantiene y se configura como hallazgo.
Esta debilidad en la aplicación de la ley 1712 de 2014 articulo 10,2 y 7 limita entre otros el derecho “(…) la participación democrática y el ejercicio de los derechos políticos (…), el (…) control ciudadano de la actividad estatal (…)”, restándole “la transparencia de la gestión pública”233.
La observación no fue desvirtuada y se configura en hallazgo con presunta incidencia disciplinaria.
</t>
  </si>
  <si>
    <t>Se evidencia que no fueron publicados en los medios electrónicos institucionales, los contratos celebrados durante el 2022</t>
  </si>
  <si>
    <t>Realizar capacitaciones  a los colaboradores de la Subdirección de Gestión contractual sobre el principio de Transparencia y aplicación de un punto de control</t>
  </si>
  <si>
    <t>Realizar 2 capacitaciones durante el año sobre el principio de Transparencia, (publicidad  de la gestión contractual a través de un medio electrónico institucional)  aplicación ley 1712 de 2014, decreto 103 de 2015 y demás normas aplicables a este principio y  como punto de control flujo de revisión por parte de un colaborador de la Subdirección de Gestión Contractual  en la plataforma del  SECOP II</t>
  </si>
  <si>
    <t>Documentos de capacitaciones</t>
  </si>
  <si>
    <t>040. H21AD-2022</t>
  </si>
  <si>
    <t>H22A-2022</t>
  </si>
  <si>
    <t>Gestión Eficiente Energía. Administrativo.
La entidad no realizó la auditoría energética a sus instalaciones conforme a lo ordenado en la norma, si bien refiere alguna gestión de ahorro energético, pero esta no fue realizada dentro de los parámetros establecidos en el artículo 292 de la Ley 1955 de 2019.</t>
  </si>
  <si>
    <t>En relación con la auditoría energética, la cual debía ser realizada a partir del 01 de junio de 2019 y en un plazo no mayor a un año, MinTIC informó que adelantó en el año 2019 una evaluación de los niveles de iluminación , y que “… no se realizó un contrato cuyo objeto tuviera relación con “Auditoría energética”, toda vez que, el ejercicio se adelantó a través de Positiva Compañía de Seguros S.A, …)”.</t>
  </si>
  <si>
    <t xml:space="preserve">Realizar la auditoría energética.
</t>
  </si>
  <si>
    <t xml:space="preserve">Contratar los servicios de "Auditoría energética en las instalaciones del Ministerio de Tecnologías de la Información y las Comunicaciones" y  formular un plan de trabajo para la implementación de las medidas de eficiencia energética identificadas en la auditoría. </t>
  </si>
  <si>
    <t>Subdirección Administrativa</t>
  </si>
  <si>
    <t>Acción de mejora con tiempo para su cumplimiento</t>
  </si>
  <si>
    <t>041. H22A-2022</t>
  </si>
  <si>
    <t>H1A-2021
H1A-2020</t>
  </si>
  <si>
    <t>H1A. PAR CAPRECOM – Cuotas Partes Pensiónales. H1A-2020 PAR CAPRECOM – Cuotas Partes Pensiónales
...Se pudo evidenciar que la gestión del Ministerio no ha sido eficaz, dado que a la fecha aún no se ha cumplido en su totalidad con las condiciones y la entrega de la depuración de las 25.000 facturas por concepto de cuotas partes pensiónales 
Cuenta 1.3. Otras cuentas por cobrar, subcuenta 1.3.84.08. Cuotas partes de pensiones. Administrativo con presunta incidencia disciplinaria.
de los recursos recaudados por Caprecom EICE (hoy liquidado), por parte del Patrimonio Autónomo de Remanentes de Caprecom Liquidado – PAR Caprecom Liquidado del 28 de septiembre de 2017 al MINTIC. 
Esta situación genera afectación en una cuantía indeterminada en la cuenta 138408. (Cuotas partes de Pensiones), cuyo saldo a 31/12/2021 asciende a $68.591.472.300, impactando de esta manera en la información financiera generada por la entidad, y que a su vez cumpla con las características cualitativas del Marco Conceptual de la CGN, como es el de la Representación Fiel de los Hechos Económicos. 
H1A-2020 PAR CAPRECOM – Cuotas Partes Pensiónales. No se constata avance en la gestión encaminada a la depuración del acta de entrega o transferencia de 25.000 facturas de cuotas partes pensionales de recursos recaudados por CAPRECOM generando afectación en una cuantía indeterminada en la cuenta 138408 impactando la información financiera de la entidad</t>
  </si>
  <si>
    <t xml:space="preserve">No se ha cumplido en su totalidad con las condiciones y la entrega de la depuración de las 25.000 facturas por concepto de cuotas partes pensionales de los recursos recaudados por Caprecom EICE (hoy liquidado).
</t>
  </si>
  <si>
    <t>GIT de Gestión Pensional 
 Subdirección para la Gestión TH</t>
  </si>
  <si>
    <t>Acción de mejora cumplida</t>
  </si>
  <si>
    <t>Acción de mejora cumplida 
se radica memorando 232129993 del 15 de diciembre, en donde se adjunta evidencia del cumplimiento con Reporte04_20Nov, Correo presupuesto 01_29ago, Reporte informe final, reporte01_29ago, reporte 02_25 sep
Reporte03_24oct. 
Queda pendiente la evaluación de efectividad por parte de la CGR para poder efectuar el cierre.</t>
  </si>
  <si>
    <t>Auditoría Financiera
No efectivo</t>
  </si>
  <si>
    <t>042. H1A-2021 H1A-2020</t>
  </si>
  <si>
    <t>H2AD-2021</t>
  </si>
  <si>
    <t xml:space="preserve">H2AD. Riesgo de Prescripción cuotas partes pensionales. 
Ley 1066 de julio 29 de 2006...En las notas a los estados financieros a diciembre 31 de 2021, en el punto 7.2.1 Cuotas Partes de Pensiones - Cartera clasificada por edades y estado (persuasivo y coactivo)....
Con base en lo anterior, la CGR observa que persiste un riesgo alto de prescripción del recaudo de los recursos de Cartera de 3 a 5 años con respecto a MINTIC, por valor de $3.473.352.000 y a PAR TELECOM por $30.399.323.000 y una cartera mayor a 5 años de CAPRECOM con una suma de $892.437.000.  Esta situación denota debilidades en el establecimiento de los riesgos y controles efectivos que propendan en prevenir la posible materialización de este, como se puede evidenciar en la expedición de las 484 Resoluciones que decretan la prescripción de cuentas según reporte del Grupo Interno de Trabajo de Cobro Coactivo. 
La situación antes planteada, puede generar que los actos administrativos pierdan la fuerza ejecutoria, produciendo un impacto en la cuenta de ingresos, en el momento de la causación de la cuenta por cobrar de los estados financieros de la entidad y por ende disminución del recaudo de la cartera pública.  </t>
  </si>
  <si>
    <t>1. Existencia de un alto riesgo de prescripción de las cuentas por cobrar por concepto de Cuotas Partes Pensionales.
2. Debilidades en el establecimiento de los riesgos y controles efectivos que propendan en prevenir la posible materialización de este.</t>
  </si>
  <si>
    <t xml:space="preserve">Incluir en el Mapa de Riesgos de gestión del Proceso en el Riesgo RGTH13, Prescripción de cuotas partes pensionales, un control que permita llevar seguimiento de los procesos en estado persuasivo y coactivo. </t>
  </si>
  <si>
    <t>Incluir en el Riesgo   RGTH13 Prescripción de cuotas partes pensionales, el control (Enviar correo electrónico a la Subdirección Financiera y al GIT de Cobro coactivo, solicitando el estado del proceso de cobro persuasivo y coactivo) con una periodicidad trimestral  de los trámites trasladados por el GIT de Gestión Pensional.</t>
  </si>
  <si>
    <t xml:space="preserve">Mapa de Riesgos Actualizado
Implementación del control
</t>
  </si>
  <si>
    <t>Acción de mejora cumplida.
1. Con radicado No. 222081698 del 16/08/2022 la Subdirección para la Gestión de Talento Humano remite el mapa de riesgos de gestión actualizado, donde incluyen el control CGTH38. “Verificar el seguimiento al estado de los procesos de cobro persuasivo y coactivo de cuotas partes pensionales” con las siguientes actividades 1. Enviar correo electrónico a la Subdirección Financiera y al GIT de Cobro coactivo, solicitando el estado del proceso de cobro persuasivo y coactivo. 2. Partiendo de la respuesta recibida se verifica el estado del proceso de cobro persuasivo y coactivo validando contra el título ejecutivo complejo remitido por concepto de cuotas partes pensionales.
2. Con radicado No.222098132 del 27/09/2022 remiten evidencias de aplicación del control.</t>
  </si>
  <si>
    <t xml:space="preserve">Financiera </t>
  </si>
  <si>
    <t>043. H2AD-2021 - SIMIG 989</t>
  </si>
  <si>
    <t>La CGR observa que persiste un riesgo alto de prescripción del recaudo de los recursos de cartera de 3 a 5 años con respecto a MINTIC, por valor de $3.473.352.000 y a PAR TELECOM por $30.399.323.000 y una cartera mayor a 5 años de CAMPRECOM con una suma de $892.437.000.  Esta situación denota debilidades en el establecimiento de los riesgos y controles efectivos que propendan en prevenir la posible materialización de este, como se puede evidenciar en la expedición de las 484 Resoluciones que decretan la prescripción de cuentas según reporte del Grupo Interno de Trabajo de Cobro Coactivo</t>
  </si>
  <si>
    <t xml:space="preserve">Realizar invitaciones a suscribir acuerdos de pago a los deudores, cuando en los procesos por cuotas partes pensionales se llegue a alguna de siguientes etapas procesales:
a) al momento de notificar el mandamiento de pago, 
b) al momento de notificar el auto que ordena seguir adelante con la ejecución
</t>
  </si>
  <si>
    <t xml:space="preserve">Remitir comunicación oficial, mediante correo físico O correo electrónico O cualquier mensaje de datos autorizado por la ley 527 de 1999 o la que la sustituya, modifique o adicione, cuando el procedimiento se encuentre en alguna de las etapas procesales mencionadas. 
</t>
  </si>
  <si>
    <t>Informe indicando las comunicaciones enviadas, contra la respuestas recibidas y los acuerdos de pago solicitados</t>
  </si>
  <si>
    <t>GIT de Cobro Coactivo 
Dirección Jurídica</t>
  </si>
  <si>
    <t>Accion de mejora cumplida:
 con radicado 222128609 del 14 de diciembre de 2022 remiten informe indicando las comunicaciones enviadas, contra las respuestas recibidas y los acuerdos de pago solicitados
con radicado 222135367 del 30/12/2022</t>
  </si>
  <si>
    <t>044. H2AD-2021 - SIMIG 950</t>
  </si>
  <si>
    <t>H6A-2021</t>
  </si>
  <si>
    <t xml:space="preserve">H6A. Herramientas de Información Financiera. 
En el presente ejercicio auditor, la CGR revisó el contrato 752 realizado con Digitalware, cuya ejecución fue hasta el 31 de diciembre de 2021, su objeto fue: “Prestar los servicios de fortalecimiento, soporte preventivo y correctivo y derechos de actualización de los Sistemas de Información SEVEN ERP y KACTUS, respectivamente y de las interfaces existentes, asegurando acceso a la información en condiciones de calidad y oportunidad”.  Evidenciando que de acuerdo con el Acta 
5 del 06 de octubre de 2021 en reunión con el Consultor Digitalware, aún quedan requerimientos realizados por parte de Min tic sin parametrizar, por ende, la entidad adelantó procesos manuales en el registro contable de las cuentas por cobrar y por pagar de cuotas partes pensiónales. 
La anterior situación conlleva a que el flujo normal de la información de forma confiable, controlada y segura, entre las áreas involucradas que alimentan la información contable presente debilidades, generando un riesgo alto susceptible a 
errores, manipulación y pérdida de datos que impactan a los valores presentados en las cuentas por pagar y cuentas por cobrar por concepto de los pasivos pensiónales en los estados financieros presentados a diciembre 31 de 2021.  </t>
  </si>
  <si>
    <t xml:space="preserve">Riesgo alto susceptible a errores, manipulación y pérdida de datos que impactan a los valores presentados en las cuentas por pagar y cuentas por cobrar por concepto de los pasivos pensiónales en los estados financieros presentados a diciembre 31 de 2021.  </t>
  </si>
  <si>
    <t>Verificar los requerimientos de la entidad pendientes de parametrización y realizar las acciones técnicas y administrativas necesarias para asegurar que el flujo normal de la información se genere de forma confiable, controlada y segura.</t>
  </si>
  <si>
    <t>Revisar el acta 5 del 06 de octubre de 2021 de la reunión con el Consultor Digitalware, de modo que se puedan conocer con exactitud los requerimientos de la entidad pendientes de parametrización, y realizar las acciones técnicas y administrativas necesarias que permitan asegurar que el flujo normal de la información se genere de forma confiable, controlada y segura.</t>
  </si>
  <si>
    <t>Acción de mejora cumplida
1. Mediante memorando con radicado No. 242002865 del 17/01/2024 la Oficina de Tecnologías de la Información informa evidencia de respuesta recibida departe del proveedor DigitalWare con respecto al cumplimiento en la ejecución de los desarrollos contratados, adjuntando actas y soportes adicionales que respaldan la culminación de los compromisos con el Ministerio. 2. Queda pendiente la evaluación de efectividad por parte de la CGR para poder efectuar el cierre.
Acción de mejora con avance.
Con radicado No. 232101463 del 11/10/2023 la Oficina de Tecnologías de la Información informa remisión de evidencias, dentro de las que se encuentra comunicación enviada por la Oficina de TI al proveedor DigitalWare requiriendo un plan de trabajo para resolver las causas que originaron hallazgo por parte de la CGR, el proveedor requirió el informe de la auditoria de la vigencia 2021 para obtener detalle del hallazgo y este fue enviado por la Oficina de TI de acuerdo con comunicación con radicado 232076490 del 15 de agosto de 2023. Por lo tanto, a la fecha de revisión se observa un avance del 5% en con respecto a la ejecución total de la acción de mejora a la fecha de revisión.</t>
  </si>
  <si>
    <t>045. H6A-2021 - SIMIG 1125</t>
  </si>
  <si>
    <t>H7AD-2021</t>
  </si>
  <si>
    <t>H7AD.  Informes de Auditoría Interna. 
La CGR dio lectura al Informe Final de Auditoría a los Estados Financieros de 2021 de la Oficina de Control Interno de la Entidad, allegado en respuesta a la solicitud del oficio AFMINTIC-001-2022 punto 7 de la Contraloría.  En el análisis realizado no se evidencia que al cierre de la vigencia 2021 se hayan realizado las acciones correctivas de los siguientes hallazgos: 2.4 Inconsistencias en la parametrización del SEVEN en el cálculo de la depreciación acumulada de la propiedad planta y equipo del Ministerio.  Hallazgo 2.5 Incumplimiento del compromiso adquirido en el comité de sostenibilidad contable No. 72 “desagregación del material filatélico en el 
módulo de activos fijos”. Hallazgo 2.6 No existe un documento idóneo que determine la actualización del avalúo del material filatélico. 
La situación descrita se presenta por deficiencias en las acciones de control que deben realizar los responsables de la información, la cual impacta en los estados financieros presentados a diciembre 31 de 2021, y a su vez no permite cumplir con las características cualitativas del Marco Conceptual de la CGN, como es el de la Representación Fiel de los Hechos Económicos.</t>
  </si>
  <si>
    <t>En el análisis realizado por la CGR no se evidencia que al cierre de la vigencia 2021 se hayan realizado las acciones correctivas del hallazgo 2.4 generados en la auditoría interna a los estados financieros.</t>
  </si>
  <si>
    <t>Entregar el plan de mejoramiento formulado para el hallazgo 2.4. y evidenciar el cumplimiento del mismo por parte de la Oficina de TI y el GIT de Administración de Bienes de la Subdirección Administrativa.</t>
  </si>
  <si>
    <t xml:space="preserve">Entregar documento explicativo sobre la ejecución de la acción de mejora, adjuntando el reporte consolidado y detallado de activos (SAFRHACD) de acuerdo con la solicitud del GIT de Administración de Bienes, para el Ministerio de TIC, actualizado. </t>
  </si>
  <si>
    <t xml:space="preserve">GIT de Administración de Bienes  
Subdirección Administrativa  
Oficina de TI
</t>
  </si>
  <si>
    <t>Acción de mejora cumplida.
Mediante memorando No. 232117829 del 17 de noviembre del 2023, el GIT de Administración de Bienes, remite a la Oficina de Control Interno, documento explicativo sobre la ejecución de la acción de mejora No. 1091, en el cual, se adjunta el reporte consolidado y detallado de activos (SAFRHACD) del Ministerio TIC, actualizado. Por lo anterior, de manera atenta se solicita la revisión de las evidencias que se anexan, con el fin de que se proceda con el visto bueno y aprobación de esta. 
La información soporte del cumplimiento de la acción fue anexada por el área responsable del cumplimiento de la acción. Queda pendiente la evaluación de efectividad por parte de la CGR para poder efectuar el cierre de la acción.</t>
  </si>
  <si>
    <t>046. H7AD-2021 - SIMIG 1091</t>
  </si>
  <si>
    <t xml:space="preserve">En el análisis realizado por la CGR no se evidencia que al cierre de la vigencia 2021 se hayan realizado las acciones correctivas del siguiente hallazgo 2.5 y 2,6 generados en la auditoría interna a los estados financieros.
</t>
  </si>
  <si>
    <t>Subdirección de Asuntos Postales
Dirección de Industrias de Comunicaciones</t>
  </si>
  <si>
    <t>047. H7AD-2021 - SIMIG 1140</t>
  </si>
  <si>
    <t>H8AD-2021
H10A-2020
H20A-2018</t>
  </si>
  <si>
    <t xml:space="preserve">H8AD. Sistema de Control Interno.
Ley 87 de 1993,...Se presenta falta de controles efectivos que propendan garantizar la correcta evaluación y seguimiento de la gestión organizacional, por la depuración contable permanente y la sostenibilidad de la calidad de la información en general. Lo que conlleva, a que se presenten debilidades e inconsistencias en la 
gestión y reporte de información, tal como se describe en las observaciones comunicadas a la entidad y que harán parte del informe final una vez analizadas las respuestas y validados los hallazgos, es decir, se hace aquí una observación de tipo 
general al funcionamiento del control interno de la entidad. 
Si bien es cierto, lo argumentado por la entidad en su respuesta dada por medio del oficio con radicado 222040373 del 27 de abril de 2022, la observación se mantiene y se establece como hallazgo, dados los hallazgos establecidos en este informe final de auditoría, con lo cual es importante precisar que las falencias encontradas por la CGR afectan de forma significativa a los Estados Financieros y la representación fidedigna de la información contable a diciembre 31 de 2021. </t>
  </si>
  <si>
    <t>(...) se mantiene y se establece como hallazgo, dados los hallazgos establecidos en este informe final de auditoría, con lo cual es importante precisar que las falencias encontradas por la CGR afectan de forma significativa a los Estados Financieros y la representación fidedigna de la información contable a diciembre 31 de 2021..</t>
  </si>
  <si>
    <t>1. Con radicado No. 232083265 del 31/08/2023 la Subdirección Financiera remite evidencia de cumplimiento de la acción, en la cual adjunta Plan de Sostenibilidad presentado a través de Comité de Sostenibilidad Contable de agosto de 2023, así como documentos en los que se analizan puntos críticos relacionados con las Direcciones Jurídica, la Dirección de Bienes y el GIT de Gestión Pensional. 2. Queda pendiente la evaluación de efectividad por parte de la CGR para poder efectuar el cierre.</t>
  </si>
  <si>
    <t>048. H8AD-2021 H10A-2020 H20A-2018 - SIMIG 1120</t>
  </si>
  <si>
    <t>H9AD-2021
H12A-2020</t>
  </si>
  <si>
    <t xml:space="preserve">H9AD. Planeación y Programación Presupuesto. 
H12A. Proceso de Planeación Presupuestal
Ley 1955/2019 art.38, Decreto 111/1996 art.13.De acuerdo con las normas establecidas para la programación presupuestal de la entidad se observan deficiencias en  planeación y programación del presupuesto de gastos en cuanto a los cálculos de las necesidades específicas de las áreas, tal es el caso de los recursos programados para talento humano.
La Contraloría observó que la entidad realiza sus proyecciones de gastos de funcionamiento, específicamente en el rubro de gastos de personal con el total de la planta ocupada 472 cargos, sin embargo, hay 46 cargos vacantes cuyo valor aproximado es de $6.049,5 millones, incrementando en un 9,75% el presupuesto 
de gastos de personal, lo cual no es lo que realmente se requiere en recursos. 
Como lo menciona la respuesta en cuanto a este concepto del gasto “Provisión para Gastos Institucionales” se evidenció que presupuestan $20.000.000.000 y al final de la vigencia ejecutan $0.0; independientemente que el Ministerio de hacienda lo 
avale, el valor no se ajusta a los requerimientos presentados durante la vigencia en que se ejecutan los recursos.  
Del análisis realizado a los diferentes conceptos de gastos en funcionamiento, se evidencia que se presenta un cálculo diferente a lo realmente utilizado, lo cual termina en que se genera un desfase entre lo programado y/o planeado y lo ejecutado en el periodo
H12A. Proceso de Planeación Presupuestal
De acuerdo con la aplicación de la metodología establecida por el Ministerio de Tecnologías de la Información y las Comunicaciones sobre la programación y elaboración  del presupuesto, cuyo objetivo es planificar las actividades para la programación del presupuesto anual y programar los gastos de funcionamiento en la vigencia 2020, el ministerio  indica  haber soportado el mismo, de acuerdo a la identificación de las necesidades de las diferentes dependencias y los requerimientos de gastos  de funcionamiento del nivel misional y operativo. 
A pesar de que la entidad para la fijación y compromiso del presupuesto de gestión para una vigencia, adelanta diferentes métodos de proyección, identificación y requerimiento de necesidades en sus dependencias; la CGR no evidenció la existencia de un documento soporte o acta, sobre incongruencias, cambios y ajustes que se presentaron en el ejercicio de planeación del presupuesto de la Entidad, que dieran cuenta del análisis de planificación, adelantado en cada dependencia y sus resultados, que sirva de fundamento a la trazabilidad previa en su proceso de planeación presupuestal.  
Lo anterior, se debe a que la entidad en su procedimiento operativo interno, tendiente a la identificación y elaboración del presupuesto de la siguiente vigencia, 
no tiene implementado, un control que le permita dejar memoria de los aspectos relevantes, participativos, complementarios, ni de los supuestos macroeconómicos 
planteados por las áreas o solicitados por éstas, que convaliden las apropiaciones efectuadas o sus modificaciones, acorde a los lineamientos establecidos por el MHCP. 
Siendo así, se genera el riesgo de que la información pueda ser modificada, o el presupuesto de la vigencia aprobado, bajo parámetros de necesidades, requerimientos o proyecciones resulten inconsistentes con las metas y objetivos de la Entidad, por no ser congruentes con las necesidades operativas de sus áreas, sin que exista evidencia documental para cotejarlo.  
De acuerdo con la respuesta de la entidad con   oficio TRD: 400 del 3 de Mayo de 2021, con radicado MinTIC 211033103, se expresa la metodología establecida para el desarrollo del anteproyecto de presupuesto como la establecida por MinHacienda, Anexos No.1, 2 y 3, circular externa por la DGPPN sobre el Anteproyecto de presupuesto vigencia 2020, las directrices emitidas, parámetros establecidos de crecimiento del gasto y las variables macroeconómicas a que haya lugar, formatos en Excel y el documento justificativo del gasto con mesas de trabajo, las cuales no nos fueron anexadas, con correo electrónico sobre la elaboración del anteproyecto del Presupuesto Ministerio y Fondo.  
Sin embargo, el hallazgo se mantiene administrativo, debido a que no anexan el documento solicitado, para que se implementen las acciones correctivas pertinentes. </t>
  </si>
  <si>
    <t>La CGR manifiesta que de acuerdo con las normas establecidas para la programación presupuestal de la entidad se observan deficiencias en planeación y programación del presupuesto de gastos en cuanto a los cálculos de las necesidades específicas de las áreas, tal es el caso de los recursos programados para talento humano.
Esta situación denota debilidades, en cuanto a los cálculos iniciales, en su planeación y programación presupuestal; así como de los mecanismos de seguimiento y control sobre los recursos necesarios para el funcionamiento de la entidad.
Lo anterior materializa el riesgo que el presupuesto solicitado no se ajuste a las necesidades reales de las áreas; debiendo realizar cambios y/o ajustes presupuestales que afectan sus indicadores.</t>
  </si>
  <si>
    <t>Subdirección para la Gestión del Talento Humano.</t>
  </si>
  <si>
    <t>049. H9AD-2021 H12A-2020</t>
  </si>
  <si>
    <t xml:space="preserve">
Registros de Asistencia </t>
  </si>
  <si>
    <t xml:space="preserve">Acción de mejora cumplida. 
Se radica Memorando 232129993 del 15 de diciembre, en donde se informa el carque de evidencias. Allí se encuentra una lista de asistencia de 5 meses.
Queda pendiente la evaluación de efectividad por parte de la CGR para poder efectuar el cierre. </t>
  </si>
  <si>
    <t>050. H9AD-2021 H12A-2020</t>
  </si>
  <si>
    <t>H11A-2021</t>
  </si>
  <si>
    <t xml:space="preserve">H11A.  Ejecución del Presupuesto. 
En la gestión del presupuesto durante la vigencia 2021, se evidenció que dejaron de ejecutar recursos por valor de $16.111.550.307 en los gastos de funcionamiento; específicamente en los conceptos de Servicios para el Cuidado 
de la Salud Humana $12.39.579, ejecución del 50%, Transferencias Corrientes $15.371.882.868, ejecución del 31.72%, Provisión Gastos Institucionales $15.154.281.016, ejecución 0.0% (cuadro anexo). 
Con estos hechos se evidencia que la entidad viene programando una mayor cantidad de recursos de los que realmente necesita, así como también que no se ejecutan con la debida oportunidad; tal es el caso que al 31 de diciembre de 2021 se liberaron recursos por $16.111.550.307, evidenciando que no necesitaban esa cantidad, lo cual deriva en que debieron reintegrarlos al Tesoro Nacional, porque no se utilizaron durante la vigencia. Esta gestión afecta las actividades de funcionamiento, así como el cumplimiento de los programas y proyectos institucionales. 
 </t>
  </si>
  <si>
    <t>La CGR expresó que la baja o nula ejecución en varios conceptos del gasto durante el periodo muestra debilidades en la definición y priorización de necesidades al momento de elaborar el presupuesto, así como en los cálculos realizados, los cuales son muy distantes a lo que se ejecuta durante la vigencia; denotando falencias en la efectividad de los controles y mecanismos de seguimiento a la ejecución del presupuesto</t>
  </si>
  <si>
    <t xml:space="preserve">Acción de mejora cumplida. 
Se radica Memorando 232129993 del 15 de diciembre, en donde se informa el carque de evidencias. Allí se matriz de seguimiento presupuestal de la subdirección para la gestión  del talento humano.
Queda pendiente la evaluación de efectividad por parte de la CGR para poder efectuar el cierre. </t>
  </si>
  <si>
    <t>051. H11A-2021</t>
  </si>
  <si>
    <t xml:space="preserve">
 Registros de Asistencia </t>
  </si>
  <si>
    <t>052. H11A-2021</t>
  </si>
  <si>
    <t>H14AD-2021</t>
  </si>
  <si>
    <t xml:space="preserve">H14AD. Cumplimiento de las cláusulas contractuales. 
En el ejercicio auditor la CGR verificó el Convenio Interadministrativo 013 de 2021 de fecha 16 de junio de 2021, cuyo objeto es “Constituir y gestionar el Fondo Educativo denominado “EDUMINTIC”, con los recursos girados por el MINTIC al ICETEX, quien actuará como administrador – mandatario”. Al revisar las actas de reuniones de la Junta Administradora, se observó en el Acta No.4 de fecha 02 de febrero de 2022, correspondiente a la reunión cuyo objeto fue la cancelación desembolso y liquidación del Convenio, en el numeral 3 del orden del día, se discutió la “Aprobación trámite liquidación Convenio”, como consecuencia del retiro de los funcionarios que serían beneficiados de los recursos del Fondo EDUMINTIC, poniendo este aspecto en consideración de la Junta. 
...Esta situación se genera por las deficiencias en la aplicación de controles al proceso contractual de la Entidad para dar cumplimiento a las obligaciones pactadas en el Convenio y el mantenimiento del principio de Unidad de Caja establecida en los principios del Presupuesto Público, que nos indica que los excedentes de los contratos o convenios, son de la nación y por lo tanto deben girarse a la Dirección del Tesoro Nacional.  
 </t>
  </si>
  <si>
    <t xml:space="preserve">No se constata la gestión de la de la clausula de sexta del convenio 013 de 2021.
El convenio no cuenta con especificidad de frente a la devolución de los saldos no ejecutado a  la dirección del tesoro nacional  </t>
  </si>
  <si>
    <t xml:space="preserve">Para futuros convenios a realizar se debe asegurar de realizar la aclaración de las fechas establecidas entre el calculo y la devolución de los saldos no ejecutados a la Dirección del Tesoro Nacional en los convenios suscritos entre la Entidad y el ICETEX a través del Fondo EDUMINTIC </t>
  </si>
  <si>
    <t xml:space="preserve">Establecer la obligación de la devolución de los saldos no ejecutados al Tesoro Nacional en los estudios previos de los convenios a suscribir, donde se especifique el tiempo que requiere para el calculo y su posterior devolución. 
</t>
  </si>
  <si>
    <t xml:space="preserve">documento </t>
  </si>
  <si>
    <t>Acción de mejora cumplida
Se remite proyección de estudio previo con inclusión de cláusula para futuros convenios.</t>
  </si>
  <si>
    <t>053. H14AD-2021 - SIMIG 986</t>
  </si>
  <si>
    <t>Entregar informe que permita la aclaración del estado de ejecución del cumplimiento sobre los rendimientos financieros consignados a la cuenta del Tesoro Nacional  del convenio 013-2021</t>
  </si>
  <si>
    <t>Realizar informe de aclaración del estados de ejecución del cumplimiento sobre los rendimientos financieros consignados a la cuenta del Tesoro Nacional  del convenio 013-2021</t>
  </si>
  <si>
    <t>Acción de mejora cumplida.
Con radicado No. 222109858 del 26/10/2022 la Subdirección de Talento Humano remite el informe sobre los rendimientos financieros consignados a la cuenta del Tesoro Nacional  del convenio 013-2021.</t>
  </si>
  <si>
    <t>054. H14AD-2021 - SIMIG 986</t>
  </si>
  <si>
    <t>H15AD-2021</t>
  </si>
  <si>
    <t xml:space="preserve">Hallazgo No. 15 Publicación de los documentos del proceso contractual en la plataforma SECOP I y II. 
En revisión ejecutada en virtud del ejercicio auditor, la CGR pudo constatar que en los contratos números 013-2016; 09-2017 y 021-2019 no fueron incorporados los documentos soporte del proceso contractual dentro de los términos estipulados por 
la ley, dentro de los cuales citamos algunos casos: Contrato 013 de 2016 Certificado de Disponibilidad Presupuestal, Contrato 09 de 2017 y 021 de 2019 El Informe de Gestión.
Lo anterior se presenta por falencias en la aplicación de los controles a la información que por normatividad debe ser publicada cumpliendo con los principios de transparencia y publicidad que rigen la contratación estatal.  Lo cual conlleva a que la información no sea útil a los usuarios. </t>
  </si>
  <si>
    <t xml:space="preserve">El Certificado de Disponibilidad Presupuestal número 1116, de fecha 05 de abril de 2016, se incorporó a la plataforma SECOP I hasta el 08 de febrero de 2022. por lo cual la CGR, considera que se presentan  falencias en la aplicación de los controles a la información que por normatividad debe ser publicada cumpliendo con los principios de transparencia y publicidad que rigen la contratación estatal. Lo cual conlleva a que la información no sea útil a los usuarios.
</t>
  </si>
  <si>
    <t>Verificar las publicaciones en etapa precontractual de los contratos suscritos por parte del Ministerio TIC y que se encuentran vigentes a junio de 2022, en la plataforma del SECOP I.</t>
  </si>
  <si>
    <t>En los contratos vigentes al mes de junio de 2022, celebrados por parte del Ministerio de Tecnologías de la Información y las Comunicaciones,   y publicados en la Plataforma del SECOP I, verificar que los documentos precontractuales se encuentren completos y publicados, de no ser así realizar su publicación.</t>
  </si>
  <si>
    <t>Documento que recopila la información de los contratos vigentes y las Capturas de pantalla de publicaciones SECOP I</t>
  </si>
  <si>
    <t xml:space="preserve">Subdirección de Gestión Contractual </t>
  </si>
  <si>
    <t>Acción de mejora cumplida.
Con radicado No.222101497 del 05/10/2022 el GIT de Gestión contractual remite documentos que recopila la información de los contratos vigentes y las Capturas de pantalla de publicaciones SECOP I, Donde se verifican que los documentos precontractuales se encuentren completos y publicados.</t>
  </si>
  <si>
    <t>055. H15AD-2021</t>
  </si>
  <si>
    <t>En revisión ejecutada en virtud del ejercicio auditor, la CGR pudo constatar que en  los contratos números 013-2016; 09-2017 y 021-2019 no fueron incorporados los  documentos soporte del proceso contractual dentro de los términos estipulados por  la ley</t>
  </si>
  <si>
    <t>Solicitar al ICETEX mediante oficio, la entrega del informe de gestión los 15 primeros días del mes de julio de 2022 de los convenios suscritos</t>
  </si>
  <si>
    <t>1.Envió Oficio de solicitud del informe de gestión del periodo comprendido entre enero y junio de 2022 del convenio  EDUMINTIC</t>
  </si>
  <si>
    <t>Acción de mejora cumplida.
Con radicado No.222081698 del 16/08/2022 la Subdirección para la Gestión de Talento Humano remite oficio No. 222059200 del 14/06/2022 enviado al Icetex, mediante el cual solicitan los informes de gestión semestrales de los convenios No. 017/2014, 013/2016, 009/2017, 021/2019, 015/2020, 013/2021 y 020/2022. con esta solicitud se desarrolla la siguiente acción de mejora.</t>
  </si>
  <si>
    <t>056. H15AD-2021</t>
  </si>
  <si>
    <t xml:space="preserve">Realizar en el envío del informe de gestión correspondiente al convenio de EDUMINTIC en los tiempos establecidos al área de contratación para su cargue en SECOP I
</t>
  </si>
  <si>
    <t>Acción de mejora cumplida.
Con radicado No. 222081698 del 16/08/2022 la Subdirección para la Gestión de Talento Humano remite:
*Memorando No. 222081944 del 17/08/2022 de solicitud a la Sub. de Gestión Contractual para la publicación en SECOP I, de los informes de gestión corte a 30/06/2022 para los convenios No. 017/2014, 013/2016, 009/2017 y 021/2019.
*Respuesta de Contratación donde relacionan los enlaces de publicación de los informes de gestión.
*Soporte de publicación de los informes en SECOP II</t>
  </si>
  <si>
    <t>057. H15AD-2021</t>
  </si>
  <si>
    <t>H16AD-2021</t>
  </si>
  <si>
    <t xml:space="preserve">H16AD. Prueba de entrega de las notificaciones realizadas mediante correo certificado.  
En el ejercicio de auditoría que adelanta la CGR, no se evidencia la prueba de entrega del aviso de la notificación por correo certificado de los siguientes expedientes:  
Vigencia 2014: 4 Procesos (1025, 1336, 1481 y 1615). 
Vigencia 2015: 8 Procesos (68, 173, 259, 281, 333, 376, 406 y 447). 
Vigencia 2016: 7 Procesos (130, 182, 361, 394, 495, 501 y 669).  
Vigencia 2017: 1 Proceso (300). 
Para corroborar lo anterior, citamos dos situaciones en dos expedientes: En el proceso 1336 de 2014, no obra en el plenario soporte de entrega de la notificación del auto mediante el cual se libra mandamiento de pago...
Lo que se advierte ante esta circunstancia es la falta de seguimiento y control de las actuaciones que se surten al interior de los procesos y a la información que se está consignando en las diferentes bases de datos (compartidas a través de la 
herramienta SharePoint), que soportan el estado actual de los trámites.  </t>
  </si>
  <si>
    <t>Remitir a la oficina de Archivo todas las actuaciones que se realicen de impulso y gestión para que reposen dentro de los expedientes</t>
  </si>
  <si>
    <t>Enviar cada mes un memorando a la oficina de Archivo con toda la documentación que se emite dentro de los procesos de cobro coactivo con el fin de que reposen dentro del expediente</t>
  </si>
  <si>
    <t>GIT de Cobro Coactivo
Dirección Jurídica</t>
  </si>
  <si>
    <t>058. H16AD-2021 - SIMIG 953</t>
  </si>
  <si>
    <t>H17AD-2021</t>
  </si>
  <si>
    <t xml:space="preserve">H17AD. Formas y medios de notificación de los actos administrativos expedidos en el proceso de cobro coactivo. 
De esa misma manera, en el Manual de Cobro Persuasivo y Coactivo del MinTICGEF-TIC-MA-002 V1.0 numeral 4.7.3, se establece: “Notificaciones por Aviso. 
Cuando las notificaciones sean devueltas por correo, se procederá conforme lo dispone el artículo 58 del Decreto 19 de 2012, notificando mediante aviso, con trascripción de la 
parte resolutiva del acto administrativo, en el portal web del Ministerio…”.   
La Contraloría en su evaluación observó que la Entidad no acudió a los medios de notificación mencionados en la referida normatividad en los siguientes procesos: 
Vigencia 2014: 3 Procesos (1025, 1414 y 1481). 
Vigencia 2015: 1 Proceso (68). 
Vigencia 2016: 2 Procesos (394 y 495). 
Vigencia 2017: 1 Proceso (300).  
Como caso puntual a referir, se puede advertir que en el Proceso 394 de la vigencia 2016, en la información allegada por el MinTIC, en la carpeta compartida OneDrive de fecha 22 de febrero de 2022 “Alcance 1 AF MINTIC 001”. En el punto 
43, se puede verificar que el Estado del Proceso es: “Mandamiento de pago 772 del 28/07/2016. Una vez revisado Alfanet se evidencia registro de notificación 202095049 
del 28/11/2020, se solicita a Nancy Sarmiento # de guía con el fin de comprobar la notificación. Mandamiento de pago NO NOTIFICADO, mediante guía RA286134373CO 
presenta novedad de entrega - devuelto no existe número - 06/11/2020. Vencido 29/03/2021.”.  
Lo que se muestra en la tabla anterior, es que la Entidad no está teniendo en cuenta lo consignado en las herramientas destinadas para realizar el control efectivo de las actuaciones, esto es, las bases de datos referidas al estado actual de los procesos; pues se advierten estas situaciones por parte de la Entidad, y no se toman los correctivos del caso, para continuar con el debido desarrollo de los trámites.  
El efecto de esta observación está focalizado a que no se continúa con la gestión de cobro coactivo, haciendo imposible la recuperación de cartera de la Entidad, generando posibles pérdidas de recursos a más de eventualidades en las que se tuviere que decretar la extinción de la obligación por prescripción.   </t>
  </si>
  <si>
    <t xml:space="preserve">La Contraloría en su evaluación observó que la Entidad no acudió a los medios de 
notificación mencionados en la referida normatividad en algunos procesos...La Entidad no está teniendo en cuenta lo consignado en las herramientas destinadas para realizar el control efectivo de las actuaciones, esto es, las bases de datos referidas al estado actual de los procesos; pues se advierten estas situaciones por parte de la Entidad, y no se toman los 
correctivos del caso, para continuar con el debido desarrollo de los trámites.  </t>
  </si>
  <si>
    <t>Efectuar mensualmente una revisión de los cuadros de control de los procesos coactivos con el fin de determinar que actos administrativos se expidieron durante el mes inmediatamente anterior y establecer si los mismos fueron notificados durante el mes en curso y por que medio con su fecha de efectividad</t>
  </si>
  <si>
    <t>Actas de revisión de expedientes</t>
  </si>
  <si>
    <t>acción de mejora cumplida 
Con radicado 222135367 del 30/12/2022 Se remiten para MINTIC y FUTIC las actas de revisión de los expedientes. 
Seis actas por cada uno de los meses de julio, agosto, septiembre, octubre, noviembre y diciembre respectivamente.</t>
  </si>
  <si>
    <t>059. H17AD-2021 - SIMIG 954</t>
  </si>
  <si>
    <t>H18AD-2021</t>
  </si>
  <si>
    <t xml:space="preserve">H18AD. Actos Administrativos de Prescripción. 
La CGR en el seguimiento realizado a la vigencia 2021, no evidencia los actos administrativos de prescripción de los siguientes procesos, a pesar de que éstos vienen de vigencias 2014 y 2015.  
Vigencia 2014: 5 Procesos (1025, 1336, 1414, 1481 y 1615) 
Vigencia 2015: 9 Procesos (05, 68, 162, 173, 181, 266, 297, 364 y 494). 
Se señala un caso en particular con respecto al Proceso 364 – 2015, en información allegada por el MinTic, en la Carpeta Compartida en OneDrive de fecha 22 de febrero de 2022 “Alcance 1 AF MINTIC 001”, en el punto 43, se puede verificar que el Estado del Proceso es: “PENDIENTE POR DECRETAR LA PRESCRIPCIÓN”. Ver tabla. 
Lo dicho anteriormente por cuanto, se pudo evidenciar deficiencias en el
seguimiento, teniendo en cuenta que existen cuadros de control de estos
procedimientos según lo consignado en la Matriz de Riesgos; la Entidad advierte actividades pendientes por ejecutar para evacuar los trámites, pero no los realiza
La no declaratoria de la prescripción conlleva a la ausencia de la depuración contable, presentándose impacto en la información financiera de la Entidad, en donde estarían previstos recursos por recuperar, que estarían por fuera de su alcance a través del trámite de cobro coactivo.  
 </t>
  </si>
  <si>
    <t>La CGR en el seguimiento realizado a la vigencia 2021, no evidencia los actos  administrativos de prescripción de algunos  procesos, a pesar de que éstos vienen de vigencias 2014 y 2015.</t>
  </si>
  <si>
    <t>Vender la cartera a CISA</t>
  </si>
  <si>
    <t>Identificar obligaciones en procesos coactivos susceptibles de aplicación del artículo 329 de la Ley 274 de 2023</t>
  </si>
  <si>
    <t>Informes de obligaciones susceptibles de centa a CISA</t>
  </si>
  <si>
    <t>060. H18AD-2021 - SIMIG 1267</t>
  </si>
  <si>
    <t>H20AD-2021</t>
  </si>
  <si>
    <t xml:space="preserve">H20AD. Periodo de tiempo al interior de los procesos de cobro coactivo. 
En el marco del ejercicio auditor, se evidenció que dentro de los procesos de cobro coactivo transcurren largos periodos de tiempo sin que se evidencie gestión alguna, como se observó en los siguientes procesos: ...
Citando uno de los casos mencionados anteriormente, estaría el Proceso N. 485 de 2016, en el cual la Entidad notificó a la empresa Colvanes, 1 año y 4 meses después de la fecha de expedición del auto mediante el cual se libró mandamiento 
de pago, situación que sirvió como fundamento para que la empresa acudiera a un proceso de nulidad y restablecimiento del derecho, ante el Tribunal Administrativo de Cundinamarca.  Tal como se evidencia en el Folio 35 de la carpeta digital del proceso: Notificaron a Colvanes 1 año y 4 meses después de la fecha de expedición del auto que libra mandamiento de pago 
Esta situación denota la falta de control efectivo y el seguimiento al desarrollo de las actuaciones, lo que conlleva a la interposición de demandas en contra de la Entidad, que generan riesgos de posibles pérdidas de recursos.  </t>
  </si>
  <si>
    <t xml:space="preserve">En el marco del ejercicio auditor, se evidenció que dentro de los procesos de cobro 
coactivo transcurren largos periodos de tiempo sin que se evidencie gestión alguna. Esta situación denota la falta de control efectivo y el seguimiento al desarrollo de las actuaciones, lo que conlleva a la interposición de demandas en contra de la Entidad, que generan riesgos de posibles pérdidas de recursos. </t>
  </si>
  <si>
    <t>acción de mejora cumplida 
Con radicado 222135367 del 30/12/2022 Se remiten 6 actas de reunión de revisión de cuadros de control por vigencias del mes de julio de 2022, otras 6 de agosto de 2022, 1 de septiembre, 1 de noviembre y 1 de diciembre de 2022, en las cuales se observa para los diferentes tipos de acciones la revisión de la notificación y el medio realizado, como autos de liquidación de crédito, aplicación / levantamiento de medidas cautelares, aplicación / devolución de deposito judicial, terminación y archivo del proceso, entre otras.</t>
  </si>
  <si>
    <t>061. H20AD-2021 - SIMIG 957</t>
  </si>
  <si>
    <t>H21AD-2021</t>
  </si>
  <si>
    <t xml:space="preserve">H21AD. Acto administrativo por medio del cual se declara la terminación y archivo del proceso de cobro coactivo. 
En el seguimiento realizado por la Contraloría se tomó el Proceso N. 1228 – 2014, La última actuación que se evidencia en esta carpeta, es que se da cumplimiento al auto 000218, consignándose emolumentos en favor del FONTIC hoy FUTIC, por valor de $986.056; $98.293 y $605.080.  
Pese a que se realizaron los pagos anteriores, la última actuación data del 19 de diciembre de 2018; se pudo evidenciar que sí se realizó gestión de cobro coactivo, sin embargo, no se ha emitido el respectivo acto administrativo de terminación y 
archivo.    
Lo anterior, denota falencias en el cumplimiento de los procedimientos al interior de la Entidad a través del Grupo Interno de Trabajo de Cobro Coactivo, teniendo en 
cuenta que su actividad principal es iniciar y llevar hasta su terminación los procesos de cobro coactivo. 
</t>
  </si>
  <si>
    <t xml:space="preserve">El Proceso N. 1228 – 2014, Pese a que se realizaron los pagos anteriores, la última actuación data del 19 de diciembre de 2018; se pudo evidenciar que sí se realizó gestión de cobro coactivo, sin embargo, no se ha emitido el respectivo acto administrativo de terminación y archivo.    </t>
  </si>
  <si>
    <t>Identificar las obligaciones con saldo en cero (0) y emitir los actos administrativos de terminación y archivo</t>
  </si>
  <si>
    <t>Informe de procesos terminados por saldo en cero (0)</t>
  </si>
  <si>
    <t>062. H21AD-2021 - SIMIG 1268</t>
  </si>
  <si>
    <t>H23AD-2021</t>
  </si>
  <si>
    <t xml:space="preserve">H23AD. Procedimiento de Cobro Coactivo de Obligaciones GJU-TIC-PR-004 V.8. 
A continuación, se describen las deficiencias que se evidenciaron en la revisión realizada en el presente proceso auditor y que contrarían el Procedimiento de Cobro Coactivo de Obligaciones GJU-TIC-PR-004 V.8 del MinTic, en el siguiente tenor:  ....
De acuerdo con lo dicho anteriormente, se verificó por parte de la CGR que existe un presunto desconocimiento del Procedimiento de Cobro Coactivo de Obligaciones GJU-TIC-PR-004 V.8, lo que genera el incumplimiento de las actividades procedentes que eviten consecuencias que pudieran acarrear riesgos de pérdidas de recursos de la entidad y se posibilite la mitigación de estos mismos riesgos.  </t>
  </si>
  <si>
    <t xml:space="preserve">Se evidenciaron  deficiencias en la revisión 
realizada en el presente proceso auditor y que contrarían el Procedimiento de Cobro Coactivo de Obligaciones GJU-TIC-PR-004 V.8 del MinTic, en el siguiente tenor:  Vigencia 2015: 6 Procesos (181, 259, 266, 275, 447 y 494) </t>
  </si>
  <si>
    <t>Revisar mensualmente los cuadros de control de los procesos coactivos con el fin de determinar su etapa procesal y determinar si se ha cumplido con el procedimiento</t>
  </si>
  <si>
    <t>Actas de revisión de los expedientes por vigencias para determinar si se han  cumplido con las etapas dispuestas en el procedimiento</t>
  </si>
  <si>
    <t>063. H23AD-2021 - SIMIG 960</t>
  </si>
  <si>
    <t>H24AD-2021</t>
  </si>
  <si>
    <t>H24AD. Provisión Contable E-KOGUI. 
dentro del análisis de la muestra de 15 procesos judiciales, catalogados por el MinTic en el Sistema E – kogui y en las bases de datos suministradas en carpetas compartidas ONE DRIVE a la CGR de riesgo ALTO; se observa que al revisar el reporte E – kogui, respecto a las Notas a los estados financieros a diciembre 31 de 2021, en 3 procesos, el monto que corresponde a la provisión contable no está calculado acorde con lo establecido con la Resolución 353 de fecha 01 de noviembre de 2016, en el literal a) del artículo 7, esto es, que 
ante ese riesgo inminente (Alto), el valor de las pretensiones de la demanda debe ser ajustado como provisión contable: ...
En esta situación se evidencia una provisión por menor valor al estipulado por la Agencia Nacional de Defensa Jurídica, lo que puede generar incumplimientos de la Entidad a las decisiones proferidas por los Jueces, y a su vez, incurrir en intereses 
moratorios al tener que afrontar un pago inmediato derivado de la sentencia adversa</t>
  </si>
  <si>
    <t xml:space="preserve">
Diferencias en la provisión contable registrada en el Ekogui vs la reportada en los estados financieros; en 3 procesos, el monto que corresponde a la provisión contable no está calculado acorde con lo establecido con la Resolución 353 de 01/11/2016,  literal a) del artículo 7.o contenida en la Resolución 353 de 2016. </t>
  </si>
  <si>
    <t xml:space="preserve">Circular emitida por la Dirección Jurídica que contenga los lineamientos que deben ser tenidos en cuenta por los abogados al momento de aplicar la metodología para calificar el riesgo de los procesos judiciales y el calculo de la provisión contable, teniendo como marco jurídico la Resolución 353 de 2016 de la Agencia Nacional de Defensa Jurídica del Estado.  
</t>
  </si>
  <si>
    <t>Expedir una circular de carácter vinculante, dirigida a todos los abogados que ejercen la representación judicial de los intereses de la entidad que contengan los lineamientos que deben ser tenidos en cuenta para la calificación de riesgo procesal, sus responsables, plazo para cumplimiento de las actividades. y la estimación de la provisión contable, conforme la Resolución No. 353 de 2016,  incluyendo la obligación del Coordinador de GIT de Procesos Judiciales y Extrajudiciales de revisar la información reportada para que al momento de remitir los reportes trimestrales con fundamento en los cuales se elaboran las conciliaciones financieras por parte de la Subdirección Financiera, se encuentren los valores reflejados conforme aparecen reportados en Ekogui. 
La circular  contiene  la obligación del Coordinador de GIT de Procesos Judiciales y Extrajudiciales de revisar la información reportada para que al momento del diligenciamiento del formulario SIRECI F-9 se tenga en cuenta el insumo arrojado por el sistema Ekogui señalando la ruta para su acceso.
*. Se señaló con claridad el deber de utilizar solo como fuente de información para el reporte a Sireci el reporte de los proceso en Ekogui y en los estados financieros.</t>
  </si>
  <si>
    <t>Una Circular</t>
  </si>
  <si>
    <t>GIT de Procesos Judiciales
Dirección Jurídica</t>
  </si>
  <si>
    <t>Acción de mejora cumplida. 
Con radicado No.222118606 del 17/11/2022, la Coordinación del GIT de Procesos Judiciales y Extrajudiciales remite la Circular No. 000023 del 08/08/2022, con asunto  "Lineamientos para la calificación del riesgo de los procesos a cargo" de los abogados de la Dirección Jurídica encargados de la representación judicial de la entidad para la estimación de la provisión contable. De igual manera, remiten socialización de esta circular a los abogados encargados de la representación judicial.</t>
  </si>
  <si>
    <t>064. H24AD-2021 - SIMIG 961</t>
  </si>
  <si>
    <t>H26A-2021</t>
  </si>
  <si>
    <t xml:space="preserve">H26A. Gestión iniciativas Plan Acción
Revisada la Matriz del Plan de Acción MinTIC 2021, la CGR pudo evidenciar que, dentro de la gestión de iniciativas - registradas y la gestión de indicadores, se plasmaron 4, entre ellas: 1) C1-E1-7000-E - Facilitar el acceso y uso de las tecnologías de la información y las comunicaciones (TIC) en todo el territorio 
nacional – (Computadores para Educar); este proyecto cuenta con 13 indicadores los cuales 5 de ellos fueron inferiores al 100% como son: a) Número de terminales de cómputo con contenidos digitales entregadas a sedes educativas para uso de 
docente 0% ; b) Número de sedes educativas oficiales con acceso a terminales de cómputo y contenidos digitales beneficiadas con la entrega de nuevas tecnologías 
0%, c) Número de docentes formados en uso pedagógico de tecnologías de la información y las comunicaciones 25,25%, d) Número de docentes acompañados en procesos educativos con tecnologías digitales 25,25% y e) Número de estudiantes acompañados en procesos educativos con tecnologías digitales con el 34,86%. 2) C1-E1-9200-E - Revisión del régimen de acceso, uso e interconexión (CRC); el proyecto cuenta con 2 indicadores, de los cuales uno (1) indicador no se ejecutó Publicación medida regulatoria expedida con el 0%. 3) C1-E1-9310-E - Análisis del mercado de servicios de envíos postales masivos y servicios de valor agregado, el proyecto cuenta con 2 indicadores, de los cuales uno (1) indicador no 
se ejecutó, Publicación medida regulatoria expedida con el 0%. 4) C2-T3-2000-T - Consenso Social (Oficina de fomento regional de tecnologías de la información y las comunicaciones, el cumplimento de la meta en gestión de iniciativa fue inferior 
al 90%. Esta iniciativa registra 18 indicadores, de los cuales 2 no alcanzaron el 100% como son: Propuesta técnica concertada con la CONCIP 0% y Proceso contractual radicado 0%. Los proyectos 2, 3, 4 no registra metas, así como también 
las iniciativas 1,2,3 no registran apropiación presupuestal. En la matriz se evidenciaron explicaciones, por las cuales estas metas no se cumplieron, sin embargo, no se muestra la gestión de seguimiento por parte del MINTIC en donde </t>
  </si>
  <si>
    <t>* no se muestra la gestión de seguimiento por parte del MINTIC en donde se tomen acciones para el cumplimiento de estas iniciativas, teniendo en cuenta que quienes realizan la ejecución de estos proyectos algunas son entidades del sector.
*Falta de controles efectivos que propendan garantizar la correcta evaluación y seguimiento de la gestión organizacional, y que contribuya al cumplimiento de los objetivos de cada uno de los proyectos.</t>
  </si>
  <si>
    <t>Realizar seguimiento al Plan de Acción de las Entidades del Sector TIC</t>
  </si>
  <si>
    <t xml:space="preserve">Realizar un informe mensual al Plan de Acción de las Entidades que permita un adecuado seguimiento y generación de alertas y recomendaciones </t>
  </si>
  <si>
    <t>Informes</t>
  </si>
  <si>
    <t xml:space="preserve">Oficina Asesora de Planeación y Estudios Sectoriales </t>
  </si>
  <si>
    <t>Acción de mejora Cumplida.
1. Con radicado No. 232120326 del 23/11/2023 la Oficina Asesora de Planeación y Estudios Sectoriales remite informes mensuales de plan de acción con Entidades (Agencia Nacional del Espectro, Agencia Nacional Digital, RTVC, 4-72 y Computadores para Educar) junto con evidencia de comunicación correspondientes a los meses de junio a octubre de 2023. 2. Queda pendiente la evaluación de efectividad por parte de la CGR para poder efectuar el cierre.</t>
  </si>
  <si>
    <t>065. H26A-2021 - SIMIG 1127</t>
  </si>
  <si>
    <t>H27AD-2021</t>
  </si>
  <si>
    <t xml:space="preserve">H27AD. Indicadores Plan de Acción.
Es así como se verificó, que la entidad no presenta indicadores presupuestales, con el fin de medir la capacidad de la entidad para destinar los recursos financieros disponibles de la forma más conveniente y adecuada, atendiendo a los requerimientos de los distintos programas en pro de cumplir con los objetivos 
planteados. 
De otra parte, el siguiente cuadro muestra iniciativas que presenta varios indicadores con porcentajes inferiores al 80% como es el caso de la iniciativa Fortalecimiento del sector Tic y postal que cuenta con 19 indicadores y 4 no alcanzaron el 100% entre ellos: Contrato firmado 50%; Cantidad de espectro ofertado 0 %; estudio previo aprobado 0% y Número de líneas de acción 
implementadas por la DICOM del Plan de Modernización del sector postal 2020- 2024 con el 80%, etc. (Ver tabla 3) 
La situación descrita, se presenta por debilidades en las acciones de control y aplicaciones de estrategias efectivas que debe realizar la entidad, con miras al cumplimiento de la gestión y así mismo coadyuvar a que la información 
presupuestal cumpla con las características cualitativas y cuantitativas de la información financiera. 
Las anteriores falencias generan riesgos para la medición de los procesos al interior de la entidad, por lo tanto, estos indicadores deben tener una estructura clara y medible que conduzcan a la obtención de resultados de fácil interpretación y permitan la toma oportuna de decisiones ágiles hacia el cambio requerido, con el fin de evidenciar y monitorear desde el Min tic el estado de cumplimiento de las metas propuestas en pro del sector y en caso de estar por debajo del rango establecido orientar sus acciones de mitigación, tendientes a minimizar las consecuencias que se presenten en el desarrollo de la gestión y de cumplimiento a los compromisos establecidos. </t>
  </si>
  <si>
    <t>*no se evidencia, la formulación de indicadores a través de los cuales se permita conocer la efectividad en la aplicación de los recursos
*debilidades en las acciones de control y aplicaciones de estrategias efectivas que debe realizar la entidad, con miras al cumplimiento de la gestión y así mismo coadyuvar a que la información presupuestal cumpla con las características cualitativas y cuantitativas de la información financiera</t>
  </si>
  <si>
    <t>Realizar seguimiento a la ejecución de las iniciativas</t>
  </si>
  <si>
    <t xml:space="preserve">Realizar informes mensuales de la ejecución presupuestal de las iniciativas del Plan de Acción que incluirá indicadores como % de ejecución compromisos y % de ejecución de obligaciones. </t>
  </si>
  <si>
    <t>Acción de mejora cumplida
1. Con radicado No. 232120326 del 23/11/2023 la Oficina Asesora de Planeación y Estudios Sectoriales remite los informes de ejecución presupuestal de las iniciativas del plan de acción junto con evidencia de comunicación correspondientes a los meses de junio a octubre de 2023. 2. Queda pendiente la evaluación de efectividad por parte de la CGR para poder efectuar el cierre.</t>
  </si>
  <si>
    <t>066. H27AD-2021 - SIMIG 1128</t>
  </si>
  <si>
    <t>H28AD-2021</t>
  </si>
  <si>
    <t xml:space="preserve">H28AD. Seguimiento a la Ejecución de Recursos - Proyecto Desarrollo Masificación Acceso a Internet Nacional. 
Para la vigencia de 2021, se asignaron recursos por $320.773.661.106 para el proyecto Desarrollo Masificación Acceso a Internet Nacional realizado y cuyo objetivo de la iniciativa es contribuir al cierre de la brecha digital mediante el 
despliegue de accesos de última milla en condiciones asequibles y la meta es aumentar de forma significativa el acceso a la tecnología de la información y las comunicaciones y esforzarse por facilitar el acceso universal y asequible a Internet. 
Una vez realizado el análisis en los resultados del plan de acción – Gestión Iniciativas – Proyectos e Indicadores, este proyecto registra 16 indicadores con cumplimiento del 100%. Sin embargo, se verificó que la ejecución presupuestal es 
del 67,31% que corresponde a $215.898.854.860,40, quedando recursos sin ejecutar21  por $ 58.138.629.942.   
Es del caso mencionar que, durante la vigencia la entidad no ejecutó el presupuesto asignado al proyecto y al cierre de dicha vigencia constituyó reservas por valor de $46.736.176.304,00 (ver tabla No. 4) </t>
  </si>
  <si>
    <t>*Para la vigencia de 2021, se asignaron recursos por $ 320.773.661.106 para el proyecto Desarrollo Masificación Acceso a Internet Nacional el cual presentó en el plan de acción en la gestión de Iniciativas – Proyectos e Indicadores cumplimiento del 100%. Sin embargo, se verificó que la ejecución presupuestal es del 67,31% que corresponde a $215.898.854.860,40, quedando recursos sin ejecutar21  por $ 58.138.629.942.
*Debilidades de planeación, por cuanto no se realizó una inversión efectiva en las necesidades de la comunidad para la cual estaba destinada, es decir que se ve impactado el cumplimiento de los objetivos misionales, e incide de manera negativa en la oportunidad y beneficio en la utilización de los recursos asignados que no utilizó en las anualidades respectivas, impidiendo con ello, la redistribución de los mismos dirigida a la atención de necesidades en otros componentes del Plan Nacional de Desarrollo</t>
  </si>
  <si>
    <t>Capacitar a la Dirección de Infraestructura en la alineación de los componentes del Plan de Acción y el presupuesto de inversión</t>
  </si>
  <si>
    <t xml:space="preserve">Realizar mesa de trabajo con la Dirección de Infraestructura para reforzar conceptos en cómo debe estar alineada la formulación y ejecución de indicadores, metas, actividades del Plan de Acción y el presupuesto de inversión </t>
  </si>
  <si>
    <t>Acción de mejora cumplida.
1. Con radicado No. 232120326 del 23/11/2023 la Oficina Asesora de Planeación y Estudios Sectoriales remite evidencia de capacitación impartida a la Dirección de Infraestructura con respecto a la planeación y el seguimiento a la estrategia y el presupuesto de inversión junto a registro de asistencia. 2. Queda pendiente la evaluación de efectividad por parte de la CGR para poder efectuar el cierre.</t>
  </si>
  <si>
    <t>067. H28AD-2021 - SIMIG 1131</t>
  </si>
  <si>
    <t>H29AD-2021</t>
  </si>
  <si>
    <t xml:space="preserve">Hallazgo No.29 Procedimiento para la Transferencia de recursos. 
La CGR observó que no se encuentra documentado un procedimiento interno y/o caracterización del proceso para determinar las reglas y lineamientos que deberán ejecutarse para la financiación de recursos que realiza el MinTIC a través del Fondo Único de Tecnologías de la Información y las Comunicaciones, a los operadores públicos según la Resolución 433 de 202023.  
La anterior situación evidencia debilidades de control en la formulación de procedimientos y puede generar un riesgo al no contar con parámetros previamente establecidos que permitan asegurar la real y efectiva ejecución y seguimiento de 
los recursos en las diferentes actividades. 
La entidad en su respuesta no anexa como soporte un procedimiento interno solicitado por la CGR para la ejecución de recursos, por lo anterior este hallazgo se valida con presunta incidencia disciplinaria. </t>
  </si>
  <si>
    <t xml:space="preserve">La CGR observó que no se encuentra documentado un procedimiento interno y/o caracterización del proceso para determinar las reglas y lineamientos que deberán ejecutarse para la financiación de recursos que realiza el MinTIC a través del Fondo Único de Tecnologías de la Información y las Comunicaciones, a los operadores públicos según la Resolución 433 de 2020.  La anterior situación evidencia debilidades de control en la formulación de procedimientos y puede generar un riesgo al no contar con parámetros previamente establecidos que permitan asegurar la real y efectiva ejecución y seguimiento de los recursos en las diferentes actividades. </t>
  </si>
  <si>
    <t>Estructurar e incluir en el Modelo integrado de Gestión (MIG) del Ministerio la documentación que permita establecer las orientaciones para adelantar transferencias de recursos que se adelanten a través del FUTIC.</t>
  </si>
  <si>
    <t xml:space="preserve">Construir y publicar en la herramienta SIMIG la documentación relacionada con las transferencias de recursos.
</t>
  </si>
  <si>
    <t>Documentación relacionada con la transferencia de recursos</t>
  </si>
  <si>
    <t>GIT Fortalecimiento al Sistema de Medios Públicos
Subdirección Financiera</t>
  </si>
  <si>
    <t>Acción de Mejora Cumplida.
1. Mediante memorando con radicado No. 242002516 del 16/01/2024 el GIT de Fortalecimiento al Sistema de Medios Públicos remite evidencia de procedimientos “FIT-TIC-PR-002 Procedimiento de Asignación Recursos Operadores TV Pública” Versión 1 del 28/Dic/2022. 2. Queda pendiente la evaluación de efectividad por parte de la CGR para poder efectuar el cierre.</t>
  </si>
  <si>
    <t>068. H29AD-2021 - SIMG 1219</t>
  </si>
  <si>
    <t>La CGR observó que no se encuentra documentado un procedimiento interno y/o caracterización del proceso para determinar las reglas y lineamientos que deberán ejecutarse para la financiación de recursos que realiza el MinTIC a través del Fondo Único de Tecnologías de la Información y las Comunicaciones, a los operadores públicos según la Resolución 433 de 2020</t>
  </si>
  <si>
    <t>Socializar circular 00001 del 4 de enero de 2023.</t>
  </si>
  <si>
    <t>Mediante comunicación interna realizar la socialización de circular 00001 del 4 de enero de 2023.</t>
  </si>
  <si>
    <t>GIT de Presupuesto
Subdirección Financiera</t>
  </si>
  <si>
    <t>Acción de Mejora Cumplida.
1. Con radicado No. 232123485 del 30/11/2023 la Subdirección Financiera remite evidencia de comunicación interna por medio de la cual se divulga al personal de la entidad la Circular 00001 de 2023, por medio de la cual se establecen los compromisos de las áreas para la programación, aprobación, ejecución y seguimiento de transferencias con cargo a MINTIC Y FUTIC. 2. Queda pendiente la evaluación de efectividad por parte de la CGR para poder efectuar el cierre.
Acción de mejora con soporte de avance.
Con radicado No. 232109113 del 30/10/2023 la Subdirección Financiera (GIT de Presupuesto) informa cargue de evidencias, dentro de la que se encuentra correo por medio del cual se divulgó la Circular 00001 de 2023 durante los primeros días del año 2023. Por lo tanto, a la fecha de revisión se observa un avance del 50% en con respecto a la ejecución total de la acción de mejora a la fecha de revisión.</t>
  </si>
  <si>
    <t>069. H29AD-2021 - SIMIG 1069</t>
  </si>
  <si>
    <t>H2A-2020</t>
  </si>
  <si>
    <t xml:space="preserve">H2A. Riesgo de Prescripción cuotas partes pensiónales. 
…En atención al análisis de la información entregada, la CGR pudo evidenciar que existe un riesgo alto de prescripción del recaudo de los recursos de cartera de 3 a 5 años con respecto a MINTIC, por valor de $907.932.000 y a PAR TELECOM por $26.239.244.000 y una cartera mayor a 5 años de CAMPRECOM K con una suma de $892.437.000. Lo anterior denota debilidades en el establecimiento de los riesgos y por ende en la implementación de controles que conlleven a mitigar la posible materialización de este, como se observó con algunas cuentas que se dieron de baja según reporte del Grupo Interno de Trabajo de Gestión Pensional en su respuesta al oficio AFMINTIC-010-2021 de la CGR.
La situación antes planteada, puede generar que los actos administrativos pierdan la fuerza ejecutoria, produciendo un impacto en la cuenta de ingresos, en el momento de la causación de la cuenta por cobrar de los estados financieros de la entidad y por ende disminución del recaudo de la cartera pública.  </t>
  </si>
  <si>
    <t xml:space="preserve">La CGR considera que  dada la normatividad de prescripción que relaciona la Entidad, esto no la hace  exenta del riesgo que se denota en la información suministrada a diciembre 31 de  2020,  en  cuanto  a  la  cartera  reportada de  Capital Coactivo de 3  a 5  años y  Caprecom  mayor a 5 años y para la cual no se evidencia el establecimiento de  este riesgo en el Mapa de Riesgos de la Entidad y por ende la implementación de  las acciones correspondientes al mismo. El argumento descrito por la entidad con  relación a las cuentas por cobrar desconoce que la cartera corresponde a las  cuentas  por  cobrar  por  concepto  de  cuotas  partes,  las  cuales  en  atención  al  artículo 4, agotaron ese primer término y se encuentran clasificadas en los estados  financieros en cartera de 3 a 5 y por tanto la acción de cobro está prescrita o está  próxima a vencer.  </t>
  </si>
  <si>
    <t>Generar alertas al GIT de Cobro Coactivo para evitar la prescripción de cuotas verificando la notificación de los mandamiento pago para cada uno de los expedientes remitidos.</t>
  </si>
  <si>
    <t>GIT de Gestión Pensional
 Subdirección para la Gestión TH</t>
  </si>
  <si>
    <t>070. H2A-2020</t>
  </si>
  <si>
    <t>H3A-2020
H4A-2018</t>
  </si>
  <si>
    <t xml:space="preserve">H3A. Recaudos por Reclasificar
H4A-2018. Recaudos por Clasificar 240720
Al respecto, la CGR no evidenció documentos soporte de la gestión adelantada durante la vigencia 2020 por MINTIC, que propendiera por la depuración y clasificación de los valores por concepto de las cuentas por cobrar de cuotas partes pensiónales registrados en la subcuenta 240720, (Recaudos por Reclasificar).  También es importante mencionar, que en esta subcuenta existen valores registrados de la vigencia 2020; sin embargo, así mismo se observan valores por depurar de las vigencias 2017, 2018 y 2019 .   
 Lo anterior, por deficiencias en las acciones de control que deben realizar los responsables de la información, para que esta cumpla con las características cualitativas establecidas en el Marco Conceptual de la CGN12, y así el MINTIC de cumplimiento a la característica, como es la Representación Fiel de los Hechos Económicos. </t>
  </si>
  <si>
    <t xml:space="preserve">Al respecto, la CGR no evidenció documentos soporte de la gestión adelantada durante la vigencia 2020 por MINTIC, que propendiera por la depuración y clasificación de los valores por concepto de las cuentas por cobrar de cuotas partes pensiónales registrados en la subcuenta 240720, (Recaudos por Reclasificar).  También es importante mencionar, que en esta subcuenta existen valores registrados de la vigencia 2020; sin embargo, así mismo se observan valores por depurar de las vigencias 2017, 2018 y 2019
H4A-2018: Sobreestimación de la cuenta 240720 -Recaudos por Clasificar, Debido a los tiempos de respuesta del ICETEX y el trámite ante la DTN, para el reintegro de estos recursos del MINTIC al FONTIC </t>
  </si>
  <si>
    <t xml:space="preserve">Implementar un control en la matriz de riesgos con el objetivo de asegurar que se cumpla con el envío de comunicados trimestrales a las entidades deudoras, invitándolas a ponerse al día, y a enviar los soportes de pago realizados. 
</t>
  </si>
  <si>
    <t>*Implementar el control en la matriz de riesgos</t>
  </si>
  <si>
    <t>Reporte trimestral</t>
  </si>
  <si>
    <t>Financiera 
No Efectivos</t>
  </si>
  <si>
    <t>071. H3A-2020 H4A-2018 - SIMIG 1249</t>
  </si>
  <si>
    <t>072. H3A-2020 H4A-2018 - SIMIG 1249</t>
  </si>
  <si>
    <t>H5A-2020
H21A-2018
H33A-2015</t>
  </si>
  <si>
    <t xml:space="preserve">H5A - 2020 Operaciones Recíprocas
En cuanto a los cruces de información vía correo, seguimiento y conciliaciones, a 31 de diciembre de 2020 en el reporte generado desde el sistema de la Contaduría General de la Nación, aún presenta los siguientes valores por conciliar (..), situación que no permite que se lleve a cabo adecuadamente el proceso de consolidación que realiza la CGN a través del procedimiento de eliminación de operaciones reciprocas. 
H21A-2018. H33A - 2015 se evidencia  en el Formato CO-5 (Entidades que Registran Partidas Conciliatorias), por inconsistencias en reporte y registros contables, se relacionan a continuación algunas de estas partidas por conciliar a 31 de diciembre de 2018, que es reportado a la Contaduría General de la Nación a través del Consolidado de Hacienda e Información Pública - CHIP, (..) no coherencia de la información reportada en las operaciones reciprocas entre Entidades del Estado, lo que no permite que se lleve a cabo adecuadamente el proceso de consolidación que realiza la CGN al final de cada trimestre a través del procedimiento de eliminación de operaciones reciprocas.      </t>
  </si>
  <si>
    <t>(...) No permite que se lleve a cabo adecuadamente el proceso de consolidación que realiza la CGN a través del procedimiento de eliminación de operaciones reciprocas, para poder reflejar registros reales, tanto en el Balance General de la Nación como en los Estados Financieros del MINTIC, presentados a 31 de diciembre de 2020. 
No coherencia de la información reportada en las operaciones reciprocas entre Entidades del Estado
Diferencias en información que reportó el Mintic frente a saldos de operaciones reciprocas reportadas por entidades, cuyo valor asciende a $282.76 millones, no logrando determinar el origen y presentando incertidumbre en saldo.</t>
  </si>
  <si>
    <t>Acción de mejora cumplida
1. Con radicado No. 232083265 del 31/08/2023 la Subdirección Financiera remite evidencia del cumplimiento de la acción de mejora a través de la entrega de informe en el que se expone la gestión realizada a las partidas conciliatorias y reportes de partidas conciliatorias del IV Trimestre de 2022, I Trimestre y II Trimestre de 2023. 2. Queda pendiente la evaluación de efectividad por parte de la CGR para poder efectuar el cierre.</t>
  </si>
  <si>
    <t>073. H5A-2020 H21A-2018 H33A-2015 - SIMIG 1121</t>
  </si>
  <si>
    <t>H5A-2018
H36A-2015</t>
  </si>
  <si>
    <t>H5A. Programación y Ejecución Presupuestal
H36A. Programación y Ejecución Presupuestal de Gastos de Funcionamiento. 
Del informe de ejecución presupuestal de gastos vigencia 2018 se observó que apropiaron inicialmente recursos por $53.490.5 millones, luego realizaron adiciones por $4.189.4 millones y finalmente reducciones por $5.052.4 millones, para una apropiación definitiva de $52.627.5 millones. 
Se determinaron varios conceptos, entre ellos el del gasto de Prima de Navidad para el cual se tuvo una apropiación inicial de $2.271.5 millones, adicionaron $276.2 millones y posteriormente redujeron recursos por $203.2 millones, para una apropiación final de $2.344.6 millones, también el concepto del gasto Planes Complementarios de Salud, donde apropiaron inicialmente $3.462.9 millones, y finalmente redujeron recursos por $2.562.9 millones, para una apropiación vigente o definitiva de $900 millones, mostrando que no se necesitaron y/o utilizaron en la vigencia dichos recursos.
Lo anterior genera riesgos tales como que el presupuesto no se ajuste a las necesidades reales y por tanto se generen desfases entre lo planificado y lo ejecutado; lo anterior denota debilidades, en cuanto a la planeación y programación , así como de los mecanismos de seguimiento y control sobre los recursos necesarios para el normal funcionamiento de la entidad.
H36A. Programación y Ejecución Presupuestal de Gastos de Funcionamiento. </t>
  </si>
  <si>
    <t>Falencias en el proceso de programación de necesidades en sus gastos de funcionamiento. 
H36A-2015 Falencias en el proceso de programación de necesidades en sus gastos de funcionamiento. 
El MINTIC presentó falencias en el proceso de programación de necesidades en sus gastos de funcionamiento, específicamente en la Cuenta Gastos de Personal con un 11% no ejecutado</t>
  </si>
  <si>
    <t>Realizar informe sobre la ejecución presupuestal para la alta gerencia.</t>
  </si>
  <si>
    <t>Acción de mejora cumplida
1. Con radicado No. 232128786 del 12/12/2023 la Subdirección Financiera remite evidencia del cumplimiento de la acción de mejora a través de la entrega de informe consolidado del informe de ejecución con corte a 30 de noviembre de 2023. 
Queda pendiente la evaluación de efectividad por parte de la CGR para poder efectuar el cierre.
Acción de mejora con soporte de avance
Con radicado No. 232117979 del 17/11/2023 la Subdirección Financiera remite evidencia de presentación de informe de ejecución presupuestal de octubre de 2023 por medio de correo electrónico a directores, jefes de oficinas y viceministros, secretaria general y Ministro, lo cual representa avance de un 80% con respecto a la ejecución total de la acción de mejora a la fecha.
Acción de mejora con soporte de avance
Con radicado No. 232109113 del 30/10/2023 la Subdirección Financiera remite evidencia de presentación de informe de ejecución presupuestal de septiembre de 2023 por medio de correo electrónico a directores, jefes de oficinas y viceministros, secretaria general y Ministro, lo cual representa avance de un 60% con respecto a la ejecución total de la acción de mejora a la fecha.
Acción de mejora con soporte de avance.
Con radicado No. 232094596 del 27/09/2023 la Subdirección Financiera remite evidencia la presentación de informes de ejecución presupuestal de julio y agosto de 2023 por medio de correo electrónico al Ministro, Secretaria General, Viceministros, Directores, Jefes de Oficina y Gerentes de Proyectos, lo cual representa avance de un 40% con respecto a la ejecución total de la acción de mejora a la fecha.</t>
  </si>
  <si>
    <t>074. H5A-2018 H36A-2015 - SIMIG 1092</t>
  </si>
  <si>
    <t>H13A-2018</t>
  </si>
  <si>
    <t xml:space="preserve">H13A. PAR CAPRECOM-Gestión de Cobro – Cuotas partes pensionales
En cumplimiento a los Decreto 3056 de 2013 y 2090 de 2015 , el Ministerio mediante la Resolución 3361 del 26 de diciembre de 2017, se crean los Grupos Internos de Trabajo del Ministerio, entre los cuales está el Grupo Interno de Trabajo de Gestión Pensional.
Durante la vigencia de 2018, tanto en el MINTIC como el PAR TELECOM, generaron 7.256 cuentas de cobro por $18.197.708.000 incluido capital e intereses, y de acuerdo con la gestión de cobro realizada en la vigencia solamente se recaudó $7.249.172.000, lo que equivale al 40% de las cuentas expedidas.
</t>
  </si>
  <si>
    <t>Puede existir un alto riesgo de prescripción de los recursos por $2.346.100.000 y los actos administrativos pueden perder fuerza ejecutoria, es importante que  MINTIC realice oportunamente los cobros respectivos y lleve a cabo las gestiones legales pertinentes, ya que de acuerdo con lo registrado durante la vigencia del 2018, solamente se recaudó la suma de $7.249.172.000 equivalente al 40% de las cuentas expedidas durante la vigencia, que  además se formalice la conciliación de la cartera de las cuotas partes pensionales como lo señala la Oficina de Control Interno en su hallazgo No. 4.</t>
  </si>
  <si>
    <t>Reiterar informe de los resultados de la depuración y recepción de las facturas trasladas por PAR CAPRECOM  dirigido al GIT de Cobro Coactivo para su respectiva validación.</t>
  </si>
  <si>
    <t>Se remitirá al GIT de Cobro Coactivo reiteración del informe proyectado dentro del cual se encuentra los resultados de la depuración y recepción de la entrega de facturas por concepto de cuotas partes pensionales efectuada por el PAR Caprecom al Mintic, la cual se culminó en su totalidad. Lo anterior, con el objeto de validar la gestión adelantada con dichas facturas que se encontraban en etapa de cobro coactivo en el PAR Caprecom.</t>
  </si>
  <si>
    <t>Acción de mejora con soporte de avance
1. Con radicado No. 232083182 del 31/08/2023 la Subdirección para la Gestión de Talento Humano remite evidencia de la radicación de memorando al Director Jurídico y a la Subdirectora Financiera, reiterando el “Informe aclaratorio gestión recepción de facturas CAPRECOM por concepto de cuotas partes pensionales” para que ambas dependencias tomen las medidas respectivas. 2. Queda pendiente la evaluación de efectividad por parte de la CGR para poder efectuar el cierre.</t>
  </si>
  <si>
    <t>075. H13A-2018 - SIMIG 1164</t>
  </si>
  <si>
    <t>H15A-2013</t>
  </si>
  <si>
    <t xml:space="preserve">H15A. Trazabilidad en el Uso de los Recursos.
El MINTIC debe establecer procedimientos presupuestales para el adecuado manejo y ejecución de  los recursos. Se evidencian dificultades por parte de quienes apoyan la supervisión, en la   identificación y la trazabilidad de los proyectos de inversión que han financiado las iniciativas ViveLabs y Fortalecimiento a la industria de Contenidos Digitales, por cuanto los recursos han  sido ejecutados en diferentes  vigencias y los nombres de los  proyectos han cambiado de una vigencia a otra; se observa que este conocimiento esta en cabeza de una sola persona. Así mismo, revisadas las actas del Comité Técnico Unificado, se mencionan fallas en el manejo de presupuestos de la iniciativa Vive Digital Regional y por ende en los montos que se designan a las convocatorias.
Estas situaciones restan claridad al seguimiento y control del Ministerio sobre recursos asignados a cada iniciativa durante las diferentes vigencias en las que se han implementado.
</t>
  </si>
  <si>
    <t xml:space="preserve">Deficiencias en seguimiento y control del  Ministerio sobre recursos asignados a cada iniciativa durante las diferentes vigencias en las que se han ejecutado los proyectos.
</t>
  </si>
  <si>
    <t>Realizar acciones tendientes a presentar mecanismos de solución de conflictos con el fin de realizar la liquidación de los convenios</t>
  </si>
  <si>
    <t>Dirección de Economía Digital</t>
  </si>
  <si>
    <t>Acción de mejora cumplida. Se remite bajo radicado No. 232126511 del 6 de Diciembre de 2023
Se presentan las actas registro de sesión de mediación realizadas el 12 de septiembre de 2023 y el 10 de octubre de 2023.
Queda pendiente la evaluación de efectividad por parte de la CGR para poder efectuar el cierre.</t>
  </si>
  <si>
    <t>076. H15A-2013</t>
  </si>
  <si>
    <t>Solicitar a Minciencias desde la supervisión, la información pertinente para revisar la conciliación de los saldos y los insumos necesarios para la consecuente legalización de recursos de los convenios:
DED Y OFR: 099/228-2011</t>
  </si>
  <si>
    <t>Elaborar y remitir comunicados suscrito por la supervisión dirigido a Minciencias desde la supervisión, solicitando la información pertinente para revisar la conciliación de los saldos y los insumos necesarios para la consecuente legalización de recursos de los convenios</t>
  </si>
  <si>
    <t>Acción de mejora cumplida. Se remite bajo radicado No. 232126511 del 6 de Diciembre de 2023. 
Se remitieron comunicados por parte de la supervisión dirigidos a Minciencias solicitando información con el fin de revisar la conciliación se los saldos y los insumos necesarios para la consecuente legalización de los convenios. Se presentan los memorandos 232068370 del 2023-07-25 y 232080801 del 2023-08-25. 
Queda pendiente la evaluación de efectividad por parte de la CGR para poder efectuar el cierre.</t>
  </si>
  <si>
    <t>077. H15A-2013</t>
  </si>
  <si>
    <t>H1AD-2021 AEF</t>
  </si>
  <si>
    <t xml:space="preserve">H1AD. Proceso Administrativo Sancionatorio. 
...Dado lo expuesto, se afirma la observación presentada, se confirma el hallazgo, toda vez que el Ministerio en su respuesta no desvirtúa, la presunta falta de aplicación de la potestad sancionatoria de las facultades legales y reglamentarias que le otorga la Ley en los procesos o procedimientos administrativos, toda vez que 
a la fecha, tendiendo el respaldo probatorio mencionado y con sus anexos 
respectivos en los que se evidencian presuntos incumplimientos por parte de los 
operadores, no ha iniciado a la fecha el primer procedimiento o investigación 
administrativa.  </t>
  </si>
  <si>
    <t xml:space="preserve">Presunta falta de aplicación u omisión de la potestad sancionatoria en los procesos administrativos toda vez que a la fecha el MinTIC teniendo el respaldo probatorio mencionado, no ha iniciado la primera investigación administrativa. Estas situaciones pueden generar la materialización de riesgos que, deriven en  afectaciones administrativas, no cumplimiento de las obligaciones contraídas en los  respectivos actos administrativos de carácter particular y económicas, pérdida de  oportunidad en el recaudo de los recursos que hacen parte de la contraprestación  por los permisos de uso del espectro, consecuencias derivadas de las debilidades en la aplicación del procedimiento administrativo sancionatorio en el interior del MinTic y que en el presente caso conlleva una vulneración a las normas mencionadas. ok
</t>
  </si>
  <si>
    <t>Presentar un informe de conclusiones frente a los presuntos incumplimientos de las obligaciones de actualización tecnológica para las actuaciones adelantadas, referente a la meta mínima del 20% de municipios para el año uno (1), reportando el avance en las etapas del proceso administrativo sancionatorio.</t>
  </si>
  <si>
    <t>Elaborar un informe de conclusiones que reporte el avance en las etapas del proceso administrativo sancionatorio para las actuaciones adelantadas.</t>
  </si>
  <si>
    <t>Informe de avance</t>
  </si>
  <si>
    <t>Dirección de Vigilancia, Inspección y Control</t>
  </si>
  <si>
    <t xml:space="preserve">Actuación Especial de Fiscalización
</t>
  </si>
  <si>
    <t>078. H1AD-2021 AEF - SIMIG 1046</t>
  </si>
  <si>
    <t>H2AD-2021 AEF</t>
  </si>
  <si>
    <t xml:space="preserve">H2AD. Facultad de imposición de multas.
*** De conformidad con la revisión realizada en virtud de la delegación contenida en la Resolución No. 1333 del 15 de julio de 2022, se ratifica el hallazgo con su presunta connotación disciplinaria, por lo que se transcribe en la misma forma y estructura en la que fue aprobado por la Contraloría Delegada para el sector de Tecnologías de la Información y las Comunicaciones. </t>
  </si>
  <si>
    <t>Presume la Contraloría que " (...) Frente a la respuesta del Mintic en donde se hace el planteamiento del mecanismo con el cual cuenta para sancionar y/o invitar al  cumplimiento de las obligaciones no dinerarias contenidas en la Resolución General, la CGR no hace distinción de las obligaciones de los operadores en la perspectiva de imponer multas en cumplimiento del artículo 90 del CPACA o realizar el procedimiento administrativo sancionatorio previsto en la ley 1341 de 2009, siempre en procura de obtener el mejor resultado para los beneficiarios últimos de los recursos públicos (...)"</t>
  </si>
  <si>
    <t xml:space="preserve">Adelantar los procedimientos administrativos correspondientes respecto del presunto incumplimiento a las obligaciones de ampliación de cobertura, bajo el procedimiento común y principal, los cuales, a la fecha se encuentran en etapa probatoria. </t>
  </si>
  <si>
    <t xml:space="preserve">Una vez se culmine con la práctica de las pruebas decretadas, se emitirá la decisión de fondo que corresponda, determinando el porcentaje de incumplimiento de las obligaciones en cuestión, a fin de establecer la consecuencia aplicable de acuerdo al esquema gradual de intervención dispuesto en el artículo 27 de la Resolución 3078 de 2019.  </t>
  </si>
  <si>
    <t>Porcentaje</t>
  </si>
  <si>
    <t>079. H2AD-2021 AEF</t>
  </si>
  <si>
    <t>Presume la Contraloría que " (...) Frente a la respuesta del Mintic en donde se hace el planteamiento del mecanismo con el cual cuenta para sancionar y/o invitar al cumplimiento de las obligaciones no dinerarias contenidas en la Resolución General, la CGR no hace distinción de las obligaciones de los operadores en la perspectiva de imponer multas en cumplimiento del artículo 90 del CPACA o realizar el procedimiento administrativo sancionatorio previsto en la ley 1341 de 2009, siempre en procura de obtener el mejor resultado para los beneficiarios últimos de los recursos públicos (...)"</t>
  </si>
  <si>
    <t xml:space="preserve">Tramitar los informes que se encuentren pendientes respecto a la obligación Actualización Tecnológica conforme los indicadores definidos por la Dirección. </t>
  </si>
  <si>
    <t xml:space="preserve">Respecto de los informes trasladados pendientes por tramitar, con presunto incumplimiento de la obligación de ampliación de cobertura (79 localidades) y de la obligación de actualización tecnológica (174 municipios), es de señalar que se gestionarán conforme a los plazos establecidos en los indicadores definidos por la Dirección para la vigencia 2024.   </t>
  </si>
  <si>
    <t>080. H2AD-2021 AEF</t>
  </si>
  <si>
    <t>H3A-2021 AEF</t>
  </si>
  <si>
    <t>H3A. Obligaciones de actualización tecnológica y condiciones resolutorias.
La Ley 1341 de 2009, modificada por la ley 1978 de 2019, estableció los principios 
que deben regir la asignación del espectro radioeléctrico. El numeral quinto del 
artículo 2 de la precitada norma estableció, entre otras disposiciones, que “La 
asignación del espectro procurará la maximización del bienestar social y la 
certidumbre de las condiciones de la inversión (…)”.</t>
  </si>
  <si>
    <t xml:space="preserve">Presume la Contraloría que "(...) Lo observado se centra en la determinación de un tratamiento diferencial a dos aspectos (la ampliación de cobertura y la actualización tecnológica) en términos de cubrimiento a través de su calidad como condición resolutoria del acto administrativo de carácter particular. 
Este tratamiento diferencial, del que no se evidenció fundamento de parte del MinTIC, contradice la igual condición que la ley les otorga a las labores de mejora en cobertura y calidad como elementos de la maximización del bienestar. Aunado a lo anterior, que el cumplimiento de las obligaciones de actualización tecnológica no cuente con mecanismos de regulación, reservados para otras cargas con similar importancia, presenta un riesgo en términos de la capacidad de corrección a cargo del MinTIC y la concreción de la finalidad del uso del espectro, la maximización del bienestar social".  </t>
  </si>
  <si>
    <t>Asegurar dentro de la estructura documental del proceso GIC, un documento que permita identificar las herramientas y procedimientos con que cuenta el Ministerio para garantizar el cumplimiento de las obligaciones generales y específicas que se quieran fijar dentro de los procesos de selección objetiva para la asignación de permisos de uso de espectro atribuido a los servicios móviles terrestres para telecomunicaciones móviles internacionales.</t>
  </si>
  <si>
    <t>Formalizar en la herramienta SIMIG un documento que permita identificar las herramientas y procedimientos con que cuenta el Ministerio para garantizar el cumplimiento de las obligaciones generales y específicas que se quieran fijar dentro de los procesos de selección objetiva para la asignación de permisos de uso de espectro atribuido a los servicios móviles terrestres para telecomunicaciones móviles internacionales.</t>
  </si>
  <si>
    <t>Dirección de Industria de Comunicaciones
con apoyo de la Dirección de Vigilancia, Inspección y Control</t>
  </si>
  <si>
    <t>081. H3A-2021 AEF - SIMIG 1248</t>
  </si>
  <si>
    <t>H6AD-2021 AEF</t>
  </si>
  <si>
    <t>H6AD. Herramientas técnicas para el monitoreo remoto del cumplimiento de las obligaciones de ampliación de cobertura.
En el marco de lo establecido en la resolución 3078 de 2019, las resoluciones particulares 330, 331, 332 y 333 de 2020 expedidas por MINTIC, en lo relacionado a la inspección vigilancia y control de las obligaciones de ampliación de cobertura adquiridas por los PRST21</t>
  </si>
  <si>
    <t>Durante el ejercicio auditor que estableció que las herramientas tecnológicas con que cuenta el ministerio y que ha dispuesto para esta gestión, traducidas en los “accesos remotos a los gestores dispuestos por los PRST”24, no permiten realizar un seguimiento y verificación adecuada de los parámetros de calidad del servicio de cada una de las estaciones base, representados en indicadores estadísticos que permitan validar la presencia de tráfico, cantidad de usuarios, disponibilidad del servicio, velocidad de carga y descarga de datos, porcentaje de llamadas caídas y porcentaje de completación de llamadas, entre otros.</t>
  </si>
  <si>
    <t>Generar un informe de resultados con el fin de complementar la actividad de vigilancia e Inspección frente a los monitoreos remotos que realiza la Entidad, solicitando acceso a mayor información a la actualmente autorizada en los gestores de desempeño de los operadores – Operacional System Support (OSS) , con visitas de verificación aleatoria y adelantando mesas de trabajo que permitan ampliar los indicadores para monitorear la prestación del servicio en las estaciones base, en el marco de las obligaciones de ampliación de cobertura a cargo de cada uno de los asignatarios de espectro radioeléctrico.</t>
  </si>
  <si>
    <t>Elaborar un informe de resultados con las conclusiones de la gestión adelantada para la ampliación de los indicadores, para monitorear la prestación del servicio en las estaciones base.</t>
  </si>
  <si>
    <t>Informe de resultados y conclusiones.</t>
  </si>
  <si>
    <t>Dirección de Vigilancia, Inspección y Control con apoyo de la Dirección de Industria de Comunicaciones</t>
  </si>
  <si>
    <t>Acción de mejora cumplida
Con radicado No. 222110726 del 28/10/2022 la Dirección de Vigilancia, Inspección y Control remite avance sobre la gestión adelantada para la generación del informe de resultados con las conclusiones para la ampliación de los indicadores, para monitorear la prestación del servicio en las estaciones base.</t>
  </si>
  <si>
    <t>082. H6AD-2021 AEF - SIMIG 1047</t>
  </si>
  <si>
    <t>H7A-2021 AEF</t>
  </si>
  <si>
    <t xml:space="preserve">Hallazgo No. 7: Metodología de vigilancia adoptada por el Ministerio de Tecnologías de la Información y las Comunicaciones- Administrativa  </t>
  </si>
  <si>
    <t>Lo anterior deja ver deficiencias en la normalización de los procedimientos asociados al proceso de inspección, vigilancia y control, los cuales no se encuentran sometidos a los trámites requeridos para su incorporación en el modelo integrado de gestión de la entidad. 
También enfatiza MINTIC en la necesidad de diferenciar por parte de la CGR (i) la metodología asociada a los procesos y procedimientos de vigilancia e inspección, del (ii) procedimiento establecido para dar cumplimiento a la metodología relacionada con la forma de verificación para realizar las mediciones técnicas en campo, contempladas dentro de los actos particulares de subasta, lo cual ha sido de plena atención por parte del equipo auditor, razón por la cual, se han presentado observaciones separadas para cada caso (observaciones 5 instrumentos de medición y 7. Metodología de IVC respectivamente).
La situación observada pone en riesgo el cumplimiento eficaz y eficiente de las obligaciones adquiridas por el consorcio Red700, en el marco del contrato 874 de 2021; y los recursos destinados para la realización de las actividades de inspección, vigilancia y control, dejando a la interpretación de las partes las condiciones del cumplimiento de la obligación mencionada.</t>
  </si>
  <si>
    <t>Documentar y aprobar en el Modelo Integrado de Gestión (MIG) la metodología de verificación de las obligaciones técnicas en campo del servicio de banda 700</t>
  </si>
  <si>
    <t>Documentar y aprobar en el sistema de gestión de calidad, la metodología de verificaciones adoptada por la Dirección de Vigilancia Inspección y Control, para monitorear el cumplimiento de las obligaciones contempladas dentro de los actos particulares de asignación de espectro a los proveedores de redes y servicios móviles.</t>
  </si>
  <si>
    <t>Un documento aprobado</t>
  </si>
  <si>
    <t>083. H7A-2021 AEF - SIMIG 1266</t>
  </si>
  <si>
    <t>Divulgar el documento aprobado en el Modelo Integrado de Gestión (MIG),  al equipo de la Subdirección de Vigilancia e Inspección, que explique la forma en que se debe realizar las verificaciones de cumplimiento de obligaciones a cargo de los operadores y/o vigilados .</t>
  </si>
  <si>
    <t>Realizar la divulgación del documento aprobado en el Modelo Integrado de Gestión (MIG).</t>
  </si>
  <si>
    <t>Realizar una divulgación</t>
  </si>
  <si>
    <t>084. H7A-2021 AEF - SIMIG 1266</t>
  </si>
  <si>
    <t>H9AIPD-2021 AEF</t>
  </si>
  <si>
    <t>Hallazgo No.9. Factor temporal como elemento de la contraprestación por el uso del espectro radioeléctrico – Administrativo con presunta incidencia fiscal y disciplinaria (A) (IP) (D)</t>
  </si>
  <si>
    <t>Presume la Contraloría que "(…) Dicha situación puede derivar en una afectación en la forma como se estipuló el pago de una parte de la contraprestación económica total, cuyo monto final dependerá de las condiciones particulares de cada resolución y los potenciales incumplimientos que se reconozcan.
(...) En este sentido y dado que, a la fecha MinTIC no ha iniciado proceso administrativo sancionatorio, ni ha efectuado las acciones pertinentes de apremio o restitución de las condiciones de prestación del servicio a cargo de los PRST, no es posible asegurar que la contraprestación se pague de manera efectiva y en los plazos determinados. Esta omisión, además, permite que los potenciales incumplimientos de los PRST se mantengan en el tiempo y sean estos los que determinen los niveles de prestación del servicio en términos de calidad y tiempo, afectando a los usuarios".</t>
  </si>
  <si>
    <t xml:space="preserve">Desarrollar un documento explicativo en el que se detalle la conformación de las obligaciones de ampliación de cobertura en el contexto del proceso de selección objetiva desarrollado mediante el mecanismo de subasta en diciembre del año 2019, para la asignación de permisos de uso de espectro IMT. Este documento detallará los mecanismos de protección que se emplearon en dicha subasta en términos de la efectiva prestación del servicio y la protección de la oferta no pecuniaria derivada de dicha asignación. </t>
  </si>
  <si>
    <t xml:space="preserve">Diseño de un documento explicativo en donde se detalle la conformación de las obligaciones de ampliación de cobertura y los mecanismos de protección que se emplearon en la subasta en términos de la efectiva prestación del servicio y la protección de la oferta no pecuniaria derivada de dicha asignación. </t>
  </si>
  <si>
    <t>Documento explicativo</t>
  </si>
  <si>
    <t>Dirección de Industria de Comunicaciones con apoyo de la Dirección de Vigilancia, Inspección y Control</t>
  </si>
  <si>
    <t>Acción de mejora cumplida.
Con radicado No.222104108 del 11/10/2022, la Dirección de Industrias remite la
Circular Interna No.000025 de 2022 y Flujograma “Ciclo para la gestión de las obligaciones de ampliación de cobertura”; de acuerdo con lo informado por el área, en la circular se describe la forma en que las dependencia según sus funciones, deben intervenir para verificar el cumplimiento y/o incumplimiento de obligaciones de ampliación de cobertura que se derivan de los permisos de uso del espectro radioeléctrico, con el propósito de cuantificar el cumplimiento y/o incumplimiento de las obligaciones, afectar las garantías, realizar los registros contables y proceder con el cobro persuasivo y coactivo, cuando haya lugar a ello. para la gestión de las obligaciones de ampliación de cobertura.</t>
  </si>
  <si>
    <t>Actuación Especial de Fiscalización</t>
  </si>
  <si>
    <t>085. H9AIPD-2021 AEF - SIMIG 1045</t>
  </si>
  <si>
    <t>H26A-2014
H34A-PP-2013</t>
  </si>
  <si>
    <t>H26A.Indicadores para la medición del beneficio ciudadano, como impacto en los proyectos del Mintic. 
Siendo el "beneficio ciudadano" una de las prioridades en el Plan Vive Digital, el Ministerio no ha implementado indicadores tendientes a evaluar la efectividad de sus proyectos.", ni se evidencia la implementación de un procedimiento para establecer el nivel de satisfacción de los beneficiarios de los programas y proyectos del Ministerio, ni su impacto en el nivel de vida de las comunidades favorecidas. 
Lo anterior por debilidades en el procedimiento para la formulación de este tipo de indicadores, que permita medir el impacto de los resultados de la ejecución de sus programas y proyectos; en consecuencia, la Entidad no dispone de la información pertinente para establecer el nivel de efectividad e impacto de sus programas y proyectos. 
H34A.Indicadores de Impacto.  
Los programas y proyectos del ministerio de TIC no tienen indicadores de impacto sobre la población objetivo que permitan evidenciar que los contratos que  implementan los proyectos de telecomunicaciones sociales han producido resultados positivos diferentes a simples metas de cobertura.  Si bien se entiende que el impacto no puede evaluarse de inmediato al suministro de un bien o servicio, la metodología o los indicadores básicos para hacerlo deben establecerse con anticipación de acuerdo con la metodología de diseño de proyectos del Departamento Nacional de Planeación. Igualmente no se entiende cómo esta entidad aprueba las fichas de Estadísticas Básicas de Inversión (EBI) sin indicadores de impacto exigidas por su propia metodología.  Dado esto último, cabe preguntarse por los indicadores de impacto.  Por ejemplo, para los contratos que componen el programa de ampliación de telecomunicaciones sociales, el Ministerio de TIC (oficio citado recibido CGR 2014ER0037902) presenta como indicadores de impacto los "beneficiarios alcanzados" asociados a "tipo de beneficiarios" que corresponde al objetivo de cobertura del con trato, como "accesos de brinda ancha", "instituciones educativas públicas", "Kioskos Vive Digital", etc., y en otras ocasiones, como en el caso de Cable  Submarino de San Andrés, número de convenios. Obviamente la provisión de infraestructura es fundamental para el despliegue de los servicios, pero se continúa sin formular los objetivos de los proyectos con indicadores de impacto social sobre las actividades  para  las cuales las telecomunicaciones o las TIC son elementos de desarrollo.  El Ministerio informa en el oficio citado Registro No. 733154, que los indicadores de impacto no hacer parte de los componente de la ficha EBI porque la Metodología General Ajustada  MGA ni el formato de cadena de valor exigen este tipo de indicadores para los proyectos de inversión, y agrega que "Sin embargo, ello no puede interpretarse como una inexistencia de indicadores de impacto (...)".  Pero de todas formas no aportan información sobre los indicadores de impacto.  En cuanto al MGA de abril de 2013 (MANUAL CONCEPTUAL Metodología General Para la Formulación y Evaluación de proyectos de Inversión  Pública) enviado por el Ministerio no aparece una cadena de valor, pero en el "Manual de Soporte conceptual  metodología General para la Formulación y Evaluación de Proyectos" de la Dirección de Inversiones y Finanzas Públicas", en la página 9 se presenta la cadena de valor del siguiente gráfico donde toda claridad identifica los efectos esperados con el impacto de un típico proyecto de inversión.  No obstante, el manual del MGA enviado por el MINTIC expresa en la página 35 que "Los indicadores miden los aspectos cualitativos y cuantitativos de una acción y permiten verificar el impacto, la eficacia y la eficiencia de un proyecto conociendo así mismo las causas concretas que generaron los resultados.  Los indicadores hacen medibles los objetivos de un proyecto. Esta información permitirá una evaluación periódica del proyecto, respecto a sus resultados, de acuerdo a los indicadores propuestos".</t>
  </si>
  <si>
    <t>Debilidades en la definición metodológica para la formulación de indicadores de impacto y/o resultado en los programas y proyectos de la Entidad
Debilidades en el conocimiento, uso y apropiación conceptual sobre la formulación de indicadores de impacto y/o resultado a nivel de programas y proyectos
Debilidades en la formulación de indicadores de impacto y/o resultados en los programas y proyectos
También enfatiza MINTIC en la necesidad de diferenciar por parte de la CGR (i) la metodología asociada a los procesos y procedimientos de vigilancia e inspección, del (ii) procedimiento establecido para dar cumplimiento a la metodología relacionada con la forma de verificación para realizar las mediciones técnicas en campo, contempladas dentro de los actos particulares de subasta, lo cual ha sido de plena atención por parte del equipo auditor, razón por la cual, se han presentado observaciones separadas para cada caso (observaciones 5 instrumentos de medición y 7. Metodología de IVC respectivamente).</t>
  </si>
  <si>
    <t>Socializar a las áreas que ejecutan programas y/o proyectos del ministerio la metodología para la formulación de indicadores y las condiciones mínimas requeridas para la realización de evaluaciones de impacto, con el fin de fortalecer la adecuada implementación de indicadores.</t>
  </si>
  <si>
    <t>Actividades de sensibilización con las diferentes áreas que ejecutan programas/proyectos de: 
- Introducción al diseño, construcción e interpretación de indicadores - DANE
- Manual  ABECÉ DEL MARCO CONCEPTUAL Y LINEAMIENTOS PARA EVALUACIONES PP Código SEP-TIC-MA-001</t>
  </si>
  <si>
    <t>1. Listados de asistencia 
2. Presentación de la información</t>
  </si>
  <si>
    <t>Acción de mejora cumplida.
Con radicado No. 232115039 del 10/11/2023 el GIT de Dominio.co y Gobernanza de Internet informa cargue de evidencia de taller de Indicadores realizado por el DANE a personal del Ministerio en septiembre de 2023 e información de realización de Taller de Evaluación de Políticas Públicas realizado en los “viernes del conocimiento” en septiembre de 2023 2. Queda pendiente la evaluación de efectividad por parte de la CGR para poder efectuar el cierre.</t>
  </si>
  <si>
    <t>Auditoria Integral 2016
I sem -2021</t>
  </si>
  <si>
    <t>086. H26A-2014 - SIMIG 1199</t>
  </si>
  <si>
    <t>H1AD-IP 2022</t>
  </si>
  <si>
    <t xml:space="preserve">HALLAZGO 1. Función de vigilancia y control de las obligaciones de despliegue de red nacidas del permiso de uso de espectro radioeléctrico 2626 de 2013 (A) (D) (IP).
...Realizada la revisión de la documentación aportada por el ministerio en su respuesta de radicado MinTIC 221073987 del 21 de septiembre de 2022, se observa que DIRECTV desplegó red en 228 cabeceras municipales para el 12 de septiembre de 2018, (fecha que corresponde con el quinto año de ejecución del permiso), lo que representa un incumplimiento del 79,29%, y para el 8 de noviembre del 2018 efectuó despliegue de red en 9 cabeceras más, para un total de 237 lo que arroja un nivel de incumplimiento del 78.47%, faltando por desplegar red en 864 cabeceras municipales. Dicho incumplimiento se ha mantenido a la fecha, habiendo existido una mora al 7 de septiembre de 2022 de 1.456 días. 
</t>
  </si>
  <si>
    <t xml:space="preserve">Elaborar un documento explicativo en el que se expongan los argumentos que sustenten el desacuerdo con el hallazgo generado por el ente auditor, en cuanto a i) La gestión de la Dirección de Vigilancia, Inspección y Control puesto que se adelantaron las actuaciones administrativas oportunas en el marco de sus competencias y según el régimen establecido de manera expresa en la resolución 2626 de 2013 y ii) No existe algún esquema de intervención gradual en la resolución 2626 de 2013 como lo sugiere la contraloría delegada. </t>
  </si>
  <si>
    <t>Un Documento explicativo de los argumentos expuestos en el hallazgo.</t>
  </si>
  <si>
    <t>Dirección de Vigilancia, Inspección y Control.</t>
  </si>
  <si>
    <t>087. H1AD-IP 2022 - SIMIG 1053</t>
  </si>
  <si>
    <t xml:space="preserve">HALLAZGO 1. Función de vigilancia y control de las obligaciones de despliegue de red nacidas del permiso de uso de espectro radioeléctrico 2626 de 2013 (A) (D) (IP).
...Realizada la revisión de la documentación aportada por el ministerio en su respuesta de radicado MinTIC 221073987 del 21 de septiembre de 2022, se observa que DIRECTV desplegó red en 228 cabeceras municipales para el 12 de septiembre de 2018, (fecha que corresponde con el quinto año de ejecución del permiso), lo que representa un incumplimiento del 79,29%, y para el 8 de noviembre del 2018 efectuó despliegue de red en 9 cabeceras más, para un total de 237 lo que arroja un nivel de incumplimiento del 78.47%, faltando por desplegar red en 864 cabeceras municipales. Dicho incumplimiento se ha mantenido a la fecha, habiendo existido una mora al 7 de septiembre de 2022 de 1.456 días. </t>
  </si>
  <si>
    <t>La situación observada pone en riesgo el cumplimiento eficaz y eficiente de las obligaciones adquiridas por el consorcio Red700, en el marco del contrato 874 de 2021; y los recursos destinados para la realización de las actividades de inspección, vigilancia y control, dejando a la interpretación de las partes las condiciones del cumplimiento de la obligación mencionada.</t>
  </si>
  <si>
    <t xml:space="preserve">Elaborar el documento guía con los aspectos mínimos para la implementación opciones de intervención gradual respecto del cumplimiento de obligaciones de las subastas.                                </t>
  </si>
  <si>
    <t xml:space="preserve">Un documento guía </t>
  </si>
  <si>
    <t xml:space="preserve"> Dirección de Industria de Comunicaciones y  con la Dirección de Vigilancia, Inspección y Control y las áreas que se determinen para el efecto.</t>
  </si>
  <si>
    <t>088. H1AD-IP 2022 - SIMIG 1049</t>
  </si>
  <si>
    <t>H2A 2022</t>
  </si>
  <si>
    <t xml:space="preserve">HALLAZGO 2 – Verificaciones in situ del cumplimiento de las obligaciones de despliegue de red consignadas en la Resolución 2626 de 2013 (A).
...Para adelantar las verificaciones de cumplimiento de las obligaciones derivadas de los permisos de uso de espectro radioeléctrico se optó por contratar los servicios de consultoría de SERTIC S.A.S, a través del contrato 575 de 2014, el cual terminó el 31 de mayo de 2019. Luego de la finalización de este, de la documentación aportada por el MinTIC, sólo se tiene soporte de actuaciones de verificación en campo relacionadas con el despliegue de red asignado a DirecTV hasta el día 4 de enero del 2022, tal y como quedó establecido en el Acta de reunión No. 13 de la misma fecha, en la cual se manifiesta la necesidad de adelantar una serie de verificaciones en campo de las localidades del despliegue de red de la Resolución 2626 de 2013. En tal caso, se determinó que se adelantarían verificaciones sobre la continuidad del servicio en 3 cabeceras municipales (Bucaramanga, Tunja y Yopal) de 237, lo que corresponde a una verificación del 1,27%4 del total de posibles cabeceras en las que MinTIC tenía conocimiento de despliegue. Debe recordarse, además que esas 3 cabeceras municipales </t>
  </si>
  <si>
    <t>No existe un plan concreto de seguimiento que permita materializar las funciones de Inspección y Vigilancia (Visitas In Situ) y tener información actualizada y precisa del estado de cumplimiento de las obligaciones asignadas a los PRST.</t>
  </si>
  <si>
    <t>Elaborar un documento guía a través de mesas de trabajo con las áreas involucradas en el que se describan los aspectos mínimos de base técnica y de orden general a tener en cuenta  para el ejercicio de visitas in situ conforme al contexto de las diferentes obligaciones a cumplir, para la asignación de permisos de uso de espectro atribuido a los servicios móviles terrestres para telecomunicaciones móviles internacionales.</t>
  </si>
  <si>
    <t xml:space="preserve">Elaborar un documento guía en el que se describan los aspectos mínimos de base técnica y de orden general a tener en cuenta  para el ejercicio de visitas in situ conforme al contexto de las diferentes obligaciones a cumplir. </t>
  </si>
  <si>
    <t xml:space="preserve"> Dirección de Industria de Comunicaciones con la Dirección de Vigilancia, Inspección y Control y las áreas que se determinen para el efecto.</t>
  </si>
  <si>
    <t>089. H2A 2022 - SIMIG 1050</t>
  </si>
  <si>
    <t xml:space="preserve">H3A 2022 </t>
  </si>
  <si>
    <t>HALLAZGO 3 – Planeación de la gestión de vigilancia y control de la obligación de despliegue de red a cargo de DirecTV Colombia LTDA. (A) (D).
…Dentro de la documentación aportada por MinTIC, se evidenciaron 70 informes periódicos presentados por SERTIC S.A.S. durante la vigencia del contrato 575 de 2014, los cuales
muestran el seguimiento a las obligaciones de despliegue de red en las cabeceras municipales asignadas directamente en el artículo décimo de la Resolución MinTIC 2626 de 2013.
A pesar de lo anterior, en los primeros 69 informes, que en todo caso comprenden el tiempo entre el 1 de enero de 2015 hasta el 15 de febrero de 2019, sólo se hizo referencia a las obligaciones de despliegue de red en las 58 cabeceras municipales  asignadas y/o priorizadas en el literal a del precitado artículo. No es sino hasta el informe periódico No. 70 del 11 de junio de 2019 que se hace referencia a la obligación de despliegue de red en el 100% de las cabeceras municipales del país y el nivel de atraso (que para ese entonces ya configuraba un incumplimiento) en el desarrollo de dicha obligación.</t>
  </si>
  <si>
    <t xml:space="preserve">En tal sentido, se evidencia una debilidad en el proceso de vigilancia, inspección y control, toda vez que el seguimiento ha debido y debe ser permanente y los planes establecidos para el despliegue de la vigilancia y control de la ejecución de las obligaciones a cargo de los PRST deben guardar relación con el alcance de estas para asegurar que se cuente con la información suficiente con el fin de desplegar los controles necesarios.
Al no tener una planeación adecuada en las labores de inspección, vigilancia y control, no fue posible detectar a tiempo los niveles de atraso en el cumplimiento de las obligaciones a cargo de DirecTV, ni aplicar los controles correspondientes para evitar el incumplimiento, que en todo caso es del 78,47%, y lograr la finalidad de la política pública. </t>
  </si>
  <si>
    <t xml:space="preserve">Elaborar un documento explicativo, precisando desde la función  de la Vigilancia, Inspección y Control, como se adelanto bajo la estructura normativa la gestión de las obligaciones exigibles al proveedor asignatario en los tiempos establecidos en la resolución de asignación.
</t>
  </si>
  <si>
    <t>Elaborar un  Documento explicativo de aclaración a las funciones consignadas en la resolución de asignación.</t>
  </si>
  <si>
    <t>Un Documento explicativo de las funciones consignada en la resolución de asignación.</t>
  </si>
  <si>
    <t xml:space="preserve">Dirección de Vigilancia, Inspección y Control </t>
  </si>
  <si>
    <t xml:space="preserve">Acción de mejora Cumplida.
Con radicado No. 222123981 del 30/11/2022 la Dirección de Dirección de Vigilancia remite documento explicativo sobre como se adelantó bajo la estructura normativa, la gestión de las obligaciones exigibles al proveedor asignatario en los tiempos establecidos en la resolución de asignación.
</t>
  </si>
  <si>
    <t>090. H3A 2022 - SIMIG 1054</t>
  </si>
  <si>
    <t xml:space="preserve">Realizar  mesas de trabajo que permitan revisar y actualizar los procedimientos o documentación, a que haya lugar, al interior del proceso de Vigilancia, Inspección y Control, e implementar la actualización o los cambios requeridos en la cadena documental del proceso. Con el fin de dar el cumplimiento de las obligaciones jurídicas, técnicas o financieras contenidas dentro de las leyes, decretos, reglamentos y/o contratos y fortalecer las actividades de control de dichos riesgos. </t>
  </si>
  <si>
    <t>Realizar un informe de resultados  de la validación o actualización, a que haya lugar, para  el proceso de Vigilancia, Inspección y Control e implementación de los cambios pertinentes dentro del proceso.</t>
  </si>
  <si>
    <t>Un informe con la validación, cambios o actualización, requeridos dentro  del cadena documental del proceso de Vigilancia, Inspección y Control.</t>
  </si>
  <si>
    <t>Acción de mejora cumplida.
1. Mediante memorando con radicado No. 242001588 del 11/01/2024 la Dirección de Vigilancia, Inspección y Control remite evidencia de documento de actualización del modelo de vigilancia, inspección y control, así como presentación del diagnóstico realizado a nivel interno. 2. Queda pendiente la evaluación de efectividad por parte de la CGR para poder efectuar el cierre.</t>
  </si>
  <si>
    <t>091. H3A 2022 - SIMIG 1055</t>
  </si>
  <si>
    <t>H4A 2022</t>
  </si>
  <si>
    <t xml:space="preserve">HALLAZGO 4 – Estructuración de la obligación de despliegue de red contenida en la Resolución MinTIC 2626 de 2013 (A).
La ley 1437 de 2011, en su artículo 3, determinó que las actuaciones administrativas se encuentran sujetas a los  principios de igualdad, imparcialidad, buena fe, moralidad,
participación, responsabilidad, transparencia, publicidad, coordinación, eficacia, economía y celeridad. 
Dentro de tales principios se resaltan los de buena fe, economía y eficacia para el presente caso, puesto que estos hacen referencia a la actuación esperada por parte de
las autoridades administrativas en términos de asegurar que mantengan un comportamiento leal y fiel, aseguren el cumplimiento de los objetivos planteados y se
generen los ajustes necesarios para el aprovechamiento óptimo de los recursos y se procure el más alto nivel de calidad en sus actuaciones. </t>
  </si>
  <si>
    <t xml:space="preserve">El hallazgo puso de presente que la estructura de la obligación de despliegue en el 100% de las cabeceras municipales del país,  no contó con el nivel de  desarrollo o claridad que reconozca el desafío logístico de implementación o incluso las dificultades potenciales para las labores de vigilancia y control por parte del MinTIC, lo anterior a juicio de la Contraloría General de la Republica. 
</t>
  </si>
  <si>
    <t>Elaborar un documento que contenga los principales  asuntos a considerar en temas de la planeación y estructuración del contenido obligacional de los procesos de selección objetiva  de asignación de permisos de uso de espectro radioeléctrico IMT se determinará con mayor precisión  los principios de economía, eficacia y planeación que deben seguir los procesos de MinTIC, de cara a las labores de seguimiento y control por parte de la  Dirección de Inspección, Vigilancia y Control. Así como lo concerniente a  la forma de establecer los hitos o porcentajes de avance y/ o mecanismos de revisión, los cuales se incluirán dentro de la tasación anticipada de perjuicios.</t>
  </si>
  <si>
    <t>Elaborar un documento que contenga los principales asuntos asociados con la planeación y estructuración del contenido obligacional de los procesos de selección objetiva de permisos de uso de espectro radioeléctrico IMT, y lo  correspondiente a establecer  hitos y/o porcentajes de avance o mecanismos de revisión.</t>
  </si>
  <si>
    <t xml:space="preserve">Un documento </t>
  </si>
  <si>
    <t xml:space="preserve">Dirección de Industria de Comunicaciones y  la Dirección de Vigilancia, Inspección y Control y las áreas que se determinen para el efecto. </t>
  </si>
  <si>
    <t xml:space="preserve">Acción de mejora Cumplida.
Con radicado No. Acción de mejora Cumplida.
Con radicado No. 232038492 del 28/04/2023, la dirección de industria y comunicaciones y Dirección de Vigilancia, Inspección y Control remiten documento que contenga los principales asuntos asociados con la planeación y estructuración del contenido obligacional de los procesos de selección objetiva de permisos de uso de espectro radioeléctrico IMT, y lo correspondiente a establecer hitos y/o porcentajes de avance o mecanismos de revisión.
</t>
  </si>
  <si>
    <t>092. H4A 2022 - SIMIG 1051</t>
  </si>
  <si>
    <t>H5A 2022</t>
  </si>
  <si>
    <t xml:space="preserve">HALLAZGO 5 – Causales de cancelación del permiso de uso de espectro radioeléctrico Resoluciones MinTIC 449 y 2626 de 2013 (A).
La ley 1437 de 2011, en su artículo 3, determinó que las actuaciones administrativas se encuentran sujetas a los principios de igualdad, imparcialidad, buena fe, moralidad, participación, responsabilidad, transparencia, publicidad, coordinación, eficacia, economía
y celeridad. </t>
  </si>
  <si>
    <t>La Contraloría General de la República considera que, si bien es cierto que existe un artículo específico para el establecimiento de las causales de cancelación del permiso, al interior de tal disposición no se encuentra ningún literal que haga referencia al incumplimiento de las obligaciones de: (i) despliegue de red y (iv) penetración de internet inalámbrico. Lo anterior parece contradecir, no sólo la denominación de las obligaciones como “condiciones para la sostenibilidad del permiso”, sino que también deja sin efecto la expresión “so pena de cancelación del permiso otorgado”, contenida en el numeral 10 del artículo 2 Resolución 449 de 2013.</t>
  </si>
  <si>
    <t>Elaborar un documento con los asuntos a considerar para que se  incorpore dentro de  los procesos de selección objetiva de asignación de permisos de uso de espectro radioeléctrico IMT, una instancia de revisión conjunta de los actos administrativos que permita la verificación y acoplamiento de los actos generales a los actos particulares de asignación.  De igual manera, se contemple,  las circunstancias de tiempo, modo y lugar, para  el cumplimiento de las obligaciones establecidas en los actos, lo anterior  conforme  la reserva legal de los procesos sancionatorios.</t>
  </si>
  <si>
    <t>Elaborar un documento con los asuntos a considerar para que se  incorpore dentro de  los procesos de selección objetiva de asignación de permisos de uso de espectro radioeléctrico IMT, una instancia de revisión conjunta de los actos administrativos y se contemple,  las circunstancias de tiempo, modo y lugar, para  el cumplimiento de las obligaciones establecidas en los actos.</t>
  </si>
  <si>
    <t>Un documento</t>
  </si>
  <si>
    <t xml:space="preserve">Acción de mejora Cumplida.
Con radicado No. Acción de mejora Cumplida.
Con radicado No. 232038492 del 28/04/2023, la dirección de industria y comunicaciones y Dirección de Vigilancia, Inspección y Control remiten documento con los asuntos a considerar para que se incorpore dentro de los procesos de selección objetiva de asignación de permisos de uso de espectro radioeléctrico IMT, una instancia de revisión conjunta de los actos administrativos y se contemple, las circunstancias de tiempo, modo y lugar, para el cumplimiento de las obligaciones establecidas en los actos.
</t>
  </si>
  <si>
    <t>093. H5A 2022 - SIMIG 1052</t>
  </si>
  <si>
    <t>H18AD-2020</t>
  </si>
  <si>
    <t>H18A. Actualización eKOGUI.
...La Oficina de Control Interno del MinTIC en Informe Final Auditoría Gestión Jurídica de 19 de junio de 2020, identificó un incumplimiento a las normas ya citadas:  
“Hallazgo No 1. Cargue incompleto de piezas procesales en el aplicativo eKOGUI. 
Revisados los 40 procesos judiciales en el aplicativo eKOGUI, se evidenciaron que 18 procesos judiciales del MINTIC no cuentan con las piezas procesales, así mismo de los 5 procesos judiciales del FUTIC, 1 proceso no tiene las piezas procesales. Al momento de verificar cuales eran los documentos pertenecientes  al  expediente  electrónico  de  este Sistema  Único  de Gestión  e  Información Litigiosa del Estado, 19 procesos no arrojaron resultados de tener  los  documentos  de  las  actuaciones,  lo  que  estaría  llevando  a  un incumplimiento  del  procedimiento  de  representación  judicial  en  su  actividad  número  7 “Registrar en el aplicativo eKOGUI- Registra los procesos judiciales o extrajudiciales en el aplicativo eKOGUI que maneja la Agencia Nacional de Defensa Jurídica” 
“Hallazgo No 2.  Procesos judiciales desactualizados en sus estados en el Sistema Único de Gestión e Información Litigiosa del Estado.  Una vez revisado los 42 procesos judiciales del MINTIC y los 5 FUTIC se evidencia que 2 de  estos  se  encuentran  completamente  desactualizados  en  el  aplicativo  eKOGUI,  estos procesos  tienen  año  de  radicados  del  2007,  sin  embargo  en  el  aplicativo  se  verificó su estado  y  arroja  que están  en  etapa  de admisión, así mismo se remitió a la página de la Rama Judicial en 
consulta de procesos y estos se encuentran registrados en el estado de “apelación de sentencias” lo que indica que dichos procesos no se encuentran actualizados en el  Sistema  Único  de  Gestión  e  Información  Litigiosa  del  Estado…  “ 
En su respuesta la entidad, manifiesta el cumplimiento de las directrices de la Agencia Nacional de Defensa Jurídica del Estado y la posibilidad de que no haya sido fácil el cargue de los archivos por varias razones, como la pandemia y la falta de colaboración de los juzgados.  
El equipo auditor luego de dar lectura y analizar la respuesta del Mintic, aclara que el informe de Control Interno está reportando las debilidades de la vigencia 
anterior a febrero de 2020, tiempo en el cual no se había declarado la “Pandemia Mundial”, es decir, que la obligación de mantener los expedientes con los soportes actualizados no tiene excusa válida.  "</t>
  </si>
  <si>
    <t>Cargue incompleto de piezas procesales en el aplicativo eKOGUI. Revisados los 40 procesos judiciales en el aplicativo eKOGUI, se evidenciaron que 18 procesos judiciales del MINTIC no cuentan con las piezas procesales, así mismo de los 5 procesos judiciales del FUTIC, 1 proceso no tiene las piezas procesales. Al momento de verificar cuales eran lo</t>
  </si>
  <si>
    <t>Actualizar los procesos judiciales por parte de cada uno de los apoderados  en atención a lo previsto  en el Dec 1069/2015 en relación con la actualización   de la plataforma Ekogui con la información que reposa en los expedientes judiciales.</t>
  </si>
  <si>
    <t>Verificación del informe mensual de cada apoderado en el cual se valida las actuaciones y cargue de las piezas de los procesos judiciales a su cargo.</t>
  </si>
  <si>
    <t>Verificación de informe mensual</t>
  </si>
  <si>
    <t>Acción de mejora cumplida. Pendiente de revisión por parte de la CGR.</t>
  </si>
  <si>
    <t>Financiera</t>
  </si>
  <si>
    <t>094. H18AD-2020 - SIMIG 833</t>
  </si>
  <si>
    <t xml:space="preserve">Evaluación del Plan de Mejoramiento del Ministerio de TIC </t>
  </si>
  <si>
    <t>Puntajes base de Evaluación:</t>
  </si>
  <si>
    <t>Cumplimiento del Plan de Mejoramiento</t>
  </si>
  <si>
    <t>CPM = POMVi / PBEC</t>
  </si>
  <si>
    <t>Avance del plan de Mejoramiento</t>
  </si>
  <si>
    <t>AP =  POMi / PBEA</t>
  </si>
  <si>
    <t>OBSERVACIONES - Seguimiento OCI</t>
  </si>
  <si>
    <t>Acción de mejora Cumplida
1. Con radicado No. 232130072 del 15/12/2023  la Subdirección Financiera remite memorando informando que se encuentra al 100% el cumplimiento.
Queda pendiente la evaluación de efectividad por parte de la CGR para poder efectuar el cierre.
Acción de mejora cumplida.1. Con radicado No. 232083265 del 31/08/2023 la Subdirección Financiera remite evidencia de cumplimiento de la acción, en la cual adjunta Plan de Sostenibilidad presentado a través de Comité de Sostenibilidad Contable de agosto de 2023, así como documentos en los que se analizan puntos críticos relacionados con las Direcciones Jurídica, la Dirección de Bienes y el GIT de Gestión Pensional. 2. Queda pendiente la evaluación de efectividad por parte de la CGR para poder efectuar el cierre.</t>
  </si>
  <si>
    <t xml:space="preserve">Suministrar información según reporte emitido por la CGN sobre Operaciones Recíprocas del IV Trimestre de la vigencia 2022 y a partir de la fecha solamente se entregará información que se encuentre "definitiva". </t>
  </si>
  <si>
    <t>Remitir trimestralmente, vía correo electrónico, archivo en formato Excel que contenga las variaciones porcentuales de los periodos correspondientes a junio y septiembre de 2023, a las Áreas que generan información financiera y económica, de ser requerido por las áreas se realizaran reuniones donde se aclaren las causas o motivos de estas variaciones comparativas.</t>
  </si>
  <si>
    <t>Acción de mejora Cumplida
Con radicado No. 232127163 del 7 de diciembre de 2023, en donde se adjunta evidencia de  1Cierre_3er._TRIM2023_MINTIC___FU_DE_TIC, 1-INFORME_PMMINTIC2022_AM1110_071223.Firmado,  1-PM2022CGR_Mintic_AM1110. 
Queda pendiente la evaluación de efectividad por parte de la CGR para poder efectuar el cierre.
Acción de mejora con avance
Con radicado No. 232108882 del 27/10/2023 la Subdirección Financiera remite evidencia de cumplimiento de la acción, en la cual adjunta correo electrónico por medio del cual la Dirección Jurídica informa al Profesional de la Subdirección Financiera remite archivo Excel con los datos de la calificación de procesos judiciales y arbitrales con corte al 30 de junio de 2023 (II Trimestre). Por lo tanto, a la fecha de revisión se observa un avance del 50% en con respecto a la ejecución total de la acción de mejora a la fecha de revisión.</t>
  </si>
  <si>
    <t xml:space="preserve">1. Generar bimensualmente comunicación de ejecución y su proyección para el siguiente periodo con el fin de identificar los recursos proyectados y realizar su optima ejecución, al igual que control de gasto en el marco de normas de austeridad
</t>
  </si>
  <si>
    <t xml:space="preserve">Acción de mejora cumplida.
1. Mediante memorando con radicado No. 232129993 del 15/12/2023 la Subdirección para la Gestión del Talento Humano entrega evidencia de listas de asistencia a mesas de trabajo con la Subdirección Financiera para la realización de seguimiento presupuestal en los meses de agosto a diciembre de 2023 y correos electrónicos de reporte de nómina por parte del GIT de Administración de Personal hacia la Subdirección Financiera para los meses de agosto a diciembre de 2023. 2. Se encuentra pendiente revisión por parte de la CGR quien determina si procede el cierre de la acción.
Acción sin avance
Se radica memorando No. 232129993 del 15 de diciembre de 2023, en donde allí se relaciona el cargue de evidencias correspondientes a las programaciones realizadas, pero en el SiMIG no se encuentra ningún archivo cargado y el link enviado tampoco. 
</t>
  </si>
  <si>
    <t xml:space="preserve">
2. Realizar mensualmente mesas de trabajo con Sub dirección Financiera, dependencia responsable de seguimiento a ejecución de recursos de funcionamiento.</t>
  </si>
  <si>
    <t xml:space="preserve">Acción de mejora cumplida.
1. Mediante memorando con radicado No. 232129993 del 15/12/2023 la Subdirección para la Gestión del Talento Humano entrega evidencia de listas de asistencia a mesas de trabajo con la Subdirección Financiera para la realización de seguimiento presupuestal en los meses de agosto a diciembre de 2023. 2. Se encuentra pendiente revisión por parte de la CGR quien determina si procede el cierre de la acción.
Acción sin avance
Se radica memorando No. 232129993 del 15 de diciembre de 2023, en donde allí se relaciona el cargue de evidencias correspondientes a las programaciones realizadas, pero en el SiMIG no se encuentra ningún archivo cargado y el link enviado tampoco. </t>
  </si>
  <si>
    <t xml:space="preserve">1. Realizar seguimiento presupuestal mediante matriz donde se detallen los recursos apropiados, obligados y girados con el fin de  identificar las deficiencias entre la ejecución y programación
</t>
  </si>
  <si>
    <t>Generar un reporte en  Excel que identifique los procesos que cumplan con los criterios de:
Procesos activos:  i) Calificación de riesgo de pérdida alta ii) Procesos proyectados a ser terminados en el año en curso o en las vigencias 2024 y 2025 ii) identificar el concepto con cargo a la cual se imputaría el pago iii)  De los anteriores procesos se deberá identificar el concepto (conciliaciones, sentencias o laudos) con cargo a la cual se imputaría el pago
Procesos terminados: sentencias, laudos o conciliaciones que queden ejecutoriadas y que deban ser pagadas durante la presente vigencia o que se prevea que serán pagadas en la vigencia 2024, identificando el concepto con cargo a la cual se imputaría el pago</t>
  </si>
  <si>
    <t>1. Realizar seguimiento presupuestal mediante matriz donde se detallen los recursos apropiados, obligados y girados con el fin de  identificar las deficiencias entre la ejecución y programación</t>
  </si>
  <si>
    <t>Acción de mejora cumplida.
Se radica memorando No. 232129993 del 15 de diciembre de 2023, en donde allí se relaciona el cargue de matriz de seguimiento presupuestal de la subdirección para la gestión del talento humano como las actas correspondientes a las mesas técnicas.
 Queda pendiente la evaluación de efectividad por parte de la CGR para poder efectuar el cierre.</t>
  </si>
  <si>
    <t>Acción de mejora cumplida. 
Se radica memorando No. 232129993 del 15 de diciembre de 2023, en donde allí se relaciona el cargue de matriz de seguimiento presupuestal de la subdirección para la gestión del talento humano como las listas de asistencia de las mesas técnicas
 Queda pendiente la evaluación de efectividad por parte de la CGR para poder efectuar el cierre.</t>
  </si>
  <si>
    <t>Acción de mejora cumplida. 
Se radica memorando No. 232129993 del 15 de diciembre de 2023, en donde allí se relaciona el cargue de matriz de seguimiento presupuestal de la subdirección para la gestión del talento humano como las actas correspondientes a las mesas técnicas.
 Queda pendiente la evaluación de efectividad por parte de la CGR para poder efectuar el cierre.</t>
  </si>
  <si>
    <t>1. Solicitar a la Oficina Asesora de Prensa la creación de una división en la sección de Informes de la Oficina de Control Interno, destinada a la publicación de los informes de auditoría.
2. Enviar correo electrónico a la Oficina Asesora de Prensa con los informes de las auditorías realizadas en la vigencia 2022 y los demás informes que  se generen, solicitando su publicación en la sección creada para tal fin.</t>
  </si>
  <si>
    <t xml:space="preserve">Acción de mejora cumplida. 
Se envía memorando a la Oficina de Control Interno, bajo radicado No. 232137069 del 29 de Diciembre de 2023, en donde se informa el cargue de evidencias que dan cumplimiento a la acción de mejora. 
Queda pendiente la evaluación de efectividad por parte de la CGR para efectuar el cierre. </t>
  </si>
  <si>
    <t xml:space="preserve"> H15A-2022 Se evidencia que el Mintic en los Comités de Cartera 1 y 2, prescribieron obligaciones por $6.940.285.528, de la cuales $723.063.152 fueron procesos donde no se notificó el mandamiento de pago en relación 1 92 obligaciones para las cuales operó la prescripción entre 2003 y 2014, donde hubo inactividad y debilidades en el seguimiento hasta por 25 años.  Aunado a la anterior se evidencia ausencia de actuación en el periodo trascurrido desde la ocurrencia del fenómeno de la prescripción y su declaratoria, ya que esto ocurrió entre los años 2001 al 2014 y solo se declaró, en la vigencia 2022, donde el lapso del tiempo fue de hasta 21 años entre la ocurrencia del fenómeno, su reconocimiento y declaratoria.
H2A-2020 La CGR considera que  dada la normatividad de prescripción que relaciona la Entidad, esto no la hace  exenta del riesgo que se denota en la información suministrada a diciembre 31 de  2020,  en  cuanto  a  la  cartera  reportada de  Capital Coactivo de 3  a 5  años y  Caprecom  mayor a 5 años y para la cual no se evidencia el establecimiento de  este riesgo en el Mapa de Riesgos de la Entidad y por ende la implementación de  las acciones correspondientes al mismo. El argumento descrito por la entidad con  relación a las cuentas por cobrar desconoce que la cartera corresponde a las  cuentas  por  cobrar  por  concepto  de  cuotas  partes,  las  cuales  en  atención  al  artículo 4, agotaron ese primer término y se encuentran clasificadas en los estados  financieros en cartera de 3 a 5 y por tanto la acción de cobro está prescrita o está  próxima a vencer.  
H14AD-2018 La CGR considera que  dada la normatividad de prescripción que relaciona la Entidad, esto no la hace  exenta del riesgo que se denota en la información suministrada a diciembre 31 de  2020,  en  cuanto  a  la  cartera  reportada de  Capital Coactivo de 3  a 5  años y  Caprecom K mayor a 5 años y para la cual no se evidencia el establecimiento de  este riesgo en el Mapa de Riesgos de la Entidad y por ende la implementación de  las acciones correspondientes al mismo. El argumento descrito por la entidad con  relación a las cuentas por cobrar desconoce que la cartera corresponde a las  cuentas  por  cobrar  por  concepto  de  cuotas  partes,  las  cuales  en  atención  al  artículo 4, agotaron ese primer término y se encuentran clasificadas en los estados  financieros en cartera de 3 a 5 y por tanto la acción de cobro está prescrita o está  próxima a vencer.  </t>
  </si>
  <si>
    <t>H2A-2020 Depurar los estados financieros del Ministerio, prescribiendo de oficio las deudas por cuotas partes pensionales que ya hayan cumplido con el criterio temporal de los 3 años</t>
  </si>
  <si>
    <t>H2A-2020 Presentar ante el Comité de Cartera las deudas por cuotas partes pensionales que ya cumplieron con el criterio temporal de los 3 años para el cobro con el fin de que se autorice la prescripción de las mismas de oficio</t>
  </si>
  <si>
    <t>H2A-2020 Analizar los procesos de cobro coactivo  por cuotas partes pensionales con el fin de determinar el cumplimiento de los términos</t>
  </si>
  <si>
    <t>H2A-2020 Actas de revisión de los procesos coactivos por cuotas partes pensionales, evidenciando el cumplimiento de términos y la gestión realizada tendiente al recaudo de las deudas</t>
  </si>
  <si>
    <t>Acción de mejora cumplida mediante envío de memorando con radicado 232121642 de 28 de noviembre de 2023, allí se adjunta Acta CCPP Y Acta de verificación CCPP; por tal razón se daría el cumplimiento de la acción de mejora en un 100%. 
Queda pendiente la evaluación de efectividad por parte de la CGR para poder efectuar el cierre.</t>
  </si>
  <si>
    <t>H14AD-2018 Depurar los estados financieros del Ministerio, prescribiendo de oficio las deudas por cuotas partes pensionales que ya hayan cumplido con el criterio temporal de los 3 años</t>
  </si>
  <si>
    <t>H14AD-2018 Presentar ante el Comité de Cartera las deudas por cuotas partes pensionales que ya cumplieron con el criterio temporal de los 3 años para el cobro con el fin de que se autorice la prescripción de las mismas de oficio</t>
  </si>
  <si>
    <t>Acción de mejora cumplida mediante envió de memorando con radicado232121633 del 28 de noviembre de 2023, allí se adjunta Mesa de trabajo Ebejico, mesa de trabajo Medelliny mesa de trabajo Huila; por tal razón se daría el cumplimiento de la acción de mejora en un 100%. 
Queda pendiente la evaluación de efectividad por parte de la CGR para poder efectuar el cierre.</t>
  </si>
  <si>
    <t xml:space="preserve">Debilidad en el seguimiento a la publicación en SECOP de la información que soporta la ejecución de los contratos suscritos por la Subdirección para la Gestión del Talento Humano 
Desconocimiento respecto a los tiempos y documentos a publicar en SECOP </t>
  </si>
  <si>
    <t xml:space="preserve">1. Garantizar la completitud en el cargue de información de los contratos 017, 020, 024  objeto de revisión en la auditoria de la CGR 2022
</t>
  </si>
  <si>
    <t xml:space="preserve">3. Establecer un mecanismo de seguimiento consistente en la revisión en SECOP de cada uno de los contratos suscritos por la Subdirección para la Gestión del Talento Humano con el fin de verificar el cargue de los documentos por parte de  los supervisores y responsables de la ejecución de los contratos,  conforme a las características particulares y generar alerta a los en caso de encontrar documentos faltantes, incompletos u otras inconsistencias </t>
  </si>
  <si>
    <t xml:space="preserve">3. Correos mensuales a los supervisores, responsables y/o contratistas con las alertas para el cargue de los documentos en el SECOP de acuerdo con la revisión realizada </t>
  </si>
  <si>
    <t xml:space="preserve">Memorando con el requerimiento de definición de lineamientos institucionales para el seguimiento y  legalización de recursos del MinTIC para implementarlos en los contratos suscritos ,  por la Subdirección para la Gestión del Talento Humano </t>
  </si>
  <si>
    <t>1. Para el contrato 024 se presentó debilidad en el seguimiento a la publicación en SECOP de la información que soporta la ejecución por la Subdirección para la Gestión del Talento Humano 
2. Para el contrato 007 de 2022 no se establecieron a nivel institucional los lineamientos para el registro de los seguimientos a la ejecución de los contratos financiados con recursos del MinTIC, razón por la cual se presenta la información en los formatos disponibles para el FUTIC en donde ciertos campos no son aplicables</t>
  </si>
  <si>
    <t>1. Garantizar la completitud en el cargue de información del contrato 024  objeto de revisión en la auditoria de la CGR 2022
2. Requerir a las dependencias competentes (Subdirección para la Gestión Financiera) vía memorando la definición de los criterios institucionales para el seguimiento y legalización de recursos financieros del MinTIC y  una vez obtenidos proceder a su implementación</t>
  </si>
  <si>
    <t xml:space="preserve">2.Memorando con el requerimiento de definición de lineamientos institucionales para el seguimiento y  legalización de recursos del MinTIC para implementarlos en los contratos suscritos ,  por la Subdirección para la Gestión del Talento Humano </t>
  </si>
  <si>
    <t xml:space="preserve">Validar el detalle de las actividades efectuadas para desarrollar las obligaciones específicas de los contratos de prestación de servicios que se tienen bajo supervisión, cuya información debe estar acorde al clausulado de los mismos, a lo señalado en la Ley 1474 del 2011 en su artículo 83 y al Manual de Supervisión e interventoría, numerales 3.1 y 3.3. -literal b y d. </t>
  </si>
  <si>
    <t>Acción de mejora cumplida mediante envío de memorando con radicado Memorando 232126018 del 6 de diciembre de 2023, allí se adjunta las evidencias de las capacitaciones realizadas durante el año sobre el principio de Transparencia, (publicidad de la gestión contractual a través de un medio electrónico institucional) aplicación ley 1712 de 2014, decreto 103 de 2015 y demás normas aplicables
Queda pendiente la evaluación de efectividad por parte de la CGR para poder efectuar el cierre.</t>
  </si>
  <si>
    <t>Lídera: Oficina de TI
Participan: Subdirección para la Gestión TH
Subdirección Financiera</t>
  </si>
  <si>
    <t xml:space="preserve">Acción de mejora cumplida. 
Se radica Memorando 232129993 del 15 de diciembre, en donde se informa el carque de evidencias. Allí se encuentra matriz de seguimiento presupuestal. 
Queda pendiente la evaluación de efectividad por parte de la CGR para poder efectuar el cierre. </t>
  </si>
  <si>
    <t xml:space="preserve">Acción de mejora cumplida. 
Se radica Memorando 232129993 del 15 de diciembre, en donde se informa el carque de evidencias. Allí se encuentra  las actas de las meses técnica GIT.
Queda pendiente la evaluación de efectividad por parte de la CGR para poder efectuar el cierre. </t>
  </si>
  <si>
    <t>1. Enviar memorando al área de contratación con la entrega del informe de gestión de enero a junio de 2022 del convenio de EDUMINTIC para el respectivo cargue en la plataforma del SECOP
2. Solicitar al área de contratación 15 días después del envío del memorando con los informes, la  evidencia del cargue de estos en la plataforma SECOP I</t>
  </si>
  <si>
    <t xml:space="preserve">documento
 Correo electrónico y pantallazo de cargue de informes  </t>
  </si>
  <si>
    <t xml:space="preserve">No se tienen los procesos debidamente actualizados con las gestiones e impulsos que se realizan, lo que denota  falta de seguimiento y control de las actuaciones que se surten al interior de los procesos y a la información que se está consignando en las diferentes bases de datos (compartidas a través de la herramienta SharePoint), que soportan el estado actual de los trámites.  </t>
  </si>
  <si>
    <t>Memorando mensual con los documentos emitidos</t>
  </si>
  <si>
    <t>Acción de mejora cumplida, envío de memorando No. 232135983 del 28 de diciembre de 2023, allí se adjuntan evidencias de los meses de Julio a Diciembre informando el cumplimiento de la acción. 
Queda pendiente la evaluación de efectividad por parte de la CGR para poder efectuar el cierre.
Accion de mejora cumplida:
Con radicado 222128604 del 14 de diciembre de 2022 envían memorando mensual de los documentos emitidos
Para el mes de julio de 2022 se remitieron 5 memorando al Coordinador GIT Grupos de Interés y Gestión Documental por medio de los cuales se solicitó la actualización de expedientes.
Para el mes de agosto de 2022 se remitieron 2 memorando al Coordinador GIT Grupos de Interés y Gestión Documental por medio de los cuales se solicitó la actualización de expedientes.
Para el mes de septiembre de 2022 se remitieron 2 memorando al Coordinador GIT Grupos de Interés y Gestión Documental por medio de los cuales se solicitó la actualización de expedientes.
Para el mes de octubre de 2022 se remitieron 16 memorando al Coordinador GIT Grupos de Interés y Gestión Documental por medio de los cuales se solicitó la actualización de expedientes.
Para el mes de noviembre de 2022 se remitieron 28 memorando al Coordinador GIT Grupos de Interés y Gestión Documental por medio de los cuales se solicitó la actualización de expedientes.
Para el mes de diciembre de 2022 se remitió 1 memorando al Coordinador GIT Grupos de Interés y Gestión Documental por medio de los cuales se solicitó la actualización de expedientes.
Con radicado 222128604 del 14 de diciembre de 2022 envían memorando mensual de los documentos emitidos</t>
  </si>
  <si>
    <t xml:space="preserve">Actas de revisión de los cuadros de control por vigencias donde se hayan expedido actos administrativos  con el fin de verificar si los mismos fueron notificados y establecer su fecha de  efectividad </t>
  </si>
  <si>
    <t>Análisis Maestro de obligaciones</t>
  </si>
  <si>
    <t>Se encuentran en SIMIG 6 actas de reunión de revisión de cuadros de control por vigencias del mes de julio de 2022, otras 6 de agosto de 2022, 1 de septiembre, 1 de noviembre y 1 de diciembre de 2022, en las cuales se observa para los diferentes tipos de acciones la revisión de las notificaciones de las acciones de los procesos, entre otros.
Con relación a la acción específica, se observa que únicamente mencionan: 
"H23AD-2021. Procedimiento de Cobro Coactivo de Obligaciones GJU-TIC-PR-004 V.8. Revisar mensualmente los cuadros de control de los procesos coactivos con el fin de determinar su etapa procesal y determinar si se ha cumplido con el procedimiento.
Mes a mes se realiza el envío de correos al abogado con el fin de actualizar la información del cuadro control de la vigencia..."
En el acta de noviembre se menciona adicionalmente: "Así mismo, se revisan aleatoriamente los expedientes de las vigencias 2016 a 2018 en el aplicativo de expediente digital. https://expedienteelectronico.mintic.gov.co/ y actualmente hay una contratista apoyando la revisión expediente contra cuadro control para verificar que se estén realizando las acciones correspondientes".
Por solicitud expresa, el proceso remite los correos emitidos a los abogados solicitando actualizar las acciones en el cuadro de control o realizar los impulsos necesarios de acuerdo a lo registrado en el cuadro mediante el cual se hace seguimiento al procedimiento</t>
  </si>
  <si>
    <t>Remitir al GIT de Cobro Coactivo en los meses de agosto y octubre de 2023 relación de las alertas conforme con los expedientes   de cuotas pensionales  a los que se debió iniciar trámite de proceso administrativo de cobro coactivo.</t>
  </si>
  <si>
    <t xml:space="preserve"> correo electrónico </t>
  </si>
  <si>
    <t>Acción de mejora cumplida. 
Con radicado No.232129993 del 15 de diciembre de 2023, enviado por la subdirección de talento humano, en  donde se cargan los siguientes documentos cruce de información cruce de información del estado de los
expedientes de cuotas partes pensionales en estado de cobro persuasivo y coactivo a corte de agosto y octubre de 2023 de MINTIC y PAR TELECOM. 
Queda pendiente la evaluación de efectividad por parte de la CGR para poder efectuar el cierre.</t>
  </si>
  <si>
    <t>Propósito:  monitorear los resultados  y actualización de los contacto de estas entidades como complemento a las actividades del procedimiento de imputación de partidas</t>
  </si>
  <si>
    <t xml:space="preserve">*Preparar un informe trimestral  que resuma las actividades realizadas que incluya estadísticas sobre las respuestas obtenidas. </t>
  </si>
  <si>
    <t>Remitir informe de ejecución presupuestal mediante correo electrónico.</t>
  </si>
  <si>
    <t>Solicitud a la oficina jurídica del Mintic para radicar ante organismo competente solicitud de conciliación extrajudicial y/o demandas de liquidación judicial.</t>
  </si>
  <si>
    <t>Acción de mejora cumplida
1. Con radicado no 222123980 la dirección de Vigilancia, Inspección y Control Remiten reporte de las acciones Con radicado No. 222110711 del 28/10/2022 la Dirección de Vigilancia, Inspección y Control remite avance sobre la gestión adelantada para la elaboración del informe de conclusiones establecido en la acción de mejora. 2. Queda pendiente la evaluación de efectividad por parte de la CGR para poder efectuar el cierre.</t>
  </si>
  <si>
    <t>Oficina Asesora de Planeación y Estudios Sectoriales
GIT de Estadística y Estudios Sectoriales</t>
  </si>
  <si>
    <t>Las deficiencias en la función de vigilancia, inspección y control a partir de su relación con objetivos estratégicos contenidos en la política pública y la supuesta mora por la falta de seguimiento, vigilancia y control de las obligaciones consignadas en la Resolución 2626 de 2013, y la ausencia de acercamiento, luego de la imposición de la multa, entre MinTIC y DIRECTV.</t>
  </si>
  <si>
    <t>Elaborar un documento explicativo de los argumentos expuesto en el hallazgo en cuanto a la gestión de la Dirección de Vigilancia, Inspección y Control a la luz de lo dispuesto en la Resolución 2626 de 2013 y lo concerniente a la política pública aplicable para el caso.</t>
  </si>
  <si>
    <t>Acción de mejora Cumplida.
Con radicado No.  222123980 del 30/11/2022, la Dirección de Vigilancia Inspección y Control remite documento explicativo de los argumentos expuesto en el hallazgo en cuanto a la gestión de la Dirección de Vigilancia, Inspección y Control a la luz de lo dispuesto en la Resolución 2626 de 2013 y lo concerniente a la política pública aplicable para el caso.</t>
  </si>
  <si>
    <t>Comunicación de hallazgos
Código SIPAR 2022-233424-82111-D</t>
  </si>
  <si>
    <t>Elaborar un documento guía a través de mesas de trabajo con las áreas involucradas en el que se describan los aspectos mínimos por parte del Ministerio para implementar opciones de intervención gradual frente a la gestión de los proveedores asignatarios en el cumplimiento de sus obligaciones, dentro de los procesos de selección objetiva para la asignación de permisos de uso de espectro atribuido a los servicios móviles terrestres para telecomunicaciones móviles internacionales y la política pública vigente en el momento.</t>
  </si>
  <si>
    <t xml:space="preserve">Acción de mejora Cumplida.
Con radicado No.  Acción de mejora Cumplida.
Con radicado No.  222123980 del 28/04/2023,   la dirección de industria y comunicaciones y Dirección de Vigilancia, Inspección y Control  remiten el documento guía con los aspectos mínimos para la implementación opciones de intervención gradual respecto del cumplimiento de obligaciones de las subastas.           </t>
  </si>
  <si>
    <t>Acción de mejora Cumplida.
Con radicado No.  Acción de mejora Cumplida.
Con radicado No.  222123980 del 28/04/2023,   la dirección de industria y comunicaciones y Dirección de Vigilancia, Inspección y Control documento guía en el que se describan los aspectos mínimos de base técnica y de orden general a tener en cuenta para el ejercicio de visitas in situ conforme al contexto de las diferentes obligaciones a cumplir.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</si>
</sst>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
    <numFmt numFmtId="166" formatCode="yyyy/mm/dd"/>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b/>
      <sz val="11"/>
      <color indexed="9"/>
      <name val="Calibri"/>
      <family val="2"/>
    </font>
    <font>
      <sz val="11"/>
      <color theme="1"/>
      <name val="Arial"/>
      <family val="2"/>
    </font>
    <font>
      <b/>
      <sz val="11"/>
      <color theme="0" tint="-4.9989318521683403E-2"/>
      <name val="Calibri"/>
      <family val="2"/>
    </font>
    <font>
      <b/>
      <sz val="11"/>
      <name val="Arial"/>
      <family val="2"/>
    </font>
    <font>
      <sz val="10"/>
      <name val="Arial"/>
      <family val="2"/>
    </font>
    <font>
      <sz val="11"/>
      <name val="Arial"/>
      <family val="2"/>
    </font>
    <font>
      <sz val="10"/>
      <color theme="1"/>
      <name val="Arial"/>
      <family val="2"/>
    </font>
    <font>
      <sz val="9"/>
      <name val="Arial"/>
      <family val="2"/>
    </font>
    <font>
      <sz val="11"/>
      <color rgb="FF000000"/>
      <name val="Arial"/>
      <family val="2"/>
    </font>
    <font>
      <sz val="11"/>
      <name val="Segoe UI"/>
      <family val="2"/>
    </font>
    <font>
      <sz val="11"/>
      <color theme="1"/>
      <name val="Segoe UI"/>
      <family val="2"/>
    </font>
    <font>
      <sz val="8"/>
      <name val="Calibri"/>
      <family val="2"/>
      <scheme val="minor"/>
    </font>
    <font>
      <u/>
      <sz val="11"/>
      <color theme="10"/>
      <name val="Calibri"/>
      <family val="2"/>
      <scheme val="minor"/>
    </font>
    <font>
      <sz val="11"/>
      <color rgb="FF9C0006"/>
      <name val="Arial"/>
    </font>
    <font>
      <sz val="11"/>
      <color rgb="FF000000"/>
      <name val="Arial"/>
    </font>
    <font>
      <sz val="11"/>
      <name val="Arial"/>
    </font>
    <font>
      <sz val="11"/>
      <color rgb="FF000000"/>
      <name val="Arial"/>
      <charset val="1"/>
    </font>
  </fonts>
  <fills count="10">
    <fill>
      <patternFill patternType="none"/>
    </fill>
    <fill>
      <patternFill patternType="gray125"/>
    </fill>
    <fill>
      <patternFill patternType="solid">
        <fgColor indexed="54"/>
      </patternFill>
    </fill>
    <fill>
      <patternFill patternType="solid">
        <fgColor rgb="FFFF7C8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FFC7CE"/>
        <bgColor rgb="FF000000"/>
      </patternFill>
    </fill>
    <fill>
      <patternFill patternType="solid">
        <fgColor rgb="FF00B050"/>
        <bgColor indexed="64"/>
      </patternFill>
    </fill>
  </fills>
  <borders count="26">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style="medium">
        <color rgb="FF616161"/>
      </left>
      <right style="medium">
        <color rgb="FF616161"/>
      </right>
      <top style="medium">
        <color rgb="FF616161"/>
      </top>
      <bottom style="medium">
        <color rgb="FF616161"/>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bottom/>
      <diagonal/>
    </border>
    <border>
      <left/>
      <right style="thin">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rgb="FF616161"/>
      </left>
      <right style="medium">
        <color rgb="FF616161"/>
      </right>
      <top style="medium">
        <color rgb="FF616161"/>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s>
  <cellStyleXfs count="4">
    <xf numFmtId="0" fontId="0" fillId="0" borderId="0"/>
    <xf numFmtId="9" fontId="1" fillId="0" borderId="0" applyFont="0" applyFill="0" applyBorder="0" applyAlignment="0" applyProtection="0"/>
    <xf numFmtId="0" fontId="8" fillId="0" borderId="0"/>
    <xf numFmtId="0" fontId="16" fillId="0" borderId="0" applyNumberFormat="0" applyFill="0" applyBorder="0" applyAlignment="0" applyProtection="0"/>
  </cellStyleXfs>
  <cellXfs count="176">
    <xf numFmtId="0" fontId="0" fillId="0" borderId="0" xfId="0"/>
    <xf numFmtId="0" fontId="3" fillId="0" borderId="0" xfId="0" applyFont="1" applyAlignment="1">
      <alignment horizontal="center" vertical="center"/>
    </xf>
    <xf numFmtId="0" fontId="4" fillId="2" borderId="1" xfId="0" applyFont="1" applyFill="1" applyBorder="1" applyAlignment="1">
      <alignment horizontal="center" vertical="center"/>
    </xf>
    <xf numFmtId="0" fontId="5" fillId="0" borderId="0" xfId="0" applyFont="1"/>
    <xf numFmtId="0" fontId="5" fillId="0" borderId="0" xfId="0" applyFont="1" applyAlignment="1">
      <alignment horizontal="justify" vertical="top" wrapText="1"/>
    </xf>
    <xf numFmtId="0" fontId="5" fillId="0" borderId="0" xfId="0" applyFont="1" applyAlignment="1">
      <alignment horizontal="center" vertical="center"/>
    </xf>
    <xf numFmtId="0" fontId="5" fillId="0" borderId="0" xfId="0" applyFont="1" applyAlignment="1">
      <alignment horizontal="left" vertical="center"/>
    </xf>
    <xf numFmtId="14" fontId="4" fillId="2"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14" fontId="6" fillId="3" borderId="1" xfId="0" applyNumberFormat="1" applyFont="1" applyFill="1" applyBorder="1" applyAlignment="1">
      <alignment horizontal="center" vertical="center"/>
    </xf>
    <xf numFmtId="0" fontId="2" fillId="0" borderId="0" xfId="0" applyFont="1"/>
    <xf numFmtId="0" fontId="9" fillId="0" borderId="3" xfId="0" applyFont="1" applyBorder="1" applyAlignment="1">
      <alignment horizontal="center" vertical="center" wrapText="1"/>
    </xf>
    <xf numFmtId="0" fontId="9" fillId="0" borderId="0" xfId="0" applyFont="1"/>
    <xf numFmtId="0" fontId="4" fillId="2" borderId="3" xfId="0" applyFont="1" applyFill="1" applyBorder="1" applyAlignment="1">
      <alignment horizontal="center" vertical="center"/>
    </xf>
    <xf numFmtId="0" fontId="10" fillId="0" borderId="0" xfId="0" applyFont="1"/>
    <xf numFmtId="0" fontId="7" fillId="0" borderId="0" xfId="0" applyFont="1" applyAlignment="1">
      <alignment horizontal="center"/>
    </xf>
    <xf numFmtId="0" fontId="7" fillId="0" borderId="0" xfId="0" applyFont="1" applyAlignment="1">
      <alignment horizontal="left"/>
    </xf>
    <xf numFmtId="0" fontId="7" fillId="0" borderId="0" xfId="0" applyFont="1"/>
    <xf numFmtId="0" fontId="7" fillId="0" borderId="4" xfId="0" applyFont="1" applyBorder="1"/>
    <xf numFmtId="9" fontId="7" fillId="0" borderId="3" xfId="1" applyFont="1" applyFill="1" applyBorder="1" applyAlignment="1">
      <alignment horizontal="right"/>
    </xf>
    <xf numFmtId="9" fontId="7" fillId="0" borderId="3" xfId="0" applyNumberFormat="1" applyFont="1" applyBorder="1" applyAlignment="1">
      <alignment horizontal="right"/>
    </xf>
    <xf numFmtId="0" fontId="9" fillId="6" borderId="0" xfId="0" applyFont="1" applyFill="1"/>
    <xf numFmtId="0" fontId="9" fillId="4" borderId="0" xfId="0" applyFont="1" applyFill="1"/>
    <xf numFmtId="0" fontId="9" fillId="7" borderId="0" xfId="0" applyFont="1" applyFill="1"/>
    <xf numFmtId="0" fontId="6" fillId="3" borderId="0" xfId="0" applyFont="1" applyFill="1" applyAlignment="1">
      <alignment horizontal="center" vertical="center"/>
    </xf>
    <xf numFmtId="14" fontId="6" fillId="3" borderId="0" xfId="0" applyNumberFormat="1" applyFont="1" applyFill="1" applyAlignment="1">
      <alignment horizontal="center" vertical="center"/>
    </xf>
    <xf numFmtId="0" fontId="9" fillId="0" borderId="3" xfId="2" applyFont="1" applyBorder="1" applyAlignment="1" applyProtection="1">
      <alignment horizontal="center" vertical="center" wrapText="1"/>
      <protection locked="0"/>
    </xf>
    <xf numFmtId="0" fontId="5" fillId="0" borderId="0" xfId="0" applyFont="1" applyAlignment="1">
      <alignment horizontal="center"/>
    </xf>
    <xf numFmtId="0" fontId="3" fillId="0" borderId="0" xfId="0" applyFont="1"/>
    <xf numFmtId="0" fontId="9" fillId="0" borderId="3" xfId="2" applyFont="1" applyBorder="1" applyAlignment="1" applyProtection="1">
      <alignment horizontal="center" vertical="center"/>
      <protection locked="0"/>
    </xf>
    <xf numFmtId="9" fontId="9" fillId="0" borderId="3" xfId="1" applyFont="1" applyFill="1" applyBorder="1" applyAlignment="1" applyProtection="1">
      <alignment horizontal="center" vertical="center" wrapText="1"/>
    </xf>
    <xf numFmtId="0" fontId="9" fillId="0" borderId="0" xfId="0" applyFont="1" applyAlignment="1">
      <alignment horizontal="center" vertical="center" wrapText="1"/>
    </xf>
    <xf numFmtId="0" fontId="20" fillId="0" borderId="0" xfId="0" applyFont="1"/>
    <xf numFmtId="0" fontId="17" fillId="8" borderId="3" xfId="0" applyFont="1" applyFill="1" applyBorder="1" applyAlignment="1">
      <alignment vertical="center" wrapText="1"/>
    </xf>
    <xf numFmtId="0" fontId="7" fillId="0" borderId="3" xfId="0" applyFont="1" applyBorder="1" applyAlignment="1">
      <alignment horizontal="center" vertical="center"/>
    </xf>
    <xf numFmtId="0" fontId="7" fillId="5" borderId="4"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6" xfId="0" applyFont="1" applyFill="1" applyBorder="1" applyAlignment="1">
      <alignment horizontal="center" vertical="center"/>
    </xf>
    <xf numFmtId="0" fontId="9" fillId="0" borderId="4" xfId="0" applyFont="1" applyBorder="1" applyAlignment="1">
      <alignment horizontal="center" vertical="center"/>
    </xf>
    <xf numFmtId="0" fontId="9" fillId="0" borderId="10"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Fill="1" applyBorder="1" applyAlignment="1">
      <alignment horizontal="justify" vertical="top" wrapText="1"/>
    </xf>
    <xf numFmtId="0" fontId="9" fillId="0" borderId="3" xfId="2" applyFont="1" applyFill="1" applyBorder="1" applyAlignment="1" applyProtection="1">
      <alignment horizontal="justify" vertical="top" wrapText="1"/>
      <protection locked="0"/>
    </xf>
    <xf numFmtId="0" fontId="9" fillId="0" borderId="3" xfId="2" applyFont="1" applyFill="1" applyBorder="1" applyAlignment="1" applyProtection="1">
      <alignment horizontal="center" vertical="center" wrapText="1"/>
      <protection locked="0"/>
    </xf>
    <xf numFmtId="0" fontId="9" fillId="0" borderId="3" xfId="0" applyFont="1" applyFill="1" applyBorder="1" applyAlignment="1">
      <alignment horizontal="center" vertical="center" wrapText="1"/>
    </xf>
    <xf numFmtId="14" fontId="9" fillId="0" borderId="3" xfId="0" applyNumberFormat="1" applyFont="1" applyFill="1" applyBorder="1" applyAlignment="1">
      <alignment horizontal="center" vertical="center" wrapText="1"/>
    </xf>
    <xf numFmtId="164" fontId="9" fillId="0" borderId="3" xfId="0" applyNumberFormat="1" applyFont="1" applyFill="1" applyBorder="1" applyAlignment="1">
      <alignment horizontal="center" vertical="center" wrapText="1"/>
    </xf>
    <xf numFmtId="1" fontId="9" fillId="0" borderId="3" xfId="2" applyNumberFormat="1" applyFont="1" applyFill="1" applyBorder="1" applyAlignment="1">
      <alignment horizontal="center" vertical="center" wrapText="1"/>
    </xf>
    <xf numFmtId="1" fontId="9"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justify" vertical="top" wrapText="1"/>
    </xf>
    <xf numFmtId="0" fontId="5" fillId="0" borderId="3" xfId="0" applyFont="1" applyFill="1" applyBorder="1" applyAlignment="1">
      <alignment horizontal="center" vertical="center"/>
    </xf>
    <xf numFmtId="165" fontId="9" fillId="0" borderId="3" xfId="2" applyNumberFormat="1" applyFont="1" applyFill="1" applyBorder="1" applyAlignment="1">
      <alignment horizontal="center" vertical="center" wrapText="1"/>
    </xf>
    <xf numFmtId="0" fontId="5" fillId="0" borderId="3" xfId="0" applyFont="1" applyFill="1" applyBorder="1" applyAlignment="1">
      <alignment horizontal="left" vertical="top" wrapText="1"/>
    </xf>
    <xf numFmtId="0" fontId="11" fillId="0" borderId="5" xfId="2" applyFont="1" applyFill="1" applyBorder="1" applyAlignment="1" applyProtection="1">
      <alignment horizontal="center" vertical="center" wrapText="1"/>
      <protection locked="0"/>
    </xf>
    <xf numFmtId="0" fontId="11" fillId="0" borderId="5" xfId="0" applyFont="1" applyFill="1" applyBorder="1" applyAlignment="1">
      <alignment horizontal="center" vertical="center" wrapText="1"/>
    </xf>
    <xf numFmtId="2" fontId="9" fillId="0" borderId="3" xfId="0" applyNumberFormat="1" applyFont="1" applyFill="1" applyBorder="1" applyAlignment="1">
      <alignment horizontal="center" vertical="center" wrapText="1"/>
    </xf>
    <xf numFmtId="0" fontId="5" fillId="0" borderId="3" xfId="0" applyFont="1" applyFill="1" applyBorder="1" applyAlignment="1">
      <alignment horizontal="justify" vertical="center" wrapText="1"/>
    </xf>
    <xf numFmtId="0" fontId="9" fillId="0" borderId="3" xfId="0" applyFont="1" applyFill="1" applyBorder="1" applyAlignment="1">
      <alignment horizontal="center" vertical="center"/>
    </xf>
    <xf numFmtId="0" fontId="5" fillId="0" borderId="8" xfId="0" applyFont="1" applyFill="1" applyBorder="1" applyAlignment="1">
      <alignment horizontal="justify" vertical="top" wrapText="1"/>
    </xf>
    <xf numFmtId="0" fontId="5" fillId="0" borderId="12" xfId="0" applyFont="1" applyFill="1" applyBorder="1" applyAlignment="1">
      <alignment horizontal="justify" vertical="top" wrapText="1"/>
    </xf>
    <xf numFmtId="0" fontId="5" fillId="0" borderId="6" xfId="0" applyFont="1" applyFill="1" applyBorder="1" applyAlignment="1">
      <alignment horizontal="center" vertical="center" wrapText="1"/>
    </xf>
    <xf numFmtId="0" fontId="9" fillId="0" borderId="5" xfId="2" applyFont="1" applyFill="1" applyBorder="1" applyAlignment="1" applyProtection="1">
      <alignment horizontal="center" vertical="center" wrapText="1"/>
      <protection locked="0"/>
    </xf>
    <xf numFmtId="0" fontId="9" fillId="0" borderId="5" xfId="0" applyFont="1" applyFill="1" applyBorder="1" applyAlignment="1">
      <alignment horizontal="center" vertical="center" wrapText="1"/>
    </xf>
    <xf numFmtId="164" fontId="9" fillId="0" borderId="5" xfId="0" applyNumberFormat="1" applyFont="1" applyFill="1" applyBorder="1" applyAlignment="1">
      <alignment horizontal="center" vertical="center" wrapText="1"/>
    </xf>
    <xf numFmtId="0" fontId="9" fillId="0" borderId="3" xfId="2" quotePrefix="1" applyFont="1" applyFill="1" applyBorder="1" applyAlignment="1" applyProtection="1">
      <alignment horizontal="justify" vertical="top" wrapText="1"/>
      <protection locked="0"/>
    </xf>
    <xf numFmtId="0" fontId="9" fillId="0" borderId="6" xfId="0" applyFont="1" applyFill="1" applyBorder="1" applyAlignment="1">
      <alignment horizontal="justify" vertical="top" wrapText="1"/>
    </xf>
    <xf numFmtId="0" fontId="12" fillId="0" borderId="3" xfId="0" applyFont="1" applyFill="1" applyBorder="1" applyAlignment="1">
      <alignment horizontal="justify" vertical="top" wrapText="1"/>
    </xf>
    <xf numFmtId="0" fontId="13" fillId="0" borderId="3" xfId="0" applyFont="1" applyFill="1" applyBorder="1" applyAlignment="1">
      <alignment horizontal="center" vertical="center" wrapText="1"/>
    </xf>
    <xf numFmtId="0" fontId="12" fillId="0" borderId="3" xfId="0" applyFont="1" applyFill="1" applyBorder="1" applyAlignment="1">
      <alignment vertical="top" wrapText="1"/>
    </xf>
    <xf numFmtId="0" fontId="19" fillId="0" borderId="6" xfId="0" applyFont="1" applyFill="1" applyBorder="1" applyAlignment="1">
      <alignment vertical="center" wrapText="1"/>
    </xf>
    <xf numFmtId="14" fontId="18" fillId="0" borderId="6" xfId="0" applyNumberFormat="1" applyFont="1" applyFill="1" applyBorder="1" applyAlignment="1">
      <alignment vertical="center"/>
    </xf>
    <xf numFmtId="9" fontId="19" fillId="0" borderId="6" xfId="0" applyNumberFormat="1" applyFont="1" applyFill="1" applyBorder="1" applyAlignment="1">
      <alignment vertical="center" wrapText="1"/>
    </xf>
    <xf numFmtId="0" fontId="5" fillId="0" borderId="6" xfId="0" applyFont="1" applyFill="1" applyBorder="1" applyAlignment="1">
      <alignment vertical="center" wrapText="1"/>
    </xf>
    <xf numFmtId="0" fontId="9" fillId="0" borderId="3" xfId="0" applyFont="1" applyFill="1" applyBorder="1" applyAlignment="1">
      <alignment vertical="top" wrapText="1"/>
    </xf>
    <xf numFmtId="0" fontId="5" fillId="0" borderId="5" xfId="0" applyFont="1" applyFill="1" applyBorder="1" applyAlignment="1">
      <alignment horizontal="justify" vertical="top" wrapText="1"/>
    </xf>
    <xf numFmtId="0" fontId="5" fillId="0" borderId="3" xfId="2" applyFont="1" applyFill="1" applyBorder="1" applyAlignment="1" applyProtection="1">
      <alignment horizontal="center" vertical="center" wrapText="1"/>
      <protection locked="0"/>
    </xf>
    <xf numFmtId="0" fontId="5" fillId="0" borderId="3" xfId="2" applyFont="1" applyFill="1" applyBorder="1" applyAlignment="1" applyProtection="1">
      <alignment horizontal="center" vertical="center"/>
      <protection locked="0"/>
    </xf>
    <xf numFmtId="0" fontId="12" fillId="0" borderId="7" xfId="0" applyFont="1" applyFill="1" applyBorder="1" applyAlignment="1">
      <alignment horizontal="justify" vertical="top" wrapText="1"/>
    </xf>
    <xf numFmtId="0" fontId="12" fillId="0" borderId="3" xfId="2" applyFont="1" applyFill="1" applyBorder="1" applyAlignment="1" applyProtection="1">
      <alignment horizontal="justify" vertical="top" wrapText="1"/>
      <protection locked="0"/>
    </xf>
    <xf numFmtId="0" fontId="9" fillId="0" borderId="11" xfId="0" applyFont="1" applyFill="1" applyBorder="1" applyAlignment="1">
      <alignment horizontal="justify" vertical="top" wrapText="1"/>
    </xf>
    <xf numFmtId="0" fontId="9" fillId="0" borderId="11" xfId="0" applyFont="1" applyFill="1" applyBorder="1" applyAlignment="1">
      <alignment horizontal="justify" vertical="center" wrapText="1"/>
    </xf>
    <xf numFmtId="0" fontId="13" fillId="0" borderId="11" xfId="0" applyFont="1" applyFill="1" applyBorder="1" applyAlignment="1">
      <alignment horizontal="center" vertical="center" wrapText="1"/>
    </xf>
    <xf numFmtId="166" fontId="14" fillId="0" borderId="11" xfId="0" applyNumberFormat="1" applyFont="1" applyFill="1" applyBorder="1" applyAlignment="1">
      <alignment horizontal="center" vertical="center" wrapText="1"/>
    </xf>
    <xf numFmtId="1" fontId="9" fillId="0" borderId="8" xfId="2"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14" fontId="9" fillId="0" borderId="5" xfId="0" applyNumberFormat="1" applyFont="1" applyFill="1" applyBorder="1" applyAlignment="1">
      <alignment horizontal="center" vertical="center" wrapText="1"/>
    </xf>
    <xf numFmtId="0" fontId="5" fillId="0" borderId="9" xfId="0" applyFont="1" applyFill="1" applyBorder="1" applyAlignment="1">
      <alignment horizontal="justify" vertical="top" wrapText="1"/>
    </xf>
    <xf numFmtId="0" fontId="9" fillId="0" borderId="5" xfId="2" applyFont="1" applyFill="1" applyBorder="1" applyAlignment="1" applyProtection="1">
      <alignment horizontal="justify" vertical="center" wrapText="1"/>
      <protection locked="0"/>
    </xf>
    <xf numFmtId="0" fontId="9" fillId="0" borderId="7" xfId="2" applyFont="1" applyFill="1" applyBorder="1" applyAlignment="1" applyProtection="1">
      <alignment horizontal="justify" vertical="top" wrapText="1"/>
      <protection locked="0"/>
    </xf>
    <xf numFmtId="0" fontId="9" fillId="0" borderId="6" xfId="2" applyFont="1" applyFill="1" applyBorder="1" applyAlignment="1" applyProtection="1">
      <alignment horizontal="justify" vertical="top" wrapText="1"/>
      <protection locked="0"/>
    </xf>
    <xf numFmtId="0" fontId="9" fillId="0" borderId="7" xfId="2" applyFont="1" applyFill="1" applyBorder="1" applyAlignment="1" applyProtection="1">
      <alignment horizontal="justify" vertical="center" wrapText="1"/>
      <protection locked="0"/>
    </xf>
    <xf numFmtId="0" fontId="9" fillId="0" borderId="7" xfId="0" applyFont="1" applyFill="1" applyBorder="1" applyAlignment="1">
      <alignment horizontal="center" vertical="center" wrapText="1"/>
    </xf>
    <xf numFmtId="0" fontId="4" fillId="2" borderId="5" xfId="0" applyFont="1" applyFill="1" applyBorder="1" applyAlignment="1">
      <alignment horizontal="center" vertical="center"/>
    </xf>
    <xf numFmtId="9" fontId="4" fillId="2" borderId="5" xfId="0" applyNumberFormat="1" applyFont="1" applyFill="1" applyBorder="1" applyAlignment="1">
      <alignment horizontal="center" vertical="center"/>
    </xf>
    <xf numFmtId="1" fontId="4" fillId="2" borderId="5" xfId="0" applyNumberFormat="1" applyFont="1" applyFill="1" applyBorder="1" applyAlignment="1">
      <alignment horizontal="center" vertical="center"/>
    </xf>
    <xf numFmtId="0" fontId="4" fillId="2" borderId="5" xfId="0" applyFont="1" applyFill="1" applyBorder="1" applyAlignment="1">
      <alignment horizontal="justify" vertical="top" wrapText="1"/>
    </xf>
    <xf numFmtId="0" fontId="9" fillId="0" borderId="0" xfId="0" applyFont="1" applyFill="1" applyBorder="1" applyAlignment="1">
      <alignment horizontal="center" vertical="center"/>
    </xf>
    <xf numFmtId="0" fontId="5" fillId="0" borderId="20" xfId="0" applyFont="1" applyFill="1" applyBorder="1" applyAlignment="1">
      <alignment horizontal="justify" vertical="top" wrapText="1"/>
    </xf>
    <xf numFmtId="0" fontId="18" fillId="0" borderId="3" xfId="0" applyFont="1" applyFill="1" applyBorder="1" applyAlignment="1">
      <alignment vertical="center" wrapText="1"/>
    </xf>
    <xf numFmtId="0" fontId="12" fillId="0" borderId="5" xfId="0" applyFont="1" applyFill="1" applyBorder="1" applyAlignment="1">
      <alignment horizontal="justify" vertical="top" wrapText="1"/>
    </xf>
    <xf numFmtId="0" fontId="9" fillId="0" borderId="5" xfId="0" applyFont="1" applyFill="1" applyBorder="1" applyAlignment="1">
      <alignment horizontal="justify" vertical="top" wrapText="1"/>
    </xf>
    <xf numFmtId="166" fontId="14" fillId="0" borderId="21"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5" fillId="0" borderId="4"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6" xfId="2" applyFont="1" applyFill="1" applyBorder="1" applyAlignment="1" applyProtection="1">
      <alignment horizontal="center" vertical="center" wrapText="1"/>
      <protection locked="0"/>
    </xf>
    <xf numFmtId="0" fontId="3" fillId="0" borderId="3" xfId="0" applyFont="1" applyFill="1" applyBorder="1" applyAlignment="1">
      <alignment horizontal="center" vertical="center"/>
    </xf>
    <xf numFmtId="0" fontId="9" fillId="0" borderId="9" xfId="0" applyFont="1" applyFill="1" applyBorder="1" applyAlignment="1">
      <alignment horizontal="justify" vertical="top" wrapText="1"/>
    </xf>
    <xf numFmtId="0" fontId="9" fillId="0" borderId="9" xfId="2" applyFont="1" applyFill="1" applyBorder="1" applyAlignment="1" applyProtection="1">
      <alignment horizontal="justify" vertical="top" wrapText="1"/>
      <protection locked="0"/>
    </xf>
    <xf numFmtId="0" fontId="9" fillId="0" borderId="9" xfId="2" applyFont="1" applyFill="1" applyBorder="1" applyAlignment="1" applyProtection="1">
      <alignment horizontal="center" vertical="center" wrapText="1"/>
      <protection locked="0"/>
    </xf>
    <xf numFmtId="14" fontId="9" fillId="0" borderId="9" xfId="0" applyNumberFormat="1" applyFont="1" applyFill="1" applyBorder="1" applyAlignment="1">
      <alignment horizontal="center" vertical="center" wrapText="1"/>
    </xf>
    <xf numFmtId="164" fontId="9" fillId="0" borderId="9" xfId="0" applyNumberFormat="1" applyFont="1" applyFill="1" applyBorder="1" applyAlignment="1">
      <alignment horizontal="center" vertical="center" wrapText="1"/>
    </xf>
    <xf numFmtId="1" fontId="9" fillId="0" borderId="9" xfId="2" applyNumberFormat="1" applyFont="1" applyFill="1" applyBorder="1" applyAlignment="1">
      <alignment horizontal="center" vertical="center" wrapText="1"/>
    </xf>
    <xf numFmtId="9" fontId="9" fillId="0" borderId="9" xfId="1" applyFont="1" applyFill="1" applyBorder="1" applyAlignment="1" applyProtection="1">
      <alignment horizontal="center" vertical="center" wrapText="1"/>
    </xf>
    <xf numFmtId="1" fontId="9"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horizontal="center" vertical="center"/>
    </xf>
    <xf numFmtId="0" fontId="9" fillId="0" borderId="9" xfId="0" applyFont="1" applyFill="1" applyBorder="1" applyAlignment="1">
      <alignment horizontal="center" vertical="center" wrapText="1"/>
    </xf>
    <xf numFmtId="0" fontId="9" fillId="0" borderId="16" xfId="0" applyFont="1" applyFill="1" applyBorder="1" applyAlignment="1">
      <alignment vertical="top" wrapText="1"/>
    </xf>
    <xf numFmtId="0" fontId="9" fillId="0" borderId="17" xfId="0" applyFont="1" applyFill="1" applyBorder="1" applyAlignment="1">
      <alignment vertical="top" wrapText="1"/>
    </xf>
    <xf numFmtId="0" fontId="9" fillId="0" borderId="17" xfId="0" applyFont="1" applyFill="1" applyBorder="1" applyAlignment="1">
      <alignment vertical="center" wrapText="1"/>
    </xf>
    <xf numFmtId="0" fontId="9" fillId="0" borderId="5" xfId="2" applyFont="1" applyFill="1" applyBorder="1" applyAlignment="1" applyProtection="1">
      <alignment horizontal="justify" vertical="top" wrapText="1"/>
      <protection locked="0"/>
    </xf>
    <xf numFmtId="1" fontId="9" fillId="0" borderId="5" xfId="2" applyNumberFormat="1" applyFont="1" applyFill="1" applyBorder="1" applyAlignment="1">
      <alignment horizontal="center" vertical="center" wrapText="1"/>
    </xf>
    <xf numFmtId="9" fontId="9" fillId="0" borderId="5" xfId="1" applyFont="1" applyFill="1" applyBorder="1" applyAlignment="1" applyProtection="1">
      <alignment horizontal="center" vertical="center" wrapText="1"/>
    </xf>
    <xf numFmtId="1" fontId="9"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9" fillId="0" borderId="8" xfId="0" applyFont="1" applyFill="1" applyBorder="1" applyAlignment="1">
      <alignment horizontal="justify" vertical="top" wrapText="1"/>
    </xf>
    <xf numFmtId="0" fontId="9" fillId="0" borderId="8" xfId="2" applyFont="1" applyFill="1" applyBorder="1" applyAlignment="1" applyProtection="1">
      <alignment horizontal="justify" vertical="top" wrapText="1"/>
      <protection locked="0"/>
    </xf>
    <xf numFmtId="0" fontId="9" fillId="0" borderId="8" xfId="2" applyFont="1" applyFill="1" applyBorder="1" applyAlignment="1" applyProtection="1">
      <alignment horizontal="center" vertical="center" wrapText="1"/>
      <protection locked="0"/>
    </xf>
    <xf numFmtId="0" fontId="9" fillId="0" borderId="8" xfId="0" applyFont="1" applyFill="1" applyBorder="1" applyAlignment="1">
      <alignment horizontal="center" vertical="center" wrapText="1"/>
    </xf>
    <xf numFmtId="14" fontId="9" fillId="0" borderId="8" xfId="0" applyNumberFormat="1" applyFont="1" applyFill="1" applyBorder="1" applyAlignment="1">
      <alignment horizontal="center" vertical="center" wrapText="1"/>
    </xf>
    <xf numFmtId="164" fontId="9" fillId="0" borderId="8" xfId="0" applyNumberFormat="1" applyFont="1" applyFill="1" applyBorder="1" applyAlignment="1">
      <alignment horizontal="center" vertical="center" wrapText="1"/>
    </xf>
    <xf numFmtId="9" fontId="9" fillId="0" borderId="8" xfId="1" applyFont="1" applyFill="1" applyBorder="1" applyAlignment="1" applyProtection="1">
      <alignment horizontal="center" vertical="center" wrapText="1"/>
    </xf>
    <xf numFmtId="1" fontId="9"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horizontal="center" vertical="center"/>
    </xf>
    <xf numFmtId="0" fontId="12" fillId="0" borderId="8" xfId="0" applyFont="1" applyFill="1" applyBorder="1" applyAlignment="1">
      <alignment vertical="top" wrapText="1"/>
    </xf>
    <xf numFmtId="0" fontId="12" fillId="0" borderId="8" xfId="0" applyFont="1" applyFill="1" applyBorder="1" applyAlignment="1">
      <alignment horizontal="justify" vertical="top" wrapText="1"/>
    </xf>
    <xf numFmtId="0" fontId="9" fillId="0" borderId="5" xfId="0" applyFont="1" applyFill="1" applyBorder="1" applyAlignment="1">
      <alignment wrapText="1"/>
    </xf>
    <xf numFmtId="14" fontId="5" fillId="0" borderId="5" xfId="0" applyNumberFormat="1" applyFont="1" applyFill="1" applyBorder="1" applyAlignment="1" applyProtection="1">
      <alignment horizontal="center" vertical="center"/>
      <protection locked="0"/>
    </xf>
    <xf numFmtId="0" fontId="5" fillId="0" borderId="5" xfId="2" applyFont="1" applyFill="1" applyBorder="1" applyAlignment="1" applyProtection="1">
      <alignment horizontal="center" vertical="center" wrapText="1"/>
      <protection locked="0"/>
    </xf>
    <xf numFmtId="0" fontId="5" fillId="0" borderId="5" xfId="2" applyFont="1" applyFill="1" applyBorder="1" applyAlignment="1" applyProtection="1">
      <alignment horizontal="center" vertical="center"/>
      <protection locked="0"/>
    </xf>
    <xf numFmtId="0" fontId="12" fillId="0" borderId="14" xfId="0" applyFont="1" applyFill="1" applyBorder="1" applyAlignment="1">
      <alignment horizontal="justify" vertical="top" wrapText="1"/>
    </xf>
    <xf numFmtId="0" fontId="9" fillId="0" borderId="9" xfId="0" applyFont="1" applyFill="1" applyBorder="1" applyAlignment="1">
      <alignment wrapText="1"/>
    </xf>
    <xf numFmtId="14" fontId="5" fillId="0" borderId="8" xfId="0" applyNumberFormat="1" applyFont="1" applyFill="1" applyBorder="1" applyAlignment="1" applyProtection="1">
      <alignment horizontal="center" vertical="center"/>
      <protection locked="0"/>
    </xf>
    <xf numFmtId="0" fontId="5" fillId="0" borderId="8" xfId="2" applyFont="1" applyFill="1" applyBorder="1" applyAlignment="1" applyProtection="1">
      <alignment horizontal="center" vertical="center" wrapText="1"/>
      <protection locked="0"/>
    </xf>
    <xf numFmtId="0" fontId="5" fillId="0" borderId="8" xfId="2" applyFont="1" applyFill="1" applyBorder="1" applyAlignment="1" applyProtection="1">
      <alignment horizontal="center" vertical="center"/>
      <protection locked="0"/>
    </xf>
    <xf numFmtId="0" fontId="5" fillId="0" borderId="14" xfId="0" applyFont="1" applyFill="1" applyBorder="1" applyAlignment="1">
      <alignment horizontal="center" vertical="center" wrapText="1"/>
    </xf>
    <xf numFmtId="164" fontId="9" fillId="9" borderId="3" xfId="0" applyNumberFormat="1" applyFont="1" applyFill="1" applyBorder="1" applyAlignment="1">
      <alignment horizontal="center" vertical="center" wrapText="1"/>
    </xf>
    <xf numFmtId="164" fontId="9" fillId="9" borderId="3" xfId="0" applyNumberFormat="1" applyFont="1" applyFill="1" applyBorder="1" applyAlignment="1">
      <alignment horizontal="center" vertical="center"/>
    </xf>
    <xf numFmtId="164" fontId="9" fillId="9" borderId="5" xfId="0" applyNumberFormat="1" applyFont="1" applyFill="1" applyBorder="1" applyAlignment="1">
      <alignment horizontal="center" vertical="center" wrapText="1"/>
    </xf>
    <xf numFmtId="14" fontId="9" fillId="9" borderId="3" xfId="0" applyNumberFormat="1" applyFont="1" applyFill="1" applyBorder="1" applyAlignment="1">
      <alignment horizontal="center" vertical="center" wrapText="1"/>
    </xf>
    <xf numFmtId="14" fontId="19" fillId="9" borderId="6" xfId="0" applyNumberFormat="1" applyFont="1" applyFill="1" applyBorder="1" applyAlignment="1">
      <alignment vertical="center" wrapText="1"/>
    </xf>
    <xf numFmtId="166" fontId="14" fillId="9" borderId="11" xfId="0" applyNumberFormat="1" applyFont="1" applyFill="1" applyBorder="1" applyAlignment="1">
      <alignment horizontal="center" vertical="center" wrapText="1"/>
    </xf>
    <xf numFmtId="14" fontId="9" fillId="9" borderId="5" xfId="0" applyNumberFormat="1" applyFont="1" applyFill="1" applyBorder="1" applyAlignment="1">
      <alignment horizontal="center" vertical="center" wrapText="1"/>
    </xf>
    <xf numFmtId="14" fontId="9" fillId="9" borderId="7" xfId="0" applyNumberFormat="1" applyFont="1" applyFill="1" applyBorder="1" applyAlignment="1">
      <alignment horizontal="center" vertical="center" wrapText="1"/>
    </xf>
    <xf numFmtId="0" fontId="4" fillId="2" borderId="1" xfId="0" applyFont="1" applyFill="1" applyBorder="1" applyAlignment="1">
      <alignment horizontal="left" vertical="center"/>
    </xf>
    <xf numFmtId="0" fontId="3" fillId="0" borderId="15"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5" fillId="0" borderId="6"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cellXfs>
  <cellStyles count="4">
    <cellStyle name="Hyperlink" xfId="3" xr:uid="{00000000-000B-0000-0000-000008000000}"/>
    <cellStyle name="Normal" xfId="0" builtinId="0"/>
    <cellStyle name="Normal 2" xfId="2" xr:uid="{00000000-0005-0000-0000-000001000000}"/>
    <cellStyle name="Porcentaje" xfId="1"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87</xdr:row>
      <xdr:rowOff>0</xdr:rowOff>
    </xdr:from>
    <xdr:to>
      <xdr:col>5</xdr:col>
      <xdr:colOff>91440</xdr:colOff>
      <xdr:row>91</xdr:row>
      <xdr:rowOff>72702</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9277350" y="50339625"/>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91440</xdr:colOff>
      <xdr:row>91</xdr:row>
      <xdr:rowOff>72702</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9277350" y="50339625"/>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91</xdr:row>
      <xdr:rowOff>72702</xdr:rowOff>
    </xdr:to>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11830050" y="50339625"/>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91</xdr:row>
      <xdr:rowOff>72702</xdr:rowOff>
    </xdr:to>
    <xdr:sp macro="" textlink="">
      <xdr:nvSpPr>
        <xdr:cNvPr id="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11830050" y="50339625"/>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87</xdr:row>
      <xdr:rowOff>0</xdr:rowOff>
    </xdr:from>
    <xdr:ext cx="91440" cy="144780"/>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9277350" y="50339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87</xdr:row>
      <xdr:rowOff>0</xdr:rowOff>
    </xdr:from>
    <xdr:ext cx="91440" cy="144780"/>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9277350" y="50339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87</xdr:row>
      <xdr:rowOff>0</xdr:rowOff>
    </xdr:from>
    <xdr:to>
      <xdr:col>5</xdr:col>
      <xdr:colOff>66675</xdr:colOff>
      <xdr:row>91</xdr:row>
      <xdr:rowOff>89847</xdr:rowOff>
    </xdr:to>
    <xdr:sp macro="" textlink="">
      <xdr:nvSpPr>
        <xdr:cNvPr id="8" name="Text Box 1">
          <a:extLst>
            <a:ext uri="{FF2B5EF4-FFF2-40B4-BE49-F238E27FC236}">
              <a16:creationId xmlns:a16="http://schemas.microsoft.com/office/drawing/2014/main" id="{00000000-0008-0000-0000-000008000000}"/>
            </a:ext>
          </a:extLst>
        </xdr:cNvPr>
        <xdr:cNvSpPr txBox="1">
          <a:spLocks noChangeArrowheads="1"/>
        </xdr:cNvSpPr>
      </xdr:nvSpPr>
      <xdr:spPr bwMode="auto">
        <a:xfrm>
          <a:off x="9277350" y="50339625"/>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91</xdr:row>
      <xdr:rowOff>89847</xdr:rowOff>
    </xdr:to>
    <xdr:sp macro="" textlink="">
      <xdr:nvSpPr>
        <xdr:cNvPr id="9" name="Text Box 1">
          <a:extLst>
            <a:ext uri="{FF2B5EF4-FFF2-40B4-BE49-F238E27FC236}">
              <a16:creationId xmlns:a16="http://schemas.microsoft.com/office/drawing/2014/main" id="{00000000-0008-0000-0000-000009000000}"/>
            </a:ext>
          </a:extLst>
        </xdr:cNvPr>
        <xdr:cNvSpPr txBox="1">
          <a:spLocks noChangeArrowheads="1"/>
        </xdr:cNvSpPr>
      </xdr:nvSpPr>
      <xdr:spPr bwMode="auto">
        <a:xfrm>
          <a:off x="9277350" y="50339625"/>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91</xdr:row>
      <xdr:rowOff>89847</xdr:rowOff>
    </xdr:to>
    <xdr:sp macro="" textlink="">
      <xdr:nvSpPr>
        <xdr:cNvPr id="10" name="Text Box 1">
          <a:extLst>
            <a:ext uri="{FF2B5EF4-FFF2-40B4-BE49-F238E27FC236}">
              <a16:creationId xmlns:a16="http://schemas.microsoft.com/office/drawing/2014/main" id="{00000000-0008-0000-0000-00000A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91</xdr:row>
      <xdr:rowOff>89847</xdr:rowOff>
    </xdr:to>
    <xdr:sp macro="" textlink="">
      <xdr:nvSpPr>
        <xdr:cNvPr id="11" name="Text Box 24">
          <a:extLst>
            <a:ext uri="{FF2B5EF4-FFF2-40B4-BE49-F238E27FC236}">
              <a16:creationId xmlns:a16="http://schemas.microsoft.com/office/drawing/2014/main" id="{00000000-0008-0000-0000-00000B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91</xdr:row>
      <xdr:rowOff>89847</xdr:rowOff>
    </xdr:to>
    <xdr:sp macro="" textlink="">
      <xdr:nvSpPr>
        <xdr:cNvPr id="12"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66675</xdr:colOff>
      <xdr:row>91</xdr:row>
      <xdr:rowOff>89847</xdr:rowOff>
    </xdr:to>
    <xdr:sp macro="" textlink="">
      <xdr:nvSpPr>
        <xdr:cNvPr id="13" name="Text Box 1">
          <a:extLst>
            <a:ext uri="{FF2B5EF4-FFF2-40B4-BE49-F238E27FC236}">
              <a16:creationId xmlns:a16="http://schemas.microsoft.com/office/drawing/2014/main" id="{00000000-0008-0000-0000-00000D000000}"/>
            </a:ext>
          </a:extLst>
        </xdr:cNvPr>
        <xdr:cNvSpPr txBox="1">
          <a:spLocks noChangeArrowheads="1"/>
        </xdr:cNvSpPr>
      </xdr:nvSpPr>
      <xdr:spPr bwMode="auto">
        <a:xfrm>
          <a:off x="9277350" y="50339625"/>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91</xdr:row>
      <xdr:rowOff>89847</xdr:rowOff>
    </xdr:to>
    <xdr:sp macro="" textlink="">
      <xdr:nvSpPr>
        <xdr:cNvPr id="14"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a:off x="9277350" y="50339625"/>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91</xdr:row>
      <xdr:rowOff>89847</xdr:rowOff>
    </xdr:to>
    <xdr:sp macro="" textlink="">
      <xdr:nvSpPr>
        <xdr:cNvPr id="15" name="Text Box 1">
          <a:extLst>
            <a:ext uri="{FF2B5EF4-FFF2-40B4-BE49-F238E27FC236}">
              <a16:creationId xmlns:a16="http://schemas.microsoft.com/office/drawing/2014/main" id="{00000000-0008-0000-0000-00000F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91</xdr:row>
      <xdr:rowOff>89847</xdr:rowOff>
    </xdr:to>
    <xdr:sp macro="" textlink="">
      <xdr:nvSpPr>
        <xdr:cNvPr id="16" name="Text Box 24">
          <a:extLst>
            <a:ext uri="{FF2B5EF4-FFF2-40B4-BE49-F238E27FC236}">
              <a16:creationId xmlns:a16="http://schemas.microsoft.com/office/drawing/2014/main" id="{00000000-0008-0000-0000-000010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91</xdr:row>
      <xdr:rowOff>89847</xdr:rowOff>
    </xdr:to>
    <xdr:sp macro="" textlink="">
      <xdr:nvSpPr>
        <xdr:cNvPr id="17" name="Text Box 1">
          <a:extLst>
            <a:ext uri="{FF2B5EF4-FFF2-40B4-BE49-F238E27FC236}">
              <a16:creationId xmlns:a16="http://schemas.microsoft.com/office/drawing/2014/main" id="{00000000-0008-0000-0000-000011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91440</xdr:colOff>
      <xdr:row>91</xdr:row>
      <xdr:rowOff>72702</xdr:rowOff>
    </xdr:to>
    <xdr:sp macro="" textlink="">
      <xdr:nvSpPr>
        <xdr:cNvPr id="18" name="Text Box 1">
          <a:extLst>
            <a:ext uri="{FF2B5EF4-FFF2-40B4-BE49-F238E27FC236}">
              <a16:creationId xmlns:a16="http://schemas.microsoft.com/office/drawing/2014/main" id="{00000000-0008-0000-0000-000012000000}"/>
            </a:ext>
          </a:extLst>
        </xdr:cNvPr>
        <xdr:cNvSpPr txBox="1">
          <a:spLocks noChangeArrowheads="1"/>
        </xdr:cNvSpPr>
      </xdr:nvSpPr>
      <xdr:spPr bwMode="auto">
        <a:xfrm>
          <a:off x="9277350" y="50339625"/>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91440</xdr:colOff>
      <xdr:row>91</xdr:row>
      <xdr:rowOff>72702</xdr:rowOff>
    </xdr:to>
    <xdr:sp macro="" textlink="">
      <xdr:nvSpPr>
        <xdr:cNvPr id="19" name="Text Box 1">
          <a:extLst>
            <a:ext uri="{FF2B5EF4-FFF2-40B4-BE49-F238E27FC236}">
              <a16:creationId xmlns:a16="http://schemas.microsoft.com/office/drawing/2014/main" id="{00000000-0008-0000-0000-000013000000}"/>
            </a:ext>
          </a:extLst>
        </xdr:cNvPr>
        <xdr:cNvSpPr txBox="1">
          <a:spLocks noChangeArrowheads="1"/>
        </xdr:cNvSpPr>
      </xdr:nvSpPr>
      <xdr:spPr bwMode="auto">
        <a:xfrm>
          <a:off x="9277350" y="50339625"/>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91</xdr:row>
      <xdr:rowOff>72702</xdr:rowOff>
    </xdr:to>
    <xdr:sp macro="" textlink="">
      <xdr:nvSpPr>
        <xdr:cNvPr id="20" name="Text Box 1">
          <a:extLst>
            <a:ext uri="{FF2B5EF4-FFF2-40B4-BE49-F238E27FC236}">
              <a16:creationId xmlns:a16="http://schemas.microsoft.com/office/drawing/2014/main" id="{00000000-0008-0000-0000-000014000000}"/>
            </a:ext>
          </a:extLst>
        </xdr:cNvPr>
        <xdr:cNvSpPr txBox="1">
          <a:spLocks noChangeArrowheads="1"/>
        </xdr:cNvSpPr>
      </xdr:nvSpPr>
      <xdr:spPr bwMode="auto">
        <a:xfrm>
          <a:off x="11830050" y="50339625"/>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91</xdr:row>
      <xdr:rowOff>72702</xdr:rowOff>
    </xdr:to>
    <xdr:sp macro="" textlink="">
      <xdr:nvSpPr>
        <xdr:cNvPr id="21" name="Text Box 1">
          <a:extLst>
            <a:ext uri="{FF2B5EF4-FFF2-40B4-BE49-F238E27FC236}">
              <a16:creationId xmlns:a16="http://schemas.microsoft.com/office/drawing/2014/main" id="{00000000-0008-0000-0000-000015000000}"/>
            </a:ext>
          </a:extLst>
        </xdr:cNvPr>
        <xdr:cNvSpPr txBox="1">
          <a:spLocks noChangeArrowheads="1"/>
        </xdr:cNvSpPr>
      </xdr:nvSpPr>
      <xdr:spPr bwMode="auto">
        <a:xfrm>
          <a:off x="11830050" y="50339625"/>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87</xdr:row>
      <xdr:rowOff>0</xdr:rowOff>
    </xdr:from>
    <xdr:ext cx="91440" cy="144780"/>
    <xdr:sp macro="" textlink="">
      <xdr:nvSpPr>
        <xdr:cNvPr id="22" name="Text Box 1">
          <a:extLst>
            <a:ext uri="{FF2B5EF4-FFF2-40B4-BE49-F238E27FC236}">
              <a16:creationId xmlns:a16="http://schemas.microsoft.com/office/drawing/2014/main" id="{00000000-0008-0000-0000-000016000000}"/>
            </a:ext>
          </a:extLst>
        </xdr:cNvPr>
        <xdr:cNvSpPr txBox="1">
          <a:spLocks noChangeArrowheads="1"/>
        </xdr:cNvSpPr>
      </xdr:nvSpPr>
      <xdr:spPr bwMode="auto">
        <a:xfrm>
          <a:off x="9277350" y="50339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87</xdr:row>
      <xdr:rowOff>0</xdr:rowOff>
    </xdr:from>
    <xdr:ext cx="91440" cy="144780"/>
    <xdr:sp macro="" textlink="">
      <xdr:nvSpPr>
        <xdr:cNvPr id="23" name="Text Box 1">
          <a:extLst>
            <a:ext uri="{FF2B5EF4-FFF2-40B4-BE49-F238E27FC236}">
              <a16:creationId xmlns:a16="http://schemas.microsoft.com/office/drawing/2014/main" id="{00000000-0008-0000-0000-000017000000}"/>
            </a:ext>
          </a:extLst>
        </xdr:cNvPr>
        <xdr:cNvSpPr txBox="1">
          <a:spLocks noChangeArrowheads="1"/>
        </xdr:cNvSpPr>
      </xdr:nvSpPr>
      <xdr:spPr bwMode="auto">
        <a:xfrm>
          <a:off x="9277350" y="50339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87</xdr:row>
      <xdr:rowOff>0</xdr:rowOff>
    </xdr:from>
    <xdr:to>
      <xdr:col>5</xdr:col>
      <xdr:colOff>66675</xdr:colOff>
      <xdr:row>91</xdr:row>
      <xdr:rowOff>89847</xdr:rowOff>
    </xdr:to>
    <xdr:sp macro="" textlink="">
      <xdr:nvSpPr>
        <xdr:cNvPr id="24" name="Text Box 1">
          <a:extLst>
            <a:ext uri="{FF2B5EF4-FFF2-40B4-BE49-F238E27FC236}">
              <a16:creationId xmlns:a16="http://schemas.microsoft.com/office/drawing/2014/main" id="{00000000-0008-0000-0000-000018000000}"/>
            </a:ext>
          </a:extLst>
        </xdr:cNvPr>
        <xdr:cNvSpPr txBox="1">
          <a:spLocks noChangeArrowheads="1"/>
        </xdr:cNvSpPr>
      </xdr:nvSpPr>
      <xdr:spPr bwMode="auto">
        <a:xfrm>
          <a:off x="9277350" y="50339625"/>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91</xdr:row>
      <xdr:rowOff>89847</xdr:rowOff>
    </xdr:to>
    <xdr:sp macro="" textlink="">
      <xdr:nvSpPr>
        <xdr:cNvPr id="25" name="Text Box 1">
          <a:extLst>
            <a:ext uri="{FF2B5EF4-FFF2-40B4-BE49-F238E27FC236}">
              <a16:creationId xmlns:a16="http://schemas.microsoft.com/office/drawing/2014/main" id="{00000000-0008-0000-0000-000019000000}"/>
            </a:ext>
          </a:extLst>
        </xdr:cNvPr>
        <xdr:cNvSpPr txBox="1">
          <a:spLocks noChangeArrowheads="1"/>
        </xdr:cNvSpPr>
      </xdr:nvSpPr>
      <xdr:spPr bwMode="auto">
        <a:xfrm>
          <a:off x="9277350" y="50339625"/>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91</xdr:row>
      <xdr:rowOff>89847</xdr:rowOff>
    </xdr:to>
    <xdr:sp macro="" textlink="">
      <xdr:nvSpPr>
        <xdr:cNvPr id="26" name="Text Box 1">
          <a:extLst>
            <a:ext uri="{FF2B5EF4-FFF2-40B4-BE49-F238E27FC236}">
              <a16:creationId xmlns:a16="http://schemas.microsoft.com/office/drawing/2014/main" id="{00000000-0008-0000-0000-00001A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91</xdr:row>
      <xdr:rowOff>89847</xdr:rowOff>
    </xdr:to>
    <xdr:sp macro="" textlink="">
      <xdr:nvSpPr>
        <xdr:cNvPr id="27" name="Text Box 24">
          <a:extLst>
            <a:ext uri="{FF2B5EF4-FFF2-40B4-BE49-F238E27FC236}">
              <a16:creationId xmlns:a16="http://schemas.microsoft.com/office/drawing/2014/main" id="{00000000-0008-0000-0000-00001B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91</xdr:row>
      <xdr:rowOff>89847</xdr:rowOff>
    </xdr:to>
    <xdr:sp macro="" textlink="">
      <xdr:nvSpPr>
        <xdr:cNvPr id="28" name="Text Box 1">
          <a:extLst>
            <a:ext uri="{FF2B5EF4-FFF2-40B4-BE49-F238E27FC236}">
              <a16:creationId xmlns:a16="http://schemas.microsoft.com/office/drawing/2014/main" id="{00000000-0008-0000-0000-00001C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66675</xdr:colOff>
      <xdr:row>91</xdr:row>
      <xdr:rowOff>89847</xdr:rowOff>
    </xdr:to>
    <xdr:sp macro="" textlink="">
      <xdr:nvSpPr>
        <xdr:cNvPr id="29" name="Text Box 1">
          <a:extLst>
            <a:ext uri="{FF2B5EF4-FFF2-40B4-BE49-F238E27FC236}">
              <a16:creationId xmlns:a16="http://schemas.microsoft.com/office/drawing/2014/main" id="{00000000-0008-0000-0000-00001D000000}"/>
            </a:ext>
          </a:extLst>
        </xdr:cNvPr>
        <xdr:cNvSpPr txBox="1">
          <a:spLocks noChangeArrowheads="1"/>
        </xdr:cNvSpPr>
      </xdr:nvSpPr>
      <xdr:spPr bwMode="auto">
        <a:xfrm>
          <a:off x="9277350" y="50339625"/>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91</xdr:row>
      <xdr:rowOff>89847</xdr:rowOff>
    </xdr:to>
    <xdr:sp macro="" textlink="">
      <xdr:nvSpPr>
        <xdr:cNvPr id="30" name="Text Box 1">
          <a:extLst>
            <a:ext uri="{FF2B5EF4-FFF2-40B4-BE49-F238E27FC236}">
              <a16:creationId xmlns:a16="http://schemas.microsoft.com/office/drawing/2014/main" id="{00000000-0008-0000-0000-00001E000000}"/>
            </a:ext>
          </a:extLst>
        </xdr:cNvPr>
        <xdr:cNvSpPr txBox="1">
          <a:spLocks noChangeArrowheads="1"/>
        </xdr:cNvSpPr>
      </xdr:nvSpPr>
      <xdr:spPr bwMode="auto">
        <a:xfrm>
          <a:off x="9277350" y="50339625"/>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91</xdr:row>
      <xdr:rowOff>89847</xdr:rowOff>
    </xdr:to>
    <xdr:sp macro="" textlink="">
      <xdr:nvSpPr>
        <xdr:cNvPr id="31" name="Text Box 1">
          <a:extLst>
            <a:ext uri="{FF2B5EF4-FFF2-40B4-BE49-F238E27FC236}">
              <a16:creationId xmlns:a16="http://schemas.microsoft.com/office/drawing/2014/main" id="{00000000-0008-0000-0000-00001F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91</xdr:row>
      <xdr:rowOff>89847</xdr:rowOff>
    </xdr:to>
    <xdr:sp macro="" textlink="">
      <xdr:nvSpPr>
        <xdr:cNvPr id="32" name="Text Box 24">
          <a:extLst>
            <a:ext uri="{FF2B5EF4-FFF2-40B4-BE49-F238E27FC236}">
              <a16:creationId xmlns:a16="http://schemas.microsoft.com/office/drawing/2014/main" id="{00000000-0008-0000-0000-000020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91</xdr:row>
      <xdr:rowOff>89847</xdr:rowOff>
    </xdr:to>
    <xdr:sp macro="" textlink="">
      <xdr:nvSpPr>
        <xdr:cNvPr id="33" name="Text Box 1">
          <a:extLst>
            <a:ext uri="{FF2B5EF4-FFF2-40B4-BE49-F238E27FC236}">
              <a16:creationId xmlns:a16="http://schemas.microsoft.com/office/drawing/2014/main" id="{00000000-0008-0000-0000-000021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xdr:row>
      <xdr:rowOff>0</xdr:rowOff>
    </xdr:from>
    <xdr:to>
      <xdr:col>5</xdr:col>
      <xdr:colOff>91440</xdr:colOff>
      <xdr:row>21</xdr:row>
      <xdr:rowOff>144780</xdr:rowOff>
    </xdr:to>
    <xdr:sp macro="" textlink="">
      <xdr:nvSpPr>
        <xdr:cNvPr id="34" name="Text Box 1">
          <a:extLst>
            <a:ext uri="{FF2B5EF4-FFF2-40B4-BE49-F238E27FC236}">
              <a16:creationId xmlns:a16="http://schemas.microsoft.com/office/drawing/2014/main" id="{00000000-0008-0000-0000-000022000000}"/>
            </a:ext>
          </a:extLst>
        </xdr:cNvPr>
        <xdr:cNvSpPr txBox="1">
          <a:spLocks noChangeArrowheads="1"/>
        </xdr:cNvSpPr>
      </xdr:nvSpPr>
      <xdr:spPr bwMode="auto">
        <a:xfrm>
          <a:off x="92773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xdr:row>
      <xdr:rowOff>0</xdr:rowOff>
    </xdr:from>
    <xdr:to>
      <xdr:col>5</xdr:col>
      <xdr:colOff>91440</xdr:colOff>
      <xdr:row>21</xdr:row>
      <xdr:rowOff>144780</xdr:rowOff>
    </xdr:to>
    <xdr:sp macro="" textlink="">
      <xdr:nvSpPr>
        <xdr:cNvPr id="35" name="Text Box 1">
          <a:extLst>
            <a:ext uri="{FF2B5EF4-FFF2-40B4-BE49-F238E27FC236}">
              <a16:creationId xmlns:a16="http://schemas.microsoft.com/office/drawing/2014/main" id="{00000000-0008-0000-0000-000023000000}"/>
            </a:ext>
          </a:extLst>
        </xdr:cNvPr>
        <xdr:cNvSpPr txBox="1">
          <a:spLocks noChangeArrowheads="1"/>
        </xdr:cNvSpPr>
      </xdr:nvSpPr>
      <xdr:spPr bwMode="auto">
        <a:xfrm>
          <a:off x="92773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91440</xdr:colOff>
      <xdr:row>21</xdr:row>
      <xdr:rowOff>144780</xdr:rowOff>
    </xdr:to>
    <xdr:sp macro="" textlink="">
      <xdr:nvSpPr>
        <xdr:cNvPr id="36" name="Text Box 1">
          <a:extLst>
            <a:ext uri="{FF2B5EF4-FFF2-40B4-BE49-F238E27FC236}">
              <a16:creationId xmlns:a16="http://schemas.microsoft.com/office/drawing/2014/main" id="{00000000-0008-0000-0000-000024000000}"/>
            </a:ext>
          </a:extLst>
        </xdr:cNvPr>
        <xdr:cNvSpPr txBox="1">
          <a:spLocks noChangeArrowheads="1"/>
        </xdr:cNvSpPr>
      </xdr:nvSpPr>
      <xdr:spPr bwMode="auto">
        <a:xfrm>
          <a:off x="118300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91440</xdr:colOff>
      <xdr:row>21</xdr:row>
      <xdr:rowOff>144780</xdr:rowOff>
    </xdr:to>
    <xdr:sp macro="" textlink="">
      <xdr:nvSpPr>
        <xdr:cNvPr id="37" name="Text Box 1">
          <a:extLst>
            <a:ext uri="{FF2B5EF4-FFF2-40B4-BE49-F238E27FC236}">
              <a16:creationId xmlns:a16="http://schemas.microsoft.com/office/drawing/2014/main" id="{00000000-0008-0000-0000-000025000000}"/>
            </a:ext>
          </a:extLst>
        </xdr:cNvPr>
        <xdr:cNvSpPr txBox="1">
          <a:spLocks noChangeArrowheads="1"/>
        </xdr:cNvSpPr>
      </xdr:nvSpPr>
      <xdr:spPr bwMode="auto">
        <a:xfrm>
          <a:off x="118300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21</xdr:row>
      <xdr:rowOff>0</xdr:rowOff>
    </xdr:from>
    <xdr:ext cx="91440" cy="144780"/>
    <xdr:sp macro="" textlink="">
      <xdr:nvSpPr>
        <xdr:cNvPr id="38" name="Text Box 1">
          <a:extLst>
            <a:ext uri="{FF2B5EF4-FFF2-40B4-BE49-F238E27FC236}">
              <a16:creationId xmlns:a16="http://schemas.microsoft.com/office/drawing/2014/main" id="{00000000-0008-0000-0000-000026000000}"/>
            </a:ext>
          </a:extLst>
        </xdr:cNvPr>
        <xdr:cNvSpPr txBox="1">
          <a:spLocks noChangeArrowheads="1"/>
        </xdr:cNvSpPr>
      </xdr:nvSpPr>
      <xdr:spPr bwMode="auto">
        <a:xfrm>
          <a:off x="92773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39" name="Text Box 1">
          <a:extLst>
            <a:ext uri="{FF2B5EF4-FFF2-40B4-BE49-F238E27FC236}">
              <a16:creationId xmlns:a16="http://schemas.microsoft.com/office/drawing/2014/main" id="{00000000-0008-0000-0000-000027000000}"/>
            </a:ext>
          </a:extLst>
        </xdr:cNvPr>
        <xdr:cNvSpPr txBox="1">
          <a:spLocks noChangeArrowheads="1"/>
        </xdr:cNvSpPr>
      </xdr:nvSpPr>
      <xdr:spPr bwMode="auto">
        <a:xfrm>
          <a:off x="92773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21</xdr:row>
      <xdr:rowOff>0</xdr:rowOff>
    </xdr:from>
    <xdr:to>
      <xdr:col>5</xdr:col>
      <xdr:colOff>66675</xdr:colOff>
      <xdr:row>21</xdr:row>
      <xdr:rowOff>161925</xdr:rowOff>
    </xdr:to>
    <xdr:sp macro="" textlink="">
      <xdr:nvSpPr>
        <xdr:cNvPr id="40" name="Text Box 1">
          <a:extLst>
            <a:ext uri="{FF2B5EF4-FFF2-40B4-BE49-F238E27FC236}">
              <a16:creationId xmlns:a16="http://schemas.microsoft.com/office/drawing/2014/main" id="{00000000-0008-0000-0000-000028000000}"/>
            </a:ext>
          </a:extLst>
        </xdr:cNvPr>
        <xdr:cNvSpPr txBox="1">
          <a:spLocks noChangeArrowheads="1"/>
        </xdr:cNvSpPr>
      </xdr:nvSpPr>
      <xdr:spPr bwMode="auto">
        <a:xfrm>
          <a:off x="9277350" y="8896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xdr:row>
      <xdr:rowOff>0</xdr:rowOff>
    </xdr:from>
    <xdr:to>
      <xdr:col>5</xdr:col>
      <xdr:colOff>76200</xdr:colOff>
      <xdr:row>21</xdr:row>
      <xdr:rowOff>161925</xdr:rowOff>
    </xdr:to>
    <xdr:sp macro="" textlink="">
      <xdr:nvSpPr>
        <xdr:cNvPr id="41" name="Text Box 1">
          <a:extLst>
            <a:ext uri="{FF2B5EF4-FFF2-40B4-BE49-F238E27FC236}">
              <a16:creationId xmlns:a16="http://schemas.microsoft.com/office/drawing/2014/main" id="{00000000-0008-0000-0000-000029000000}"/>
            </a:ext>
          </a:extLst>
        </xdr:cNvPr>
        <xdr:cNvSpPr txBox="1">
          <a:spLocks noChangeArrowheads="1"/>
        </xdr:cNvSpPr>
      </xdr:nvSpPr>
      <xdr:spPr bwMode="auto">
        <a:xfrm>
          <a:off x="9277350" y="8896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xdr:row>
      <xdr:rowOff>0</xdr:rowOff>
    </xdr:from>
    <xdr:to>
      <xdr:col>5</xdr:col>
      <xdr:colOff>85725</xdr:colOff>
      <xdr:row>21</xdr:row>
      <xdr:rowOff>161925</xdr:rowOff>
    </xdr:to>
    <xdr:sp macro="" textlink="">
      <xdr:nvSpPr>
        <xdr:cNvPr id="42" name="Text Box 1">
          <a:extLst>
            <a:ext uri="{FF2B5EF4-FFF2-40B4-BE49-F238E27FC236}">
              <a16:creationId xmlns:a16="http://schemas.microsoft.com/office/drawing/2014/main" id="{00000000-0008-0000-0000-00002A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xdr:row>
      <xdr:rowOff>0</xdr:rowOff>
    </xdr:from>
    <xdr:to>
      <xdr:col>5</xdr:col>
      <xdr:colOff>85725</xdr:colOff>
      <xdr:row>21</xdr:row>
      <xdr:rowOff>161925</xdr:rowOff>
    </xdr:to>
    <xdr:sp macro="" textlink="">
      <xdr:nvSpPr>
        <xdr:cNvPr id="43" name="Text Box 24">
          <a:extLst>
            <a:ext uri="{FF2B5EF4-FFF2-40B4-BE49-F238E27FC236}">
              <a16:creationId xmlns:a16="http://schemas.microsoft.com/office/drawing/2014/main" id="{00000000-0008-0000-0000-00002B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xdr:row>
      <xdr:rowOff>0</xdr:rowOff>
    </xdr:from>
    <xdr:to>
      <xdr:col>5</xdr:col>
      <xdr:colOff>85725</xdr:colOff>
      <xdr:row>21</xdr:row>
      <xdr:rowOff>161925</xdr:rowOff>
    </xdr:to>
    <xdr:sp macro="" textlink="">
      <xdr:nvSpPr>
        <xdr:cNvPr id="44" name="Text Box 1">
          <a:extLst>
            <a:ext uri="{FF2B5EF4-FFF2-40B4-BE49-F238E27FC236}">
              <a16:creationId xmlns:a16="http://schemas.microsoft.com/office/drawing/2014/main" id="{00000000-0008-0000-0000-00002C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xdr:row>
      <xdr:rowOff>0</xdr:rowOff>
    </xdr:from>
    <xdr:to>
      <xdr:col>5</xdr:col>
      <xdr:colOff>66675</xdr:colOff>
      <xdr:row>21</xdr:row>
      <xdr:rowOff>161925</xdr:rowOff>
    </xdr:to>
    <xdr:sp macro="" textlink="">
      <xdr:nvSpPr>
        <xdr:cNvPr id="45" name="Text Box 1">
          <a:extLst>
            <a:ext uri="{FF2B5EF4-FFF2-40B4-BE49-F238E27FC236}">
              <a16:creationId xmlns:a16="http://schemas.microsoft.com/office/drawing/2014/main" id="{00000000-0008-0000-0000-00002D000000}"/>
            </a:ext>
          </a:extLst>
        </xdr:cNvPr>
        <xdr:cNvSpPr txBox="1">
          <a:spLocks noChangeArrowheads="1"/>
        </xdr:cNvSpPr>
      </xdr:nvSpPr>
      <xdr:spPr bwMode="auto">
        <a:xfrm>
          <a:off x="9277350" y="8896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xdr:row>
      <xdr:rowOff>0</xdr:rowOff>
    </xdr:from>
    <xdr:to>
      <xdr:col>5</xdr:col>
      <xdr:colOff>76200</xdr:colOff>
      <xdr:row>21</xdr:row>
      <xdr:rowOff>161925</xdr:rowOff>
    </xdr:to>
    <xdr:sp macro="" textlink="">
      <xdr:nvSpPr>
        <xdr:cNvPr id="46" name="Text Box 1">
          <a:extLst>
            <a:ext uri="{FF2B5EF4-FFF2-40B4-BE49-F238E27FC236}">
              <a16:creationId xmlns:a16="http://schemas.microsoft.com/office/drawing/2014/main" id="{00000000-0008-0000-0000-00002E000000}"/>
            </a:ext>
          </a:extLst>
        </xdr:cNvPr>
        <xdr:cNvSpPr txBox="1">
          <a:spLocks noChangeArrowheads="1"/>
        </xdr:cNvSpPr>
      </xdr:nvSpPr>
      <xdr:spPr bwMode="auto">
        <a:xfrm>
          <a:off x="9277350" y="8896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xdr:row>
      <xdr:rowOff>0</xdr:rowOff>
    </xdr:from>
    <xdr:to>
      <xdr:col>5</xdr:col>
      <xdr:colOff>85725</xdr:colOff>
      <xdr:row>21</xdr:row>
      <xdr:rowOff>161925</xdr:rowOff>
    </xdr:to>
    <xdr:sp macro="" textlink="">
      <xdr:nvSpPr>
        <xdr:cNvPr id="47" name="Text Box 1">
          <a:extLst>
            <a:ext uri="{FF2B5EF4-FFF2-40B4-BE49-F238E27FC236}">
              <a16:creationId xmlns:a16="http://schemas.microsoft.com/office/drawing/2014/main" id="{00000000-0008-0000-0000-00002F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xdr:row>
      <xdr:rowOff>0</xdr:rowOff>
    </xdr:from>
    <xdr:to>
      <xdr:col>5</xdr:col>
      <xdr:colOff>85725</xdr:colOff>
      <xdr:row>21</xdr:row>
      <xdr:rowOff>161925</xdr:rowOff>
    </xdr:to>
    <xdr:sp macro="" textlink="">
      <xdr:nvSpPr>
        <xdr:cNvPr id="48" name="Text Box 24">
          <a:extLst>
            <a:ext uri="{FF2B5EF4-FFF2-40B4-BE49-F238E27FC236}">
              <a16:creationId xmlns:a16="http://schemas.microsoft.com/office/drawing/2014/main" id="{00000000-0008-0000-0000-000030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xdr:row>
      <xdr:rowOff>0</xdr:rowOff>
    </xdr:from>
    <xdr:to>
      <xdr:col>5</xdr:col>
      <xdr:colOff>85725</xdr:colOff>
      <xdr:row>21</xdr:row>
      <xdr:rowOff>161925</xdr:rowOff>
    </xdr:to>
    <xdr:sp macro="" textlink="">
      <xdr:nvSpPr>
        <xdr:cNvPr id="49" name="Text Box 1">
          <a:extLst>
            <a:ext uri="{FF2B5EF4-FFF2-40B4-BE49-F238E27FC236}">
              <a16:creationId xmlns:a16="http://schemas.microsoft.com/office/drawing/2014/main" id="{00000000-0008-0000-0000-000031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xdr:row>
      <xdr:rowOff>0</xdr:rowOff>
    </xdr:from>
    <xdr:to>
      <xdr:col>5</xdr:col>
      <xdr:colOff>91440</xdr:colOff>
      <xdr:row>21</xdr:row>
      <xdr:rowOff>144780</xdr:rowOff>
    </xdr:to>
    <xdr:sp macro="" textlink="">
      <xdr:nvSpPr>
        <xdr:cNvPr id="50" name="Text Box 1">
          <a:extLst>
            <a:ext uri="{FF2B5EF4-FFF2-40B4-BE49-F238E27FC236}">
              <a16:creationId xmlns:a16="http://schemas.microsoft.com/office/drawing/2014/main" id="{00000000-0008-0000-0000-000032000000}"/>
            </a:ext>
          </a:extLst>
        </xdr:cNvPr>
        <xdr:cNvSpPr txBox="1">
          <a:spLocks noChangeArrowheads="1"/>
        </xdr:cNvSpPr>
      </xdr:nvSpPr>
      <xdr:spPr bwMode="auto">
        <a:xfrm>
          <a:off x="92773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xdr:row>
      <xdr:rowOff>0</xdr:rowOff>
    </xdr:from>
    <xdr:to>
      <xdr:col>5</xdr:col>
      <xdr:colOff>91440</xdr:colOff>
      <xdr:row>21</xdr:row>
      <xdr:rowOff>144780</xdr:rowOff>
    </xdr:to>
    <xdr:sp macro="" textlink="">
      <xdr:nvSpPr>
        <xdr:cNvPr id="51" name="Text Box 1">
          <a:extLst>
            <a:ext uri="{FF2B5EF4-FFF2-40B4-BE49-F238E27FC236}">
              <a16:creationId xmlns:a16="http://schemas.microsoft.com/office/drawing/2014/main" id="{00000000-0008-0000-0000-000033000000}"/>
            </a:ext>
          </a:extLst>
        </xdr:cNvPr>
        <xdr:cNvSpPr txBox="1">
          <a:spLocks noChangeArrowheads="1"/>
        </xdr:cNvSpPr>
      </xdr:nvSpPr>
      <xdr:spPr bwMode="auto">
        <a:xfrm>
          <a:off x="92773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91440</xdr:colOff>
      <xdr:row>21</xdr:row>
      <xdr:rowOff>144780</xdr:rowOff>
    </xdr:to>
    <xdr:sp macro="" textlink="">
      <xdr:nvSpPr>
        <xdr:cNvPr id="52" name="Text Box 1">
          <a:extLst>
            <a:ext uri="{FF2B5EF4-FFF2-40B4-BE49-F238E27FC236}">
              <a16:creationId xmlns:a16="http://schemas.microsoft.com/office/drawing/2014/main" id="{00000000-0008-0000-0000-000034000000}"/>
            </a:ext>
          </a:extLst>
        </xdr:cNvPr>
        <xdr:cNvSpPr txBox="1">
          <a:spLocks noChangeArrowheads="1"/>
        </xdr:cNvSpPr>
      </xdr:nvSpPr>
      <xdr:spPr bwMode="auto">
        <a:xfrm>
          <a:off x="118300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91440</xdr:colOff>
      <xdr:row>21</xdr:row>
      <xdr:rowOff>144780</xdr:rowOff>
    </xdr:to>
    <xdr:sp macro="" textlink="">
      <xdr:nvSpPr>
        <xdr:cNvPr id="53" name="Text Box 1">
          <a:extLst>
            <a:ext uri="{FF2B5EF4-FFF2-40B4-BE49-F238E27FC236}">
              <a16:creationId xmlns:a16="http://schemas.microsoft.com/office/drawing/2014/main" id="{00000000-0008-0000-0000-000035000000}"/>
            </a:ext>
          </a:extLst>
        </xdr:cNvPr>
        <xdr:cNvSpPr txBox="1">
          <a:spLocks noChangeArrowheads="1"/>
        </xdr:cNvSpPr>
      </xdr:nvSpPr>
      <xdr:spPr bwMode="auto">
        <a:xfrm>
          <a:off x="118300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21</xdr:row>
      <xdr:rowOff>0</xdr:rowOff>
    </xdr:from>
    <xdr:ext cx="91440" cy="144780"/>
    <xdr:sp macro="" textlink="">
      <xdr:nvSpPr>
        <xdr:cNvPr id="54" name="Text Box 1">
          <a:extLst>
            <a:ext uri="{FF2B5EF4-FFF2-40B4-BE49-F238E27FC236}">
              <a16:creationId xmlns:a16="http://schemas.microsoft.com/office/drawing/2014/main" id="{00000000-0008-0000-0000-000036000000}"/>
            </a:ext>
          </a:extLst>
        </xdr:cNvPr>
        <xdr:cNvSpPr txBox="1">
          <a:spLocks noChangeArrowheads="1"/>
        </xdr:cNvSpPr>
      </xdr:nvSpPr>
      <xdr:spPr bwMode="auto">
        <a:xfrm>
          <a:off x="92773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xdr:row>
      <xdr:rowOff>0</xdr:rowOff>
    </xdr:from>
    <xdr:ext cx="91440" cy="144780"/>
    <xdr:sp macro="" textlink="">
      <xdr:nvSpPr>
        <xdr:cNvPr id="55" name="Text Box 1">
          <a:extLst>
            <a:ext uri="{FF2B5EF4-FFF2-40B4-BE49-F238E27FC236}">
              <a16:creationId xmlns:a16="http://schemas.microsoft.com/office/drawing/2014/main" id="{00000000-0008-0000-0000-000037000000}"/>
            </a:ext>
          </a:extLst>
        </xdr:cNvPr>
        <xdr:cNvSpPr txBox="1">
          <a:spLocks noChangeArrowheads="1"/>
        </xdr:cNvSpPr>
      </xdr:nvSpPr>
      <xdr:spPr bwMode="auto">
        <a:xfrm>
          <a:off x="92773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21</xdr:row>
      <xdr:rowOff>0</xdr:rowOff>
    </xdr:from>
    <xdr:to>
      <xdr:col>5</xdr:col>
      <xdr:colOff>66675</xdr:colOff>
      <xdr:row>21</xdr:row>
      <xdr:rowOff>161925</xdr:rowOff>
    </xdr:to>
    <xdr:sp macro="" textlink="">
      <xdr:nvSpPr>
        <xdr:cNvPr id="56" name="Text Box 1">
          <a:extLst>
            <a:ext uri="{FF2B5EF4-FFF2-40B4-BE49-F238E27FC236}">
              <a16:creationId xmlns:a16="http://schemas.microsoft.com/office/drawing/2014/main" id="{00000000-0008-0000-0000-000038000000}"/>
            </a:ext>
          </a:extLst>
        </xdr:cNvPr>
        <xdr:cNvSpPr txBox="1">
          <a:spLocks noChangeArrowheads="1"/>
        </xdr:cNvSpPr>
      </xdr:nvSpPr>
      <xdr:spPr bwMode="auto">
        <a:xfrm>
          <a:off x="9277350" y="8896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xdr:row>
      <xdr:rowOff>0</xdr:rowOff>
    </xdr:from>
    <xdr:to>
      <xdr:col>5</xdr:col>
      <xdr:colOff>76200</xdr:colOff>
      <xdr:row>21</xdr:row>
      <xdr:rowOff>161925</xdr:rowOff>
    </xdr:to>
    <xdr:sp macro="" textlink="">
      <xdr:nvSpPr>
        <xdr:cNvPr id="57" name="Text Box 1">
          <a:extLst>
            <a:ext uri="{FF2B5EF4-FFF2-40B4-BE49-F238E27FC236}">
              <a16:creationId xmlns:a16="http://schemas.microsoft.com/office/drawing/2014/main" id="{00000000-0008-0000-0000-000039000000}"/>
            </a:ext>
          </a:extLst>
        </xdr:cNvPr>
        <xdr:cNvSpPr txBox="1">
          <a:spLocks noChangeArrowheads="1"/>
        </xdr:cNvSpPr>
      </xdr:nvSpPr>
      <xdr:spPr bwMode="auto">
        <a:xfrm>
          <a:off x="9277350" y="8896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xdr:row>
      <xdr:rowOff>0</xdr:rowOff>
    </xdr:from>
    <xdr:to>
      <xdr:col>5</xdr:col>
      <xdr:colOff>85725</xdr:colOff>
      <xdr:row>21</xdr:row>
      <xdr:rowOff>161925</xdr:rowOff>
    </xdr:to>
    <xdr:sp macro="" textlink="">
      <xdr:nvSpPr>
        <xdr:cNvPr id="58" name="Text Box 1">
          <a:extLst>
            <a:ext uri="{FF2B5EF4-FFF2-40B4-BE49-F238E27FC236}">
              <a16:creationId xmlns:a16="http://schemas.microsoft.com/office/drawing/2014/main" id="{00000000-0008-0000-0000-00003A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xdr:row>
      <xdr:rowOff>0</xdr:rowOff>
    </xdr:from>
    <xdr:to>
      <xdr:col>5</xdr:col>
      <xdr:colOff>85725</xdr:colOff>
      <xdr:row>21</xdr:row>
      <xdr:rowOff>161925</xdr:rowOff>
    </xdr:to>
    <xdr:sp macro="" textlink="">
      <xdr:nvSpPr>
        <xdr:cNvPr id="59" name="Text Box 24">
          <a:extLst>
            <a:ext uri="{FF2B5EF4-FFF2-40B4-BE49-F238E27FC236}">
              <a16:creationId xmlns:a16="http://schemas.microsoft.com/office/drawing/2014/main" id="{00000000-0008-0000-0000-00003B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xdr:row>
      <xdr:rowOff>0</xdr:rowOff>
    </xdr:from>
    <xdr:to>
      <xdr:col>5</xdr:col>
      <xdr:colOff>85725</xdr:colOff>
      <xdr:row>21</xdr:row>
      <xdr:rowOff>161925</xdr:rowOff>
    </xdr:to>
    <xdr:sp macro="" textlink="">
      <xdr:nvSpPr>
        <xdr:cNvPr id="60" name="Text Box 1">
          <a:extLst>
            <a:ext uri="{FF2B5EF4-FFF2-40B4-BE49-F238E27FC236}">
              <a16:creationId xmlns:a16="http://schemas.microsoft.com/office/drawing/2014/main" id="{00000000-0008-0000-0000-00003C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xdr:row>
      <xdr:rowOff>0</xdr:rowOff>
    </xdr:from>
    <xdr:to>
      <xdr:col>5</xdr:col>
      <xdr:colOff>66675</xdr:colOff>
      <xdr:row>21</xdr:row>
      <xdr:rowOff>161925</xdr:rowOff>
    </xdr:to>
    <xdr:sp macro="" textlink="">
      <xdr:nvSpPr>
        <xdr:cNvPr id="61" name="Text Box 1">
          <a:extLst>
            <a:ext uri="{FF2B5EF4-FFF2-40B4-BE49-F238E27FC236}">
              <a16:creationId xmlns:a16="http://schemas.microsoft.com/office/drawing/2014/main" id="{00000000-0008-0000-0000-00003D000000}"/>
            </a:ext>
          </a:extLst>
        </xdr:cNvPr>
        <xdr:cNvSpPr txBox="1">
          <a:spLocks noChangeArrowheads="1"/>
        </xdr:cNvSpPr>
      </xdr:nvSpPr>
      <xdr:spPr bwMode="auto">
        <a:xfrm>
          <a:off x="9277350" y="8896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xdr:row>
      <xdr:rowOff>0</xdr:rowOff>
    </xdr:from>
    <xdr:to>
      <xdr:col>5</xdr:col>
      <xdr:colOff>76200</xdr:colOff>
      <xdr:row>21</xdr:row>
      <xdr:rowOff>161925</xdr:rowOff>
    </xdr:to>
    <xdr:sp macro="" textlink="">
      <xdr:nvSpPr>
        <xdr:cNvPr id="62" name="Text Box 1">
          <a:extLst>
            <a:ext uri="{FF2B5EF4-FFF2-40B4-BE49-F238E27FC236}">
              <a16:creationId xmlns:a16="http://schemas.microsoft.com/office/drawing/2014/main" id="{00000000-0008-0000-0000-00003E000000}"/>
            </a:ext>
          </a:extLst>
        </xdr:cNvPr>
        <xdr:cNvSpPr txBox="1">
          <a:spLocks noChangeArrowheads="1"/>
        </xdr:cNvSpPr>
      </xdr:nvSpPr>
      <xdr:spPr bwMode="auto">
        <a:xfrm>
          <a:off x="9277350" y="8896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xdr:row>
      <xdr:rowOff>0</xdr:rowOff>
    </xdr:from>
    <xdr:to>
      <xdr:col>5</xdr:col>
      <xdr:colOff>85725</xdr:colOff>
      <xdr:row>21</xdr:row>
      <xdr:rowOff>161925</xdr:rowOff>
    </xdr:to>
    <xdr:sp macro="" textlink="">
      <xdr:nvSpPr>
        <xdr:cNvPr id="63" name="Text Box 1">
          <a:extLst>
            <a:ext uri="{FF2B5EF4-FFF2-40B4-BE49-F238E27FC236}">
              <a16:creationId xmlns:a16="http://schemas.microsoft.com/office/drawing/2014/main" id="{00000000-0008-0000-0000-00003F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xdr:row>
      <xdr:rowOff>0</xdr:rowOff>
    </xdr:from>
    <xdr:to>
      <xdr:col>5</xdr:col>
      <xdr:colOff>85725</xdr:colOff>
      <xdr:row>21</xdr:row>
      <xdr:rowOff>161925</xdr:rowOff>
    </xdr:to>
    <xdr:sp macro="" textlink="">
      <xdr:nvSpPr>
        <xdr:cNvPr id="64" name="Text Box 24">
          <a:extLst>
            <a:ext uri="{FF2B5EF4-FFF2-40B4-BE49-F238E27FC236}">
              <a16:creationId xmlns:a16="http://schemas.microsoft.com/office/drawing/2014/main" id="{00000000-0008-0000-0000-000040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xdr:row>
      <xdr:rowOff>0</xdr:rowOff>
    </xdr:from>
    <xdr:to>
      <xdr:col>5</xdr:col>
      <xdr:colOff>85725</xdr:colOff>
      <xdr:row>21</xdr:row>
      <xdr:rowOff>161925</xdr:rowOff>
    </xdr:to>
    <xdr:sp macro="" textlink="">
      <xdr:nvSpPr>
        <xdr:cNvPr id="65" name="Text Box 1">
          <a:extLst>
            <a:ext uri="{FF2B5EF4-FFF2-40B4-BE49-F238E27FC236}">
              <a16:creationId xmlns:a16="http://schemas.microsoft.com/office/drawing/2014/main" id="{00000000-0008-0000-0000-000041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91440</xdr:colOff>
      <xdr:row>87</xdr:row>
      <xdr:rowOff>174468</xdr:rowOff>
    </xdr:to>
    <xdr:sp macro="" textlink="">
      <xdr:nvSpPr>
        <xdr:cNvPr id="66" name="Text Box 1">
          <a:extLst>
            <a:ext uri="{FF2B5EF4-FFF2-40B4-BE49-F238E27FC236}">
              <a16:creationId xmlns:a16="http://schemas.microsoft.com/office/drawing/2014/main" id="{00000000-0008-0000-0000-00004200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91440</xdr:colOff>
      <xdr:row>87</xdr:row>
      <xdr:rowOff>174468</xdr:rowOff>
    </xdr:to>
    <xdr:sp macro="" textlink="">
      <xdr:nvSpPr>
        <xdr:cNvPr id="67" name="Text Box 1">
          <a:extLst>
            <a:ext uri="{FF2B5EF4-FFF2-40B4-BE49-F238E27FC236}">
              <a16:creationId xmlns:a16="http://schemas.microsoft.com/office/drawing/2014/main" id="{00000000-0008-0000-0000-00004300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87</xdr:row>
      <xdr:rowOff>174468</xdr:rowOff>
    </xdr:to>
    <xdr:sp macro="" textlink="">
      <xdr:nvSpPr>
        <xdr:cNvPr id="68" name="Text Box 1">
          <a:extLst>
            <a:ext uri="{FF2B5EF4-FFF2-40B4-BE49-F238E27FC236}">
              <a16:creationId xmlns:a16="http://schemas.microsoft.com/office/drawing/2014/main" id="{00000000-0008-0000-0000-00004400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87</xdr:row>
      <xdr:rowOff>174468</xdr:rowOff>
    </xdr:to>
    <xdr:sp macro="" textlink="">
      <xdr:nvSpPr>
        <xdr:cNvPr id="69" name="Text Box 1">
          <a:extLst>
            <a:ext uri="{FF2B5EF4-FFF2-40B4-BE49-F238E27FC236}">
              <a16:creationId xmlns:a16="http://schemas.microsoft.com/office/drawing/2014/main" id="{00000000-0008-0000-0000-00004500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87</xdr:row>
      <xdr:rowOff>0</xdr:rowOff>
    </xdr:from>
    <xdr:ext cx="91440" cy="144780"/>
    <xdr:sp macro="" textlink="">
      <xdr:nvSpPr>
        <xdr:cNvPr id="70" name="Text Box 1">
          <a:extLst>
            <a:ext uri="{FF2B5EF4-FFF2-40B4-BE49-F238E27FC236}">
              <a16:creationId xmlns:a16="http://schemas.microsoft.com/office/drawing/2014/main" id="{00000000-0008-0000-0000-000046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87</xdr:row>
      <xdr:rowOff>0</xdr:rowOff>
    </xdr:from>
    <xdr:ext cx="91440" cy="144780"/>
    <xdr:sp macro="" textlink="">
      <xdr:nvSpPr>
        <xdr:cNvPr id="71" name="Text Box 1">
          <a:extLst>
            <a:ext uri="{FF2B5EF4-FFF2-40B4-BE49-F238E27FC236}">
              <a16:creationId xmlns:a16="http://schemas.microsoft.com/office/drawing/2014/main" id="{00000000-0008-0000-0000-000047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87</xdr:row>
      <xdr:rowOff>0</xdr:rowOff>
    </xdr:from>
    <xdr:to>
      <xdr:col>5</xdr:col>
      <xdr:colOff>66675</xdr:colOff>
      <xdr:row>87</xdr:row>
      <xdr:rowOff>191613</xdr:rowOff>
    </xdr:to>
    <xdr:sp macro="" textlink="">
      <xdr:nvSpPr>
        <xdr:cNvPr id="72" name="Text Box 1">
          <a:extLst>
            <a:ext uri="{FF2B5EF4-FFF2-40B4-BE49-F238E27FC236}">
              <a16:creationId xmlns:a16="http://schemas.microsoft.com/office/drawing/2014/main" id="{00000000-0008-0000-0000-00004800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87</xdr:row>
      <xdr:rowOff>191613</xdr:rowOff>
    </xdr:to>
    <xdr:sp macro="" textlink="">
      <xdr:nvSpPr>
        <xdr:cNvPr id="73" name="Text Box 1">
          <a:extLst>
            <a:ext uri="{FF2B5EF4-FFF2-40B4-BE49-F238E27FC236}">
              <a16:creationId xmlns:a16="http://schemas.microsoft.com/office/drawing/2014/main" id="{00000000-0008-0000-0000-00004900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74" name="Text Box 1">
          <a:extLst>
            <a:ext uri="{FF2B5EF4-FFF2-40B4-BE49-F238E27FC236}">
              <a16:creationId xmlns:a16="http://schemas.microsoft.com/office/drawing/2014/main" id="{00000000-0008-0000-0000-00004A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75" name="Text Box 24">
          <a:extLst>
            <a:ext uri="{FF2B5EF4-FFF2-40B4-BE49-F238E27FC236}">
              <a16:creationId xmlns:a16="http://schemas.microsoft.com/office/drawing/2014/main" id="{00000000-0008-0000-0000-00004B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76" name="Text Box 1">
          <a:extLst>
            <a:ext uri="{FF2B5EF4-FFF2-40B4-BE49-F238E27FC236}">
              <a16:creationId xmlns:a16="http://schemas.microsoft.com/office/drawing/2014/main" id="{00000000-0008-0000-0000-00004C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66675</xdr:colOff>
      <xdr:row>87</xdr:row>
      <xdr:rowOff>191613</xdr:rowOff>
    </xdr:to>
    <xdr:sp macro="" textlink="">
      <xdr:nvSpPr>
        <xdr:cNvPr id="77" name="Text Box 1">
          <a:extLst>
            <a:ext uri="{FF2B5EF4-FFF2-40B4-BE49-F238E27FC236}">
              <a16:creationId xmlns:a16="http://schemas.microsoft.com/office/drawing/2014/main" id="{00000000-0008-0000-0000-00004D00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87</xdr:row>
      <xdr:rowOff>191613</xdr:rowOff>
    </xdr:to>
    <xdr:sp macro="" textlink="">
      <xdr:nvSpPr>
        <xdr:cNvPr id="78" name="Text Box 1">
          <a:extLst>
            <a:ext uri="{FF2B5EF4-FFF2-40B4-BE49-F238E27FC236}">
              <a16:creationId xmlns:a16="http://schemas.microsoft.com/office/drawing/2014/main" id="{00000000-0008-0000-0000-00004E00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79" name="Text Box 1">
          <a:extLst>
            <a:ext uri="{FF2B5EF4-FFF2-40B4-BE49-F238E27FC236}">
              <a16:creationId xmlns:a16="http://schemas.microsoft.com/office/drawing/2014/main" id="{00000000-0008-0000-0000-00004F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80" name="Text Box 24">
          <a:extLst>
            <a:ext uri="{FF2B5EF4-FFF2-40B4-BE49-F238E27FC236}">
              <a16:creationId xmlns:a16="http://schemas.microsoft.com/office/drawing/2014/main" id="{00000000-0008-0000-0000-000050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81" name="Text Box 1">
          <a:extLst>
            <a:ext uri="{FF2B5EF4-FFF2-40B4-BE49-F238E27FC236}">
              <a16:creationId xmlns:a16="http://schemas.microsoft.com/office/drawing/2014/main" id="{00000000-0008-0000-0000-000051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91440</xdr:colOff>
      <xdr:row>87</xdr:row>
      <xdr:rowOff>174468</xdr:rowOff>
    </xdr:to>
    <xdr:sp macro="" textlink="">
      <xdr:nvSpPr>
        <xdr:cNvPr id="82" name="Text Box 1">
          <a:extLst>
            <a:ext uri="{FF2B5EF4-FFF2-40B4-BE49-F238E27FC236}">
              <a16:creationId xmlns:a16="http://schemas.microsoft.com/office/drawing/2014/main" id="{00000000-0008-0000-0000-00005200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91440</xdr:colOff>
      <xdr:row>87</xdr:row>
      <xdr:rowOff>174468</xdr:rowOff>
    </xdr:to>
    <xdr:sp macro="" textlink="">
      <xdr:nvSpPr>
        <xdr:cNvPr id="83" name="Text Box 1">
          <a:extLst>
            <a:ext uri="{FF2B5EF4-FFF2-40B4-BE49-F238E27FC236}">
              <a16:creationId xmlns:a16="http://schemas.microsoft.com/office/drawing/2014/main" id="{00000000-0008-0000-0000-00005300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87</xdr:row>
      <xdr:rowOff>174468</xdr:rowOff>
    </xdr:to>
    <xdr:sp macro="" textlink="">
      <xdr:nvSpPr>
        <xdr:cNvPr id="84" name="Text Box 1">
          <a:extLst>
            <a:ext uri="{FF2B5EF4-FFF2-40B4-BE49-F238E27FC236}">
              <a16:creationId xmlns:a16="http://schemas.microsoft.com/office/drawing/2014/main" id="{00000000-0008-0000-0000-00005400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87</xdr:row>
      <xdr:rowOff>174468</xdr:rowOff>
    </xdr:to>
    <xdr:sp macro="" textlink="">
      <xdr:nvSpPr>
        <xdr:cNvPr id="85" name="Text Box 1">
          <a:extLst>
            <a:ext uri="{FF2B5EF4-FFF2-40B4-BE49-F238E27FC236}">
              <a16:creationId xmlns:a16="http://schemas.microsoft.com/office/drawing/2014/main" id="{00000000-0008-0000-0000-00005500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87</xdr:row>
      <xdr:rowOff>0</xdr:rowOff>
    </xdr:from>
    <xdr:ext cx="91440" cy="144780"/>
    <xdr:sp macro="" textlink="">
      <xdr:nvSpPr>
        <xdr:cNvPr id="86" name="Text Box 1">
          <a:extLst>
            <a:ext uri="{FF2B5EF4-FFF2-40B4-BE49-F238E27FC236}">
              <a16:creationId xmlns:a16="http://schemas.microsoft.com/office/drawing/2014/main" id="{00000000-0008-0000-0000-000056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87</xdr:row>
      <xdr:rowOff>0</xdr:rowOff>
    </xdr:from>
    <xdr:ext cx="91440" cy="144780"/>
    <xdr:sp macro="" textlink="">
      <xdr:nvSpPr>
        <xdr:cNvPr id="87" name="Text Box 1">
          <a:extLst>
            <a:ext uri="{FF2B5EF4-FFF2-40B4-BE49-F238E27FC236}">
              <a16:creationId xmlns:a16="http://schemas.microsoft.com/office/drawing/2014/main" id="{00000000-0008-0000-0000-000057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87</xdr:row>
      <xdr:rowOff>0</xdr:rowOff>
    </xdr:from>
    <xdr:to>
      <xdr:col>5</xdr:col>
      <xdr:colOff>66675</xdr:colOff>
      <xdr:row>87</xdr:row>
      <xdr:rowOff>191613</xdr:rowOff>
    </xdr:to>
    <xdr:sp macro="" textlink="">
      <xdr:nvSpPr>
        <xdr:cNvPr id="88" name="Text Box 1">
          <a:extLst>
            <a:ext uri="{FF2B5EF4-FFF2-40B4-BE49-F238E27FC236}">
              <a16:creationId xmlns:a16="http://schemas.microsoft.com/office/drawing/2014/main" id="{00000000-0008-0000-0000-00005800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87</xdr:row>
      <xdr:rowOff>191613</xdr:rowOff>
    </xdr:to>
    <xdr:sp macro="" textlink="">
      <xdr:nvSpPr>
        <xdr:cNvPr id="89" name="Text Box 1">
          <a:extLst>
            <a:ext uri="{FF2B5EF4-FFF2-40B4-BE49-F238E27FC236}">
              <a16:creationId xmlns:a16="http://schemas.microsoft.com/office/drawing/2014/main" id="{00000000-0008-0000-0000-00005900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90" name="Text Box 1">
          <a:extLst>
            <a:ext uri="{FF2B5EF4-FFF2-40B4-BE49-F238E27FC236}">
              <a16:creationId xmlns:a16="http://schemas.microsoft.com/office/drawing/2014/main" id="{00000000-0008-0000-0000-00005A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91" name="Text Box 24">
          <a:extLst>
            <a:ext uri="{FF2B5EF4-FFF2-40B4-BE49-F238E27FC236}">
              <a16:creationId xmlns:a16="http://schemas.microsoft.com/office/drawing/2014/main" id="{00000000-0008-0000-0000-00005B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92" name="Text Box 1">
          <a:extLst>
            <a:ext uri="{FF2B5EF4-FFF2-40B4-BE49-F238E27FC236}">
              <a16:creationId xmlns:a16="http://schemas.microsoft.com/office/drawing/2014/main" id="{00000000-0008-0000-0000-00005C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66675</xdr:colOff>
      <xdr:row>87</xdr:row>
      <xdr:rowOff>191613</xdr:rowOff>
    </xdr:to>
    <xdr:sp macro="" textlink="">
      <xdr:nvSpPr>
        <xdr:cNvPr id="93" name="Text Box 1">
          <a:extLst>
            <a:ext uri="{FF2B5EF4-FFF2-40B4-BE49-F238E27FC236}">
              <a16:creationId xmlns:a16="http://schemas.microsoft.com/office/drawing/2014/main" id="{00000000-0008-0000-0000-00005D00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87</xdr:row>
      <xdr:rowOff>191613</xdr:rowOff>
    </xdr:to>
    <xdr:sp macro="" textlink="">
      <xdr:nvSpPr>
        <xdr:cNvPr id="94" name="Text Box 1">
          <a:extLst>
            <a:ext uri="{FF2B5EF4-FFF2-40B4-BE49-F238E27FC236}">
              <a16:creationId xmlns:a16="http://schemas.microsoft.com/office/drawing/2014/main" id="{00000000-0008-0000-0000-00005E00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95" name="Text Box 1">
          <a:extLst>
            <a:ext uri="{FF2B5EF4-FFF2-40B4-BE49-F238E27FC236}">
              <a16:creationId xmlns:a16="http://schemas.microsoft.com/office/drawing/2014/main" id="{00000000-0008-0000-0000-00005F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96" name="Text Box 24">
          <a:extLst>
            <a:ext uri="{FF2B5EF4-FFF2-40B4-BE49-F238E27FC236}">
              <a16:creationId xmlns:a16="http://schemas.microsoft.com/office/drawing/2014/main" id="{00000000-0008-0000-0000-000060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97" name="Text Box 1">
          <a:extLst>
            <a:ext uri="{FF2B5EF4-FFF2-40B4-BE49-F238E27FC236}">
              <a16:creationId xmlns:a16="http://schemas.microsoft.com/office/drawing/2014/main" id="{00000000-0008-0000-0000-000061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91440</xdr:colOff>
      <xdr:row>87</xdr:row>
      <xdr:rowOff>174468</xdr:rowOff>
    </xdr:to>
    <xdr:sp macro="" textlink="">
      <xdr:nvSpPr>
        <xdr:cNvPr id="98" name="Text Box 1">
          <a:extLst>
            <a:ext uri="{FF2B5EF4-FFF2-40B4-BE49-F238E27FC236}">
              <a16:creationId xmlns:a16="http://schemas.microsoft.com/office/drawing/2014/main" id="{00000000-0008-0000-0000-00006200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91440</xdr:colOff>
      <xdr:row>87</xdr:row>
      <xdr:rowOff>174468</xdr:rowOff>
    </xdr:to>
    <xdr:sp macro="" textlink="">
      <xdr:nvSpPr>
        <xdr:cNvPr id="99" name="Text Box 1">
          <a:extLst>
            <a:ext uri="{FF2B5EF4-FFF2-40B4-BE49-F238E27FC236}">
              <a16:creationId xmlns:a16="http://schemas.microsoft.com/office/drawing/2014/main" id="{00000000-0008-0000-0000-00006300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87</xdr:row>
      <xdr:rowOff>174468</xdr:rowOff>
    </xdr:to>
    <xdr:sp macro="" textlink="">
      <xdr:nvSpPr>
        <xdr:cNvPr id="100" name="Text Box 1">
          <a:extLst>
            <a:ext uri="{FF2B5EF4-FFF2-40B4-BE49-F238E27FC236}">
              <a16:creationId xmlns:a16="http://schemas.microsoft.com/office/drawing/2014/main" id="{00000000-0008-0000-0000-00006400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87</xdr:row>
      <xdr:rowOff>174468</xdr:rowOff>
    </xdr:to>
    <xdr:sp macro="" textlink="">
      <xdr:nvSpPr>
        <xdr:cNvPr id="101" name="Text Box 1">
          <a:extLst>
            <a:ext uri="{FF2B5EF4-FFF2-40B4-BE49-F238E27FC236}">
              <a16:creationId xmlns:a16="http://schemas.microsoft.com/office/drawing/2014/main" id="{00000000-0008-0000-0000-00006500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87</xdr:row>
      <xdr:rowOff>0</xdr:rowOff>
    </xdr:from>
    <xdr:ext cx="91440" cy="144780"/>
    <xdr:sp macro="" textlink="">
      <xdr:nvSpPr>
        <xdr:cNvPr id="102" name="Text Box 1">
          <a:extLst>
            <a:ext uri="{FF2B5EF4-FFF2-40B4-BE49-F238E27FC236}">
              <a16:creationId xmlns:a16="http://schemas.microsoft.com/office/drawing/2014/main" id="{00000000-0008-0000-0000-000066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87</xdr:row>
      <xdr:rowOff>0</xdr:rowOff>
    </xdr:from>
    <xdr:ext cx="91440" cy="144780"/>
    <xdr:sp macro="" textlink="">
      <xdr:nvSpPr>
        <xdr:cNvPr id="103" name="Text Box 1">
          <a:extLst>
            <a:ext uri="{FF2B5EF4-FFF2-40B4-BE49-F238E27FC236}">
              <a16:creationId xmlns:a16="http://schemas.microsoft.com/office/drawing/2014/main" id="{00000000-0008-0000-0000-000067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87</xdr:row>
      <xdr:rowOff>0</xdr:rowOff>
    </xdr:from>
    <xdr:to>
      <xdr:col>5</xdr:col>
      <xdr:colOff>66675</xdr:colOff>
      <xdr:row>87</xdr:row>
      <xdr:rowOff>191613</xdr:rowOff>
    </xdr:to>
    <xdr:sp macro="" textlink="">
      <xdr:nvSpPr>
        <xdr:cNvPr id="104" name="Text Box 1">
          <a:extLst>
            <a:ext uri="{FF2B5EF4-FFF2-40B4-BE49-F238E27FC236}">
              <a16:creationId xmlns:a16="http://schemas.microsoft.com/office/drawing/2014/main" id="{00000000-0008-0000-0000-00006800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87</xdr:row>
      <xdr:rowOff>191613</xdr:rowOff>
    </xdr:to>
    <xdr:sp macro="" textlink="">
      <xdr:nvSpPr>
        <xdr:cNvPr id="105" name="Text Box 1">
          <a:extLst>
            <a:ext uri="{FF2B5EF4-FFF2-40B4-BE49-F238E27FC236}">
              <a16:creationId xmlns:a16="http://schemas.microsoft.com/office/drawing/2014/main" id="{00000000-0008-0000-0000-00006900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06" name="Text Box 1">
          <a:extLst>
            <a:ext uri="{FF2B5EF4-FFF2-40B4-BE49-F238E27FC236}">
              <a16:creationId xmlns:a16="http://schemas.microsoft.com/office/drawing/2014/main" id="{00000000-0008-0000-0000-00006A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07" name="Text Box 24">
          <a:extLst>
            <a:ext uri="{FF2B5EF4-FFF2-40B4-BE49-F238E27FC236}">
              <a16:creationId xmlns:a16="http://schemas.microsoft.com/office/drawing/2014/main" id="{00000000-0008-0000-0000-00006B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08" name="Text Box 1">
          <a:extLst>
            <a:ext uri="{FF2B5EF4-FFF2-40B4-BE49-F238E27FC236}">
              <a16:creationId xmlns:a16="http://schemas.microsoft.com/office/drawing/2014/main" id="{00000000-0008-0000-0000-00006C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66675</xdr:colOff>
      <xdr:row>87</xdr:row>
      <xdr:rowOff>191613</xdr:rowOff>
    </xdr:to>
    <xdr:sp macro="" textlink="">
      <xdr:nvSpPr>
        <xdr:cNvPr id="109" name="Text Box 1">
          <a:extLst>
            <a:ext uri="{FF2B5EF4-FFF2-40B4-BE49-F238E27FC236}">
              <a16:creationId xmlns:a16="http://schemas.microsoft.com/office/drawing/2014/main" id="{00000000-0008-0000-0000-00006D00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87</xdr:row>
      <xdr:rowOff>191613</xdr:rowOff>
    </xdr:to>
    <xdr:sp macro="" textlink="">
      <xdr:nvSpPr>
        <xdr:cNvPr id="110" name="Text Box 1">
          <a:extLst>
            <a:ext uri="{FF2B5EF4-FFF2-40B4-BE49-F238E27FC236}">
              <a16:creationId xmlns:a16="http://schemas.microsoft.com/office/drawing/2014/main" id="{00000000-0008-0000-0000-00006E00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11" name="Text Box 1">
          <a:extLst>
            <a:ext uri="{FF2B5EF4-FFF2-40B4-BE49-F238E27FC236}">
              <a16:creationId xmlns:a16="http://schemas.microsoft.com/office/drawing/2014/main" id="{00000000-0008-0000-0000-00006F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12" name="Text Box 24">
          <a:extLst>
            <a:ext uri="{FF2B5EF4-FFF2-40B4-BE49-F238E27FC236}">
              <a16:creationId xmlns:a16="http://schemas.microsoft.com/office/drawing/2014/main" id="{00000000-0008-0000-0000-000070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13" name="Text Box 1">
          <a:extLst>
            <a:ext uri="{FF2B5EF4-FFF2-40B4-BE49-F238E27FC236}">
              <a16:creationId xmlns:a16="http://schemas.microsoft.com/office/drawing/2014/main" id="{00000000-0008-0000-0000-000071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91440</xdr:colOff>
      <xdr:row>87</xdr:row>
      <xdr:rowOff>174468</xdr:rowOff>
    </xdr:to>
    <xdr:sp macro="" textlink="">
      <xdr:nvSpPr>
        <xdr:cNvPr id="114" name="Text Box 1">
          <a:extLst>
            <a:ext uri="{FF2B5EF4-FFF2-40B4-BE49-F238E27FC236}">
              <a16:creationId xmlns:a16="http://schemas.microsoft.com/office/drawing/2014/main" id="{00000000-0008-0000-0000-00007200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91440</xdr:colOff>
      <xdr:row>87</xdr:row>
      <xdr:rowOff>174468</xdr:rowOff>
    </xdr:to>
    <xdr:sp macro="" textlink="">
      <xdr:nvSpPr>
        <xdr:cNvPr id="115" name="Text Box 1">
          <a:extLst>
            <a:ext uri="{FF2B5EF4-FFF2-40B4-BE49-F238E27FC236}">
              <a16:creationId xmlns:a16="http://schemas.microsoft.com/office/drawing/2014/main" id="{00000000-0008-0000-0000-00007300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87</xdr:row>
      <xdr:rowOff>174468</xdr:rowOff>
    </xdr:to>
    <xdr:sp macro="" textlink="">
      <xdr:nvSpPr>
        <xdr:cNvPr id="116" name="Text Box 1">
          <a:extLst>
            <a:ext uri="{FF2B5EF4-FFF2-40B4-BE49-F238E27FC236}">
              <a16:creationId xmlns:a16="http://schemas.microsoft.com/office/drawing/2014/main" id="{00000000-0008-0000-0000-00007400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87</xdr:row>
      <xdr:rowOff>174468</xdr:rowOff>
    </xdr:to>
    <xdr:sp macro="" textlink="">
      <xdr:nvSpPr>
        <xdr:cNvPr id="117" name="Text Box 1">
          <a:extLst>
            <a:ext uri="{FF2B5EF4-FFF2-40B4-BE49-F238E27FC236}">
              <a16:creationId xmlns:a16="http://schemas.microsoft.com/office/drawing/2014/main" id="{00000000-0008-0000-0000-00007500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87</xdr:row>
      <xdr:rowOff>0</xdr:rowOff>
    </xdr:from>
    <xdr:ext cx="91440" cy="144780"/>
    <xdr:sp macro="" textlink="">
      <xdr:nvSpPr>
        <xdr:cNvPr id="118" name="Text Box 1">
          <a:extLst>
            <a:ext uri="{FF2B5EF4-FFF2-40B4-BE49-F238E27FC236}">
              <a16:creationId xmlns:a16="http://schemas.microsoft.com/office/drawing/2014/main" id="{00000000-0008-0000-0000-000076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87</xdr:row>
      <xdr:rowOff>0</xdr:rowOff>
    </xdr:from>
    <xdr:ext cx="91440" cy="144780"/>
    <xdr:sp macro="" textlink="">
      <xdr:nvSpPr>
        <xdr:cNvPr id="119" name="Text Box 1">
          <a:extLst>
            <a:ext uri="{FF2B5EF4-FFF2-40B4-BE49-F238E27FC236}">
              <a16:creationId xmlns:a16="http://schemas.microsoft.com/office/drawing/2014/main" id="{00000000-0008-0000-0000-000077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87</xdr:row>
      <xdr:rowOff>0</xdr:rowOff>
    </xdr:from>
    <xdr:to>
      <xdr:col>5</xdr:col>
      <xdr:colOff>66675</xdr:colOff>
      <xdr:row>87</xdr:row>
      <xdr:rowOff>191613</xdr:rowOff>
    </xdr:to>
    <xdr:sp macro="" textlink="">
      <xdr:nvSpPr>
        <xdr:cNvPr id="120" name="Text Box 1">
          <a:extLst>
            <a:ext uri="{FF2B5EF4-FFF2-40B4-BE49-F238E27FC236}">
              <a16:creationId xmlns:a16="http://schemas.microsoft.com/office/drawing/2014/main" id="{00000000-0008-0000-0000-00007800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87</xdr:row>
      <xdr:rowOff>191613</xdr:rowOff>
    </xdr:to>
    <xdr:sp macro="" textlink="">
      <xdr:nvSpPr>
        <xdr:cNvPr id="121" name="Text Box 1">
          <a:extLst>
            <a:ext uri="{FF2B5EF4-FFF2-40B4-BE49-F238E27FC236}">
              <a16:creationId xmlns:a16="http://schemas.microsoft.com/office/drawing/2014/main" id="{00000000-0008-0000-0000-00007900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22" name="Text Box 1">
          <a:extLst>
            <a:ext uri="{FF2B5EF4-FFF2-40B4-BE49-F238E27FC236}">
              <a16:creationId xmlns:a16="http://schemas.microsoft.com/office/drawing/2014/main" id="{00000000-0008-0000-0000-00007A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23" name="Text Box 24">
          <a:extLst>
            <a:ext uri="{FF2B5EF4-FFF2-40B4-BE49-F238E27FC236}">
              <a16:creationId xmlns:a16="http://schemas.microsoft.com/office/drawing/2014/main" id="{00000000-0008-0000-0000-00007B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24" name="Text Box 1">
          <a:extLst>
            <a:ext uri="{FF2B5EF4-FFF2-40B4-BE49-F238E27FC236}">
              <a16:creationId xmlns:a16="http://schemas.microsoft.com/office/drawing/2014/main" id="{00000000-0008-0000-0000-00007C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66675</xdr:colOff>
      <xdr:row>87</xdr:row>
      <xdr:rowOff>191613</xdr:rowOff>
    </xdr:to>
    <xdr:sp macro="" textlink="">
      <xdr:nvSpPr>
        <xdr:cNvPr id="125" name="Text Box 1">
          <a:extLst>
            <a:ext uri="{FF2B5EF4-FFF2-40B4-BE49-F238E27FC236}">
              <a16:creationId xmlns:a16="http://schemas.microsoft.com/office/drawing/2014/main" id="{00000000-0008-0000-0000-00007D00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87</xdr:row>
      <xdr:rowOff>191613</xdr:rowOff>
    </xdr:to>
    <xdr:sp macro="" textlink="">
      <xdr:nvSpPr>
        <xdr:cNvPr id="126" name="Text Box 1">
          <a:extLst>
            <a:ext uri="{FF2B5EF4-FFF2-40B4-BE49-F238E27FC236}">
              <a16:creationId xmlns:a16="http://schemas.microsoft.com/office/drawing/2014/main" id="{00000000-0008-0000-0000-00007E00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27" name="Text Box 1">
          <a:extLst>
            <a:ext uri="{FF2B5EF4-FFF2-40B4-BE49-F238E27FC236}">
              <a16:creationId xmlns:a16="http://schemas.microsoft.com/office/drawing/2014/main" id="{00000000-0008-0000-0000-00007F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28" name="Text Box 24">
          <a:extLst>
            <a:ext uri="{FF2B5EF4-FFF2-40B4-BE49-F238E27FC236}">
              <a16:creationId xmlns:a16="http://schemas.microsoft.com/office/drawing/2014/main" id="{00000000-0008-0000-0000-000080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29" name="Text Box 1">
          <a:extLst>
            <a:ext uri="{FF2B5EF4-FFF2-40B4-BE49-F238E27FC236}">
              <a16:creationId xmlns:a16="http://schemas.microsoft.com/office/drawing/2014/main" id="{00000000-0008-0000-0000-000081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91440</xdr:colOff>
      <xdr:row>87</xdr:row>
      <xdr:rowOff>144780</xdr:rowOff>
    </xdr:to>
    <xdr:sp macro="" textlink="">
      <xdr:nvSpPr>
        <xdr:cNvPr id="130" name="Text Box 1">
          <a:extLst>
            <a:ext uri="{FF2B5EF4-FFF2-40B4-BE49-F238E27FC236}">
              <a16:creationId xmlns:a16="http://schemas.microsoft.com/office/drawing/2014/main" id="{00000000-0008-0000-0000-000082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91440</xdr:colOff>
      <xdr:row>87</xdr:row>
      <xdr:rowOff>144780</xdr:rowOff>
    </xdr:to>
    <xdr:sp macro="" textlink="">
      <xdr:nvSpPr>
        <xdr:cNvPr id="131" name="Text Box 1">
          <a:extLst>
            <a:ext uri="{FF2B5EF4-FFF2-40B4-BE49-F238E27FC236}">
              <a16:creationId xmlns:a16="http://schemas.microsoft.com/office/drawing/2014/main" id="{00000000-0008-0000-0000-000083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87</xdr:row>
      <xdr:rowOff>144780</xdr:rowOff>
    </xdr:to>
    <xdr:sp macro="" textlink="">
      <xdr:nvSpPr>
        <xdr:cNvPr id="132" name="Text Box 1">
          <a:extLst>
            <a:ext uri="{FF2B5EF4-FFF2-40B4-BE49-F238E27FC236}">
              <a16:creationId xmlns:a16="http://schemas.microsoft.com/office/drawing/2014/main" id="{00000000-0008-0000-0000-000084000000}"/>
            </a:ext>
          </a:extLst>
        </xdr:cNvPr>
        <xdr:cNvSpPr txBox="1">
          <a:spLocks noChangeArrowheads="1"/>
        </xdr:cNvSpPr>
      </xdr:nvSpPr>
      <xdr:spPr bwMode="auto">
        <a:xfrm>
          <a:off x="156876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87</xdr:row>
      <xdr:rowOff>144780</xdr:rowOff>
    </xdr:to>
    <xdr:sp macro="" textlink="">
      <xdr:nvSpPr>
        <xdr:cNvPr id="133" name="Text Box 1">
          <a:extLst>
            <a:ext uri="{FF2B5EF4-FFF2-40B4-BE49-F238E27FC236}">
              <a16:creationId xmlns:a16="http://schemas.microsoft.com/office/drawing/2014/main" id="{00000000-0008-0000-0000-000085000000}"/>
            </a:ext>
          </a:extLst>
        </xdr:cNvPr>
        <xdr:cNvSpPr txBox="1">
          <a:spLocks noChangeArrowheads="1"/>
        </xdr:cNvSpPr>
      </xdr:nvSpPr>
      <xdr:spPr bwMode="auto">
        <a:xfrm>
          <a:off x="156876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87</xdr:row>
      <xdr:rowOff>0</xdr:rowOff>
    </xdr:from>
    <xdr:ext cx="91440" cy="144780"/>
    <xdr:sp macro="" textlink="">
      <xdr:nvSpPr>
        <xdr:cNvPr id="134" name="Text Box 1">
          <a:extLst>
            <a:ext uri="{FF2B5EF4-FFF2-40B4-BE49-F238E27FC236}">
              <a16:creationId xmlns:a16="http://schemas.microsoft.com/office/drawing/2014/main" id="{00000000-0008-0000-0000-000086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87</xdr:row>
      <xdr:rowOff>0</xdr:rowOff>
    </xdr:from>
    <xdr:ext cx="91440" cy="144780"/>
    <xdr:sp macro="" textlink="">
      <xdr:nvSpPr>
        <xdr:cNvPr id="135" name="Text Box 1">
          <a:extLst>
            <a:ext uri="{FF2B5EF4-FFF2-40B4-BE49-F238E27FC236}">
              <a16:creationId xmlns:a16="http://schemas.microsoft.com/office/drawing/2014/main" id="{00000000-0008-0000-0000-000087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87</xdr:row>
      <xdr:rowOff>0</xdr:rowOff>
    </xdr:from>
    <xdr:to>
      <xdr:col>5</xdr:col>
      <xdr:colOff>66675</xdr:colOff>
      <xdr:row>87</xdr:row>
      <xdr:rowOff>161925</xdr:rowOff>
    </xdr:to>
    <xdr:sp macro="" textlink="">
      <xdr:nvSpPr>
        <xdr:cNvPr id="136" name="Text Box 1">
          <a:extLst>
            <a:ext uri="{FF2B5EF4-FFF2-40B4-BE49-F238E27FC236}">
              <a16:creationId xmlns:a16="http://schemas.microsoft.com/office/drawing/2014/main" id="{00000000-0008-0000-0000-000088000000}"/>
            </a:ext>
          </a:extLst>
        </xdr:cNvPr>
        <xdr:cNvSpPr txBox="1">
          <a:spLocks noChangeArrowheads="1"/>
        </xdr:cNvSpPr>
      </xdr:nvSpPr>
      <xdr:spPr bwMode="auto">
        <a:xfrm>
          <a:off x="1265872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87</xdr:row>
      <xdr:rowOff>161925</xdr:rowOff>
    </xdr:to>
    <xdr:sp macro="" textlink="">
      <xdr:nvSpPr>
        <xdr:cNvPr id="137" name="Text Box 1">
          <a:extLst>
            <a:ext uri="{FF2B5EF4-FFF2-40B4-BE49-F238E27FC236}">
              <a16:creationId xmlns:a16="http://schemas.microsoft.com/office/drawing/2014/main" id="{00000000-0008-0000-0000-000089000000}"/>
            </a:ext>
          </a:extLst>
        </xdr:cNvPr>
        <xdr:cNvSpPr txBox="1">
          <a:spLocks noChangeArrowheads="1"/>
        </xdr:cNvSpPr>
      </xdr:nvSpPr>
      <xdr:spPr bwMode="auto">
        <a:xfrm>
          <a:off x="1265872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161925</xdr:rowOff>
    </xdr:to>
    <xdr:sp macro="" textlink="">
      <xdr:nvSpPr>
        <xdr:cNvPr id="138" name="Text Box 1">
          <a:extLst>
            <a:ext uri="{FF2B5EF4-FFF2-40B4-BE49-F238E27FC236}">
              <a16:creationId xmlns:a16="http://schemas.microsoft.com/office/drawing/2014/main" id="{00000000-0008-0000-0000-00008A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161925</xdr:rowOff>
    </xdr:to>
    <xdr:sp macro="" textlink="">
      <xdr:nvSpPr>
        <xdr:cNvPr id="139" name="Text Box 24">
          <a:extLst>
            <a:ext uri="{FF2B5EF4-FFF2-40B4-BE49-F238E27FC236}">
              <a16:creationId xmlns:a16="http://schemas.microsoft.com/office/drawing/2014/main" id="{00000000-0008-0000-0000-00008B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161925</xdr:rowOff>
    </xdr:to>
    <xdr:sp macro="" textlink="">
      <xdr:nvSpPr>
        <xdr:cNvPr id="140" name="Text Box 1">
          <a:extLst>
            <a:ext uri="{FF2B5EF4-FFF2-40B4-BE49-F238E27FC236}">
              <a16:creationId xmlns:a16="http://schemas.microsoft.com/office/drawing/2014/main" id="{00000000-0008-0000-0000-00008C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66675</xdr:colOff>
      <xdr:row>87</xdr:row>
      <xdr:rowOff>161925</xdr:rowOff>
    </xdr:to>
    <xdr:sp macro="" textlink="">
      <xdr:nvSpPr>
        <xdr:cNvPr id="141" name="Text Box 1">
          <a:extLst>
            <a:ext uri="{FF2B5EF4-FFF2-40B4-BE49-F238E27FC236}">
              <a16:creationId xmlns:a16="http://schemas.microsoft.com/office/drawing/2014/main" id="{00000000-0008-0000-0000-00008D000000}"/>
            </a:ext>
          </a:extLst>
        </xdr:cNvPr>
        <xdr:cNvSpPr txBox="1">
          <a:spLocks noChangeArrowheads="1"/>
        </xdr:cNvSpPr>
      </xdr:nvSpPr>
      <xdr:spPr bwMode="auto">
        <a:xfrm>
          <a:off x="1265872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87</xdr:row>
      <xdr:rowOff>161925</xdr:rowOff>
    </xdr:to>
    <xdr:sp macro="" textlink="">
      <xdr:nvSpPr>
        <xdr:cNvPr id="142" name="Text Box 1">
          <a:extLst>
            <a:ext uri="{FF2B5EF4-FFF2-40B4-BE49-F238E27FC236}">
              <a16:creationId xmlns:a16="http://schemas.microsoft.com/office/drawing/2014/main" id="{00000000-0008-0000-0000-00008E000000}"/>
            </a:ext>
          </a:extLst>
        </xdr:cNvPr>
        <xdr:cNvSpPr txBox="1">
          <a:spLocks noChangeArrowheads="1"/>
        </xdr:cNvSpPr>
      </xdr:nvSpPr>
      <xdr:spPr bwMode="auto">
        <a:xfrm>
          <a:off x="1265872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161925</xdr:rowOff>
    </xdr:to>
    <xdr:sp macro="" textlink="">
      <xdr:nvSpPr>
        <xdr:cNvPr id="143" name="Text Box 1">
          <a:extLst>
            <a:ext uri="{FF2B5EF4-FFF2-40B4-BE49-F238E27FC236}">
              <a16:creationId xmlns:a16="http://schemas.microsoft.com/office/drawing/2014/main" id="{00000000-0008-0000-0000-00008F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161925</xdr:rowOff>
    </xdr:to>
    <xdr:sp macro="" textlink="">
      <xdr:nvSpPr>
        <xdr:cNvPr id="144" name="Text Box 24">
          <a:extLst>
            <a:ext uri="{FF2B5EF4-FFF2-40B4-BE49-F238E27FC236}">
              <a16:creationId xmlns:a16="http://schemas.microsoft.com/office/drawing/2014/main" id="{00000000-0008-0000-0000-000090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161925</xdr:rowOff>
    </xdr:to>
    <xdr:sp macro="" textlink="">
      <xdr:nvSpPr>
        <xdr:cNvPr id="145" name="Text Box 1">
          <a:extLst>
            <a:ext uri="{FF2B5EF4-FFF2-40B4-BE49-F238E27FC236}">
              <a16:creationId xmlns:a16="http://schemas.microsoft.com/office/drawing/2014/main" id="{00000000-0008-0000-0000-000091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91440</xdr:colOff>
      <xdr:row>87</xdr:row>
      <xdr:rowOff>144780</xdr:rowOff>
    </xdr:to>
    <xdr:sp macro="" textlink="">
      <xdr:nvSpPr>
        <xdr:cNvPr id="146" name="Text Box 1">
          <a:extLst>
            <a:ext uri="{FF2B5EF4-FFF2-40B4-BE49-F238E27FC236}">
              <a16:creationId xmlns:a16="http://schemas.microsoft.com/office/drawing/2014/main" id="{00000000-0008-0000-0000-000092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91440</xdr:colOff>
      <xdr:row>87</xdr:row>
      <xdr:rowOff>144780</xdr:rowOff>
    </xdr:to>
    <xdr:sp macro="" textlink="">
      <xdr:nvSpPr>
        <xdr:cNvPr id="147" name="Text Box 1">
          <a:extLst>
            <a:ext uri="{FF2B5EF4-FFF2-40B4-BE49-F238E27FC236}">
              <a16:creationId xmlns:a16="http://schemas.microsoft.com/office/drawing/2014/main" id="{00000000-0008-0000-0000-000093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87</xdr:row>
      <xdr:rowOff>144780</xdr:rowOff>
    </xdr:to>
    <xdr:sp macro="" textlink="">
      <xdr:nvSpPr>
        <xdr:cNvPr id="148" name="Text Box 1">
          <a:extLst>
            <a:ext uri="{FF2B5EF4-FFF2-40B4-BE49-F238E27FC236}">
              <a16:creationId xmlns:a16="http://schemas.microsoft.com/office/drawing/2014/main" id="{00000000-0008-0000-0000-000094000000}"/>
            </a:ext>
          </a:extLst>
        </xdr:cNvPr>
        <xdr:cNvSpPr txBox="1">
          <a:spLocks noChangeArrowheads="1"/>
        </xdr:cNvSpPr>
      </xdr:nvSpPr>
      <xdr:spPr bwMode="auto">
        <a:xfrm>
          <a:off x="156876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87</xdr:row>
      <xdr:rowOff>144780</xdr:rowOff>
    </xdr:to>
    <xdr:sp macro="" textlink="">
      <xdr:nvSpPr>
        <xdr:cNvPr id="149" name="Text Box 1">
          <a:extLst>
            <a:ext uri="{FF2B5EF4-FFF2-40B4-BE49-F238E27FC236}">
              <a16:creationId xmlns:a16="http://schemas.microsoft.com/office/drawing/2014/main" id="{00000000-0008-0000-0000-000095000000}"/>
            </a:ext>
          </a:extLst>
        </xdr:cNvPr>
        <xdr:cNvSpPr txBox="1">
          <a:spLocks noChangeArrowheads="1"/>
        </xdr:cNvSpPr>
      </xdr:nvSpPr>
      <xdr:spPr bwMode="auto">
        <a:xfrm>
          <a:off x="156876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87</xdr:row>
      <xdr:rowOff>0</xdr:rowOff>
    </xdr:from>
    <xdr:ext cx="91440" cy="144780"/>
    <xdr:sp macro="" textlink="">
      <xdr:nvSpPr>
        <xdr:cNvPr id="150" name="Text Box 1">
          <a:extLst>
            <a:ext uri="{FF2B5EF4-FFF2-40B4-BE49-F238E27FC236}">
              <a16:creationId xmlns:a16="http://schemas.microsoft.com/office/drawing/2014/main" id="{00000000-0008-0000-0000-000096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87</xdr:row>
      <xdr:rowOff>0</xdr:rowOff>
    </xdr:from>
    <xdr:ext cx="91440" cy="144780"/>
    <xdr:sp macro="" textlink="">
      <xdr:nvSpPr>
        <xdr:cNvPr id="151" name="Text Box 1">
          <a:extLst>
            <a:ext uri="{FF2B5EF4-FFF2-40B4-BE49-F238E27FC236}">
              <a16:creationId xmlns:a16="http://schemas.microsoft.com/office/drawing/2014/main" id="{00000000-0008-0000-0000-000097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87</xdr:row>
      <xdr:rowOff>0</xdr:rowOff>
    </xdr:from>
    <xdr:to>
      <xdr:col>5</xdr:col>
      <xdr:colOff>66675</xdr:colOff>
      <xdr:row>87</xdr:row>
      <xdr:rowOff>161925</xdr:rowOff>
    </xdr:to>
    <xdr:sp macro="" textlink="">
      <xdr:nvSpPr>
        <xdr:cNvPr id="152" name="Text Box 1">
          <a:extLst>
            <a:ext uri="{FF2B5EF4-FFF2-40B4-BE49-F238E27FC236}">
              <a16:creationId xmlns:a16="http://schemas.microsoft.com/office/drawing/2014/main" id="{00000000-0008-0000-0000-000098000000}"/>
            </a:ext>
          </a:extLst>
        </xdr:cNvPr>
        <xdr:cNvSpPr txBox="1">
          <a:spLocks noChangeArrowheads="1"/>
        </xdr:cNvSpPr>
      </xdr:nvSpPr>
      <xdr:spPr bwMode="auto">
        <a:xfrm>
          <a:off x="1265872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87</xdr:row>
      <xdr:rowOff>161925</xdr:rowOff>
    </xdr:to>
    <xdr:sp macro="" textlink="">
      <xdr:nvSpPr>
        <xdr:cNvPr id="153" name="Text Box 1">
          <a:extLst>
            <a:ext uri="{FF2B5EF4-FFF2-40B4-BE49-F238E27FC236}">
              <a16:creationId xmlns:a16="http://schemas.microsoft.com/office/drawing/2014/main" id="{00000000-0008-0000-0000-000099000000}"/>
            </a:ext>
          </a:extLst>
        </xdr:cNvPr>
        <xdr:cNvSpPr txBox="1">
          <a:spLocks noChangeArrowheads="1"/>
        </xdr:cNvSpPr>
      </xdr:nvSpPr>
      <xdr:spPr bwMode="auto">
        <a:xfrm>
          <a:off x="1265872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161925</xdr:rowOff>
    </xdr:to>
    <xdr:sp macro="" textlink="">
      <xdr:nvSpPr>
        <xdr:cNvPr id="154" name="Text Box 1">
          <a:extLst>
            <a:ext uri="{FF2B5EF4-FFF2-40B4-BE49-F238E27FC236}">
              <a16:creationId xmlns:a16="http://schemas.microsoft.com/office/drawing/2014/main" id="{00000000-0008-0000-0000-00009A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161925</xdr:rowOff>
    </xdr:to>
    <xdr:sp macro="" textlink="">
      <xdr:nvSpPr>
        <xdr:cNvPr id="155" name="Text Box 24">
          <a:extLst>
            <a:ext uri="{FF2B5EF4-FFF2-40B4-BE49-F238E27FC236}">
              <a16:creationId xmlns:a16="http://schemas.microsoft.com/office/drawing/2014/main" id="{00000000-0008-0000-0000-00009B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161925</xdr:rowOff>
    </xdr:to>
    <xdr:sp macro="" textlink="">
      <xdr:nvSpPr>
        <xdr:cNvPr id="156" name="Text Box 1">
          <a:extLst>
            <a:ext uri="{FF2B5EF4-FFF2-40B4-BE49-F238E27FC236}">
              <a16:creationId xmlns:a16="http://schemas.microsoft.com/office/drawing/2014/main" id="{00000000-0008-0000-0000-00009C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66675</xdr:colOff>
      <xdr:row>87</xdr:row>
      <xdr:rowOff>161925</xdr:rowOff>
    </xdr:to>
    <xdr:sp macro="" textlink="">
      <xdr:nvSpPr>
        <xdr:cNvPr id="157" name="Text Box 1">
          <a:extLst>
            <a:ext uri="{FF2B5EF4-FFF2-40B4-BE49-F238E27FC236}">
              <a16:creationId xmlns:a16="http://schemas.microsoft.com/office/drawing/2014/main" id="{00000000-0008-0000-0000-00009D000000}"/>
            </a:ext>
          </a:extLst>
        </xdr:cNvPr>
        <xdr:cNvSpPr txBox="1">
          <a:spLocks noChangeArrowheads="1"/>
        </xdr:cNvSpPr>
      </xdr:nvSpPr>
      <xdr:spPr bwMode="auto">
        <a:xfrm>
          <a:off x="1265872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87</xdr:row>
      <xdr:rowOff>161925</xdr:rowOff>
    </xdr:to>
    <xdr:sp macro="" textlink="">
      <xdr:nvSpPr>
        <xdr:cNvPr id="158" name="Text Box 1">
          <a:extLst>
            <a:ext uri="{FF2B5EF4-FFF2-40B4-BE49-F238E27FC236}">
              <a16:creationId xmlns:a16="http://schemas.microsoft.com/office/drawing/2014/main" id="{00000000-0008-0000-0000-00009E000000}"/>
            </a:ext>
          </a:extLst>
        </xdr:cNvPr>
        <xdr:cNvSpPr txBox="1">
          <a:spLocks noChangeArrowheads="1"/>
        </xdr:cNvSpPr>
      </xdr:nvSpPr>
      <xdr:spPr bwMode="auto">
        <a:xfrm>
          <a:off x="1265872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161925</xdr:rowOff>
    </xdr:to>
    <xdr:sp macro="" textlink="">
      <xdr:nvSpPr>
        <xdr:cNvPr id="159" name="Text Box 1">
          <a:extLst>
            <a:ext uri="{FF2B5EF4-FFF2-40B4-BE49-F238E27FC236}">
              <a16:creationId xmlns:a16="http://schemas.microsoft.com/office/drawing/2014/main" id="{00000000-0008-0000-0000-00009F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161925</xdr:rowOff>
    </xdr:to>
    <xdr:sp macro="" textlink="">
      <xdr:nvSpPr>
        <xdr:cNvPr id="160" name="Text Box 24">
          <a:extLst>
            <a:ext uri="{FF2B5EF4-FFF2-40B4-BE49-F238E27FC236}">
              <a16:creationId xmlns:a16="http://schemas.microsoft.com/office/drawing/2014/main" id="{00000000-0008-0000-0000-0000A0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161925</xdr:rowOff>
    </xdr:to>
    <xdr:sp macro="" textlink="">
      <xdr:nvSpPr>
        <xdr:cNvPr id="161" name="Text Box 1">
          <a:extLst>
            <a:ext uri="{FF2B5EF4-FFF2-40B4-BE49-F238E27FC236}">
              <a16:creationId xmlns:a16="http://schemas.microsoft.com/office/drawing/2014/main" id="{00000000-0008-0000-0000-0000A1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62" name="Text Box 1">
          <a:extLst>
            <a:ext uri="{FF2B5EF4-FFF2-40B4-BE49-F238E27FC236}">
              <a16:creationId xmlns:a16="http://schemas.microsoft.com/office/drawing/2014/main" id="{00000000-0008-0000-0000-0000A200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63" name="Text Box 1">
          <a:extLst>
            <a:ext uri="{FF2B5EF4-FFF2-40B4-BE49-F238E27FC236}">
              <a16:creationId xmlns:a16="http://schemas.microsoft.com/office/drawing/2014/main" id="{00000000-0008-0000-0000-0000A300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174468</xdr:rowOff>
    </xdr:to>
    <xdr:sp macro="" textlink="">
      <xdr:nvSpPr>
        <xdr:cNvPr id="164" name="Text Box 1">
          <a:extLst>
            <a:ext uri="{FF2B5EF4-FFF2-40B4-BE49-F238E27FC236}">
              <a16:creationId xmlns:a16="http://schemas.microsoft.com/office/drawing/2014/main" id="{00000000-0008-0000-0000-0000A400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174468</xdr:rowOff>
    </xdr:to>
    <xdr:sp macro="" textlink="">
      <xdr:nvSpPr>
        <xdr:cNvPr id="165" name="Text Box 1">
          <a:extLst>
            <a:ext uri="{FF2B5EF4-FFF2-40B4-BE49-F238E27FC236}">
              <a16:creationId xmlns:a16="http://schemas.microsoft.com/office/drawing/2014/main" id="{00000000-0008-0000-0000-0000A500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66" name="Text Box 1">
          <a:extLst>
            <a:ext uri="{FF2B5EF4-FFF2-40B4-BE49-F238E27FC236}">
              <a16:creationId xmlns:a16="http://schemas.microsoft.com/office/drawing/2014/main" id="{00000000-0008-0000-0000-0000A6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67" name="Text Box 1">
          <a:extLst>
            <a:ext uri="{FF2B5EF4-FFF2-40B4-BE49-F238E27FC236}">
              <a16:creationId xmlns:a16="http://schemas.microsoft.com/office/drawing/2014/main" id="{00000000-0008-0000-0000-0000A7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68" name="Text Box 1">
          <a:extLst>
            <a:ext uri="{FF2B5EF4-FFF2-40B4-BE49-F238E27FC236}">
              <a16:creationId xmlns:a16="http://schemas.microsoft.com/office/drawing/2014/main" id="{00000000-0008-0000-0000-0000A800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69" name="Text Box 1">
          <a:extLst>
            <a:ext uri="{FF2B5EF4-FFF2-40B4-BE49-F238E27FC236}">
              <a16:creationId xmlns:a16="http://schemas.microsoft.com/office/drawing/2014/main" id="{00000000-0008-0000-0000-0000A900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70" name="Text Box 1">
          <a:extLst>
            <a:ext uri="{FF2B5EF4-FFF2-40B4-BE49-F238E27FC236}">
              <a16:creationId xmlns:a16="http://schemas.microsoft.com/office/drawing/2014/main" id="{00000000-0008-0000-0000-0000AA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71" name="Text Box 24">
          <a:extLst>
            <a:ext uri="{FF2B5EF4-FFF2-40B4-BE49-F238E27FC236}">
              <a16:creationId xmlns:a16="http://schemas.microsoft.com/office/drawing/2014/main" id="{00000000-0008-0000-0000-0000AB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72" name="Text Box 1">
          <a:extLst>
            <a:ext uri="{FF2B5EF4-FFF2-40B4-BE49-F238E27FC236}">
              <a16:creationId xmlns:a16="http://schemas.microsoft.com/office/drawing/2014/main" id="{00000000-0008-0000-0000-0000AC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73" name="Text Box 1">
          <a:extLst>
            <a:ext uri="{FF2B5EF4-FFF2-40B4-BE49-F238E27FC236}">
              <a16:creationId xmlns:a16="http://schemas.microsoft.com/office/drawing/2014/main" id="{00000000-0008-0000-0000-0000AD00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74" name="Text Box 1">
          <a:extLst>
            <a:ext uri="{FF2B5EF4-FFF2-40B4-BE49-F238E27FC236}">
              <a16:creationId xmlns:a16="http://schemas.microsoft.com/office/drawing/2014/main" id="{00000000-0008-0000-0000-0000AE00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75" name="Text Box 1">
          <a:extLst>
            <a:ext uri="{FF2B5EF4-FFF2-40B4-BE49-F238E27FC236}">
              <a16:creationId xmlns:a16="http://schemas.microsoft.com/office/drawing/2014/main" id="{00000000-0008-0000-0000-0000AF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76" name="Text Box 24">
          <a:extLst>
            <a:ext uri="{FF2B5EF4-FFF2-40B4-BE49-F238E27FC236}">
              <a16:creationId xmlns:a16="http://schemas.microsoft.com/office/drawing/2014/main" id="{00000000-0008-0000-0000-0000B0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77" name="Text Box 1">
          <a:extLst>
            <a:ext uri="{FF2B5EF4-FFF2-40B4-BE49-F238E27FC236}">
              <a16:creationId xmlns:a16="http://schemas.microsoft.com/office/drawing/2014/main" id="{00000000-0008-0000-0000-0000B1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78" name="Text Box 1">
          <a:extLst>
            <a:ext uri="{FF2B5EF4-FFF2-40B4-BE49-F238E27FC236}">
              <a16:creationId xmlns:a16="http://schemas.microsoft.com/office/drawing/2014/main" id="{00000000-0008-0000-0000-0000B200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79" name="Text Box 1">
          <a:extLst>
            <a:ext uri="{FF2B5EF4-FFF2-40B4-BE49-F238E27FC236}">
              <a16:creationId xmlns:a16="http://schemas.microsoft.com/office/drawing/2014/main" id="{00000000-0008-0000-0000-0000B300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174468</xdr:rowOff>
    </xdr:to>
    <xdr:sp macro="" textlink="">
      <xdr:nvSpPr>
        <xdr:cNvPr id="180" name="Text Box 1">
          <a:extLst>
            <a:ext uri="{FF2B5EF4-FFF2-40B4-BE49-F238E27FC236}">
              <a16:creationId xmlns:a16="http://schemas.microsoft.com/office/drawing/2014/main" id="{00000000-0008-0000-0000-0000B400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174468</xdr:rowOff>
    </xdr:to>
    <xdr:sp macro="" textlink="">
      <xdr:nvSpPr>
        <xdr:cNvPr id="181" name="Text Box 1">
          <a:extLst>
            <a:ext uri="{FF2B5EF4-FFF2-40B4-BE49-F238E27FC236}">
              <a16:creationId xmlns:a16="http://schemas.microsoft.com/office/drawing/2014/main" id="{00000000-0008-0000-0000-0000B500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82" name="Text Box 1">
          <a:extLst>
            <a:ext uri="{FF2B5EF4-FFF2-40B4-BE49-F238E27FC236}">
              <a16:creationId xmlns:a16="http://schemas.microsoft.com/office/drawing/2014/main" id="{00000000-0008-0000-0000-0000B6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83" name="Text Box 1">
          <a:extLst>
            <a:ext uri="{FF2B5EF4-FFF2-40B4-BE49-F238E27FC236}">
              <a16:creationId xmlns:a16="http://schemas.microsoft.com/office/drawing/2014/main" id="{00000000-0008-0000-0000-0000B7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84" name="Text Box 1">
          <a:extLst>
            <a:ext uri="{FF2B5EF4-FFF2-40B4-BE49-F238E27FC236}">
              <a16:creationId xmlns:a16="http://schemas.microsoft.com/office/drawing/2014/main" id="{00000000-0008-0000-0000-0000B800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85" name="Text Box 1">
          <a:extLst>
            <a:ext uri="{FF2B5EF4-FFF2-40B4-BE49-F238E27FC236}">
              <a16:creationId xmlns:a16="http://schemas.microsoft.com/office/drawing/2014/main" id="{00000000-0008-0000-0000-0000B900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86" name="Text Box 1">
          <a:extLst>
            <a:ext uri="{FF2B5EF4-FFF2-40B4-BE49-F238E27FC236}">
              <a16:creationId xmlns:a16="http://schemas.microsoft.com/office/drawing/2014/main" id="{00000000-0008-0000-0000-0000BA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87" name="Text Box 24">
          <a:extLst>
            <a:ext uri="{FF2B5EF4-FFF2-40B4-BE49-F238E27FC236}">
              <a16:creationId xmlns:a16="http://schemas.microsoft.com/office/drawing/2014/main" id="{00000000-0008-0000-0000-0000BB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88" name="Text Box 1">
          <a:extLst>
            <a:ext uri="{FF2B5EF4-FFF2-40B4-BE49-F238E27FC236}">
              <a16:creationId xmlns:a16="http://schemas.microsoft.com/office/drawing/2014/main" id="{00000000-0008-0000-0000-0000BC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89" name="Text Box 1">
          <a:extLst>
            <a:ext uri="{FF2B5EF4-FFF2-40B4-BE49-F238E27FC236}">
              <a16:creationId xmlns:a16="http://schemas.microsoft.com/office/drawing/2014/main" id="{00000000-0008-0000-0000-0000BD00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90" name="Text Box 1">
          <a:extLst>
            <a:ext uri="{FF2B5EF4-FFF2-40B4-BE49-F238E27FC236}">
              <a16:creationId xmlns:a16="http://schemas.microsoft.com/office/drawing/2014/main" id="{00000000-0008-0000-0000-0000BE00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91" name="Text Box 1">
          <a:extLst>
            <a:ext uri="{FF2B5EF4-FFF2-40B4-BE49-F238E27FC236}">
              <a16:creationId xmlns:a16="http://schemas.microsoft.com/office/drawing/2014/main" id="{00000000-0008-0000-0000-0000BF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92" name="Text Box 24">
          <a:extLst>
            <a:ext uri="{FF2B5EF4-FFF2-40B4-BE49-F238E27FC236}">
              <a16:creationId xmlns:a16="http://schemas.microsoft.com/office/drawing/2014/main" id="{00000000-0008-0000-0000-0000C0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93" name="Text Box 1">
          <a:extLst>
            <a:ext uri="{FF2B5EF4-FFF2-40B4-BE49-F238E27FC236}">
              <a16:creationId xmlns:a16="http://schemas.microsoft.com/office/drawing/2014/main" id="{00000000-0008-0000-0000-0000C1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94" name="Text Box 1">
          <a:extLst>
            <a:ext uri="{FF2B5EF4-FFF2-40B4-BE49-F238E27FC236}">
              <a16:creationId xmlns:a16="http://schemas.microsoft.com/office/drawing/2014/main" id="{00000000-0008-0000-0000-0000C2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95" name="Text Box 1">
          <a:extLst>
            <a:ext uri="{FF2B5EF4-FFF2-40B4-BE49-F238E27FC236}">
              <a16:creationId xmlns:a16="http://schemas.microsoft.com/office/drawing/2014/main" id="{00000000-0008-0000-0000-0000C3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144780</xdr:rowOff>
    </xdr:to>
    <xdr:sp macro="" textlink="">
      <xdr:nvSpPr>
        <xdr:cNvPr id="196" name="Text Box 1">
          <a:extLst>
            <a:ext uri="{FF2B5EF4-FFF2-40B4-BE49-F238E27FC236}">
              <a16:creationId xmlns:a16="http://schemas.microsoft.com/office/drawing/2014/main" id="{00000000-0008-0000-0000-0000C400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144780</xdr:rowOff>
    </xdr:to>
    <xdr:sp macro="" textlink="">
      <xdr:nvSpPr>
        <xdr:cNvPr id="197" name="Text Box 1">
          <a:extLst>
            <a:ext uri="{FF2B5EF4-FFF2-40B4-BE49-F238E27FC236}">
              <a16:creationId xmlns:a16="http://schemas.microsoft.com/office/drawing/2014/main" id="{00000000-0008-0000-0000-0000C500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98" name="Text Box 1">
          <a:extLst>
            <a:ext uri="{FF2B5EF4-FFF2-40B4-BE49-F238E27FC236}">
              <a16:creationId xmlns:a16="http://schemas.microsoft.com/office/drawing/2014/main" id="{00000000-0008-0000-0000-0000C6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99" name="Text Box 1">
          <a:extLst>
            <a:ext uri="{FF2B5EF4-FFF2-40B4-BE49-F238E27FC236}">
              <a16:creationId xmlns:a16="http://schemas.microsoft.com/office/drawing/2014/main" id="{00000000-0008-0000-0000-0000C7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200" name="Text Box 1">
          <a:extLst>
            <a:ext uri="{FF2B5EF4-FFF2-40B4-BE49-F238E27FC236}">
              <a16:creationId xmlns:a16="http://schemas.microsoft.com/office/drawing/2014/main" id="{00000000-0008-0000-0000-0000C800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201" name="Text Box 1">
          <a:extLst>
            <a:ext uri="{FF2B5EF4-FFF2-40B4-BE49-F238E27FC236}">
              <a16:creationId xmlns:a16="http://schemas.microsoft.com/office/drawing/2014/main" id="{00000000-0008-0000-0000-0000C900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202" name="Text Box 1">
          <a:extLst>
            <a:ext uri="{FF2B5EF4-FFF2-40B4-BE49-F238E27FC236}">
              <a16:creationId xmlns:a16="http://schemas.microsoft.com/office/drawing/2014/main" id="{00000000-0008-0000-0000-0000CA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203" name="Text Box 24">
          <a:extLst>
            <a:ext uri="{FF2B5EF4-FFF2-40B4-BE49-F238E27FC236}">
              <a16:creationId xmlns:a16="http://schemas.microsoft.com/office/drawing/2014/main" id="{00000000-0008-0000-0000-0000CB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204" name="Text Box 1">
          <a:extLst>
            <a:ext uri="{FF2B5EF4-FFF2-40B4-BE49-F238E27FC236}">
              <a16:creationId xmlns:a16="http://schemas.microsoft.com/office/drawing/2014/main" id="{00000000-0008-0000-0000-0000CC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205" name="Text Box 1">
          <a:extLst>
            <a:ext uri="{FF2B5EF4-FFF2-40B4-BE49-F238E27FC236}">
              <a16:creationId xmlns:a16="http://schemas.microsoft.com/office/drawing/2014/main" id="{00000000-0008-0000-0000-0000CD00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206" name="Text Box 1">
          <a:extLst>
            <a:ext uri="{FF2B5EF4-FFF2-40B4-BE49-F238E27FC236}">
              <a16:creationId xmlns:a16="http://schemas.microsoft.com/office/drawing/2014/main" id="{00000000-0008-0000-0000-0000CE00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207" name="Text Box 1">
          <a:extLst>
            <a:ext uri="{FF2B5EF4-FFF2-40B4-BE49-F238E27FC236}">
              <a16:creationId xmlns:a16="http://schemas.microsoft.com/office/drawing/2014/main" id="{00000000-0008-0000-0000-0000CF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208" name="Text Box 24">
          <a:extLst>
            <a:ext uri="{FF2B5EF4-FFF2-40B4-BE49-F238E27FC236}">
              <a16:creationId xmlns:a16="http://schemas.microsoft.com/office/drawing/2014/main" id="{00000000-0008-0000-0000-0000D0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209" name="Text Box 1">
          <a:extLst>
            <a:ext uri="{FF2B5EF4-FFF2-40B4-BE49-F238E27FC236}">
              <a16:creationId xmlns:a16="http://schemas.microsoft.com/office/drawing/2014/main" id="{00000000-0008-0000-0000-0000D1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210" name="Text Box 1">
          <a:extLst>
            <a:ext uri="{FF2B5EF4-FFF2-40B4-BE49-F238E27FC236}">
              <a16:creationId xmlns:a16="http://schemas.microsoft.com/office/drawing/2014/main" id="{00000000-0008-0000-0000-0000D2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211" name="Text Box 1">
          <a:extLst>
            <a:ext uri="{FF2B5EF4-FFF2-40B4-BE49-F238E27FC236}">
              <a16:creationId xmlns:a16="http://schemas.microsoft.com/office/drawing/2014/main" id="{00000000-0008-0000-0000-0000D3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144780</xdr:rowOff>
    </xdr:to>
    <xdr:sp macro="" textlink="">
      <xdr:nvSpPr>
        <xdr:cNvPr id="212" name="Text Box 1">
          <a:extLst>
            <a:ext uri="{FF2B5EF4-FFF2-40B4-BE49-F238E27FC236}">
              <a16:creationId xmlns:a16="http://schemas.microsoft.com/office/drawing/2014/main" id="{00000000-0008-0000-0000-0000D400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144780</xdr:rowOff>
    </xdr:to>
    <xdr:sp macro="" textlink="">
      <xdr:nvSpPr>
        <xdr:cNvPr id="213" name="Text Box 1">
          <a:extLst>
            <a:ext uri="{FF2B5EF4-FFF2-40B4-BE49-F238E27FC236}">
              <a16:creationId xmlns:a16="http://schemas.microsoft.com/office/drawing/2014/main" id="{00000000-0008-0000-0000-0000D500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214" name="Text Box 1">
          <a:extLst>
            <a:ext uri="{FF2B5EF4-FFF2-40B4-BE49-F238E27FC236}">
              <a16:creationId xmlns:a16="http://schemas.microsoft.com/office/drawing/2014/main" id="{00000000-0008-0000-0000-0000D6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215" name="Text Box 1">
          <a:extLst>
            <a:ext uri="{FF2B5EF4-FFF2-40B4-BE49-F238E27FC236}">
              <a16:creationId xmlns:a16="http://schemas.microsoft.com/office/drawing/2014/main" id="{00000000-0008-0000-0000-0000D7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216" name="Text Box 1">
          <a:extLst>
            <a:ext uri="{FF2B5EF4-FFF2-40B4-BE49-F238E27FC236}">
              <a16:creationId xmlns:a16="http://schemas.microsoft.com/office/drawing/2014/main" id="{00000000-0008-0000-0000-0000D800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217" name="Text Box 1">
          <a:extLst>
            <a:ext uri="{FF2B5EF4-FFF2-40B4-BE49-F238E27FC236}">
              <a16:creationId xmlns:a16="http://schemas.microsoft.com/office/drawing/2014/main" id="{00000000-0008-0000-0000-0000D900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218" name="Text Box 1">
          <a:extLst>
            <a:ext uri="{FF2B5EF4-FFF2-40B4-BE49-F238E27FC236}">
              <a16:creationId xmlns:a16="http://schemas.microsoft.com/office/drawing/2014/main" id="{00000000-0008-0000-0000-0000DA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219" name="Text Box 24">
          <a:extLst>
            <a:ext uri="{FF2B5EF4-FFF2-40B4-BE49-F238E27FC236}">
              <a16:creationId xmlns:a16="http://schemas.microsoft.com/office/drawing/2014/main" id="{00000000-0008-0000-0000-0000DB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220" name="Text Box 1">
          <a:extLst>
            <a:ext uri="{FF2B5EF4-FFF2-40B4-BE49-F238E27FC236}">
              <a16:creationId xmlns:a16="http://schemas.microsoft.com/office/drawing/2014/main" id="{00000000-0008-0000-0000-0000DC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221" name="Text Box 1">
          <a:extLst>
            <a:ext uri="{FF2B5EF4-FFF2-40B4-BE49-F238E27FC236}">
              <a16:creationId xmlns:a16="http://schemas.microsoft.com/office/drawing/2014/main" id="{00000000-0008-0000-0000-0000DD00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222" name="Text Box 1">
          <a:extLst>
            <a:ext uri="{FF2B5EF4-FFF2-40B4-BE49-F238E27FC236}">
              <a16:creationId xmlns:a16="http://schemas.microsoft.com/office/drawing/2014/main" id="{00000000-0008-0000-0000-0000DE00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223" name="Text Box 1">
          <a:extLst>
            <a:ext uri="{FF2B5EF4-FFF2-40B4-BE49-F238E27FC236}">
              <a16:creationId xmlns:a16="http://schemas.microsoft.com/office/drawing/2014/main" id="{00000000-0008-0000-0000-0000DF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224" name="Text Box 24">
          <a:extLst>
            <a:ext uri="{FF2B5EF4-FFF2-40B4-BE49-F238E27FC236}">
              <a16:creationId xmlns:a16="http://schemas.microsoft.com/office/drawing/2014/main" id="{00000000-0008-0000-0000-0000E0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225" name="Text Box 1">
          <a:extLst>
            <a:ext uri="{FF2B5EF4-FFF2-40B4-BE49-F238E27FC236}">
              <a16:creationId xmlns:a16="http://schemas.microsoft.com/office/drawing/2014/main" id="{00000000-0008-0000-0000-0000E1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226" name="Text Box 1">
          <a:extLst>
            <a:ext uri="{FF2B5EF4-FFF2-40B4-BE49-F238E27FC236}">
              <a16:creationId xmlns:a16="http://schemas.microsoft.com/office/drawing/2014/main" id="{00000000-0008-0000-0000-0000E200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227" name="Text Box 1">
          <a:extLst>
            <a:ext uri="{FF2B5EF4-FFF2-40B4-BE49-F238E27FC236}">
              <a16:creationId xmlns:a16="http://schemas.microsoft.com/office/drawing/2014/main" id="{00000000-0008-0000-0000-0000E300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174468</xdr:rowOff>
    </xdr:to>
    <xdr:sp macro="" textlink="">
      <xdr:nvSpPr>
        <xdr:cNvPr id="228" name="Text Box 1">
          <a:extLst>
            <a:ext uri="{FF2B5EF4-FFF2-40B4-BE49-F238E27FC236}">
              <a16:creationId xmlns:a16="http://schemas.microsoft.com/office/drawing/2014/main" id="{00000000-0008-0000-0000-0000E400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174468</xdr:rowOff>
    </xdr:to>
    <xdr:sp macro="" textlink="">
      <xdr:nvSpPr>
        <xdr:cNvPr id="229" name="Text Box 1">
          <a:extLst>
            <a:ext uri="{FF2B5EF4-FFF2-40B4-BE49-F238E27FC236}">
              <a16:creationId xmlns:a16="http://schemas.microsoft.com/office/drawing/2014/main" id="{00000000-0008-0000-0000-0000E500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230" name="Text Box 1">
          <a:extLst>
            <a:ext uri="{FF2B5EF4-FFF2-40B4-BE49-F238E27FC236}">
              <a16:creationId xmlns:a16="http://schemas.microsoft.com/office/drawing/2014/main" id="{00000000-0008-0000-0000-0000E6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231" name="Text Box 1">
          <a:extLst>
            <a:ext uri="{FF2B5EF4-FFF2-40B4-BE49-F238E27FC236}">
              <a16:creationId xmlns:a16="http://schemas.microsoft.com/office/drawing/2014/main" id="{00000000-0008-0000-0000-0000E7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232" name="Text Box 1">
          <a:extLst>
            <a:ext uri="{FF2B5EF4-FFF2-40B4-BE49-F238E27FC236}">
              <a16:creationId xmlns:a16="http://schemas.microsoft.com/office/drawing/2014/main" id="{00000000-0008-0000-0000-0000E800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233" name="Text Box 1">
          <a:extLst>
            <a:ext uri="{FF2B5EF4-FFF2-40B4-BE49-F238E27FC236}">
              <a16:creationId xmlns:a16="http://schemas.microsoft.com/office/drawing/2014/main" id="{00000000-0008-0000-0000-0000E900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234" name="Text Box 1">
          <a:extLst>
            <a:ext uri="{FF2B5EF4-FFF2-40B4-BE49-F238E27FC236}">
              <a16:creationId xmlns:a16="http://schemas.microsoft.com/office/drawing/2014/main" id="{00000000-0008-0000-0000-0000EA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235" name="Text Box 24">
          <a:extLst>
            <a:ext uri="{FF2B5EF4-FFF2-40B4-BE49-F238E27FC236}">
              <a16:creationId xmlns:a16="http://schemas.microsoft.com/office/drawing/2014/main" id="{00000000-0008-0000-0000-0000EB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236" name="Text Box 1">
          <a:extLst>
            <a:ext uri="{FF2B5EF4-FFF2-40B4-BE49-F238E27FC236}">
              <a16:creationId xmlns:a16="http://schemas.microsoft.com/office/drawing/2014/main" id="{00000000-0008-0000-0000-0000EC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237" name="Text Box 1">
          <a:extLst>
            <a:ext uri="{FF2B5EF4-FFF2-40B4-BE49-F238E27FC236}">
              <a16:creationId xmlns:a16="http://schemas.microsoft.com/office/drawing/2014/main" id="{00000000-0008-0000-0000-0000ED00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238" name="Text Box 1">
          <a:extLst>
            <a:ext uri="{FF2B5EF4-FFF2-40B4-BE49-F238E27FC236}">
              <a16:creationId xmlns:a16="http://schemas.microsoft.com/office/drawing/2014/main" id="{00000000-0008-0000-0000-0000EE00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239" name="Text Box 1">
          <a:extLst>
            <a:ext uri="{FF2B5EF4-FFF2-40B4-BE49-F238E27FC236}">
              <a16:creationId xmlns:a16="http://schemas.microsoft.com/office/drawing/2014/main" id="{00000000-0008-0000-0000-0000EF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240" name="Text Box 24">
          <a:extLst>
            <a:ext uri="{FF2B5EF4-FFF2-40B4-BE49-F238E27FC236}">
              <a16:creationId xmlns:a16="http://schemas.microsoft.com/office/drawing/2014/main" id="{00000000-0008-0000-0000-0000F0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241" name="Text Box 1">
          <a:extLst>
            <a:ext uri="{FF2B5EF4-FFF2-40B4-BE49-F238E27FC236}">
              <a16:creationId xmlns:a16="http://schemas.microsoft.com/office/drawing/2014/main" id="{00000000-0008-0000-0000-0000F1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242" name="Text Box 1">
          <a:extLst>
            <a:ext uri="{FF2B5EF4-FFF2-40B4-BE49-F238E27FC236}">
              <a16:creationId xmlns:a16="http://schemas.microsoft.com/office/drawing/2014/main" id="{00000000-0008-0000-0000-0000F200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243" name="Text Box 1">
          <a:extLst>
            <a:ext uri="{FF2B5EF4-FFF2-40B4-BE49-F238E27FC236}">
              <a16:creationId xmlns:a16="http://schemas.microsoft.com/office/drawing/2014/main" id="{00000000-0008-0000-0000-0000F300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174468</xdr:rowOff>
    </xdr:to>
    <xdr:sp macro="" textlink="">
      <xdr:nvSpPr>
        <xdr:cNvPr id="244" name="Text Box 1">
          <a:extLst>
            <a:ext uri="{FF2B5EF4-FFF2-40B4-BE49-F238E27FC236}">
              <a16:creationId xmlns:a16="http://schemas.microsoft.com/office/drawing/2014/main" id="{00000000-0008-0000-0000-0000F400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174468</xdr:rowOff>
    </xdr:to>
    <xdr:sp macro="" textlink="">
      <xdr:nvSpPr>
        <xdr:cNvPr id="245" name="Text Box 1">
          <a:extLst>
            <a:ext uri="{FF2B5EF4-FFF2-40B4-BE49-F238E27FC236}">
              <a16:creationId xmlns:a16="http://schemas.microsoft.com/office/drawing/2014/main" id="{00000000-0008-0000-0000-0000F500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246" name="Text Box 1">
          <a:extLst>
            <a:ext uri="{FF2B5EF4-FFF2-40B4-BE49-F238E27FC236}">
              <a16:creationId xmlns:a16="http://schemas.microsoft.com/office/drawing/2014/main" id="{00000000-0008-0000-0000-0000F6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247" name="Text Box 1">
          <a:extLst>
            <a:ext uri="{FF2B5EF4-FFF2-40B4-BE49-F238E27FC236}">
              <a16:creationId xmlns:a16="http://schemas.microsoft.com/office/drawing/2014/main" id="{00000000-0008-0000-0000-0000F7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248" name="Text Box 1">
          <a:extLst>
            <a:ext uri="{FF2B5EF4-FFF2-40B4-BE49-F238E27FC236}">
              <a16:creationId xmlns:a16="http://schemas.microsoft.com/office/drawing/2014/main" id="{00000000-0008-0000-0000-0000F800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249" name="Text Box 1">
          <a:extLst>
            <a:ext uri="{FF2B5EF4-FFF2-40B4-BE49-F238E27FC236}">
              <a16:creationId xmlns:a16="http://schemas.microsoft.com/office/drawing/2014/main" id="{00000000-0008-0000-0000-0000F900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250" name="Text Box 1">
          <a:extLst>
            <a:ext uri="{FF2B5EF4-FFF2-40B4-BE49-F238E27FC236}">
              <a16:creationId xmlns:a16="http://schemas.microsoft.com/office/drawing/2014/main" id="{00000000-0008-0000-0000-0000FA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251" name="Text Box 24">
          <a:extLst>
            <a:ext uri="{FF2B5EF4-FFF2-40B4-BE49-F238E27FC236}">
              <a16:creationId xmlns:a16="http://schemas.microsoft.com/office/drawing/2014/main" id="{00000000-0008-0000-0000-0000FB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252" name="Text Box 1">
          <a:extLst>
            <a:ext uri="{FF2B5EF4-FFF2-40B4-BE49-F238E27FC236}">
              <a16:creationId xmlns:a16="http://schemas.microsoft.com/office/drawing/2014/main" id="{00000000-0008-0000-0000-0000FC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253" name="Text Box 1">
          <a:extLst>
            <a:ext uri="{FF2B5EF4-FFF2-40B4-BE49-F238E27FC236}">
              <a16:creationId xmlns:a16="http://schemas.microsoft.com/office/drawing/2014/main" id="{00000000-0008-0000-0000-0000FD00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254" name="Text Box 1">
          <a:extLst>
            <a:ext uri="{FF2B5EF4-FFF2-40B4-BE49-F238E27FC236}">
              <a16:creationId xmlns:a16="http://schemas.microsoft.com/office/drawing/2014/main" id="{00000000-0008-0000-0000-0000FE00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255" name="Text Box 1">
          <a:extLst>
            <a:ext uri="{FF2B5EF4-FFF2-40B4-BE49-F238E27FC236}">
              <a16:creationId xmlns:a16="http://schemas.microsoft.com/office/drawing/2014/main" id="{00000000-0008-0000-0000-0000FF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256" name="Text Box 24">
          <a:extLst>
            <a:ext uri="{FF2B5EF4-FFF2-40B4-BE49-F238E27FC236}">
              <a16:creationId xmlns:a16="http://schemas.microsoft.com/office/drawing/2014/main" id="{00000000-0008-0000-0000-000000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257" name="Text Box 1">
          <a:extLst>
            <a:ext uri="{FF2B5EF4-FFF2-40B4-BE49-F238E27FC236}">
              <a16:creationId xmlns:a16="http://schemas.microsoft.com/office/drawing/2014/main" id="{00000000-0008-0000-0000-000001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258" name="Text Box 1">
          <a:extLst>
            <a:ext uri="{FF2B5EF4-FFF2-40B4-BE49-F238E27FC236}">
              <a16:creationId xmlns:a16="http://schemas.microsoft.com/office/drawing/2014/main" id="{00000000-0008-0000-0000-000002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259" name="Text Box 1">
          <a:extLst>
            <a:ext uri="{FF2B5EF4-FFF2-40B4-BE49-F238E27FC236}">
              <a16:creationId xmlns:a16="http://schemas.microsoft.com/office/drawing/2014/main" id="{00000000-0008-0000-0000-000003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144780</xdr:rowOff>
    </xdr:to>
    <xdr:sp macro="" textlink="">
      <xdr:nvSpPr>
        <xdr:cNvPr id="260" name="Text Box 1">
          <a:extLst>
            <a:ext uri="{FF2B5EF4-FFF2-40B4-BE49-F238E27FC236}">
              <a16:creationId xmlns:a16="http://schemas.microsoft.com/office/drawing/2014/main" id="{00000000-0008-0000-0000-00000401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144780</xdr:rowOff>
    </xdr:to>
    <xdr:sp macro="" textlink="">
      <xdr:nvSpPr>
        <xdr:cNvPr id="261" name="Text Box 1">
          <a:extLst>
            <a:ext uri="{FF2B5EF4-FFF2-40B4-BE49-F238E27FC236}">
              <a16:creationId xmlns:a16="http://schemas.microsoft.com/office/drawing/2014/main" id="{00000000-0008-0000-0000-00000501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262" name="Text Box 1">
          <a:extLst>
            <a:ext uri="{FF2B5EF4-FFF2-40B4-BE49-F238E27FC236}">
              <a16:creationId xmlns:a16="http://schemas.microsoft.com/office/drawing/2014/main" id="{00000000-0008-0000-0000-000006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263" name="Text Box 1">
          <a:extLst>
            <a:ext uri="{FF2B5EF4-FFF2-40B4-BE49-F238E27FC236}">
              <a16:creationId xmlns:a16="http://schemas.microsoft.com/office/drawing/2014/main" id="{00000000-0008-0000-0000-000007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264" name="Text Box 1">
          <a:extLst>
            <a:ext uri="{FF2B5EF4-FFF2-40B4-BE49-F238E27FC236}">
              <a16:creationId xmlns:a16="http://schemas.microsoft.com/office/drawing/2014/main" id="{00000000-0008-0000-0000-00000801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265" name="Text Box 1">
          <a:extLst>
            <a:ext uri="{FF2B5EF4-FFF2-40B4-BE49-F238E27FC236}">
              <a16:creationId xmlns:a16="http://schemas.microsoft.com/office/drawing/2014/main" id="{00000000-0008-0000-0000-00000901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266" name="Text Box 1">
          <a:extLst>
            <a:ext uri="{FF2B5EF4-FFF2-40B4-BE49-F238E27FC236}">
              <a16:creationId xmlns:a16="http://schemas.microsoft.com/office/drawing/2014/main" id="{00000000-0008-0000-0000-00000A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267" name="Text Box 24">
          <a:extLst>
            <a:ext uri="{FF2B5EF4-FFF2-40B4-BE49-F238E27FC236}">
              <a16:creationId xmlns:a16="http://schemas.microsoft.com/office/drawing/2014/main" id="{00000000-0008-0000-0000-00000B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268" name="Text Box 1">
          <a:extLst>
            <a:ext uri="{FF2B5EF4-FFF2-40B4-BE49-F238E27FC236}">
              <a16:creationId xmlns:a16="http://schemas.microsoft.com/office/drawing/2014/main" id="{00000000-0008-0000-0000-00000C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269" name="Text Box 1">
          <a:extLst>
            <a:ext uri="{FF2B5EF4-FFF2-40B4-BE49-F238E27FC236}">
              <a16:creationId xmlns:a16="http://schemas.microsoft.com/office/drawing/2014/main" id="{00000000-0008-0000-0000-00000D01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270" name="Text Box 1">
          <a:extLst>
            <a:ext uri="{FF2B5EF4-FFF2-40B4-BE49-F238E27FC236}">
              <a16:creationId xmlns:a16="http://schemas.microsoft.com/office/drawing/2014/main" id="{00000000-0008-0000-0000-00000E01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271" name="Text Box 1">
          <a:extLst>
            <a:ext uri="{FF2B5EF4-FFF2-40B4-BE49-F238E27FC236}">
              <a16:creationId xmlns:a16="http://schemas.microsoft.com/office/drawing/2014/main" id="{00000000-0008-0000-0000-00000F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272" name="Text Box 24">
          <a:extLst>
            <a:ext uri="{FF2B5EF4-FFF2-40B4-BE49-F238E27FC236}">
              <a16:creationId xmlns:a16="http://schemas.microsoft.com/office/drawing/2014/main" id="{00000000-0008-0000-0000-000010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273" name="Text Box 1">
          <a:extLst>
            <a:ext uri="{FF2B5EF4-FFF2-40B4-BE49-F238E27FC236}">
              <a16:creationId xmlns:a16="http://schemas.microsoft.com/office/drawing/2014/main" id="{00000000-0008-0000-0000-000011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274" name="Text Box 1">
          <a:extLst>
            <a:ext uri="{FF2B5EF4-FFF2-40B4-BE49-F238E27FC236}">
              <a16:creationId xmlns:a16="http://schemas.microsoft.com/office/drawing/2014/main" id="{00000000-0008-0000-0000-000012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275" name="Text Box 1">
          <a:extLst>
            <a:ext uri="{FF2B5EF4-FFF2-40B4-BE49-F238E27FC236}">
              <a16:creationId xmlns:a16="http://schemas.microsoft.com/office/drawing/2014/main" id="{00000000-0008-0000-0000-000013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144780</xdr:rowOff>
    </xdr:to>
    <xdr:sp macro="" textlink="">
      <xdr:nvSpPr>
        <xdr:cNvPr id="276" name="Text Box 1">
          <a:extLst>
            <a:ext uri="{FF2B5EF4-FFF2-40B4-BE49-F238E27FC236}">
              <a16:creationId xmlns:a16="http://schemas.microsoft.com/office/drawing/2014/main" id="{00000000-0008-0000-0000-00001401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144780</xdr:rowOff>
    </xdr:to>
    <xdr:sp macro="" textlink="">
      <xdr:nvSpPr>
        <xdr:cNvPr id="277" name="Text Box 1">
          <a:extLst>
            <a:ext uri="{FF2B5EF4-FFF2-40B4-BE49-F238E27FC236}">
              <a16:creationId xmlns:a16="http://schemas.microsoft.com/office/drawing/2014/main" id="{00000000-0008-0000-0000-00001501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278" name="Text Box 1">
          <a:extLst>
            <a:ext uri="{FF2B5EF4-FFF2-40B4-BE49-F238E27FC236}">
              <a16:creationId xmlns:a16="http://schemas.microsoft.com/office/drawing/2014/main" id="{00000000-0008-0000-0000-000016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279" name="Text Box 1">
          <a:extLst>
            <a:ext uri="{FF2B5EF4-FFF2-40B4-BE49-F238E27FC236}">
              <a16:creationId xmlns:a16="http://schemas.microsoft.com/office/drawing/2014/main" id="{00000000-0008-0000-0000-000017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280" name="Text Box 1">
          <a:extLst>
            <a:ext uri="{FF2B5EF4-FFF2-40B4-BE49-F238E27FC236}">
              <a16:creationId xmlns:a16="http://schemas.microsoft.com/office/drawing/2014/main" id="{00000000-0008-0000-0000-00001801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281" name="Text Box 1">
          <a:extLst>
            <a:ext uri="{FF2B5EF4-FFF2-40B4-BE49-F238E27FC236}">
              <a16:creationId xmlns:a16="http://schemas.microsoft.com/office/drawing/2014/main" id="{00000000-0008-0000-0000-00001901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282" name="Text Box 1">
          <a:extLst>
            <a:ext uri="{FF2B5EF4-FFF2-40B4-BE49-F238E27FC236}">
              <a16:creationId xmlns:a16="http://schemas.microsoft.com/office/drawing/2014/main" id="{00000000-0008-0000-0000-00001A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283" name="Text Box 24">
          <a:extLst>
            <a:ext uri="{FF2B5EF4-FFF2-40B4-BE49-F238E27FC236}">
              <a16:creationId xmlns:a16="http://schemas.microsoft.com/office/drawing/2014/main" id="{00000000-0008-0000-0000-00001B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284" name="Text Box 1">
          <a:extLst>
            <a:ext uri="{FF2B5EF4-FFF2-40B4-BE49-F238E27FC236}">
              <a16:creationId xmlns:a16="http://schemas.microsoft.com/office/drawing/2014/main" id="{00000000-0008-0000-0000-00001C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285" name="Text Box 1">
          <a:extLst>
            <a:ext uri="{FF2B5EF4-FFF2-40B4-BE49-F238E27FC236}">
              <a16:creationId xmlns:a16="http://schemas.microsoft.com/office/drawing/2014/main" id="{00000000-0008-0000-0000-00001D01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286" name="Text Box 1">
          <a:extLst>
            <a:ext uri="{FF2B5EF4-FFF2-40B4-BE49-F238E27FC236}">
              <a16:creationId xmlns:a16="http://schemas.microsoft.com/office/drawing/2014/main" id="{00000000-0008-0000-0000-00001E01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287" name="Text Box 1">
          <a:extLst>
            <a:ext uri="{FF2B5EF4-FFF2-40B4-BE49-F238E27FC236}">
              <a16:creationId xmlns:a16="http://schemas.microsoft.com/office/drawing/2014/main" id="{00000000-0008-0000-0000-00001F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288" name="Text Box 24">
          <a:extLst>
            <a:ext uri="{FF2B5EF4-FFF2-40B4-BE49-F238E27FC236}">
              <a16:creationId xmlns:a16="http://schemas.microsoft.com/office/drawing/2014/main" id="{00000000-0008-0000-0000-000020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289" name="Text Box 1">
          <a:extLst>
            <a:ext uri="{FF2B5EF4-FFF2-40B4-BE49-F238E27FC236}">
              <a16:creationId xmlns:a16="http://schemas.microsoft.com/office/drawing/2014/main" id="{00000000-0008-0000-0000-000021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290" name="Text Box 1">
          <a:extLst>
            <a:ext uri="{FF2B5EF4-FFF2-40B4-BE49-F238E27FC236}">
              <a16:creationId xmlns:a16="http://schemas.microsoft.com/office/drawing/2014/main" id="{00000000-0008-0000-0000-00002201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291" name="Text Box 1">
          <a:extLst>
            <a:ext uri="{FF2B5EF4-FFF2-40B4-BE49-F238E27FC236}">
              <a16:creationId xmlns:a16="http://schemas.microsoft.com/office/drawing/2014/main" id="{00000000-0008-0000-0000-00002301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174468</xdr:rowOff>
    </xdr:to>
    <xdr:sp macro="" textlink="">
      <xdr:nvSpPr>
        <xdr:cNvPr id="292" name="Text Box 1">
          <a:extLst>
            <a:ext uri="{FF2B5EF4-FFF2-40B4-BE49-F238E27FC236}">
              <a16:creationId xmlns:a16="http://schemas.microsoft.com/office/drawing/2014/main" id="{00000000-0008-0000-0000-00002401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174468</xdr:rowOff>
    </xdr:to>
    <xdr:sp macro="" textlink="">
      <xdr:nvSpPr>
        <xdr:cNvPr id="293" name="Text Box 1">
          <a:extLst>
            <a:ext uri="{FF2B5EF4-FFF2-40B4-BE49-F238E27FC236}">
              <a16:creationId xmlns:a16="http://schemas.microsoft.com/office/drawing/2014/main" id="{00000000-0008-0000-0000-00002501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294" name="Text Box 1">
          <a:extLst>
            <a:ext uri="{FF2B5EF4-FFF2-40B4-BE49-F238E27FC236}">
              <a16:creationId xmlns:a16="http://schemas.microsoft.com/office/drawing/2014/main" id="{00000000-0008-0000-0000-000026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295" name="Text Box 1">
          <a:extLst>
            <a:ext uri="{FF2B5EF4-FFF2-40B4-BE49-F238E27FC236}">
              <a16:creationId xmlns:a16="http://schemas.microsoft.com/office/drawing/2014/main" id="{00000000-0008-0000-0000-000027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296" name="Text Box 1">
          <a:extLst>
            <a:ext uri="{FF2B5EF4-FFF2-40B4-BE49-F238E27FC236}">
              <a16:creationId xmlns:a16="http://schemas.microsoft.com/office/drawing/2014/main" id="{00000000-0008-0000-0000-00002801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297" name="Text Box 1">
          <a:extLst>
            <a:ext uri="{FF2B5EF4-FFF2-40B4-BE49-F238E27FC236}">
              <a16:creationId xmlns:a16="http://schemas.microsoft.com/office/drawing/2014/main" id="{00000000-0008-0000-0000-00002901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298" name="Text Box 1">
          <a:extLst>
            <a:ext uri="{FF2B5EF4-FFF2-40B4-BE49-F238E27FC236}">
              <a16:creationId xmlns:a16="http://schemas.microsoft.com/office/drawing/2014/main" id="{00000000-0008-0000-0000-00002A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299" name="Text Box 24">
          <a:extLst>
            <a:ext uri="{FF2B5EF4-FFF2-40B4-BE49-F238E27FC236}">
              <a16:creationId xmlns:a16="http://schemas.microsoft.com/office/drawing/2014/main" id="{00000000-0008-0000-0000-00002B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300" name="Text Box 1">
          <a:extLst>
            <a:ext uri="{FF2B5EF4-FFF2-40B4-BE49-F238E27FC236}">
              <a16:creationId xmlns:a16="http://schemas.microsoft.com/office/drawing/2014/main" id="{00000000-0008-0000-0000-00002C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301" name="Text Box 1">
          <a:extLst>
            <a:ext uri="{FF2B5EF4-FFF2-40B4-BE49-F238E27FC236}">
              <a16:creationId xmlns:a16="http://schemas.microsoft.com/office/drawing/2014/main" id="{00000000-0008-0000-0000-00002D01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302" name="Text Box 1">
          <a:extLst>
            <a:ext uri="{FF2B5EF4-FFF2-40B4-BE49-F238E27FC236}">
              <a16:creationId xmlns:a16="http://schemas.microsoft.com/office/drawing/2014/main" id="{00000000-0008-0000-0000-00002E01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303" name="Text Box 1">
          <a:extLst>
            <a:ext uri="{FF2B5EF4-FFF2-40B4-BE49-F238E27FC236}">
              <a16:creationId xmlns:a16="http://schemas.microsoft.com/office/drawing/2014/main" id="{00000000-0008-0000-0000-00002F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304" name="Text Box 24">
          <a:extLst>
            <a:ext uri="{FF2B5EF4-FFF2-40B4-BE49-F238E27FC236}">
              <a16:creationId xmlns:a16="http://schemas.microsoft.com/office/drawing/2014/main" id="{00000000-0008-0000-0000-000030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305" name="Text Box 1">
          <a:extLst>
            <a:ext uri="{FF2B5EF4-FFF2-40B4-BE49-F238E27FC236}">
              <a16:creationId xmlns:a16="http://schemas.microsoft.com/office/drawing/2014/main" id="{00000000-0008-0000-0000-000031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306" name="Text Box 1">
          <a:extLst>
            <a:ext uri="{FF2B5EF4-FFF2-40B4-BE49-F238E27FC236}">
              <a16:creationId xmlns:a16="http://schemas.microsoft.com/office/drawing/2014/main" id="{00000000-0008-0000-0000-00003201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307" name="Text Box 1">
          <a:extLst>
            <a:ext uri="{FF2B5EF4-FFF2-40B4-BE49-F238E27FC236}">
              <a16:creationId xmlns:a16="http://schemas.microsoft.com/office/drawing/2014/main" id="{00000000-0008-0000-0000-00003301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174468</xdr:rowOff>
    </xdr:to>
    <xdr:sp macro="" textlink="">
      <xdr:nvSpPr>
        <xdr:cNvPr id="308" name="Text Box 1">
          <a:extLst>
            <a:ext uri="{FF2B5EF4-FFF2-40B4-BE49-F238E27FC236}">
              <a16:creationId xmlns:a16="http://schemas.microsoft.com/office/drawing/2014/main" id="{00000000-0008-0000-0000-00003401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174468</xdr:rowOff>
    </xdr:to>
    <xdr:sp macro="" textlink="">
      <xdr:nvSpPr>
        <xdr:cNvPr id="309" name="Text Box 1">
          <a:extLst>
            <a:ext uri="{FF2B5EF4-FFF2-40B4-BE49-F238E27FC236}">
              <a16:creationId xmlns:a16="http://schemas.microsoft.com/office/drawing/2014/main" id="{00000000-0008-0000-0000-00003501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310" name="Text Box 1">
          <a:extLst>
            <a:ext uri="{FF2B5EF4-FFF2-40B4-BE49-F238E27FC236}">
              <a16:creationId xmlns:a16="http://schemas.microsoft.com/office/drawing/2014/main" id="{00000000-0008-0000-0000-000036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311" name="Text Box 1">
          <a:extLst>
            <a:ext uri="{FF2B5EF4-FFF2-40B4-BE49-F238E27FC236}">
              <a16:creationId xmlns:a16="http://schemas.microsoft.com/office/drawing/2014/main" id="{00000000-0008-0000-0000-000037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312" name="Text Box 1">
          <a:extLst>
            <a:ext uri="{FF2B5EF4-FFF2-40B4-BE49-F238E27FC236}">
              <a16:creationId xmlns:a16="http://schemas.microsoft.com/office/drawing/2014/main" id="{00000000-0008-0000-0000-00003801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313" name="Text Box 1">
          <a:extLst>
            <a:ext uri="{FF2B5EF4-FFF2-40B4-BE49-F238E27FC236}">
              <a16:creationId xmlns:a16="http://schemas.microsoft.com/office/drawing/2014/main" id="{00000000-0008-0000-0000-00003901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314" name="Text Box 1">
          <a:extLst>
            <a:ext uri="{FF2B5EF4-FFF2-40B4-BE49-F238E27FC236}">
              <a16:creationId xmlns:a16="http://schemas.microsoft.com/office/drawing/2014/main" id="{00000000-0008-0000-0000-00003A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315" name="Text Box 24">
          <a:extLst>
            <a:ext uri="{FF2B5EF4-FFF2-40B4-BE49-F238E27FC236}">
              <a16:creationId xmlns:a16="http://schemas.microsoft.com/office/drawing/2014/main" id="{00000000-0008-0000-0000-00003B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316" name="Text Box 1">
          <a:extLst>
            <a:ext uri="{FF2B5EF4-FFF2-40B4-BE49-F238E27FC236}">
              <a16:creationId xmlns:a16="http://schemas.microsoft.com/office/drawing/2014/main" id="{00000000-0008-0000-0000-00003C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317" name="Text Box 1">
          <a:extLst>
            <a:ext uri="{FF2B5EF4-FFF2-40B4-BE49-F238E27FC236}">
              <a16:creationId xmlns:a16="http://schemas.microsoft.com/office/drawing/2014/main" id="{00000000-0008-0000-0000-00003D01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318" name="Text Box 1">
          <a:extLst>
            <a:ext uri="{FF2B5EF4-FFF2-40B4-BE49-F238E27FC236}">
              <a16:creationId xmlns:a16="http://schemas.microsoft.com/office/drawing/2014/main" id="{00000000-0008-0000-0000-00003E01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319" name="Text Box 1">
          <a:extLst>
            <a:ext uri="{FF2B5EF4-FFF2-40B4-BE49-F238E27FC236}">
              <a16:creationId xmlns:a16="http://schemas.microsoft.com/office/drawing/2014/main" id="{00000000-0008-0000-0000-00003F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320" name="Text Box 24">
          <a:extLst>
            <a:ext uri="{FF2B5EF4-FFF2-40B4-BE49-F238E27FC236}">
              <a16:creationId xmlns:a16="http://schemas.microsoft.com/office/drawing/2014/main" id="{00000000-0008-0000-0000-000040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321" name="Text Box 1">
          <a:extLst>
            <a:ext uri="{FF2B5EF4-FFF2-40B4-BE49-F238E27FC236}">
              <a16:creationId xmlns:a16="http://schemas.microsoft.com/office/drawing/2014/main" id="{00000000-0008-0000-0000-000041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174468</xdr:rowOff>
    </xdr:to>
    <xdr:sp macro="" textlink="">
      <xdr:nvSpPr>
        <xdr:cNvPr id="322" name="Text Box 1">
          <a:extLst>
            <a:ext uri="{FF2B5EF4-FFF2-40B4-BE49-F238E27FC236}">
              <a16:creationId xmlns:a16="http://schemas.microsoft.com/office/drawing/2014/main" id="{00000000-0008-0000-0000-000042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174468</xdr:rowOff>
    </xdr:to>
    <xdr:sp macro="" textlink="">
      <xdr:nvSpPr>
        <xdr:cNvPr id="323" name="Text Box 1">
          <a:extLst>
            <a:ext uri="{FF2B5EF4-FFF2-40B4-BE49-F238E27FC236}">
              <a16:creationId xmlns:a16="http://schemas.microsoft.com/office/drawing/2014/main" id="{00000000-0008-0000-0000-000043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324" name="Text Box 1">
          <a:extLst>
            <a:ext uri="{FF2B5EF4-FFF2-40B4-BE49-F238E27FC236}">
              <a16:creationId xmlns:a16="http://schemas.microsoft.com/office/drawing/2014/main" id="{00000000-0008-0000-0000-000044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325" name="Text Box 1">
          <a:extLst>
            <a:ext uri="{FF2B5EF4-FFF2-40B4-BE49-F238E27FC236}">
              <a16:creationId xmlns:a16="http://schemas.microsoft.com/office/drawing/2014/main" id="{00000000-0008-0000-0000-000045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191613</xdr:rowOff>
    </xdr:to>
    <xdr:sp macro="" textlink="">
      <xdr:nvSpPr>
        <xdr:cNvPr id="326" name="Text Box 1">
          <a:extLst>
            <a:ext uri="{FF2B5EF4-FFF2-40B4-BE49-F238E27FC236}">
              <a16:creationId xmlns:a16="http://schemas.microsoft.com/office/drawing/2014/main" id="{00000000-0008-0000-0000-000046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191613</xdr:rowOff>
    </xdr:to>
    <xdr:sp macro="" textlink="">
      <xdr:nvSpPr>
        <xdr:cNvPr id="327" name="Text Box 1">
          <a:extLst>
            <a:ext uri="{FF2B5EF4-FFF2-40B4-BE49-F238E27FC236}">
              <a16:creationId xmlns:a16="http://schemas.microsoft.com/office/drawing/2014/main" id="{00000000-0008-0000-0000-000047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328" name="Text Box 1">
          <a:extLst>
            <a:ext uri="{FF2B5EF4-FFF2-40B4-BE49-F238E27FC236}">
              <a16:creationId xmlns:a16="http://schemas.microsoft.com/office/drawing/2014/main" id="{00000000-0008-0000-0000-000048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329" name="Text Box 24">
          <a:extLst>
            <a:ext uri="{FF2B5EF4-FFF2-40B4-BE49-F238E27FC236}">
              <a16:creationId xmlns:a16="http://schemas.microsoft.com/office/drawing/2014/main" id="{00000000-0008-0000-0000-000049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330" name="Text Box 1">
          <a:extLst>
            <a:ext uri="{FF2B5EF4-FFF2-40B4-BE49-F238E27FC236}">
              <a16:creationId xmlns:a16="http://schemas.microsoft.com/office/drawing/2014/main" id="{00000000-0008-0000-0000-00004A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191613</xdr:rowOff>
    </xdr:to>
    <xdr:sp macro="" textlink="">
      <xdr:nvSpPr>
        <xdr:cNvPr id="331" name="Text Box 1">
          <a:extLst>
            <a:ext uri="{FF2B5EF4-FFF2-40B4-BE49-F238E27FC236}">
              <a16:creationId xmlns:a16="http://schemas.microsoft.com/office/drawing/2014/main" id="{00000000-0008-0000-0000-00004B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191613</xdr:rowOff>
    </xdr:to>
    <xdr:sp macro="" textlink="">
      <xdr:nvSpPr>
        <xdr:cNvPr id="332" name="Text Box 1">
          <a:extLst>
            <a:ext uri="{FF2B5EF4-FFF2-40B4-BE49-F238E27FC236}">
              <a16:creationId xmlns:a16="http://schemas.microsoft.com/office/drawing/2014/main" id="{00000000-0008-0000-0000-00004C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333" name="Text Box 1">
          <a:extLst>
            <a:ext uri="{FF2B5EF4-FFF2-40B4-BE49-F238E27FC236}">
              <a16:creationId xmlns:a16="http://schemas.microsoft.com/office/drawing/2014/main" id="{00000000-0008-0000-0000-00004D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334" name="Text Box 24">
          <a:extLst>
            <a:ext uri="{FF2B5EF4-FFF2-40B4-BE49-F238E27FC236}">
              <a16:creationId xmlns:a16="http://schemas.microsoft.com/office/drawing/2014/main" id="{00000000-0008-0000-0000-00004E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335" name="Text Box 1">
          <a:extLst>
            <a:ext uri="{FF2B5EF4-FFF2-40B4-BE49-F238E27FC236}">
              <a16:creationId xmlns:a16="http://schemas.microsoft.com/office/drawing/2014/main" id="{00000000-0008-0000-0000-00004F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174468</xdr:rowOff>
    </xdr:to>
    <xdr:sp macro="" textlink="">
      <xdr:nvSpPr>
        <xdr:cNvPr id="336" name="Text Box 1">
          <a:extLst>
            <a:ext uri="{FF2B5EF4-FFF2-40B4-BE49-F238E27FC236}">
              <a16:creationId xmlns:a16="http://schemas.microsoft.com/office/drawing/2014/main" id="{00000000-0008-0000-0000-000050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174468</xdr:rowOff>
    </xdr:to>
    <xdr:sp macro="" textlink="">
      <xdr:nvSpPr>
        <xdr:cNvPr id="337" name="Text Box 1">
          <a:extLst>
            <a:ext uri="{FF2B5EF4-FFF2-40B4-BE49-F238E27FC236}">
              <a16:creationId xmlns:a16="http://schemas.microsoft.com/office/drawing/2014/main" id="{00000000-0008-0000-0000-000051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338" name="Text Box 1">
          <a:extLst>
            <a:ext uri="{FF2B5EF4-FFF2-40B4-BE49-F238E27FC236}">
              <a16:creationId xmlns:a16="http://schemas.microsoft.com/office/drawing/2014/main" id="{00000000-0008-0000-0000-000052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339" name="Text Box 1">
          <a:extLst>
            <a:ext uri="{FF2B5EF4-FFF2-40B4-BE49-F238E27FC236}">
              <a16:creationId xmlns:a16="http://schemas.microsoft.com/office/drawing/2014/main" id="{00000000-0008-0000-0000-000053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191613</xdr:rowOff>
    </xdr:to>
    <xdr:sp macro="" textlink="">
      <xdr:nvSpPr>
        <xdr:cNvPr id="340" name="Text Box 1">
          <a:extLst>
            <a:ext uri="{FF2B5EF4-FFF2-40B4-BE49-F238E27FC236}">
              <a16:creationId xmlns:a16="http://schemas.microsoft.com/office/drawing/2014/main" id="{00000000-0008-0000-0000-000054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191613</xdr:rowOff>
    </xdr:to>
    <xdr:sp macro="" textlink="">
      <xdr:nvSpPr>
        <xdr:cNvPr id="341" name="Text Box 1">
          <a:extLst>
            <a:ext uri="{FF2B5EF4-FFF2-40B4-BE49-F238E27FC236}">
              <a16:creationId xmlns:a16="http://schemas.microsoft.com/office/drawing/2014/main" id="{00000000-0008-0000-0000-000055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342" name="Text Box 1">
          <a:extLst>
            <a:ext uri="{FF2B5EF4-FFF2-40B4-BE49-F238E27FC236}">
              <a16:creationId xmlns:a16="http://schemas.microsoft.com/office/drawing/2014/main" id="{00000000-0008-0000-0000-000056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343" name="Text Box 24">
          <a:extLst>
            <a:ext uri="{FF2B5EF4-FFF2-40B4-BE49-F238E27FC236}">
              <a16:creationId xmlns:a16="http://schemas.microsoft.com/office/drawing/2014/main" id="{00000000-0008-0000-0000-000057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344" name="Text Box 1">
          <a:extLst>
            <a:ext uri="{FF2B5EF4-FFF2-40B4-BE49-F238E27FC236}">
              <a16:creationId xmlns:a16="http://schemas.microsoft.com/office/drawing/2014/main" id="{00000000-0008-0000-0000-000058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191613</xdr:rowOff>
    </xdr:to>
    <xdr:sp macro="" textlink="">
      <xdr:nvSpPr>
        <xdr:cNvPr id="345" name="Text Box 1">
          <a:extLst>
            <a:ext uri="{FF2B5EF4-FFF2-40B4-BE49-F238E27FC236}">
              <a16:creationId xmlns:a16="http://schemas.microsoft.com/office/drawing/2014/main" id="{00000000-0008-0000-0000-000059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191613</xdr:rowOff>
    </xdr:to>
    <xdr:sp macro="" textlink="">
      <xdr:nvSpPr>
        <xdr:cNvPr id="346" name="Text Box 1">
          <a:extLst>
            <a:ext uri="{FF2B5EF4-FFF2-40B4-BE49-F238E27FC236}">
              <a16:creationId xmlns:a16="http://schemas.microsoft.com/office/drawing/2014/main" id="{00000000-0008-0000-0000-00005A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347" name="Text Box 1">
          <a:extLst>
            <a:ext uri="{FF2B5EF4-FFF2-40B4-BE49-F238E27FC236}">
              <a16:creationId xmlns:a16="http://schemas.microsoft.com/office/drawing/2014/main" id="{00000000-0008-0000-0000-00005B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348" name="Text Box 24">
          <a:extLst>
            <a:ext uri="{FF2B5EF4-FFF2-40B4-BE49-F238E27FC236}">
              <a16:creationId xmlns:a16="http://schemas.microsoft.com/office/drawing/2014/main" id="{00000000-0008-0000-0000-00005C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349" name="Text Box 1">
          <a:extLst>
            <a:ext uri="{FF2B5EF4-FFF2-40B4-BE49-F238E27FC236}">
              <a16:creationId xmlns:a16="http://schemas.microsoft.com/office/drawing/2014/main" id="{00000000-0008-0000-0000-00005D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350" name="Text Box 1">
          <a:extLst>
            <a:ext uri="{FF2B5EF4-FFF2-40B4-BE49-F238E27FC236}">
              <a16:creationId xmlns:a16="http://schemas.microsoft.com/office/drawing/2014/main" id="{00000000-0008-0000-0000-00005E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351" name="Text Box 1">
          <a:extLst>
            <a:ext uri="{FF2B5EF4-FFF2-40B4-BE49-F238E27FC236}">
              <a16:creationId xmlns:a16="http://schemas.microsoft.com/office/drawing/2014/main" id="{00000000-0008-0000-0000-00005F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352" name="Text Box 1">
          <a:extLst>
            <a:ext uri="{FF2B5EF4-FFF2-40B4-BE49-F238E27FC236}">
              <a16:creationId xmlns:a16="http://schemas.microsoft.com/office/drawing/2014/main" id="{00000000-0008-0000-0000-000060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353" name="Text Box 1">
          <a:extLst>
            <a:ext uri="{FF2B5EF4-FFF2-40B4-BE49-F238E27FC236}">
              <a16:creationId xmlns:a16="http://schemas.microsoft.com/office/drawing/2014/main" id="{00000000-0008-0000-0000-000061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161925</xdr:rowOff>
    </xdr:to>
    <xdr:sp macro="" textlink="">
      <xdr:nvSpPr>
        <xdr:cNvPr id="354" name="Text Box 1">
          <a:extLst>
            <a:ext uri="{FF2B5EF4-FFF2-40B4-BE49-F238E27FC236}">
              <a16:creationId xmlns:a16="http://schemas.microsoft.com/office/drawing/2014/main" id="{00000000-0008-0000-0000-00006201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161925</xdr:rowOff>
    </xdr:to>
    <xdr:sp macro="" textlink="">
      <xdr:nvSpPr>
        <xdr:cNvPr id="355" name="Text Box 1">
          <a:extLst>
            <a:ext uri="{FF2B5EF4-FFF2-40B4-BE49-F238E27FC236}">
              <a16:creationId xmlns:a16="http://schemas.microsoft.com/office/drawing/2014/main" id="{00000000-0008-0000-0000-00006301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356" name="Text Box 1">
          <a:extLst>
            <a:ext uri="{FF2B5EF4-FFF2-40B4-BE49-F238E27FC236}">
              <a16:creationId xmlns:a16="http://schemas.microsoft.com/office/drawing/2014/main" id="{00000000-0008-0000-0000-000064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357" name="Text Box 24">
          <a:extLst>
            <a:ext uri="{FF2B5EF4-FFF2-40B4-BE49-F238E27FC236}">
              <a16:creationId xmlns:a16="http://schemas.microsoft.com/office/drawing/2014/main" id="{00000000-0008-0000-0000-000065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358" name="Text Box 1">
          <a:extLst>
            <a:ext uri="{FF2B5EF4-FFF2-40B4-BE49-F238E27FC236}">
              <a16:creationId xmlns:a16="http://schemas.microsoft.com/office/drawing/2014/main" id="{00000000-0008-0000-0000-000066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161925</xdr:rowOff>
    </xdr:to>
    <xdr:sp macro="" textlink="">
      <xdr:nvSpPr>
        <xdr:cNvPr id="359" name="Text Box 1">
          <a:extLst>
            <a:ext uri="{FF2B5EF4-FFF2-40B4-BE49-F238E27FC236}">
              <a16:creationId xmlns:a16="http://schemas.microsoft.com/office/drawing/2014/main" id="{00000000-0008-0000-0000-00006701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161925</xdr:rowOff>
    </xdr:to>
    <xdr:sp macro="" textlink="">
      <xdr:nvSpPr>
        <xdr:cNvPr id="360" name="Text Box 1">
          <a:extLst>
            <a:ext uri="{FF2B5EF4-FFF2-40B4-BE49-F238E27FC236}">
              <a16:creationId xmlns:a16="http://schemas.microsoft.com/office/drawing/2014/main" id="{00000000-0008-0000-0000-00006801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361" name="Text Box 1">
          <a:extLst>
            <a:ext uri="{FF2B5EF4-FFF2-40B4-BE49-F238E27FC236}">
              <a16:creationId xmlns:a16="http://schemas.microsoft.com/office/drawing/2014/main" id="{00000000-0008-0000-0000-000069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362" name="Text Box 24">
          <a:extLst>
            <a:ext uri="{FF2B5EF4-FFF2-40B4-BE49-F238E27FC236}">
              <a16:creationId xmlns:a16="http://schemas.microsoft.com/office/drawing/2014/main" id="{00000000-0008-0000-0000-00006A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363" name="Text Box 1">
          <a:extLst>
            <a:ext uri="{FF2B5EF4-FFF2-40B4-BE49-F238E27FC236}">
              <a16:creationId xmlns:a16="http://schemas.microsoft.com/office/drawing/2014/main" id="{00000000-0008-0000-0000-00006B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364" name="Text Box 1">
          <a:extLst>
            <a:ext uri="{FF2B5EF4-FFF2-40B4-BE49-F238E27FC236}">
              <a16:creationId xmlns:a16="http://schemas.microsoft.com/office/drawing/2014/main" id="{00000000-0008-0000-0000-00006C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365" name="Text Box 1">
          <a:extLst>
            <a:ext uri="{FF2B5EF4-FFF2-40B4-BE49-F238E27FC236}">
              <a16:creationId xmlns:a16="http://schemas.microsoft.com/office/drawing/2014/main" id="{00000000-0008-0000-0000-00006D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366" name="Text Box 1">
          <a:extLst>
            <a:ext uri="{FF2B5EF4-FFF2-40B4-BE49-F238E27FC236}">
              <a16:creationId xmlns:a16="http://schemas.microsoft.com/office/drawing/2014/main" id="{00000000-0008-0000-0000-00006E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367" name="Text Box 1">
          <a:extLst>
            <a:ext uri="{FF2B5EF4-FFF2-40B4-BE49-F238E27FC236}">
              <a16:creationId xmlns:a16="http://schemas.microsoft.com/office/drawing/2014/main" id="{00000000-0008-0000-0000-00006F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161925</xdr:rowOff>
    </xdr:to>
    <xdr:sp macro="" textlink="">
      <xdr:nvSpPr>
        <xdr:cNvPr id="368" name="Text Box 1">
          <a:extLst>
            <a:ext uri="{FF2B5EF4-FFF2-40B4-BE49-F238E27FC236}">
              <a16:creationId xmlns:a16="http://schemas.microsoft.com/office/drawing/2014/main" id="{00000000-0008-0000-0000-00007001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161925</xdr:rowOff>
    </xdr:to>
    <xdr:sp macro="" textlink="">
      <xdr:nvSpPr>
        <xdr:cNvPr id="369" name="Text Box 1">
          <a:extLst>
            <a:ext uri="{FF2B5EF4-FFF2-40B4-BE49-F238E27FC236}">
              <a16:creationId xmlns:a16="http://schemas.microsoft.com/office/drawing/2014/main" id="{00000000-0008-0000-0000-00007101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370" name="Text Box 1">
          <a:extLst>
            <a:ext uri="{FF2B5EF4-FFF2-40B4-BE49-F238E27FC236}">
              <a16:creationId xmlns:a16="http://schemas.microsoft.com/office/drawing/2014/main" id="{00000000-0008-0000-0000-000072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371" name="Text Box 24">
          <a:extLst>
            <a:ext uri="{FF2B5EF4-FFF2-40B4-BE49-F238E27FC236}">
              <a16:creationId xmlns:a16="http://schemas.microsoft.com/office/drawing/2014/main" id="{00000000-0008-0000-0000-000073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372" name="Text Box 1">
          <a:extLst>
            <a:ext uri="{FF2B5EF4-FFF2-40B4-BE49-F238E27FC236}">
              <a16:creationId xmlns:a16="http://schemas.microsoft.com/office/drawing/2014/main" id="{00000000-0008-0000-0000-000074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161925</xdr:rowOff>
    </xdr:to>
    <xdr:sp macro="" textlink="">
      <xdr:nvSpPr>
        <xdr:cNvPr id="373" name="Text Box 1">
          <a:extLst>
            <a:ext uri="{FF2B5EF4-FFF2-40B4-BE49-F238E27FC236}">
              <a16:creationId xmlns:a16="http://schemas.microsoft.com/office/drawing/2014/main" id="{00000000-0008-0000-0000-00007501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161925</xdr:rowOff>
    </xdr:to>
    <xdr:sp macro="" textlink="">
      <xdr:nvSpPr>
        <xdr:cNvPr id="374" name="Text Box 1">
          <a:extLst>
            <a:ext uri="{FF2B5EF4-FFF2-40B4-BE49-F238E27FC236}">
              <a16:creationId xmlns:a16="http://schemas.microsoft.com/office/drawing/2014/main" id="{00000000-0008-0000-0000-00007601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375" name="Text Box 1">
          <a:extLst>
            <a:ext uri="{FF2B5EF4-FFF2-40B4-BE49-F238E27FC236}">
              <a16:creationId xmlns:a16="http://schemas.microsoft.com/office/drawing/2014/main" id="{00000000-0008-0000-0000-000077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376" name="Text Box 24">
          <a:extLst>
            <a:ext uri="{FF2B5EF4-FFF2-40B4-BE49-F238E27FC236}">
              <a16:creationId xmlns:a16="http://schemas.microsoft.com/office/drawing/2014/main" id="{00000000-0008-0000-0000-000078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377" name="Text Box 1">
          <a:extLst>
            <a:ext uri="{FF2B5EF4-FFF2-40B4-BE49-F238E27FC236}">
              <a16:creationId xmlns:a16="http://schemas.microsoft.com/office/drawing/2014/main" id="{00000000-0008-0000-0000-000079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174468</xdr:rowOff>
    </xdr:to>
    <xdr:sp macro="" textlink="">
      <xdr:nvSpPr>
        <xdr:cNvPr id="378" name="Text Box 1">
          <a:extLst>
            <a:ext uri="{FF2B5EF4-FFF2-40B4-BE49-F238E27FC236}">
              <a16:creationId xmlns:a16="http://schemas.microsoft.com/office/drawing/2014/main" id="{00000000-0008-0000-0000-00007A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174468</xdr:rowOff>
    </xdr:to>
    <xdr:sp macro="" textlink="">
      <xdr:nvSpPr>
        <xdr:cNvPr id="379" name="Text Box 1">
          <a:extLst>
            <a:ext uri="{FF2B5EF4-FFF2-40B4-BE49-F238E27FC236}">
              <a16:creationId xmlns:a16="http://schemas.microsoft.com/office/drawing/2014/main" id="{00000000-0008-0000-0000-00007B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380" name="Text Box 1">
          <a:extLst>
            <a:ext uri="{FF2B5EF4-FFF2-40B4-BE49-F238E27FC236}">
              <a16:creationId xmlns:a16="http://schemas.microsoft.com/office/drawing/2014/main" id="{00000000-0008-0000-0000-00007C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381" name="Text Box 1">
          <a:extLst>
            <a:ext uri="{FF2B5EF4-FFF2-40B4-BE49-F238E27FC236}">
              <a16:creationId xmlns:a16="http://schemas.microsoft.com/office/drawing/2014/main" id="{00000000-0008-0000-0000-00007D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191613</xdr:rowOff>
    </xdr:to>
    <xdr:sp macro="" textlink="">
      <xdr:nvSpPr>
        <xdr:cNvPr id="382" name="Text Box 1">
          <a:extLst>
            <a:ext uri="{FF2B5EF4-FFF2-40B4-BE49-F238E27FC236}">
              <a16:creationId xmlns:a16="http://schemas.microsoft.com/office/drawing/2014/main" id="{00000000-0008-0000-0000-00007E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191613</xdr:rowOff>
    </xdr:to>
    <xdr:sp macro="" textlink="">
      <xdr:nvSpPr>
        <xdr:cNvPr id="383" name="Text Box 1">
          <a:extLst>
            <a:ext uri="{FF2B5EF4-FFF2-40B4-BE49-F238E27FC236}">
              <a16:creationId xmlns:a16="http://schemas.microsoft.com/office/drawing/2014/main" id="{00000000-0008-0000-0000-00007F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384" name="Text Box 1">
          <a:extLst>
            <a:ext uri="{FF2B5EF4-FFF2-40B4-BE49-F238E27FC236}">
              <a16:creationId xmlns:a16="http://schemas.microsoft.com/office/drawing/2014/main" id="{00000000-0008-0000-0000-000080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385" name="Text Box 24">
          <a:extLst>
            <a:ext uri="{FF2B5EF4-FFF2-40B4-BE49-F238E27FC236}">
              <a16:creationId xmlns:a16="http://schemas.microsoft.com/office/drawing/2014/main" id="{00000000-0008-0000-0000-000081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386" name="Text Box 1">
          <a:extLst>
            <a:ext uri="{FF2B5EF4-FFF2-40B4-BE49-F238E27FC236}">
              <a16:creationId xmlns:a16="http://schemas.microsoft.com/office/drawing/2014/main" id="{00000000-0008-0000-0000-000082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191613</xdr:rowOff>
    </xdr:to>
    <xdr:sp macro="" textlink="">
      <xdr:nvSpPr>
        <xdr:cNvPr id="387" name="Text Box 1">
          <a:extLst>
            <a:ext uri="{FF2B5EF4-FFF2-40B4-BE49-F238E27FC236}">
              <a16:creationId xmlns:a16="http://schemas.microsoft.com/office/drawing/2014/main" id="{00000000-0008-0000-0000-000083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191613</xdr:rowOff>
    </xdr:to>
    <xdr:sp macro="" textlink="">
      <xdr:nvSpPr>
        <xdr:cNvPr id="388" name="Text Box 1">
          <a:extLst>
            <a:ext uri="{FF2B5EF4-FFF2-40B4-BE49-F238E27FC236}">
              <a16:creationId xmlns:a16="http://schemas.microsoft.com/office/drawing/2014/main" id="{00000000-0008-0000-0000-000084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389" name="Text Box 1">
          <a:extLst>
            <a:ext uri="{FF2B5EF4-FFF2-40B4-BE49-F238E27FC236}">
              <a16:creationId xmlns:a16="http://schemas.microsoft.com/office/drawing/2014/main" id="{00000000-0008-0000-0000-000085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390" name="Text Box 24">
          <a:extLst>
            <a:ext uri="{FF2B5EF4-FFF2-40B4-BE49-F238E27FC236}">
              <a16:creationId xmlns:a16="http://schemas.microsoft.com/office/drawing/2014/main" id="{00000000-0008-0000-0000-000086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391" name="Text Box 1">
          <a:extLst>
            <a:ext uri="{FF2B5EF4-FFF2-40B4-BE49-F238E27FC236}">
              <a16:creationId xmlns:a16="http://schemas.microsoft.com/office/drawing/2014/main" id="{00000000-0008-0000-0000-000087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174468</xdr:rowOff>
    </xdr:to>
    <xdr:sp macro="" textlink="">
      <xdr:nvSpPr>
        <xdr:cNvPr id="392" name="Text Box 1">
          <a:extLst>
            <a:ext uri="{FF2B5EF4-FFF2-40B4-BE49-F238E27FC236}">
              <a16:creationId xmlns:a16="http://schemas.microsoft.com/office/drawing/2014/main" id="{00000000-0008-0000-0000-000088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174468</xdr:rowOff>
    </xdr:to>
    <xdr:sp macro="" textlink="">
      <xdr:nvSpPr>
        <xdr:cNvPr id="393" name="Text Box 1">
          <a:extLst>
            <a:ext uri="{FF2B5EF4-FFF2-40B4-BE49-F238E27FC236}">
              <a16:creationId xmlns:a16="http://schemas.microsoft.com/office/drawing/2014/main" id="{00000000-0008-0000-0000-000089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394" name="Text Box 1">
          <a:extLst>
            <a:ext uri="{FF2B5EF4-FFF2-40B4-BE49-F238E27FC236}">
              <a16:creationId xmlns:a16="http://schemas.microsoft.com/office/drawing/2014/main" id="{00000000-0008-0000-0000-00008A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395" name="Text Box 1">
          <a:extLst>
            <a:ext uri="{FF2B5EF4-FFF2-40B4-BE49-F238E27FC236}">
              <a16:creationId xmlns:a16="http://schemas.microsoft.com/office/drawing/2014/main" id="{00000000-0008-0000-0000-00008B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191613</xdr:rowOff>
    </xdr:to>
    <xdr:sp macro="" textlink="">
      <xdr:nvSpPr>
        <xdr:cNvPr id="396" name="Text Box 1">
          <a:extLst>
            <a:ext uri="{FF2B5EF4-FFF2-40B4-BE49-F238E27FC236}">
              <a16:creationId xmlns:a16="http://schemas.microsoft.com/office/drawing/2014/main" id="{00000000-0008-0000-0000-00008C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191613</xdr:rowOff>
    </xdr:to>
    <xdr:sp macro="" textlink="">
      <xdr:nvSpPr>
        <xdr:cNvPr id="397" name="Text Box 1">
          <a:extLst>
            <a:ext uri="{FF2B5EF4-FFF2-40B4-BE49-F238E27FC236}">
              <a16:creationId xmlns:a16="http://schemas.microsoft.com/office/drawing/2014/main" id="{00000000-0008-0000-0000-00008D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398" name="Text Box 1">
          <a:extLst>
            <a:ext uri="{FF2B5EF4-FFF2-40B4-BE49-F238E27FC236}">
              <a16:creationId xmlns:a16="http://schemas.microsoft.com/office/drawing/2014/main" id="{00000000-0008-0000-0000-00008E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399" name="Text Box 24">
          <a:extLst>
            <a:ext uri="{FF2B5EF4-FFF2-40B4-BE49-F238E27FC236}">
              <a16:creationId xmlns:a16="http://schemas.microsoft.com/office/drawing/2014/main" id="{00000000-0008-0000-0000-00008F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400" name="Text Box 1">
          <a:extLst>
            <a:ext uri="{FF2B5EF4-FFF2-40B4-BE49-F238E27FC236}">
              <a16:creationId xmlns:a16="http://schemas.microsoft.com/office/drawing/2014/main" id="{00000000-0008-0000-0000-000090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191613</xdr:rowOff>
    </xdr:to>
    <xdr:sp macro="" textlink="">
      <xdr:nvSpPr>
        <xdr:cNvPr id="401" name="Text Box 1">
          <a:extLst>
            <a:ext uri="{FF2B5EF4-FFF2-40B4-BE49-F238E27FC236}">
              <a16:creationId xmlns:a16="http://schemas.microsoft.com/office/drawing/2014/main" id="{00000000-0008-0000-0000-000091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191613</xdr:rowOff>
    </xdr:to>
    <xdr:sp macro="" textlink="">
      <xdr:nvSpPr>
        <xdr:cNvPr id="402" name="Text Box 1">
          <a:extLst>
            <a:ext uri="{FF2B5EF4-FFF2-40B4-BE49-F238E27FC236}">
              <a16:creationId xmlns:a16="http://schemas.microsoft.com/office/drawing/2014/main" id="{00000000-0008-0000-0000-000092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403" name="Text Box 1">
          <a:extLst>
            <a:ext uri="{FF2B5EF4-FFF2-40B4-BE49-F238E27FC236}">
              <a16:creationId xmlns:a16="http://schemas.microsoft.com/office/drawing/2014/main" id="{00000000-0008-0000-0000-000093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404" name="Text Box 24">
          <a:extLst>
            <a:ext uri="{FF2B5EF4-FFF2-40B4-BE49-F238E27FC236}">
              <a16:creationId xmlns:a16="http://schemas.microsoft.com/office/drawing/2014/main" id="{00000000-0008-0000-0000-000094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405" name="Text Box 1">
          <a:extLst>
            <a:ext uri="{FF2B5EF4-FFF2-40B4-BE49-F238E27FC236}">
              <a16:creationId xmlns:a16="http://schemas.microsoft.com/office/drawing/2014/main" id="{00000000-0008-0000-0000-000095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406" name="Text Box 1">
          <a:extLst>
            <a:ext uri="{FF2B5EF4-FFF2-40B4-BE49-F238E27FC236}">
              <a16:creationId xmlns:a16="http://schemas.microsoft.com/office/drawing/2014/main" id="{00000000-0008-0000-0000-000096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407" name="Text Box 1">
          <a:extLst>
            <a:ext uri="{FF2B5EF4-FFF2-40B4-BE49-F238E27FC236}">
              <a16:creationId xmlns:a16="http://schemas.microsoft.com/office/drawing/2014/main" id="{00000000-0008-0000-0000-000097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408" name="Text Box 1">
          <a:extLst>
            <a:ext uri="{FF2B5EF4-FFF2-40B4-BE49-F238E27FC236}">
              <a16:creationId xmlns:a16="http://schemas.microsoft.com/office/drawing/2014/main" id="{00000000-0008-0000-0000-000098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409" name="Text Box 1">
          <a:extLst>
            <a:ext uri="{FF2B5EF4-FFF2-40B4-BE49-F238E27FC236}">
              <a16:creationId xmlns:a16="http://schemas.microsoft.com/office/drawing/2014/main" id="{00000000-0008-0000-0000-000099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161925</xdr:rowOff>
    </xdr:to>
    <xdr:sp macro="" textlink="">
      <xdr:nvSpPr>
        <xdr:cNvPr id="410" name="Text Box 1">
          <a:extLst>
            <a:ext uri="{FF2B5EF4-FFF2-40B4-BE49-F238E27FC236}">
              <a16:creationId xmlns:a16="http://schemas.microsoft.com/office/drawing/2014/main" id="{00000000-0008-0000-0000-00009A01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161925</xdr:rowOff>
    </xdr:to>
    <xdr:sp macro="" textlink="">
      <xdr:nvSpPr>
        <xdr:cNvPr id="411" name="Text Box 1">
          <a:extLst>
            <a:ext uri="{FF2B5EF4-FFF2-40B4-BE49-F238E27FC236}">
              <a16:creationId xmlns:a16="http://schemas.microsoft.com/office/drawing/2014/main" id="{00000000-0008-0000-0000-00009B01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412" name="Text Box 1">
          <a:extLst>
            <a:ext uri="{FF2B5EF4-FFF2-40B4-BE49-F238E27FC236}">
              <a16:creationId xmlns:a16="http://schemas.microsoft.com/office/drawing/2014/main" id="{00000000-0008-0000-0000-00009C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413" name="Text Box 24">
          <a:extLst>
            <a:ext uri="{FF2B5EF4-FFF2-40B4-BE49-F238E27FC236}">
              <a16:creationId xmlns:a16="http://schemas.microsoft.com/office/drawing/2014/main" id="{00000000-0008-0000-0000-00009D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414" name="Text Box 1">
          <a:extLst>
            <a:ext uri="{FF2B5EF4-FFF2-40B4-BE49-F238E27FC236}">
              <a16:creationId xmlns:a16="http://schemas.microsoft.com/office/drawing/2014/main" id="{00000000-0008-0000-0000-00009E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161925</xdr:rowOff>
    </xdr:to>
    <xdr:sp macro="" textlink="">
      <xdr:nvSpPr>
        <xdr:cNvPr id="415" name="Text Box 1">
          <a:extLst>
            <a:ext uri="{FF2B5EF4-FFF2-40B4-BE49-F238E27FC236}">
              <a16:creationId xmlns:a16="http://schemas.microsoft.com/office/drawing/2014/main" id="{00000000-0008-0000-0000-00009F01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161925</xdr:rowOff>
    </xdr:to>
    <xdr:sp macro="" textlink="">
      <xdr:nvSpPr>
        <xdr:cNvPr id="416" name="Text Box 1">
          <a:extLst>
            <a:ext uri="{FF2B5EF4-FFF2-40B4-BE49-F238E27FC236}">
              <a16:creationId xmlns:a16="http://schemas.microsoft.com/office/drawing/2014/main" id="{00000000-0008-0000-0000-0000A001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417" name="Text Box 1">
          <a:extLst>
            <a:ext uri="{FF2B5EF4-FFF2-40B4-BE49-F238E27FC236}">
              <a16:creationId xmlns:a16="http://schemas.microsoft.com/office/drawing/2014/main" id="{00000000-0008-0000-0000-0000A1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418" name="Text Box 24">
          <a:extLst>
            <a:ext uri="{FF2B5EF4-FFF2-40B4-BE49-F238E27FC236}">
              <a16:creationId xmlns:a16="http://schemas.microsoft.com/office/drawing/2014/main" id="{00000000-0008-0000-0000-0000A2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419" name="Text Box 1">
          <a:extLst>
            <a:ext uri="{FF2B5EF4-FFF2-40B4-BE49-F238E27FC236}">
              <a16:creationId xmlns:a16="http://schemas.microsoft.com/office/drawing/2014/main" id="{00000000-0008-0000-0000-0000A3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420" name="Text Box 1">
          <a:extLst>
            <a:ext uri="{FF2B5EF4-FFF2-40B4-BE49-F238E27FC236}">
              <a16:creationId xmlns:a16="http://schemas.microsoft.com/office/drawing/2014/main" id="{00000000-0008-0000-0000-0000A4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421" name="Text Box 1">
          <a:extLst>
            <a:ext uri="{FF2B5EF4-FFF2-40B4-BE49-F238E27FC236}">
              <a16:creationId xmlns:a16="http://schemas.microsoft.com/office/drawing/2014/main" id="{00000000-0008-0000-0000-0000A5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422" name="Text Box 1">
          <a:extLst>
            <a:ext uri="{FF2B5EF4-FFF2-40B4-BE49-F238E27FC236}">
              <a16:creationId xmlns:a16="http://schemas.microsoft.com/office/drawing/2014/main" id="{00000000-0008-0000-0000-0000A6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423" name="Text Box 1">
          <a:extLst>
            <a:ext uri="{FF2B5EF4-FFF2-40B4-BE49-F238E27FC236}">
              <a16:creationId xmlns:a16="http://schemas.microsoft.com/office/drawing/2014/main" id="{00000000-0008-0000-0000-0000A7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161925</xdr:rowOff>
    </xdr:to>
    <xdr:sp macro="" textlink="">
      <xdr:nvSpPr>
        <xdr:cNvPr id="424" name="Text Box 1">
          <a:extLst>
            <a:ext uri="{FF2B5EF4-FFF2-40B4-BE49-F238E27FC236}">
              <a16:creationId xmlns:a16="http://schemas.microsoft.com/office/drawing/2014/main" id="{00000000-0008-0000-0000-0000A801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161925</xdr:rowOff>
    </xdr:to>
    <xdr:sp macro="" textlink="">
      <xdr:nvSpPr>
        <xdr:cNvPr id="425" name="Text Box 1">
          <a:extLst>
            <a:ext uri="{FF2B5EF4-FFF2-40B4-BE49-F238E27FC236}">
              <a16:creationId xmlns:a16="http://schemas.microsoft.com/office/drawing/2014/main" id="{00000000-0008-0000-0000-0000A901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426" name="Text Box 1">
          <a:extLst>
            <a:ext uri="{FF2B5EF4-FFF2-40B4-BE49-F238E27FC236}">
              <a16:creationId xmlns:a16="http://schemas.microsoft.com/office/drawing/2014/main" id="{00000000-0008-0000-0000-0000AA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427" name="Text Box 24">
          <a:extLst>
            <a:ext uri="{FF2B5EF4-FFF2-40B4-BE49-F238E27FC236}">
              <a16:creationId xmlns:a16="http://schemas.microsoft.com/office/drawing/2014/main" id="{00000000-0008-0000-0000-0000AB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428" name="Text Box 1">
          <a:extLst>
            <a:ext uri="{FF2B5EF4-FFF2-40B4-BE49-F238E27FC236}">
              <a16:creationId xmlns:a16="http://schemas.microsoft.com/office/drawing/2014/main" id="{00000000-0008-0000-0000-0000AC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161925</xdr:rowOff>
    </xdr:to>
    <xdr:sp macro="" textlink="">
      <xdr:nvSpPr>
        <xdr:cNvPr id="429" name="Text Box 1">
          <a:extLst>
            <a:ext uri="{FF2B5EF4-FFF2-40B4-BE49-F238E27FC236}">
              <a16:creationId xmlns:a16="http://schemas.microsoft.com/office/drawing/2014/main" id="{00000000-0008-0000-0000-0000AD01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161925</xdr:rowOff>
    </xdr:to>
    <xdr:sp macro="" textlink="">
      <xdr:nvSpPr>
        <xdr:cNvPr id="430" name="Text Box 1">
          <a:extLst>
            <a:ext uri="{FF2B5EF4-FFF2-40B4-BE49-F238E27FC236}">
              <a16:creationId xmlns:a16="http://schemas.microsoft.com/office/drawing/2014/main" id="{00000000-0008-0000-0000-0000AE01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431" name="Text Box 1">
          <a:extLst>
            <a:ext uri="{FF2B5EF4-FFF2-40B4-BE49-F238E27FC236}">
              <a16:creationId xmlns:a16="http://schemas.microsoft.com/office/drawing/2014/main" id="{00000000-0008-0000-0000-0000AF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432" name="Text Box 24">
          <a:extLst>
            <a:ext uri="{FF2B5EF4-FFF2-40B4-BE49-F238E27FC236}">
              <a16:creationId xmlns:a16="http://schemas.microsoft.com/office/drawing/2014/main" id="{00000000-0008-0000-0000-0000B0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433" name="Text Box 1">
          <a:extLst>
            <a:ext uri="{FF2B5EF4-FFF2-40B4-BE49-F238E27FC236}">
              <a16:creationId xmlns:a16="http://schemas.microsoft.com/office/drawing/2014/main" id="{00000000-0008-0000-0000-0000B1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174468</xdr:rowOff>
    </xdr:to>
    <xdr:sp macro="" textlink="">
      <xdr:nvSpPr>
        <xdr:cNvPr id="434" name="Text Box 1">
          <a:extLst>
            <a:ext uri="{FF2B5EF4-FFF2-40B4-BE49-F238E27FC236}">
              <a16:creationId xmlns:a16="http://schemas.microsoft.com/office/drawing/2014/main" id="{00000000-0008-0000-0000-0000B2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174468</xdr:rowOff>
    </xdr:to>
    <xdr:sp macro="" textlink="">
      <xdr:nvSpPr>
        <xdr:cNvPr id="435" name="Text Box 1">
          <a:extLst>
            <a:ext uri="{FF2B5EF4-FFF2-40B4-BE49-F238E27FC236}">
              <a16:creationId xmlns:a16="http://schemas.microsoft.com/office/drawing/2014/main" id="{00000000-0008-0000-0000-0000B3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436" name="Text Box 1">
          <a:extLst>
            <a:ext uri="{FF2B5EF4-FFF2-40B4-BE49-F238E27FC236}">
              <a16:creationId xmlns:a16="http://schemas.microsoft.com/office/drawing/2014/main" id="{00000000-0008-0000-0000-0000B4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437" name="Text Box 1">
          <a:extLst>
            <a:ext uri="{FF2B5EF4-FFF2-40B4-BE49-F238E27FC236}">
              <a16:creationId xmlns:a16="http://schemas.microsoft.com/office/drawing/2014/main" id="{00000000-0008-0000-0000-0000B5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191613</xdr:rowOff>
    </xdr:to>
    <xdr:sp macro="" textlink="">
      <xdr:nvSpPr>
        <xdr:cNvPr id="438" name="Text Box 1">
          <a:extLst>
            <a:ext uri="{FF2B5EF4-FFF2-40B4-BE49-F238E27FC236}">
              <a16:creationId xmlns:a16="http://schemas.microsoft.com/office/drawing/2014/main" id="{00000000-0008-0000-0000-0000B6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191613</xdr:rowOff>
    </xdr:to>
    <xdr:sp macro="" textlink="">
      <xdr:nvSpPr>
        <xdr:cNvPr id="439" name="Text Box 1">
          <a:extLst>
            <a:ext uri="{FF2B5EF4-FFF2-40B4-BE49-F238E27FC236}">
              <a16:creationId xmlns:a16="http://schemas.microsoft.com/office/drawing/2014/main" id="{00000000-0008-0000-0000-0000B7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440" name="Text Box 1">
          <a:extLst>
            <a:ext uri="{FF2B5EF4-FFF2-40B4-BE49-F238E27FC236}">
              <a16:creationId xmlns:a16="http://schemas.microsoft.com/office/drawing/2014/main" id="{00000000-0008-0000-0000-0000B8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441" name="Text Box 24">
          <a:extLst>
            <a:ext uri="{FF2B5EF4-FFF2-40B4-BE49-F238E27FC236}">
              <a16:creationId xmlns:a16="http://schemas.microsoft.com/office/drawing/2014/main" id="{00000000-0008-0000-0000-0000B9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442" name="Text Box 1">
          <a:extLst>
            <a:ext uri="{FF2B5EF4-FFF2-40B4-BE49-F238E27FC236}">
              <a16:creationId xmlns:a16="http://schemas.microsoft.com/office/drawing/2014/main" id="{00000000-0008-0000-0000-0000BA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191613</xdr:rowOff>
    </xdr:to>
    <xdr:sp macro="" textlink="">
      <xdr:nvSpPr>
        <xdr:cNvPr id="443" name="Text Box 1">
          <a:extLst>
            <a:ext uri="{FF2B5EF4-FFF2-40B4-BE49-F238E27FC236}">
              <a16:creationId xmlns:a16="http://schemas.microsoft.com/office/drawing/2014/main" id="{00000000-0008-0000-0000-0000BB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191613</xdr:rowOff>
    </xdr:to>
    <xdr:sp macro="" textlink="">
      <xdr:nvSpPr>
        <xdr:cNvPr id="444" name="Text Box 1">
          <a:extLst>
            <a:ext uri="{FF2B5EF4-FFF2-40B4-BE49-F238E27FC236}">
              <a16:creationId xmlns:a16="http://schemas.microsoft.com/office/drawing/2014/main" id="{00000000-0008-0000-0000-0000BC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445" name="Text Box 1">
          <a:extLst>
            <a:ext uri="{FF2B5EF4-FFF2-40B4-BE49-F238E27FC236}">
              <a16:creationId xmlns:a16="http://schemas.microsoft.com/office/drawing/2014/main" id="{00000000-0008-0000-0000-0000BD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446" name="Text Box 24">
          <a:extLst>
            <a:ext uri="{FF2B5EF4-FFF2-40B4-BE49-F238E27FC236}">
              <a16:creationId xmlns:a16="http://schemas.microsoft.com/office/drawing/2014/main" id="{00000000-0008-0000-0000-0000BE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447" name="Text Box 1">
          <a:extLst>
            <a:ext uri="{FF2B5EF4-FFF2-40B4-BE49-F238E27FC236}">
              <a16:creationId xmlns:a16="http://schemas.microsoft.com/office/drawing/2014/main" id="{00000000-0008-0000-0000-0000BF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174468</xdr:rowOff>
    </xdr:to>
    <xdr:sp macro="" textlink="">
      <xdr:nvSpPr>
        <xdr:cNvPr id="448" name="Text Box 1">
          <a:extLst>
            <a:ext uri="{FF2B5EF4-FFF2-40B4-BE49-F238E27FC236}">
              <a16:creationId xmlns:a16="http://schemas.microsoft.com/office/drawing/2014/main" id="{00000000-0008-0000-0000-0000C0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174468</xdr:rowOff>
    </xdr:to>
    <xdr:sp macro="" textlink="">
      <xdr:nvSpPr>
        <xdr:cNvPr id="449" name="Text Box 1">
          <a:extLst>
            <a:ext uri="{FF2B5EF4-FFF2-40B4-BE49-F238E27FC236}">
              <a16:creationId xmlns:a16="http://schemas.microsoft.com/office/drawing/2014/main" id="{00000000-0008-0000-0000-0000C1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450" name="Text Box 1">
          <a:extLst>
            <a:ext uri="{FF2B5EF4-FFF2-40B4-BE49-F238E27FC236}">
              <a16:creationId xmlns:a16="http://schemas.microsoft.com/office/drawing/2014/main" id="{00000000-0008-0000-0000-0000C2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451" name="Text Box 1">
          <a:extLst>
            <a:ext uri="{FF2B5EF4-FFF2-40B4-BE49-F238E27FC236}">
              <a16:creationId xmlns:a16="http://schemas.microsoft.com/office/drawing/2014/main" id="{00000000-0008-0000-0000-0000C3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191613</xdr:rowOff>
    </xdr:to>
    <xdr:sp macro="" textlink="">
      <xdr:nvSpPr>
        <xdr:cNvPr id="452" name="Text Box 1">
          <a:extLst>
            <a:ext uri="{FF2B5EF4-FFF2-40B4-BE49-F238E27FC236}">
              <a16:creationId xmlns:a16="http://schemas.microsoft.com/office/drawing/2014/main" id="{00000000-0008-0000-0000-0000C4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191613</xdr:rowOff>
    </xdr:to>
    <xdr:sp macro="" textlink="">
      <xdr:nvSpPr>
        <xdr:cNvPr id="453" name="Text Box 1">
          <a:extLst>
            <a:ext uri="{FF2B5EF4-FFF2-40B4-BE49-F238E27FC236}">
              <a16:creationId xmlns:a16="http://schemas.microsoft.com/office/drawing/2014/main" id="{00000000-0008-0000-0000-0000C5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454" name="Text Box 1">
          <a:extLst>
            <a:ext uri="{FF2B5EF4-FFF2-40B4-BE49-F238E27FC236}">
              <a16:creationId xmlns:a16="http://schemas.microsoft.com/office/drawing/2014/main" id="{00000000-0008-0000-0000-0000C6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455" name="Text Box 24">
          <a:extLst>
            <a:ext uri="{FF2B5EF4-FFF2-40B4-BE49-F238E27FC236}">
              <a16:creationId xmlns:a16="http://schemas.microsoft.com/office/drawing/2014/main" id="{00000000-0008-0000-0000-0000C7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456" name="Text Box 1">
          <a:extLst>
            <a:ext uri="{FF2B5EF4-FFF2-40B4-BE49-F238E27FC236}">
              <a16:creationId xmlns:a16="http://schemas.microsoft.com/office/drawing/2014/main" id="{00000000-0008-0000-0000-0000C8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191613</xdr:rowOff>
    </xdr:to>
    <xdr:sp macro="" textlink="">
      <xdr:nvSpPr>
        <xdr:cNvPr id="457" name="Text Box 1">
          <a:extLst>
            <a:ext uri="{FF2B5EF4-FFF2-40B4-BE49-F238E27FC236}">
              <a16:creationId xmlns:a16="http://schemas.microsoft.com/office/drawing/2014/main" id="{00000000-0008-0000-0000-0000C9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191613</xdr:rowOff>
    </xdr:to>
    <xdr:sp macro="" textlink="">
      <xdr:nvSpPr>
        <xdr:cNvPr id="458" name="Text Box 1">
          <a:extLst>
            <a:ext uri="{FF2B5EF4-FFF2-40B4-BE49-F238E27FC236}">
              <a16:creationId xmlns:a16="http://schemas.microsoft.com/office/drawing/2014/main" id="{00000000-0008-0000-0000-0000CA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459" name="Text Box 1">
          <a:extLst>
            <a:ext uri="{FF2B5EF4-FFF2-40B4-BE49-F238E27FC236}">
              <a16:creationId xmlns:a16="http://schemas.microsoft.com/office/drawing/2014/main" id="{00000000-0008-0000-0000-0000CB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460" name="Text Box 24">
          <a:extLst>
            <a:ext uri="{FF2B5EF4-FFF2-40B4-BE49-F238E27FC236}">
              <a16:creationId xmlns:a16="http://schemas.microsoft.com/office/drawing/2014/main" id="{00000000-0008-0000-0000-0000CC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461" name="Text Box 1">
          <a:extLst>
            <a:ext uri="{FF2B5EF4-FFF2-40B4-BE49-F238E27FC236}">
              <a16:creationId xmlns:a16="http://schemas.microsoft.com/office/drawing/2014/main" id="{00000000-0008-0000-0000-0000CD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462" name="Text Box 1">
          <a:extLst>
            <a:ext uri="{FF2B5EF4-FFF2-40B4-BE49-F238E27FC236}">
              <a16:creationId xmlns:a16="http://schemas.microsoft.com/office/drawing/2014/main" id="{00000000-0008-0000-0000-0000CE01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463" name="Text Box 1">
          <a:extLst>
            <a:ext uri="{FF2B5EF4-FFF2-40B4-BE49-F238E27FC236}">
              <a16:creationId xmlns:a16="http://schemas.microsoft.com/office/drawing/2014/main" id="{00000000-0008-0000-0000-0000CF01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464" name="Text Box 1">
          <a:extLst>
            <a:ext uri="{FF2B5EF4-FFF2-40B4-BE49-F238E27FC236}">
              <a16:creationId xmlns:a16="http://schemas.microsoft.com/office/drawing/2014/main" id="{00000000-0008-0000-0000-0000D0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465" name="Text Box 1">
          <a:extLst>
            <a:ext uri="{FF2B5EF4-FFF2-40B4-BE49-F238E27FC236}">
              <a16:creationId xmlns:a16="http://schemas.microsoft.com/office/drawing/2014/main" id="{00000000-0008-0000-0000-0000D1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466" name="Text Box 1">
          <a:extLst>
            <a:ext uri="{FF2B5EF4-FFF2-40B4-BE49-F238E27FC236}">
              <a16:creationId xmlns:a16="http://schemas.microsoft.com/office/drawing/2014/main" id="{00000000-0008-0000-0000-0000D201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467" name="Text Box 1">
          <a:extLst>
            <a:ext uri="{FF2B5EF4-FFF2-40B4-BE49-F238E27FC236}">
              <a16:creationId xmlns:a16="http://schemas.microsoft.com/office/drawing/2014/main" id="{00000000-0008-0000-0000-0000D301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468" name="Text Box 1">
          <a:extLst>
            <a:ext uri="{FF2B5EF4-FFF2-40B4-BE49-F238E27FC236}">
              <a16:creationId xmlns:a16="http://schemas.microsoft.com/office/drawing/2014/main" id="{00000000-0008-0000-0000-0000D4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469" name="Text Box 24">
          <a:extLst>
            <a:ext uri="{FF2B5EF4-FFF2-40B4-BE49-F238E27FC236}">
              <a16:creationId xmlns:a16="http://schemas.microsoft.com/office/drawing/2014/main" id="{00000000-0008-0000-0000-0000D5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470" name="Text Box 1">
          <a:extLst>
            <a:ext uri="{FF2B5EF4-FFF2-40B4-BE49-F238E27FC236}">
              <a16:creationId xmlns:a16="http://schemas.microsoft.com/office/drawing/2014/main" id="{00000000-0008-0000-0000-0000D6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471" name="Text Box 1">
          <a:extLst>
            <a:ext uri="{FF2B5EF4-FFF2-40B4-BE49-F238E27FC236}">
              <a16:creationId xmlns:a16="http://schemas.microsoft.com/office/drawing/2014/main" id="{00000000-0008-0000-0000-0000D701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472" name="Text Box 1">
          <a:extLst>
            <a:ext uri="{FF2B5EF4-FFF2-40B4-BE49-F238E27FC236}">
              <a16:creationId xmlns:a16="http://schemas.microsoft.com/office/drawing/2014/main" id="{00000000-0008-0000-0000-0000D801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473" name="Text Box 1">
          <a:extLst>
            <a:ext uri="{FF2B5EF4-FFF2-40B4-BE49-F238E27FC236}">
              <a16:creationId xmlns:a16="http://schemas.microsoft.com/office/drawing/2014/main" id="{00000000-0008-0000-0000-0000D9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474" name="Text Box 24">
          <a:extLst>
            <a:ext uri="{FF2B5EF4-FFF2-40B4-BE49-F238E27FC236}">
              <a16:creationId xmlns:a16="http://schemas.microsoft.com/office/drawing/2014/main" id="{00000000-0008-0000-0000-0000DA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475" name="Text Box 1">
          <a:extLst>
            <a:ext uri="{FF2B5EF4-FFF2-40B4-BE49-F238E27FC236}">
              <a16:creationId xmlns:a16="http://schemas.microsoft.com/office/drawing/2014/main" id="{00000000-0008-0000-0000-0000DB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476" name="Text Box 1">
          <a:extLst>
            <a:ext uri="{FF2B5EF4-FFF2-40B4-BE49-F238E27FC236}">
              <a16:creationId xmlns:a16="http://schemas.microsoft.com/office/drawing/2014/main" id="{00000000-0008-0000-0000-0000DC01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477" name="Text Box 1">
          <a:extLst>
            <a:ext uri="{FF2B5EF4-FFF2-40B4-BE49-F238E27FC236}">
              <a16:creationId xmlns:a16="http://schemas.microsoft.com/office/drawing/2014/main" id="{00000000-0008-0000-0000-0000DD01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478" name="Text Box 1">
          <a:extLst>
            <a:ext uri="{FF2B5EF4-FFF2-40B4-BE49-F238E27FC236}">
              <a16:creationId xmlns:a16="http://schemas.microsoft.com/office/drawing/2014/main" id="{00000000-0008-0000-0000-0000DE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479" name="Text Box 1">
          <a:extLst>
            <a:ext uri="{FF2B5EF4-FFF2-40B4-BE49-F238E27FC236}">
              <a16:creationId xmlns:a16="http://schemas.microsoft.com/office/drawing/2014/main" id="{00000000-0008-0000-0000-0000DF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480" name="Text Box 1">
          <a:extLst>
            <a:ext uri="{FF2B5EF4-FFF2-40B4-BE49-F238E27FC236}">
              <a16:creationId xmlns:a16="http://schemas.microsoft.com/office/drawing/2014/main" id="{00000000-0008-0000-0000-0000E001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481" name="Text Box 1">
          <a:extLst>
            <a:ext uri="{FF2B5EF4-FFF2-40B4-BE49-F238E27FC236}">
              <a16:creationId xmlns:a16="http://schemas.microsoft.com/office/drawing/2014/main" id="{00000000-0008-0000-0000-0000E101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482" name="Text Box 1">
          <a:extLst>
            <a:ext uri="{FF2B5EF4-FFF2-40B4-BE49-F238E27FC236}">
              <a16:creationId xmlns:a16="http://schemas.microsoft.com/office/drawing/2014/main" id="{00000000-0008-0000-0000-0000E2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483" name="Text Box 24">
          <a:extLst>
            <a:ext uri="{FF2B5EF4-FFF2-40B4-BE49-F238E27FC236}">
              <a16:creationId xmlns:a16="http://schemas.microsoft.com/office/drawing/2014/main" id="{00000000-0008-0000-0000-0000E3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484" name="Text Box 1">
          <a:extLst>
            <a:ext uri="{FF2B5EF4-FFF2-40B4-BE49-F238E27FC236}">
              <a16:creationId xmlns:a16="http://schemas.microsoft.com/office/drawing/2014/main" id="{00000000-0008-0000-0000-0000E4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485" name="Text Box 1">
          <a:extLst>
            <a:ext uri="{FF2B5EF4-FFF2-40B4-BE49-F238E27FC236}">
              <a16:creationId xmlns:a16="http://schemas.microsoft.com/office/drawing/2014/main" id="{00000000-0008-0000-0000-0000E501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486" name="Text Box 1">
          <a:extLst>
            <a:ext uri="{FF2B5EF4-FFF2-40B4-BE49-F238E27FC236}">
              <a16:creationId xmlns:a16="http://schemas.microsoft.com/office/drawing/2014/main" id="{00000000-0008-0000-0000-0000E601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487" name="Text Box 1">
          <a:extLst>
            <a:ext uri="{FF2B5EF4-FFF2-40B4-BE49-F238E27FC236}">
              <a16:creationId xmlns:a16="http://schemas.microsoft.com/office/drawing/2014/main" id="{00000000-0008-0000-0000-0000E7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488" name="Text Box 24">
          <a:extLst>
            <a:ext uri="{FF2B5EF4-FFF2-40B4-BE49-F238E27FC236}">
              <a16:creationId xmlns:a16="http://schemas.microsoft.com/office/drawing/2014/main" id="{00000000-0008-0000-0000-0000E8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489" name="Text Box 1">
          <a:extLst>
            <a:ext uri="{FF2B5EF4-FFF2-40B4-BE49-F238E27FC236}">
              <a16:creationId xmlns:a16="http://schemas.microsoft.com/office/drawing/2014/main" id="{00000000-0008-0000-0000-0000E9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490" name="Text Box 1">
          <a:extLst>
            <a:ext uri="{FF2B5EF4-FFF2-40B4-BE49-F238E27FC236}">
              <a16:creationId xmlns:a16="http://schemas.microsoft.com/office/drawing/2014/main" id="{00000000-0008-0000-0000-0000EA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491" name="Text Box 1">
          <a:extLst>
            <a:ext uri="{FF2B5EF4-FFF2-40B4-BE49-F238E27FC236}">
              <a16:creationId xmlns:a16="http://schemas.microsoft.com/office/drawing/2014/main" id="{00000000-0008-0000-0000-0000EB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492" name="Text Box 1">
          <a:extLst>
            <a:ext uri="{FF2B5EF4-FFF2-40B4-BE49-F238E27FC236}">
              <a16:creationId xmlns:a16="http://schemas.microsoft.com/office/drawing/2014/main" id="{00000000-0008-0000-0000-0000EC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493" name="Text Box 1">
          <a:extLst>
            <a:ext uri="{FF2B5EF4-FFF2-40B4-BE49-F238E27FC236}">
              <a16:creationId xmlns:a16="http://schemas.microsoft.com/office/drawing/2014/main" id="{00000000-0008-0000-0000-0000ED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494" name="Text Box 1">
          <a:extLst>
            <a:ext uri="{FF2B5EF4-FFF2-40B4-BE49-F238E27FC236}">
              <a16:creationId xmlns:a16="http://schemas.microsoft.com/office/drawing/2014/main" id="{00000000-0008-0000-0000-0000EE01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495" name="Text Box 1">
          <a:extLst>
            <a:ext uri="{FF2B5EF4-FFF2-40B4-BE49-F238E27FC236}">
              <a16:creationId xmlns:a16="http://schemas.microsoft.com/office/drawing/2014/main" id="{00000000-0008-0000-0000-0000EF01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496" name="Text Box 1">
          <a:extLst>
            <a:ext uri="{FF2B5EF4-FFF2-40B4-BE49-F238E27FC236}">
              <a16:creationId xmlns:a16="http://schemas.microsoft.com/office/drawing/2014/main" id="{00000000-0008-0000-0000-0000F0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497" name="Text Box 24">
          <a:extLst>
            <a:ext uri="{FF2B5EF4-FFF2-40B4-BE49-F238E27FC236}">
              <a16:creationId xmlns:a16="http://schemas.microsoft.com/office/drawing/2014/main" id="{00000000-0008-0000-0000-0000F1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498" name="Text Box 1">
          <a:extLst>
            <a:ext uri="{FF2B5EF4-FFF2-40B4-BE49-F238E27FC236}">
              <a16:creationId xmlns:a16="http://schemas.microsoft.com/office/drawing/2014/main" id="{00000000-0008-0000-0000-0000F2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499" name="Text Box 1">
          <a:extLst>
            <a:ext uri="{FF2B5EF4-FFF2-40B4-BE49-F238E27FC236}">
              <a16:creationId xmlns:a16="http://schemas.microsoft.com/office/drawing/2014/main" id="{00000000-0008-0000-0000-0000F301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500" name="Text Box 1">
          <a:extLst>
            <a:ext uri="{FF2B5EF4-FFF2-40B4-BE49-F238E27FC236}">
              <a16:creationId xmlns:a16="http://schemas.microsoft.com/office/drawing/2014/main" id="{00000000-0008-0000-0000-0000F401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501" name="Text Box 1">
          <a:extLst>
            <a:ext uri="{FF2B5EF4-FFF2-40B4-BE49-F238E27FC236}">
              <a16:creationId xmlns:a16="http://schemas.microsoft.com/office/drawing/2014/main" id="{00000000-0008-0000-0000-0000F5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502" name="Text Box 24">
          <a:extLst>
            <a:ext uri="{FF2B5EF4-FFF2-40B4-BE49-F238E27FC236}">
              <a16:creationId xmlns:a16="http://schemas.microsoft.com/office/drawing/2014/main" id="{00000000-0008-0000-0000-0000F6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503" name="Text Box 1">
          <a:extLst>
            <a:ext uri="{FF2B5EF4-FFF2-40B4-BE49-F238E27FC236}">
              <a16:creationId xmlns:a16="http://schemas.microsoft.com/office/drawing/2014/main" id="{00000000-0008-0000-0000-0000F7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504" name="Text Box 1">
          <a:extLst>
            <a:ext uri="{FF2B5EF4-FFF2-40B4-BE49-F238E27FC236}">
              <a16:creationId xmlns:a16="http://schemas.microsoft.com/office/drawing/2014/main" id="{00000000-0008-0000-0000-0000F8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505" name="Text Box 1">
          <a:extLst>
            <a:ext uri="{FF2B5EF4-FFF2-40B4-BE49-F238E27FC236}">
              <a16:creationId xmlns:a16="http://schemas.microsoft.com/office/drawing/2014/main" id="{00000000-0008-0000-0000-0000F9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506" name="Text Box 1">
          <a:extLst>
            <a:ext uri="{FF2B5EF4-FFF2-40B4-BE49-F238E27FC236}">
              <a16:creationId xmlns:a16="http://schemas.microsoft.com/office/drawing/2014/main" id="{00000000-0008-0000-0000-0000FA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507" name="Text Box 1">
          <a:extLst>
            <a:ext uri="{FF2B5EF4-FFF2-40B4-BE49-F238E27FC236}">
              <a16:creationId xmlns:a16="http://schemas.microsoft.com/office/drawing/2014/main" id="{00000000-0008-0000-0000-0000FB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508" name="Text Box 1">
          <a:extLst>
            <a:ext uri="{FF2B5EF4-FFF2-40B4-BE49-F238E27FC236}">
              <a16:creationId xmlns:a16="http://schemas.microsoft.com/office/drawing/2014/main" id="{00000000-0008-0000-0000-0000FC01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509" name="Text Box 1">
          <a:extLst>
            <a:ext uri="{FF2B5EF4-FFF2-40B4-BE49-F238E27FC236}">
              <a16:creationId xmlns:a16="http://schemas.microsoft.com/office/drawing/2014/main" id="{00000000-0008-0000-0000-0000FD01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510" name="Text Box 1">
          <a:extLst>
            <a:ext uri="{FF2B5EF4-FFF2-40B4-BE49-F238E27FC236}">
              <a16:creationId xmlns:a16="http://schemas.microsoft.com/office/drawing/2014/main" id="{00000000-0008-0000-0000-0000FE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511" name="Text Box 24">
          <a:extLst>
            <a:ext uri="{FF2B5EF4-FFF2-40B4-BE49-F238E27FC236}">
              <a16:creationId xmlns:a16="http://schemas.microsoft.com/office/drawing/2014/main" id="{00000000-0008-0000-0000-0000FF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512" name="Text Box 1">
          <a:extLst>
            <a:ext uri="{FF2B5EF4-FFF2-40B4-BE49-F238E27FC236}">
              <a16:creationId xmlns:a16="http://schemas.microsoft.com/office/drawing/2014/main" id="{00000000-0008-0000-0000-000000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513" name="Text Box 1">
          <a:extLst>
            <a:ext uri="{FF2B5EF4-FFF2-40B4-BE49-F238E27FC236}">
              <a16:creationId xmlns:a16="http://schemas.microsoft.com/office/drawing/2014/main" id="{00000000-0008-0000-0000-00000102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514" name="Text Box 1">
          <a:extLst>
            <a:ext uri="{FF2B5EF4-FFF2-40B4-BE49-F238E27FC236}">
              <a16:creationId xmlns:a16="http://schemas.microsoft.com/office/drawing/2014/main" id="{00000000-0008-0000-0000-00000202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515" name="Text Box 1">
          <a:extLst>
            <a:ext uri="{FF2B5EF4-FFF2-40B4-BE49-F238E27FC236}">
              <a16:creationId xmlns:a16="http://schemas.microsoft.com/office/drawing/2014/main" id="{00000000-0008-0000-0000-000003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516" name="Text Box 24">
          <a:extLst>
            <a:ext uri="{FF2B5EF4-FFF2-40B4-BE49-F238E27FC236}">
              <a16:creationId xmlns:a16="http://schemas.microsoft.com/office/drawing/2014/main" id="{00000000-0008-0000-0000-000004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517" name="Text Box 1">
          <a:extLst>
            <a:ext uri="{FF2B5EF4-FFF2-40B4-BE49-F238E27FC236}">
              <a16:creationId xmlns:a16="http://schemas.microsoft.com/office/drawing/2014/main" id="{00000000-0008-0000-0000-000005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518" name="Text Box 1">
          <a:extLst>
            <a:ext uri="{FF2B5EF4-FFF2-40B4-BE49-F238E27FC236}">
              <a16:creationId xmlns:a16="http://schemas.microsoft.com/office/drawing/2014/main" id="{00000000-0008-0000-0000-00000602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519" name="Text Box 1">
          <a:extLst>
            <a:ext uri="{FF2B5EF4-FFF2-40B4-BE49-F238E27FC236}">
              <a16:creationId xmlns:a16="http://schemas.microsoft.com/office/drawing/2014/main" id="{00000000-0008-0000-0000-00000702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520" name="Text Box 1">
          <a:extLst>
            <a:ext uri="{FF2B5EF4-FFF2-40B4-BE49-F238E27FC236}">
              <a16:creationId xmlns:a16="http://schemas.microsoft.com/office/drawing/2014/main" id="{00000000-0008-0000-0000-000008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521" name="Text Box 1">
          <a:extLst>
            <a:ext uri="{FF2B5EF4-FFF2-40B4-BE49-F238E27FC236}">
              <a16:creationId xmlns:a16="http://schemas.microsoft.com/office/drawing/2014/main" id="{00000000-0008-0000-0000-000009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522" name="Text Box 1">
          <a:extLst>
            <a:ext uri="{FF2B5EF4-FFF2-40B4-BE49-F238E27FC236}">
              <a16:creationId xmlns:a16="http://schemas.microsoft.com/office/drawing/2014/main" id="{00000000-0008-0000-0000-00000A02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523" name="Text Box 1">
          <a:extLst>
            <a:ext uri="{FF2B5EF4-FFF2-40B4-BE49-F238E27FC236}">
              <a16:creationId xmlns:a16="http://schemas.microsoft.com/office/drawing/2014/main" id="{00000000-0008-0000-0000-00000B02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524" name="Text Box 1">
          <a:extLst>
            <a:ext uri="{FF2B5EF4-FFF2-40B4-BE49-F238E27FC236}">
              <a16:creationId xmlns:a16="http://schemas.microsoft.com/office/drawing/2014/main" id="{00000000-0008-0000-0000-00000C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525" name="Text Box 24">
          <a:extLst>
            <a:ext uri="{FF2B5EF4-FFF2-40B4-BE49-F238E27FC236}">
              <a16:creationId xmlns:a16="http://schemas.microsoft.com/office/drawing/2014/main" id="{00000000-0008-0000-0000-00000D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526" name="Text Box 1">
          <a:extLst>
            <a:ext uri="{FF2B5EF4-FFF2-40B4-BE49-F238E27FC236}">
              <a16:creationId xmlns:a16="http://schemas.microsoft.com/office/drawing/2014/main" id="{00000000-0008-0000-0000-00000E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527" name="Text Box 1">
          <a:extLst>
            <a:ext uri="{FF2B5EF4-FFF2-40B4-BE49-F238E27FC236}">
              <a16:creationId xmlns:a16="http://schemas.microsoft.com/office/drawing/2014/main" id="{00000000-0008-0000-0000-00000F02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528" name="Text Box 1">
          <a:extLst>
            <a:ext uri="{FF2B5EF4-FFF2-40B4-BE49-F238E27FC236}">
              <a16:creationId xmlns:a16="http://schemas.microsoft.com/office/drawing/2014/main" id="{00000000-0008-0000-0000-00001002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529" name="Text Box 1">
          <a:extLst>
            <a:ext uri="{FF2B5EF4-FFF2-40B4-BE49-F238E27FC236}">
              <a16:creationId xmlns:a16="http://schemas.microsoft.com/office/drawing/2014/main" id="{00000000-0008-0000-0000-000011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530" name="Text Box 24">
          <a:extLst>
            <a:ext uri="{FF2B5EF4-FFF2-40B4-BE49-F238E27FC236}">
              <a16:creationId xmlns:a16="http://schemas.microsoft.com/office/drawing/2014/main" id="{00000000-0008-0000-0000-000012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531" name="Text Box 1">
          <a:extLst>
            <a:ext uri="{FF2B5EF4-FFF2-40B4-BE49-F238E27FC236}">
              <a16:creationId xmlns:a16="http://schemas.microsoft.com/office/drawing/2014/main" id="{00000000-0008-0000-0000-000013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532" name="Text Box 1">
          <a:extLst>
            <a:ext uri="{FF2B5EF4-FFF2-40B4-BE49-F238E27FC236}">
              <a16:creationId xmlns:a16="http://schemas.microsoft.com/office/drawing/2014/main" id="{00000000-0008-0000-0000-00001402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533" name="Text Box 1">
          <a:extLst>
            <a:ext uri="{FF2B5EF4-FFF2-40B4-BE49-F238E27FC236}">
              <a16:creationId xmlns:a16="http://schemas.microsoft.com/office/drawing/2014/main" id="{00000000-0008-0000-0000-00001502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534" name="Text Box 1">
          <a:extLst>
            <a:ext uri="{FF2B5EF4-FFF2-40B4-BE49-F238E27FC236}">
              <a16:creationId xmlns:a16="http://schemas.microsoft.com/office/drawing/2014/main" id="{00000000-0008-0000-0000-000016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535" name="Text Box 1">
          <a:extLst>
            <a:ext uri="{FF2B5EF4-FFF2-40B4-BE49-F238E27FC236}">
              <a16:creationId xmlns:a16="http://schemas.microsoft.com/office/drawing/2014/main" id="{00000000-0008-0000-0000-000017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536" name="Text Box 1">
          <a:extLst>
            <a:ext uri="{FF2B5EF4-FFF2-40B4-BE49-F238E27FC236}">
              <a16:creationId xmlns:a16="http://schemas.microsoft.com/office/drawing/2014/main" id="{00000000-0008-0000-0000-00001802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537" name="Text Box 1">
          <a:extLst>
            <a:ext uri="{FF2B5EF4-FFF2-40B4-BE49-F238E27FC236}">
              <a16:creationId xmlns:a16="http://schemas.microsoft.com/office/drawing/2014/main" id="{00000000-0008-0000-0000-00001902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538" name="Text Box 1">
          <a:extLst>
            <a:ext uri="{FF2B5EF4-FFF2-40B4-BE49-F238E27FC236}">
              <a16:creationId xmlns:a16="http://schemas.microsoft.com/office/drawing/2014/main" id="{00000000-0008-0000-0000-00001A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539" name="Text Box 24">
          <a:extLst>
            <a:ext uri="{FF2B5EF4-FFF2-40B4-BE49-F238E27FC236}">
              <a16:creationId xmlns:a16="http://schemas.microsoft.com/office/drawing/2014/main" id="{00000000-0008-0000-0000-00001B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540" name="Text Box 1">
          <a:extLst>
            <a:ext uri="{FF2B5EF4-FFF2-40B4-BE49-F238E27FC236}">
              <a16:creationId xmlns:a16="http://schemas.microsoft.com/office/drawing/2014/main" id="{00000000-0008-0000-0000-00001C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541" name="Text Box 1">
          <a:extLst>
            <a:ext uri="{FF2B5EF4-FFF2-40B4-BE49-F238E27FC236}">
              <a16:creationId xmlns:a16="http://schemas.microsoft.com/office/drawing/2014/main" id="{00000000-0008-0000-0000-00001D02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542" name="Text Box 1">
          <a:extLst>
            <a:ext uri="{FF2B5EF4-FFF2-40B4-BE49-F238E27FC236}">
              <a16:creationId xmlns:a16="http://schemas.microsoft.com/office/drawing/2014/main" id="{00000000-0008-0000-0000-00001E02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543" name="Text Box 1">
          <a:extLst>
            <a:ext uri="{FF2B5EF4-FFF2-40B4-BE49-F238E27FC236}">
              <a16:creationId xmlns:a16="http://schemas.microsoft.com/office/drawing/2014/main" id="{00000000-0008-0000-0000-00001F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544" name="Text Box 24">
          <a:extLst>
            <a:ext uri="{FF2B5EF4-FFF2-40B4-BE49-F238E27FC236}">
              <a16:creationId xmlns:a16="http://schemas.microsoft.com/office/drawing/2014/main" id="{00000000-0008-0000-0000-000020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545" name="Text Box 1">
          <a:extLst>
            <a:ext uri="{FF2B5EF4-FFF2-40B4-BE49-F238E27FC236}">
              <a16:creationId xmlns:a16="http://schemas.microsoft.com/office/drawing/2014/main" id="{00000000-0008-0000-0000-000021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546" name="Text Box 1">
          <a:extLst>
            <a:ext uri="{FF2B5EF4-FFF2-40B4-BE49-F238E27FC236}">
              <a16:creationId xmlns:a16="http://schemas.microsoft.com/office/drawing/2014/main" id="{00000000-0008-0000-0000-000022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547" name="Text Box 1">
          <a:extLst>
            <a:ext uri="{FF2B5EF4-FFF2-40B4-BE49-F238E27FC236}">
              <a16:creationId xmlns:a16="http://schemas.microsoft.com/office/drawing/2014/main" id="{00000000-0008-0000-0000-000023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548" name="Text Box 1">
          <a:extLst>
            <a:ext uri="{FF2B5EF4-FFF2-40B4-BE49-F238E27FC236}">
              <a16:creationId xmlns:a16="http://schemas.microsoft.com/office/drawing/2014/main" id="{00000000-0008-0000-0000-000024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549" name="Text Box 1">
          <a:extLst>
            <a:ext uri="{FF2B5EF4-FFF2-40B4-BE49-F238E27FC236}">
              <a16:creationId xmlns:a16="http://schemas.microsoft.com/office/drawing/2014/main" id="{00000000-0008-0000-0000-000025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550" name="Text Box 1">
          <a:extLst>
            <a:ext uri="{FF2B5EF4-FFF2-40B4-BE49-F238E27FC236}">
              <a16:creationId xmlns:a16="http://schemas.microsoft.com/office/drawing/2014/main" id="{00000000-0008-0000-0000-00002602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551" name="Text Box 1">
          <a:extLst>
            <a:ext uri="{FF2B5EF4-FFF2-40B4-BE49-F238E27FC236}">
              <a16:creationId xmlns:a16="http://schemas.microsoft.com/office/drawing/2014/main" id="{00000000-0008-0000-0000-00002702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552" name="Text Box 1">
          <a:extLst>
            <a:ext uri="{FF2B5EF4-FFF2-40B4-BE49-F238E27FC236}">
              <a16:creationId xmlns:a16="http://schemas.microsoft.com/office/drawing/2014/main" id="{00000000-0008-0000-0000-000028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553" name="Text Box 24">
          <a:extLst>
            <a:ext uri="{FF2B5EF4-FFF2-40B4-BE49-F238E27FC236}">
              <a16:creationId xmlns:a16="http://schemas.microsoft.com/office/drawing/2014/main" id="{00000000-0008-0000-0000-000029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554" name="Text Box 1">
          <a:extLst>
            <a:ext uri="{FF2B5EF4-FFF2-40B4-BE49-F238E27FC236}">
              <a16:creationId xmlns:a16="http://schemas.microsoft.com/office/drawing/2014/main" id="{00000000-0008-0000-0000-00002A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555" name="Text Box 1">
          <a:extLst>
            <a:ext uri="{FF2B5EF4-FFF2-40B4-BE49-F238E27FC236}">
              <a16:creationId xmlns:a16="http://schemas.microsoft.com/office/drawing/2014/main" id="{00000000-0008-0000-0000-00002B02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556" name="Text Box 1">
          <a:extLst>
            <a:ext uri="{FF2B5EF4-FFF2-40B4-BE49-F238E27FC236}">
              <a16:creationId xmlns:a16="http://schemas.microsoft.com/office/drawing/2014/main" id="{00000000-0008-0000-0000-00002C02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557" name="Text Box 1">
          <a:extLst>
            <a:ext uri="{FF2B5EF4-FFF2-40B4-BE49-F238E27FC236}">
              <a16:creationId xmlns:a16="http://schemas.microsoft.com/office/drawing/2014/main" id="{00000000-0008-0000-0000-00002D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558" name="Text Box 24">
          <a:extLst>
            <a:ext uri="{FF2B5EF4-FFF2-40B4-BE49-F238E27FC236}">
              <a16:creationId xmlns:a16="http://schemas.microsoft.com/office/drawing/2014/main" id="{00000000-0008-0000-0000-00002E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559" name="Text Box 1">
          <a:extLst>
            <a:ext uri="{FF2B5EF4-FFF2-40B4-BE49-F238E27FC236}">
              <a16:creationId xmlns:a16="http://schemas.microsoft.com/office/drawing/2014/main" id="{00000000-0008-0000-0000-00002F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560" name="Text Box 1">
          <a:extLst>
            <a:ext uri="{FF2B5EF4-FFF2-40B4-BE49-F238E27FC236}">
              <a16:creationId xmlns:a16="http://schemas.microsoft.com/office/drawing/2014/main" id="{00000000-0008-0000-0000-000030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561" name="Text Box 1">
          <a:extLst>
            <a:ext uri="{FF2B5EF4-FFF2-40B4-BE49-F238E27FC236}">
              <a16:creationId xmlns:a16="http://schemas.microsoft.com/office/drawing/2014/main" id="{00000000-0008-0000-0000-000031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562" name="Text Box 1">
          <a:extLst>
            <a:ext uri="{FF2B5EF4-FFF2-40B4-BE49-F238E27FC236}">
              <a16:creationId xmlns:a16="http://schemas.microsoft.com/office/drawing/2014/main" id="{00000000-0008-0000-0000-000032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563" name="Text Box 1">
          <a:extLst>
            <a:ext uri="{FF2B5EF4-FFF2-40B4-BE49-F238E27FC236}">
              <a16:creationId xmlns:a16="http://schemas.microsoft.com/office/drawing/2014/main" id="{00000000-0008-0000-0000-000033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564" name="Text Box 1">
          <a:extLst>
            <a:ext uri="{FF2B5EF4-FFF2-40B4-BE49-F238E27FC236}">
              <a16:creationId xmlns:a16="http://schemas.microsoft.com/office/drawing/2014/main" id="{00000000-0008-0000-0000-00003402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565" name="Text Box 1">
          <a:extLst>
            <a:ext uri="{FF2B5EF4-FFF2-40B4-BE49-F238E27FC236}">
              <a16:creationId xmlns:a16="http://schemas.microsoft.com/office/drawing/2014/main" id="{00000000-0008-0000-0000-00003502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566" name="Text Box 1">
          <a:extLst>
            <a:ext uri="{FF2B5EF4-FFF2-40B4-BE49-F238E27FC236}">
              <a16:creationId xmlns:a16="http://schemas.microsoft.com/office/drawing/2014/main" id="{00000000-0008-0000-0000-000036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567" name="Text Box 24">
          <a:extLst>
            <a:ext uri="{FF2B5EF4-FFF2-40B4-BE49-F238E27FC236}">
              <a16:creationId xmlns:a16="http://schemas.microsoft.com/office/drawing/2014/main" id="{00000000-0008-0000-0000-000037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568" name="Text Box 1">
          <a:extLst>
            <a:ext uri="{FF2B5EF4-FFF2-40B4-BE49-F238E27FC236}">
              <a16:creationId xmlns:a16="http://schemas.microsoft.com/office/drawing/2014/main" id="{00000000-0008-0000-0000-000038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569" name="Text Box 1">
          <a:extLst>
            <a:ext uri="{FF2B5EF4-FFF2-40B4-BE49-F238E27FC236}">
              <a16:creationId xmlns:a16="http://schemas.microsoft.com/office/drawing/2014/main" id="{00000000-0008-0000-0000-00003902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570" name="Text Box 1">
          <a:extLst>
            <a:ext uri="{FF2B5EF4-FFF2-40B4-BE49-F238E27FC236}">
              <a16:creationId xmlns:a16="http://schemas.microsoft.com/office/drawing/2014/main" id="{00000000-0008-0000-0000-00003A02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571" name="Text Box 1">
          <a:extLst>
            <a:ext uri="{FF2B5EF4-FFF2-40B4-BE49-F238E27FC236}">
              <a16:creationId xmlns:a16="http://schemas.microsoft.com/office/drawing/2014/main" id="{00000000-0008-0000-0000-00003B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572" name="Text Box 24">
          <a:extLst>
            <a:ext uri="{FF2B5EF4-FFF2-40B4-BE49-F238E27FC236}">
              <a16:creationId xmlns:a16="http://schemas.microsoft.com/office/drawing/2014/main" id="{00000000-0008-0000-0000-00003C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573" name="Text Box 1">
          <a:extLst>
            <a:ext uri="{FF2B5EF4-FFF2-40B4-BE49-F238E27FC236}">
              <a16:creationId xmlns:a16="http://schemas.microsoft.com/office/drawing/2014/main" id="{00000000-0008-0000-0000-00003D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574" name="Text Box 1">
          <a:extLst>
            <a:ext uri="{FF2B5EF4-FFF2-40B4-BE49-F238E27FC236}">
              <a16:creationId xmlns:a16="http://schemas.microsoft.com/office/drawing/2014/main" id="{00000000-0008-0000-0000-00003E02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575" name="Text Box 1">
          <a:extLst>
            <a:ext uri="{FF2B5EF4-FFF2-40B4-BE49-F238E27FC236}">
              <a16:creationId xmlns:a16="http://schemas.microsoft.com/office/drawing/2014/main" id="{00000000-0008-0000-0000-00003F02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576" name="Text Box 1">
          <a:extLst>
            <a:ext uri="{FF2B5EF4-FFF2-40B4-BE49-F238E27FC236}">
              <a16:creationId xmlns:a16="http://schemas.microsoft.com/office/drawing/2014/main" id="{00000000-0008-0000-0000-000040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577" name="Text Box 1">
          <a:extLst>
            <a:ext uri="{FF2B5EF4-FFF2-40B4-BE49-F238E27FC236}">
              <a16:creationId xmlns:a16="http://schemas.microsoft.com/office/drawing/2014/main" id="{00000000-0008-0000-0000-000041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578" name="Text Box 1">
          <a:extLst>
            <a:ext uri="{FF2B5EF4-FFF2-40B4-BE49-F238E27FC236}">
              <a16:creationId xmlns:a16="http://schemas.microsoft.com/office/drawing/2014/main" id="{00000000-0008-0000-0000-00004202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579" name="Text Box 1">
          <a:extLst>
            <a:ext uri="{FF2B5EF4-FFF2-40B4-BE49-F238E27FC236}">
              <a16:creationId xmlns:a16="http://schemas.microsoft.com/office/drawing/2014/main" id="{00000000-0008-0000-0000-00004302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580" name="Text Box 1">
          <a:extLst>
            <a:ext uri="{FF2B5EF4-FFF2-40B4-BE49-F238E27FC236}">
              <a16:creationId xmlns:a16="http://schemas.microsoft.com/office/drawing/2014/main" id="{00000000-0008-0000-0000-000044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581" name="Text Box 24">
          <a:extLst>
            <a:ext uri="{FF2B5EF4-FFF2-40B4-BE49-F238E27FC236}">
              <a16:creationId xmlns:a16="http://schemas.microsoft.com/office/drawing/2014/main" id="{00000000-0008-0000-0000-000045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582" name="Text Box 1">
          <a:extLst>
            <a:ext uri="{FF2B5EF4-FFF2-40B4-BE49-F238E27FC236}">
              <a16:creationId xmlns:a16="http://schemas.microsoft.com/office/drawing/2014/main" id="{00000000-0008-0000-0000-000046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583" name="Text Box 1">
          <a:extLst>
            <a:ext uri="{FF2B5EF4-FFF2-40B4-BE49-F238E27FC236}">
              <a16:creationId xmlns:a16="http://schemas.microsoft.com/office/drawing/2014/main" id="{00000000-0008-0000-0000-00004702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584" name="Text Box 1">
          <a:extLst>
            <a:ext uri="{FF2B5EF4-FFF2-40B4-BE49-F238E27FC236}">
              <a16:creationId xmlns:a16="http://schemas.microsoft.com/office/drawing/2014/main" id="{00000000-0008-0000-0000-00004802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585" name="Text Box 1">
          <a:extLst>
            <a:ext uri="{FF2B5EF4-FFF2-40B4-BE49-F238E27FC236}">
              <a16:creationId xmlns:a16="http://schemas.microsoft.com/office/drawing/2014/main" id="{00000000-0008-0000-0000-000049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586" name="Text Box 24">
          <a:extLst>
            <a:ext uri="{FF2B5EF4-FFF2-40B4-BE49-F238E27FC236}">
              <a16:creationId xmlns:a16="http://schemas.microsoft.com/office/drawing/2014/main" id="{00000000-0008-0000-0000-00004A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587" name="Text Box 1">
          <a:extLst>
            <a:ext uri="{FF2B5EF4-FFF2-40B4-BE49-F238E27FC236}">
              <a16:creationId xmlns:a16="http://schemas.microsoft.com/office/drawing/2014/main" id="{00000000-0008-0000-0000-00004B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588" name="Text Box 1">
          <a:extLst>
            <a:ext uri="{FF2B5EF4-FFF2-40B4-BE49-F238E27FC236}">
              <a16:creationId xmlns:a16="http://schemas.microsoft.com/office/drawing/2014/main" id="{00000000-0008-0000-0000-00004C02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589" name="Text Box 1">
          <a:extLst>
            <a:ext uri="{FF2B5EF4-FFF2-40B4-BE49-F238E27FC236}">
              <a16:creationId xmlns:a16="http://schemas.microsoft.com/office/drawing/2014/main" id="{00000000-0008-0000-0000-00004D02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590" name="Text Box 1">
          <a:extLst>
            <a:ext uri="{FF2B5EF4-FFF2-40B4-BE49-F238E27FC236}">
              <a16:creationId xmlns:a16="http://schemas.microsoft.com/office/drawing/2014/main" id="{00000000-0008-0000-0000-00004E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591" name="Text Box 1">
          <a:extLst>
            <a:ext uri="{FF2B5EF4-FFF2-40B4-BE49-F238E27FC236}">
              <a16:creationId xmlns:a16="http://schemas.microsoft.com/office/drawing/2014/main" id="{00000000-0008-0000-0000-00004F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592" name="Text Box 1">
          <a:extLst>
            <a:ext uri="{FF2B5EF4-FFF2-40B4-BE49-F238E27FC236}">
              <a16:creationId xmlns:a16="http://schemas.microsoft.com/office/drawing/2014/main" id="{00000000-0008-0000-0000-00005002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593" name="Text Box 1">
          <a:extLst>
            <a:ext uri="{FF2B5EF4-FFF2-40B4-BE49-F238E27FC236}">
              <a16:creationId xmlns:a16="http://schemas.microsoft.com/office/drawing/2014/main" id="{00000000-0008-0000-0000-00005102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594" name="Text Box 1">
          <a:extLst>
            <a:ext uri="{FF2B5EF4-FFF2-40B4-BE49-F238E27FC236}">
              <a16:creationId xmlns:a16="http://schemas.microsoft.com/office/drawing/2014/main" id="{00000000-0008-0000-0000-000052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595" name="Text Box 24">
          <a:extLst>
            <a:ext uri="{FF2B5EF4-FFF2-40B4-BE49-F238E27FC236}">
              <a16:creationId xmlns:a16="http://schemas.microsoft.com/office/drawing/2014/main" id="{00000000-0008-0000-0000-000053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596" name="Text Box 1">
          <a:extLst>
            <a:ext uri="{FF2B5EF4-FFF2-40B4-BE49-F238E27FC236}">
              <a16:creationId xmlns:a16="http://schemas.microsoft.com/office/drawing/2014/main" id="{00000000-0008-0000-0000-000054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597" name="Text Box 1">
          <a:extLst>
            <a:ext uri="{FF2B5EF4-FFF2-40B4-BE49-F238E27FC236}">
              <a16:creationId xmlns:a16="http://schemas.microsoft.com/office/drawing/2014/main" id="{00000000-0008-0000-0000-00005502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598" name="Text Box 1">
          <a:extLst>
            <a:ext uri="{FF2B5EF4-FFF2-40B4-BE49-F238E27FC236}">
              <a16:creationId xmlns:a16="http://schemas.microsoft.com/office/drawing/2014/main" id="{00000000-0008-0000-0000-00005602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599" name="Text Box 1">
          <a:extLst>
            <a:ext uri="{FF2B5EF4-FFF2-40B4-BE49-F238E27FC236}">
              <a16:creationId xmlns:a16="http://schemas.microsoft.com/office/drawing/2014/main" id="{00000000-0008-0000-0000-000057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600" name="Text Box 24">
          <a:extLst>
            <a:ext uri="{FF2B5EF4-FFF2-40B4-BE49-F238E27FC236}">
              <a16:creationId xmlns:a16="http://schemas.microsoft.com/office/drawing/2014/main" id="{00000000-0008-0000-0000-000058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601" name="Text Box 1">
          <a:extLst>
            <a:ext uri="{FF2B5EF4-FFF2-40B4-BE49-F238E27FC236}">
              <a16:creationId xmlns:a16="http://schemas.microsoft.com/office/drawing/2014/main" id="{00000000-0008-0000-0000-000059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0</xdr:colOff>
      <xdr:row>87</xdr:row>
      <xdr:rowOff>0</xdr:rowOff>
    </xdr:from>
    <xdr:to>
      <xdr:col>5</xdr:col>
      <xdr:colOff>91440</xdr:colOff>
      <xdr:row>87</xdr:row>
      <xdr:rowOff>174468</xdr:rowOff>
    </xdr:to>
    <xdr:sp macro="" textlink="">
      <xdr:nvSpPr>
        <xdr:cNvPr id="1138" name="Text Box 1">
          <a:extLst>
            <a:ext uri="{FF2B5EF4-FFF2-40B4-BE49-F238E27FC236}">
              <a16:creationId xmlns:a16="http://schemas.microsoft.com/office/drawing/2014/main" id="{00000000-0008-0000-0000-00007204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91440</xdr:colOff>
      <xdr:row>87</xdr:row>
      <xdr:rowOff>174468</xdr:rowOff>
    </xdr:to>
    <xdr:sp macro="" textlink="">
      <xdr:nvSpPr>
        <xdr:cNvPr id="1139" name="Text Box 1">
          <a:extLst>
            <a:ext uri="{FF2B5EF4-FFF2-40B4-BE49-F238E27FC236}">
              <a16:creationId xmlns:a16="http://schemas.microsoft.com/office/drawing/2014/main" id="{00000000-0008-0000-0000-00007304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87</xdr:row>
      <xdr:rowOff>174468</xdr:rowOff>
    </xdr:to>
    <xdr:sp macro="" textlink="">
      <xdr:nvSpPr>
        <xdr:cNvPr id="1140" name="Text Box 1">
          <a:extLst>
            <a:ext uri="{FF2B5EF4-FFF2-40B4-BE49-F238E27FC236}">
              <a16:creationId xmlns:a16="http://schemas.microsoft.com/office/drawing/2014/main" id="{00000000-0008-0000-0000-00007404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87</xdr:row>
      <xdr:rowOff>174468</xdr:rowOff>
    </xdr:to>
    <xdr:sp macro="" textlink="">
      <xdr:nvSpPr>
        <xdr:cNvPr id="1141" name="Text Box 1">
          <a:extLst>
            <a:ext uri="{FF2B5EF4-FFF2-40B4-BE49-F238E27FC236}">
              <a16:creationId xmlns:a16="http://schemas.microsoft.com/office/drawing/2014/main" id="{00000000-0008-0000-0000-00007504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87</xdr:row>
      <xdr:rowOff>0</xdr:rowOff>
    </xdr:from>
    <xdr:ext cx="91440" cy="144780"/>
    <xdr:sp macro="" textlink="">
      <xdr:nvSpPr>
        <xdr:cNvPr id="1142" name="Text Box 1">
          <a:extLst>
            <a:ext uri="{FF2B5EF4-FFF2-40B4-BE49-F238E27FC236}">
              <a16:creationId xmlns:a16="http://schemas.microsoft.com/office/drawing/2014/main" id="{00000000-0008-0000-0000-000076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87</xdr:row>
      <xdr:rowOff>0</xdr:rowOff>
    </xdr:from>
    <xdr:ext cx="91440" cy="144780"/>
    <xdr:sp macro="" textlink="">
      <xdr:nvSpPr>
        <xdr:cNvPr id="1143" name="Text Box 1">
          <a:extLst>
            <a:ext uri="{FF2B5EF4-FFF2-40B4-BE49-F238E27FC236}">
              <a16:creationId xmlns:a16="http://schemas.microsoft.com/office/drawing/2014/main" id="{00000000-0008-0000-0000-000077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87</xdr:row>
      <xdr:rowOff>0</xdr:rowOff>
    </xdr:from>
    <xdr:to>
      <xdr:col>5</xdr:col>
      <xdr:colOff>66675</xdr:colOff>
      <xdr:row>87</xdr:row>
      <xdr:rowOff>191613</xdr:rowOff>
    </xdr:to>
    <xdr:sp macro="" textlink="">
      <xdr:nvSpPr>
        <xdr:cNvPr id="1144" name="Text Box 1">
          <a:extLst>
            <a:ext uri="{FF2B5EF4-FFF2-40B4-BE49-F238E27FC236}">
              <a16:creationId xmlns:a16="http://schemas.microsoft.com/office/drawing/2014/main" id="{00000000-0008-0000-0000-00007804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87</xdr:row>
      <xdr:rowOff>191613</xdr:rowOff>
    </xdr:to>
    <xdr:sp macro="" textlink="">
      <xdr:nvSpPr>
        <xdr:cNvPr id="1145" name="Text Box 1">
          <a:extLst>
            <a:ext uri="{FF2B5EF4-FFF2-40B4-BE49-F238E27FC236}">
              <a16:creationId xmlns:a16="http://schemas.microsoft.com/office/drawing/2014/main" id="{00000000-0008-0000-0000-00007904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146" name="Text Box 1">
          <a:extLst>
            <a:ext uri="{FF2B5EF4-FFF2-40B4-BE49-F238E27FC236}">
              <a16:creationId xmlns:a16="http://schemas.microsoft.com/office/drawing/2014/main" id="{00000000-0008-0000-0000-00007A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147" name="Text Box 24">
          <a:extLst>
            <a:ext uri="{FF2B5EF4-FFF2-40B4-BE49-F238E27FC236}">
              <a16:creationId xmlns:a16="http://schemas.microsoft.com/office/drawing/2014/main" id="{00000000-0008-0000-0000-00007B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148" name="Text Box 1">
          <a:extLst>
            <a:ext uri="{FF2B5EF4-FFF2-40B4-BE49-F238E27FC236}">
              <a16:creationId xmlns:a16="http://schemas.microsoft.com/office/drawing/2014/main" id="{00000000-0008-0000-0000-00007C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66675</xdr:colOff>
      <xdr:row>87</xdr:row>
      <xdr:rowOff>191613</xdr:rowOff>
    </xdr:to>
    <xdr:sp macro="" textlink="">
      <xdr:nvSpPr>
        <xdr:cNvPr id="1149" name="Text Box 1">
          <a:extLst>
            <a:ext uri="{FF2B5EF4-FFF2-40B4-BE49-F238E27FC236}">
              <a16:creationId xmlns:a16="http://schemas.microsoft.com/office/drawing/2014/main" id="{00000000-0008-0000-0000-00007D04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87</xdr:row>
      <xdr:rowOff>191613</xdr:rowOff>
    </xdr:to>
    <xdr:sp macro="" textlink="">
      <xdr:nvSpPr>
        <xdr:cNvPr id="1150" name="Text Box 1">
          <a:extLst>
            <a:ext uri="{FF2B5EF4-FFF2-40B4-BE49-F238E27FC236}">
              <a16:creationId xmlns:a16="http://schemas.microsoft.com/office/drawing/2014/main" id="{00000000-0008-0000-0000-00007E04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151" name="Text Box 1">
          <a:extLst>
            <a:ext uri="{FF2B5EF4-FFF2-40B4-BE49-F238E27FC236}">
              <a16:creationId xmlns:a16="http://schemas.microsoft.com/office/drawing/2014/main" id="{00000000-0008-0000-0000-00007F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152" name="Text Box 24">
          <a:extLst>
            <a:ext uri="{FF2B5EF4-FFF2-40B4-BE49-F238E27FC236}">
              <a16:creationId xmlns:a16="http://schemas.microsoft.com/office/drawing/2014/main" id="{00000000-0008-0000-0000-000080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153" name="Text Box 1">
          <a:extLst>
            <a:ext uri="{FF2B5EF4-FFF2-40B4-BE49-F238E27FC236}">
              <a16:creationId xmlns:a16="http://schemas.microsoft.com/office/drawing/2014/main" id="{00000000-0008-0000-0000-000081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91440</xdr:colOff>
      <xdr:row>87</xdr:row>
      <xdr:rowOff>174468</xdr:rowOff>
    </xdr:to>
    <xdr:sp macro="" textlink="">
      <xdr:nvSpPr>
        <xdr:cNvPr id="1154" name="Text Box 1">
          <a:extLst>
            <a:ext uri="{FF2B5EF4-FFF2-40B4-BE49-F238E27FC236}">
              <a16:creationId xmlns:a16="http://schemas.microsoft.com/office/drawing/2014/main" id="{00000000-0008-0000-0000-00008204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91440</xdr:colOff>
      <xdr:row>87</xdr:row>
      <xdr:rowOff>174468</xdr:rowOff>
    </xdr:to>
    <xdr:sp macro="" textlink="">
      <xdr:nvSpPr>
        <xdr:cNvPr id="1155" name="Text Box 1">
          <a:extLst>
            <a:ext uri="{FF2B5EF4-FFF2-40B4-BE49-F238E27FC236}">
              <a16:creationId xmlns:a16="http://schemas.microsoft.com/office/drawing/2014/main" id="{00000000-0008-0000-0000-00008304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87</xdr:row>
      <xdr:rowOff>174468</xdr:rowOff>
    </xdr:to>
    <xdr:sp macro="" textlink="">
      <xdr:nvSpPr>
        <xdr:cNvPr id="1156" name="Text Box 1">
          <a:extLst>
            <a:ext uri="{FF2B5EF4-FFF2-40B4-BE49-F238E27FC236}">
              <a16:creationId xmlns:a16="http://schemas.microsoft.com/office/drawing/2014/main" id="{00000000-0008-0000-0000-00008404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87</xdr:row>
      <xdr:rowOff>174468</xdr:rowOff>
    </xdr:to>
    <xdr:sp macro="" textlink="">
      <xdr:nvSpPr>
        <xdr:cNvPr id="1157" name="Text Box 1">
          <a:extLst>
            <a:ext uri="{FF2B5EF4-FFF2-40B4-BE49-F238E27FC236}">
              <a16:creationId xmlns:a16="http://schemas.microsoft.com/office/drawing/2014/main" id="{00000000-0008-0000-0000-00008504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87</xdr:row>
      <xdr:rowOff>0</xdr:rowOff>
    </xdr:from>
    <xdr:ext cx="91440" cy="144780"/>
    <xdr:sp macro="" textlink="">
      <xdr:nvSpPr>
        <xdr:cNvPr id="1158" name="Text Box 1">
          <a:extLst>
            <a:ext uri="{FF2B5EF4-FFF2-40B4-BE49-F238E27FC236}">
              <a16:creationId xmlns:a16="http://schemas.microsoft.com/office/drawing/2014/main" id="{00000000-0008-0000-0000-000086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87</xdr:row>
      <xdr:rowOff>0</xdr:rowOff>
    </xdr:from>
    <xdr:ext cx="91440" cy="144780"/>
    <xdr:sp macro="" textlink="">
      <xdr:nvSpPr>
        <xdr:cNvPr id="1159" name="Text Box 1">
          <a:extLst>
            <a:ext uri="{FF2B5EF4-FFF2-40B4-BE49-F238E27FC236}">
              <a16:creationId xmlns:a16="http://schemas.microsoft.com/office/drawing/2014/main" id="{00000000-0008-0000-0000-000087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87</xdr:row>
      <xdr:rowOff>0</xdr:rowOff>
    </xdr:from>
    <xdr:to>
      <xdr:col>5</xdr:col>
      <xdr:colOff>66675</xdr:colOff>
      <xdr:row>87</xdr:row>
      <xdr:rowOff>191613</xdr:rowOff>
    </xdr:to>
    <xdr:sp macro="" textlink="">
      <xdr:nvSpPr>
        <xdr:cNvPr id="1160" name="Text Box 1">
          <a:extLst>
            <a:ext uri="{FF2B5EF4-FFF2-40B4-BE49-F238E27FC236}">
              <a16:creationId xmlns:a16="http://schemas.microsoft.com/office/drawing/2014/main" id="{00000000-0008-0000-0000-00008804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87</xdr:row>
      <xdr:rowOff>191613</xdr:rowOff>
    </xdr:to>
    <xdr:sp macro="" textlink="">
      <xdr:nvSpPr>
        <xdr:cNvPr id="1161" name="Text Box 1">
          <a:extLst>
            <a:ext uri="{FF2B5EF4-FFF2-40B4-BE49-F238E27FC236}">
              <a16:creationId xmlns:a16="http://schemas.microsoft.com/office/drawing/2014/main" id="{00000000-0008-0000-0000-00008904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162" name="Text Box 1">
          <a:extLst>
            <a:ext uri="{FF2B5EF4-FFF2-40B4-BE49-F238E27FC236}">
              <a16:creationId xmlns:a16="http://schemas.microsoft.com/office/drawing/2014/main" id="{00000000-0008-0000-0000-00008A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163" name="Text Box 24">
          <a:extLst>
            <a:ext uri="{FF2B5EF4-FFF2-40B4-BE49-F238E27FC236}">
              <a16:creationId xmlns:a16="http://schemas.microsoft.com/office/drawing/2014/main" id="{00000000-0008-0000-0000-00008B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164" name="Text Box 1">
          <a:extLst>
            <a:ext uri="{FF2B5EF4-FFF2-40B4-BE49-F238E27FC236}">
              <a16:creationId xmlns:a16="http://schemas.microsoft.com/office/drawing/2014/main" id="{00000000-0008-0000-0000-00008C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66675</xdr:colOff>
      <xdr:row>87</xdr:row>
      <xdr:rowOff>191613</xdr:rowOff>
    </xdr:to>
    <xdr:sp macro="" textlink="">
      <xdr:nvSpPr>
        <xdr:cNvPr id="1165" name="Text Box 1">
          <a:extLst>
            <a:ext uri="{FF2B5EF4-FFF2-40B4-BE49-F238E27FC236}">
              <a16:creationId xmlns:a16="http://schemas.microsoft.com/office/drawing/2014/main" id="{00000000-0008-0000-0000-00008D04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87</xdr:row>
      <xdr:rowOff>191613</xdr:rowOff>
    </xdr:to>
    <xdr:sp macro="" textlink="">
      <xdr:nvSpPr>
        <xdr:cNvPr id="1166" name="Text Box 1">
          <a:extLst>
            <a:ext uri="{FF2B5EF4-FFF2-40B4-BE49-F238E27FC236}">
              <a16:creationId xmlns:a16="http://schemas.microsoft.com/office/drawing/2014/main" id="{00000000-0008-0000-0000-00008E04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167" name="Text Box 1">
          <a:extLst>
            <a:ext uri="{FF2B5EF4-FFF2-40B4-BE49-F238E27FC236}">
              <a16:creationId xmlns:a16="http://schemas.microsoft.com/office/drawing/2014/main" id="{00000000-0008-0000-0000-00008F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168" name="Text Box 24">
          <a:extLst>
            <a:ext uri="{FF2B5EF4-FFF2-40B4-BE49-F238E27FC236}">
              <a16:creationId xmlns:a16="http://schemas.microsoft.com/office/drawing/2014/main" id="{00000000-0008-0000-0000-000090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169" name="Text Box 1">
          <a:extLst>
            <a:ext uri="{FF2B5EF4-FFF2-40B4-BE49-F238E27FC236}">
              <a16:creationId xmlns:a16="http://schemas.microsoft.com/office/drawing/2014/main" id="{00000000-0008-0000-0000-000091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91440</xdr:colOff>
      <xdr:row>87</xdr:row>
      <xdr:rowOff>174468</xdr:rowOff>
    </xdr:to>
    <xdr:sp macro="" textlink="">
      <xdr:nvSpPr>
        <xdr:cNvPr id="1170" name="Text Box 1">
          <a:extLst>
            <a:ext uri="{FF2B5EF4-FFF2-40B4-BE49-F238E27FC236}">
              <a16:creationId xmlns:a16="http://schemas.microsoft.com/office/drawing/2014/main" id="{00000000-0008-0000-0000-00009204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91440</xdr:colOff>
      <xdr:row>87</xdr:row>
      <xdr:rowOff>174468</xdr:rowOff>
    </xdr:to>
    <xdr:sp macro="" textlink="">
      <xdr:nvSpPr>
        <xdr:cNvPr id="1171" name="Text Box 1">
          <a:extLst>
            <a:ext uri="{FF2B5EF4-FFF2-40B4-BE49-F238E27FC236}">
              <a16:creationId xmlns:a16="http://schemas.microsoft.com/office/drawing/2014/main" id="{00000000-0008-0000-0000-00009304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87</xdr:row>
      <xdr:rowOff>174468</xdr:rowOff>
    </xdr:to>
    <xdr:sp macro="" textlink="">
      <xdr:nvSpPr>
        <xdr:cNvPr id="1172" name="Text Box 1">
          <a:extLst>
            <a:ext uri="{FF2B5EF4-FFF2-40B4-BE49-F238E27FC236}">
              <a16:creationId xmlns:a16="http://schemas.microsoft.com/office/drawing/2014/main" id="{00000000-0008-0000-0000-00009404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87</xdr:row>
      <xdr:rowOff>174468</xdr:rowOff>
    </xdr:to>
    <xdr:sp macro="" textlink="">
      <xdr:nvSpPr>
        <xdr:cNvPr id="1173" name="Text Box 1">
          <a:extLst>
            <a:ext uri="{FF2B5EF4-FFF2-40B4-BE49-F238E27FC236}">
              <a16:creationId xmlns:a16="http://schemas.microsoft.com/office/drawing/2014/main" id="{00000000-0008-0000-0000-00009504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87</xdr:row>
      <xdr:rowOff>0</xdr:rowOff>
    </xdr:from>
    <xdr:ext cx="91440" cy="144780"/>
    <xdr:sp macro="" textlink="">
      <xdr:nvSpPr>
        <xdr:cNvPr id="1174" name="Text Box 1">
          <a:extLst>
            <a:ext uri="{FF2B5EF4-FFF2-40B4-BE49-F238E27FC236}">
              <a16:creationId xmlns:a16="http://schemas.microsoft.com/office/drawing/2014/main" id="{00000000-0008-0000-0000-000096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87</xdr:row>
      <xdr:rowOff>0</xdr:rowOff>
    </xdr:from>
    <xdr:ext cx="91440" cy="144780"/>
    <xdr:sp macro="" textlink="">
      <xdr:nvSpPr>
        <xdr:cNvPr id="1175" name="Text Box 1">
          <a:extLst>
            <a:ext uri="{FF2B5EF4-FFF2-40B4-BE49-F238E27FC236}">
              <a16:creationId xmlns:a16="http://schemas.microsoft.com/office/drawing/2014/main" id="{00000000-0008-0000-0000-000097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87</xdr:row>
      <xdr:rowOff>0</xdr:rowOff>
    </xdr:from>
    <xdr:to>
      <xdr:col>5</xdr:col>
      <xdr:colOff>66675</xdr:colOff>
      <xdr:row>87</xdr:row>
      <xdr:rowOff>191613</xdr:rowOff>
    </xdr:to>
    <xdr:sp macro="" textlink="">
      <xdr:nvSpPr>
        <xdr:cNvPr id="1176" name="Text Box 1">
          <a:extLst>
            <a:ext uri="{FF2B5EF4-FFF2-40B4-BE49-F238E27FC236}">
              <a16:creationId xmlns:a16="http://schemas.microsoft.com/office/drawing/2014/main" id="{00000000-0008-0000-0000-00009804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87</xdr:row>
      <xdr:rowOff>191613</xdr:rowOff>
    </xdr:to>
    <xdr:sp macro="" textlink="">
      <xdr:nvSpPr>
        <xdr:cNvPr id="1177" name="Text Box 1">
          <a:extLst>
            <a:ext uri="{FF2B5EF4-FFF2-40B4-BE49-F238E27FC236}">
              <a16:creationId xmlns:a16="http://schemas.microsoft.com/office/drawing/2014/main" id="{00000000-0008-0000-0000-00009904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178" name="Text Box 1">
          <a:extLst>
            <a:ext uri="{FF2B5EF4-FFF2-40B4-BE49-F238E27FC236}">
              <a16:creationId xmlns:a16="http://schemas.microsoft.com/office/drawing/2014/main" id="{00000000-0008-0000-0000-00009A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179" name="Text Box 24">
          <a:extLst>
            <a:ext uri="{FF2B5EF4-FFF2-40B4-BE49-F238E27FC236}">
              <a16:creationId xmlns:a16="http://schemas.microsoft.com/office/drawing/2014/main" id="{00000000-0008-0000-0000-00009B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180" name="Text Box 1">
          <a:extLst>
            <a:ext uri="{FF2B5EF4-FFF2-40B4-BE49-F238E27FC236}">
              <a16:creationId xmlns:a16="http://schemas.microsoft.com/office/drawing/2014/main" id="{00000000-0008-0000-0000-00009C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66675</xdr:colOff>
      <xdr:row>87</xdr:row>
      <xdr:rowOff>191613</xdr:rowOff>
    </xdr:to>
    <xdr:sp macro="" textlink="">
      <xdr:nvSpPr>
        <xdr:cNvPr id="1181" name="Text Box 1">
          <a:extLst>
            <a:ext uri="{FF2B5EF4-FFF2-40B4-BE49-F238E27FC236}">
              <a16:creationId xmlns:a16="http://schemas.microsoft.com/office/drawing/2014/main" id="{00000000-0008-0000-0000-00009D04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87</xdr:row>
      <xdr:rowOff>191613</xdr:rowOff>
    </xdr:to>
    <xdr:sp macro="" textlink="">
      <xdr:nvSpPr>
        <xdr:cNvPr id="1182" name="Text Box 1">
          <a:extLst>
            <a:ext uri="{FF2B5EF4-FFF2-40B4-BE49-F238E27FC236}">
              <a16:creationId xmlns:a16="http://schemas.microsoft.com/office/drawing/2014/main" id="{00000000-0008-0000-0000-00009E04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183" name="Text Box 1">
          <a:extLst>
            <a:ext uri="{FF2B5EF4-FFF2-40B4-BE49-F238E27FC236}">
              <a16:creationId xmlns:a16="http://schemas.microsoft.com/office/drawing/2014/main" id="{00000000-0008-0000-0000-00009F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184" name="Text Box 24">
          <a:extLst>
            <a:ext uri="{FF2B5EF4-FFF2-40B4-BE49-F238E27FC236}">
              <a16:creationId xmlns:a16="http://schemas.microsoft.com/office/drawing/2014/main" id="{00000000-0008-0000-0000-0000A0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185" name="Text Box 1">
          <a:extLst>
            <a:ext uri="{FF2B5EF4-FFF2-40B4-BE49-F238E27FC236}">
              <a16:creationId xmlns:a16="http://schemas.microsoft.com/office/drawing/2014/main" id="{00000000-0008-0000-0000-0000A1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91440</xdr:colOff>
      <xdr:row>87</xdr:row>
      <xdr:rowOff>174468</xdr:rowOff>
    </xdr:to>
    <xdr:sp macro="" textlink="">
      <xdr:nvSpPr>
        <xdr:cNvPr id="1186" name="Text Box 1">
          <a:extLst>
            <a:ext uri="{FF2B5EF4-FFF2-40B4-BE49-F238E27FC236}">
              <a16:creationId xmlns:a16="http://schemas.microsoft.com/office/drawing/2014/main" id="{00000000-0008-0000-0000-0000A204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91440</xdr:colOff>
      <xdr:row>87</xdr:row>
      <xdr:rowOff>174468</xdr:rowOff>
    </xdr:to>
    <xdr:sp macro="" textlink="">
      <xdr:nvSpPr>
        <xdr:cNvPr id="1187" name="Text Box 1">
          <a:extLst>
            <a:ext uri="{FF2B5EF4-FFF2-40B4-BE49-F238E27FC236}">
              <a16:creationId xmlns:a16="http://schemas.microsoft.com/office/drawing/2014/main" id="{00000000-0008-0000-0000-0000A304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87</xdr:row>
      <xdr:rowOff>174468</xdr:rowOff>
    </xdr:to>
    <xdr:sp macro="" textlink="">
      <xdr:nvSpPr>
        <xdr:cNvPr id="1188" name="Text Box 1">
          <a:extLst>
            <a:ext uri="{FF2B5EF4-FFF2-40B4-BE49-F238E27FC236}">
              <a16:creationId xmlns:a16="http://schemas.microsoft.com/office/drawing/2014/main" id="{00000000-0008-0000-0000-0000A404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87</xdr:row>
      <xdr:rowOff>174468</xdr:rowOff>
    </xdr:to>
    <xdr:sp macro="" textlink="">
      <xdr:nvSpPr>
        <xdr:cNvPr id="1189" name="Text Box 1">
          <a:extLst>
            <a:ext uri="{FF2B5EF4-FFF2-40B4-BE49-F238E27FC236}">
              <a16:creationId xmlns:a16="http://schemas.microsoft.com/office/drawing/2014/main" id="{00000000-0008-0000-0000-0000A504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87</xdr:row>
      <xdr:rowOff>0</xdr:rowOff>
    </xdr:from>
    <xdr:ext cx="91440" cy="144780"/>
    <xdr:sp macro="" textlink="">
      <xdr:nvSpPr>
        <xdr:cNvPr id="1190" name="Text Box 1">
          <a:extLst>
            <a:ext uri="{FF2B5EF4-FFF2-40B4-BE49-F238E27FC236}">
              <a16:creationId xmlns:a16="http://schemas.microsoft.com/office/drawing/2014/main" id="{00000000-0008-0000-0000-0000A6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87</xdr:row>
      <xdr:rowOff>0</xdr:rowOff>
    </xdr:from>
    <xdr:ext cx="91440" cy="144780"/>
    <xdr:sp macro="" textlink="">
      <xdr:nvSpPr>
        <xdr:cNvPr id="1191" name="Text Box 1">
          <a:extLst>
            <a:ext uri="{FF2B5EF4-FFF2-40B4-BE49-F238E27FC236}">
              <a16:creationId xmlns:a16="http://schemas.microsoft.com/office/drawing/2014/main" id="{00000000-0008-0000-0000-0000A7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87</xdr:row>
      <xdr:rowOff>0</xdr:rowOff>
    </xdr:from>
    <xdr:to>
      <xdr:col>5</xdr:col>
      <xdr:colOff>66675</xdr:colOff>
      <xdr:row>87</xdr:row>
      <xdr:rowOff>191613</xdr:rowOff>
    </xdr:to>
    <xdr:sp macro="" textlink="">
      <xdr:nvSpPr>
        <xdr:cNvPr id="1192" name="Text Box 1">
          <a:extLst>
            <a:ext uri="{FF2B5EF4-FFF2-40B4-BE49-F238E27FC236}">
              <a16:creationId xmlns:a16="http://schemas.microsoft.com/office/drawing/2014/main" id="{00000000-0008-0000-0000-0000A804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87</xdr:row>
      <xdr:rowOff>191613</xdr:rowOff>
    </xdr:to>
    <xdr:sp macro="" textlink="">
      <xdr:nvSpPr>
        <xdr:cNvPr id="1193" name="Text Box 1">
          <a:extLst>
            <a:ext uri="{FF2B5EF4-FFF2-40B4-BE49-F238E27FC236}">
              <a16:creationId xmlns:a16="http://schemas.microsoft.com/office/drawing/2014/main" id="{00000000-0008-0000-0000-0000A904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194" name="Text Box 1">
          <a:extLst>
            <a:ext uri="{FF2B5EF4-FFF2-40B4-BE49-F238E27FC236}">
              <a16:creationId xmlns:a16="http://schemas.microsoft.com/office/drawing/2014/main" id="{00000000-0008-0000-0000-0000AA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195" name="Text Box 24">
          <a:extLst>
            <a:ext uri="{FF2B5EF4-FFF2-40B4-BE49-F238E27FC236}">
              <a16:creationId xmlns:a16="http://schemas.microsoft.com/office/drawing/2014/main" id="{00000000-0008-0000-0000-0000AB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196" name="Text Box 1">
          <a:extLst>
            <a:ext uri="{FF2B5EF4-FFF2-40B4-BE49-F238E27FC236}">
              <a16:creationId xmlns:a16="http://schemas.microsoft.com/office/drawing/2014/main" id="{00000000-0008-0000-0000-0000AC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66675</xdr:colOff>
      <xdr:row>87</xdr:row>
      <xdr:rowOff>191613</xdr:rowOff>
    </xdr:to>
    <xdr:sp macro="" textlink="">
      <xdr:nvSpPr>
        <xdr:cNvPr id="1197" name="Text Box 1">
          <a:extLst>
            <a:ext uri="{FF2B5EF4-FFF2-40B4-BE49-F238E27FC236}">
              <a16:creationId xmlns:a16="http://schemas.microsoft.com/office/drawing/2014/main" id="{00000000-0008-0000-0000-0000AD04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87</xdr:row>
      <xdr:rowOff>191613</xdr:rowOff>
    </xdr:to>
    <xdr:sp macro="" textlink="">
      <xdr:nvSpPr>
        <xdr:cNvPr id="1198" name="Text Box 1">
          <a:extLst>
            <a:ext uri="{FF2B5EF4-FFF2-40B4-BE49-F238E27FC236}">
              <a16:creationId xmlns:a16="http://schemas.microsoft.com/office/drawing/2014/main" id="{00000000-0008-0000-0000-0000AE04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199" name="Text Box 1">
          <a:extLst>
            <a:ext uri="{FF2B5EF4-FFF2-40B4-BE49-F238E27FC236}">
              <a16:creationId xmlns:a16="http://schemas.microsoft.com/office/drawing/2014/main" id="{00000000-0008-0000-0000-0000AF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200" name="Text Box 24">
          <a:extLst>
            <a:ext uri="{FF2B5EF4-FFF2-40B4-BE49-F238E27FC236}">
              <a16:creationId xmlns:a16="http://schemas.microsoft.com/office/drawing/2014/main" id="{00000000-0008-0000-0000-0000B0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191613</xdr:rowOff>
    </xdr:to>
    <xdr:sp macro="" textlink="">
      <xdr:nvSpPr>
        <xdr:cNvPr id="1201" name="Text Box 1">
          <a:extLst>
            <a:ext uri="{FF2B5EF4-FFF2-40B4-BE49-F238E27FC236}">
              <a16:creationId xmlns:a16="http://schemas.microsoft.com/office/drawing/2014/main" id="{00000000-0008-0000-0000-0000B1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91440</xdr:colOff>
      <xdr:row>87</xdr:row>
      <xdr:rowOff>144780</xdr:rowOff>
    </xdr:to>
    <xdr:sp macro="" textlink="">
      <xdr:nvSpPr>
        <xdr:cNvPr id="1202" name="Text Box 1">
          <a:extLst>
            <a:ext uri="{FF2B5EF4-FFF2-40B4-BE49-F238E27FC236}">
              <a16:creationId xmlns:a16="http://schemas.microsoft.com/office/drawing/2014/main" id="{00000000-0008-0000-0000-0000B2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91440</xdr:colOff>
      <xdr:row>87</xdr:row>
      <xdr:rowOff>144780</xdr:rowOff>
    </xdr:to>
    <xdr:sp macro="" textlink="">
      <xdr:nvSpPr>
        <xdr:cNvPr id="1203" name="Text Box 1">
          <a:extLst>
            <a:ext uri="{FF2B5EF4-FFF2-40B4-BE49-F238E27FC236}">
              <a16:creationId xmlns:a16="http://schemas.microsoft.com/office/drawing/2014/main" id="{00000000-0008-0000-0000-0000B3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87</xdr:row>
      <xdr:rowOff>144780</xdr:rowOff>
    </xdr:to>
    <xdr:sp macro="" textlink="">
      <xdr:nvSpPr>
        <xdr:cNvPr id="1204" name="Text Box 1">
          <a:extLst>
            <a:ext uri="{FF2B5EF4-FFF2-40B4-BE49-F238E27FC236}">
              <a16:creationId xmlns:a16="http://schemas.microsoft.com/office/drawing/2014/main" id="{00000000-0008-0000-0000-0000B4040000}"/>
            </a:ext>
          </a:extLst>
        </xdr:cNvPr>
        <xdr:cNvSpPr txBox="1">
          <a:spLocks noChangeArrowheads="1"/>
        </xdr:cNvSpPr>
      </xdr:nvSpPr>
      <xdr:spPr bwMode="auto">
        <a:xfrm>
          <a:off x="156876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87</xdr:row>
      <xdr:rowOff>144780</xdr:rowOff>
    </xdr:to>
    <xdr:sp macro="" textlink="">
      <xdr:nvSpPr>
        <xdr:cNvPr id="1205" name="Text Box 1">
          <a:extLst>
            <a:ext uri="{FF2B5EF4-FFF2-40B4-BE49-F238E27FC236}">
              <a16:creationId xmlns:a16="http://schemas.microsoft.com/office/drawing/2014/main" id="{00000000-0008-0000-0000-0000B5040000}"/>
            </a:ext>
          </a:extLst>
        </xdr:cNvPr>
        <xdr:cNvSpPr txBox="1">
          <a:spLocks noChangeArrowheads="1"/>
        </xdr:cNvSpPr>
      </xdr:nvSpPr>
      <xdr:spPr bwMode="auto">
        <a:xfrm>
          <a:off x="156876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87</xdr:row>
      <xdr:rowOff>0</xdr:rowOff>
    </xdr:from>
    <xdr:ext cx="91440" cy="144780"/>
    <xdr:sp macro="" textlink="">
      <xdr:nvSpPr>
        <xdr:cNvPr id="1206" name="Text Box 1">
          <a:extLst>
            <a:ext uri="{FF2B5EF4-FFF2-40B4-BE49-F238E27FC236}">
              <a16:creationId xmlns:a16="http://schemas.microsoft.com/office/drawing/2014/main" id="{00000000-0008-0000-0000-0000B6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87</xdr:row>
      <xdr:rowOff>0</xdr:rowOff>
    </xdr:from>
    <xdr:ext cx="91440" cy="144780"/>
    <xdr:sp macro="" textlink="">
      <xdr:nvSpPr>
        <xdr:cNvPr id="1207" name="Text Box 1">
          <a:extLst>
            <a:ext uri="{FF2B5EF4-FFF2-40B4-BE49-F238E27FC236}">
              <a16:creationId xmlns:a16="http://schemas.microsoft.com/office/drawing/2014/main" id="{00000000-0008-0000-0000-0000B7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87</xdr:row>
      <xdr:rowOff>0</xdr:rowOff>
    </xdr:from>
    <xdr:to>
      <xdr:col>5</xdr:col>
      <xdr:colOff>66675</xdr:colOff>
      <xdr:row>87</xdr:row>
      <xdr:rowOff>161925</xdr:rowOff>
    </xdr:to>
    <xdr:sp macro="" textlink="">
      <xdr:nvSpPr>
        <xdr:cNvPr id="1208" name="Text Box 1">
          <a:extLst>
            <a:ext uri="{FF2B5EF4-FFF2-40B4-BE49-F238E27FC236}">
              <a16:creationId xmlns:a16="http://schemas.microsoft.com/office/drawing/2014/main" id="{00000000-0008-0000-0000-0000B8040000}"/>
            </a:ext>
          </a:extLst>
        </xdr:cNvPr>
        <xdr:cNvSpPr txBox="1">
          <a:spLocks noChangeArrowheads="1"/>
        </xdr:cNvSpPr>
      </xdr:nvSpPr>
      <xdr:spPr bwMode="auto">
        <a:xfrm>
          <a:off x="1265872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87</xdr:row>
      <xdr:rowOff>161925</xdr:rowOff>
    </xdr:to>
    <xdr:sp macro="" textlink="">
      <xdr:nvSpPr>
        <xdr:cNvPr id="1209" name="Text Box 1">
          <a:extLst>
            <a:ext uri="{FF2B5EF4-FFF2-40B4-BE49-F238E27FC236}">
              <a16:creationId xmlns:a16="http://schemas.microsoft.com/office/drawing/2014/main" id="{00000000-0008-0000-0000-0000B9040000}"/>
            </a:ext>
          </a:extLst>
        </xdr:cNvPr>
        <xdr:cNvSpPr txBox="1">
          <a:spLocks noChangeArrowheads="1"/>
        </xdr:cNvSpPr>
      </xdr:nvSpPr>
      <xdr:spPr bwMode="auto">
        <a:xfrm>
          <a:off x="1265872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161925</xdr:rowOff>
    </xdr:to>
    <xdr:sp macro="" textlink="">
      <xdr:nvSpPr>
        <xdr:cNvPr id="1210" name="Text Box 1">
          <a:extLst>
            <a:ext uri="{FF2B5EF4-FFF2-40B4-BE49-F238E27FC236}">
              <a16:creationId xmlns:a16="http://schemas.microsoft.com/office/drawing/2014/main" id="{00000000-0008-0000-0000-0000BA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161925</xdr:rowOff>
    </xdr:to>
    <xdr:sp macro="" textlink="">
      <xdr:nvSpPr>
        <xdr:cNvPr id="1211" name="Text Box 24">
          <a:extLst>
            <a:ext uri="{FF2B5EF4-FFF2-40B4-BE49-F238E27FC236}">
              <a16:creationId xmlns:a16="http://schemas.microsoft.com/office/drawing/2014/main" id="{00000000-0008-0000-0000-0000BB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161925</xdr:rowOff>
    </xdr:to>
    <xdr:sp macro="" textlink="">
      <xdr:nvSpPr>
        <xdr:cNvPr id="1212" name="Text Box 1">
          <a:extLst>
            <a:ext uri="{FF2B5EF4-FFF2-40B4-BE49-F238E27FC236}">
              <a16:creationId xmlns:a16="http://schemas.microsoft.com/office/drawing/2014/main" id="{00000000-0008-0000-0000-0000BC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66675</xdr:colOff>
      <xdr:row>87</xdr:row>
      <xdr:rowOff>161925</xdr:rowOff>
    </xdr:to>
    <xdr:sp macro="" textlink="">
      <xdr:nvSpPr>
        <xdr:cNvPr id="1213" name="Text Box 1">
          <a:extLst>
            <a:ext uri="{FF2B5EF4-FFF2-40B4-BE49-F238E27FC236}">
              <a16:creationId xmlns:a16="http://schemas.microsoft.com/office/drawing/2014/main" id="{00000000-0008-0000-0000-0000BD040000}"/>
            </a:ext>
          </a:extLst>
        </xdr:cNvPr>
        <xdr:cNvSpPr txBox="1">
          <a:spLocks noChangeArrowheads="1"/>
        </xdr:cNvSpPr>
      </xdr:nvSpPr>
      <xdr:spPr bwMode="auto">
        <a:xfrm>
          <a:off x="1265872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87</xdr:row>
      <xdr:rowOff>161925</xdr:rowOff>
    </xdr:to>
    <xdr:sp macro="" textlink="">
      <xdr:nvSpPr>
        <xdr:cNvPr id="1214" name="Text Box 1">
          <a:extLst>
            <a:ext uri="{FF2B5EF4-FFF2-40B4-BE49-F238E27FC236}">
              <a16:creationId xmlns:a16="http://schemas.microsoft.com/office/drawing/2014/main" id="{00000000-0008-0000-0000-0000BE040000}"/>
            </a:ext>
          </a:extLst>
        </xdr:cNvPr>
        <xdr:cNvSpPr txBox="1">
          <a:spLocks noChangeArrowheads="1"/>
        </xdr:cNvSpPr>
      </xdr:nvSpPr>
      <xdr:spPr bwMode="auto">
        <a:xfrm>
          <a:off x="1265872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161925</xdr:rowOff>
    </xdr:to>
    <xdr:sp macro="" textlink="">
      <xdr:nvSpPr>
        <xdr:cNvPr id="1215" name="Text Box 1">
          <a:extLst>
            <a:ext uri="{FF2B5EF4-FFF2-40B4-BE49-F238E27FC236}">
              <a16:creationId xmlns:a16="http://schemas.microsoft.com/office/drawing/2014/main" id="{00000000-0008-0000-0000-0000BF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161925</xdr:rowOff>
    </xdr:to>
    <xdr:sp macro="" textlink="">
      <xdr:nvSpPr>
        <xdr:cNvPr id="1216" name="Text Box 24">
          <a:extLst>
            <a:ext uri="{FF2B5EF4-FFF2-40B4-BE49-F238E27FC236}">
              <a16:creationId xmlns:a16="http://schemas.microsoft.com/office/drawing/2014/main" id="{00000000-0008-0000-0000-0000C0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161925</xdr:rowOff>
    </xdr:to>
    <xdr:sp macro="" textlink="">
      <xdr:nvSpPr>
        <xdr:cNvPr id="1217" name="Text Box 1">
          <a:extLst>
            <a:ext uri="{FF2B5EF4-FFF2-40B4-BE49-F238E27FC236}">
              <a16:creationId xmlns:a16="http://schemas.microsoft.com/office/drawing/2014/main" id="{00000000-0008-0000-0000-0000C1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91440</xdr:colOff>
      <xdr:row>87</xdr:row>
      <xdr:rowOff>144780</xdr:rowOff>
    </xdr:to>
    <xdr:sp macro="" textlink="">
      <xdr:nvSpPr>
        <xdr:cNvPr id="1218" name="Text Box 1">
          <a:extLst>
            <a:ext uri="{FF2B5EF4-FFF2-40B4-BE49-F238E27FC236}">
              <a16:creationId xmlns:a16="http://schemas.microsoft.com/office/drawing/2014/main" id="{00000000-0008-0000-0000-0000C2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91440</xdr:colOff>
      <xdr:row>87</xdr:row>
      <xdr:rowOff>144780</xdr:rowOff>
    </xdr:to>
    <xdr:sp macro="" textlink="">
      <xdr:nvSpPr>
        <xdr:cNvPr id="1219" name="Text Box 1">
          <a:extLst>
            <a:ext uri="{FF2B5EF4-FFF2-40B4-BE49-F238E27FC236}">
              <a16:creationId xmlns:a16="http://schemas.microsoft.com/office/drawing/2014/main" id="{00000000-0008-0000-0000-0000C3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87</xdr:row>
      <xdr:rowOff>144780</xdr:rowOff>
    </xdr:to>
    <xdr:sp macro="" textlink="">
      <xdr:nvSpPr>
        <xdr:cNvPr id="1220" name="Text Box 1">
          <a:extLst>
            <a:ext uri="{FF2B5EF4-FFF2-40B4-BE49-F238E27FC236}">
              <a16:creationId xmlns:a16="http://schemas.microsoft.com/office/drawing/2014/main" id="{00000000-0008-0000-0000-0000C4040000}"/>
            </a:ext>
          </a:extLst>
        </xdr:cNvPr>
        <xdr:cNvSpPr txBox="1">
          <a:spLocks noChangeArrowheads="1"/>
        </xdr:cNvSpPr>
      </xdr:nvSpPr>
      <xdr:spPr bwMode="auto">
        <a:xfrm>
          <a:off x="156876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87</xdr:row>
      <xdr:rowOff>0</xdr:rowOff>
    </xdr:from>
    <xdr:to>
      <xdr:col>6</xdr:col>
      <xdr:colOff>91440</xdr:colOff>
      <xdr:row>87</xdr:row>
      <xdr:rowOff>144780</xdr:rowOff>
    </xdr:to>
    <xdr:sp macro="" textlink="">
      <xdr:nvSpPr>
        <xdr:cNvPr id="1221" name="Text Box 1">
          <a:extLst>
            <a:ext uri="{FF2B5EF4-FFF2-40B4-BE49-F238E27FC236}">
              <a16:creationId xmlns:a16="http://schemas.microsoft.com/office/drawing/2014/main" id="{00000000-0008-0000-0000-0000C5040000}"/>
            </a:ext>
          </a:extLst>
        </xdr:cNvPr>
        <xdr:cNvSpPr txBox="1">
          <a:spLocks noChangeArrowheads="1"/>
        </xdr:cNvSpPr>
      </xdr:nvSpPr>
      <xdr:spPr bwMode="auto">
        <a:xfrm>
          <a:off x="156876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87</xdr:row>
      <xdr:rowOff>0</xdr:rowOff>
    </xdr:from>
    <xdr:ext cx="91440" cy="144780"/>
    <xdr:sp macro="" textlink="">
      <xdr:nvSpPr>
        <xdr:cNvPr id="1222" name="Text Box 1">
          <a:extLst>
            <a:ext uri="{FF2B5EF4-FFF2-40B4-BE49-F238E27FC236}">
              <a16:creationId xmlns:a16="http://schemas.microsoft.com/office/drawing/2014/main" id="{00000000-0008-0000-0000-0000C6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87</xdr:row>
      <xdr:rowOff>0</xdr:rowOff>
    </xdr:from>
    <xdr:ext cx="91440" cy="144780"/>
    <xdr:sp macro="" textlink="">
      <xdr:nvSpPr>
        <xdr:cNvPr id="1223" name="Text Box 1">
          <a:extLst>
            <a:ext uri="{FF2B5EF4-FFF2-40B4-BE49-F238E27FC236}">
              <a16:creationId xmlns:a16="http://schemas.microsoft.com/office/drawing/2014/main" id="{00000000-0008-0000-0000-0000C7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87</xdr:row>
      <xdr:rowOff>0</xdr:rowOff>
    </xdr:from>
    <xdr:to>
      <xdr:col>5</xdr:col>
      <xdr:colOff>66675</xdr:colOff>
      <xdr:row>87</xdr:row>
      <xdr:rowOff>161925</xdr:rowOff>
    </xdr:to>
    <xdr:sp macro="" textlink="">
      <xdr:nvSpPr>
        <xdr:cNvPr id="1224" name="Text Box 1">
          <a:extLst>
            <a:ext uri="{FF2B5EF4-FFF2-40B4-BE49-F238E27FC236}">
              <a16:creationId xmlns:a16="http://schemas.microsoft.com/office/drawing/2014/main" id="{00000000-0008-0000-0000-0000C8040000}"/>
            </a:ext>
          </a:extLst>
        </xdr:cNvPr>
        <xdr:cNvSpPr txBox="1">
          <a:spLocks noChangeArrowheads="1"/>
        </xdr:cNvSpPr>
      </xdr:nvSpPr>
      <xdr:spPr bwMode="auto">
        <a:xfrm>
          <a:off x="1265872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87</xdr:row>
      <xdr:rowOff>161925</xdr:rowOff>
    </xdr:to>
    <xdr:sp macro="" textlink="">
      <xdr:nvSpPr>
        <xdr:cNvPr id="1225" name="Text Box 1">
          <a:extLst>
            <a:ext uri="{FF2B5EF4-FFF2-40B4-BE49-F238E27FC236}">
              <a16:creationId xmlns:a16="http://schemas.microsoft.com/office/drawing/2014/main" id="{00000000-0008-0000-0000-0000C9040000}"/>
            </a:ext>
          </a:extLst>
        </xdr:cNvPr>
        <xdr:cNvSpPr txBox="1">
          <a:spLocks noChangeArrowheads="1"/>
        </xdr:cNvSpPr>
      </xdr:nvSpPr>
      <xdr:spPr bwMode="auto">
        <a:xfrm>
          <a:off x="1265872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161925</xdr:rowOff>
    </xdr:to>
    <xdr:sp macro="" textlink="">
      <xdr:nvSpPr>
        <xdr:cNvPr id="1226" name="Text Box 1">
          <a:extLst>
            <a:ext uri="{FF2B5EF4-FFF2-40B4-BE49-F238E27FC236}">
              <a16:creationId xmlns:a16="http://schemas.microsoft.com/office/drawing/2014/main" id="{00000000-0008-0000-0000-0000CA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161925</xdr:rowOff>
    </xdr:to>
    <xdr:sp macro="" textlink="">
      <xdr:nvSpPr>
        <xdr:cNvPr id="1227" name="Text Box 24">
          <a:extLst>
            <a:ext uri="{FF2B5EF4-FFF2-40B4-BE49-F238E27FC236}">
              <a16:creationId xmlns:a16="http://schemas.microsoft.com/office/drawing/2014/main" id="{00000000-0008-0000-0000-0000CB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161925</xdr:rowOff>
    </xdr:to>
    <xdr:sp macro="" textlink="">
      <xdr:nvSpPr>
        <xdr:cNvPr id="1228" name="Text Box 1">
          <a:extLst>
            <a:ext uri="{FF2B5EF4-FFF2-40B4-BE49-F238E27FC236}">
              <a16:creationId xmlns:a16="http://schemas.microsoft.com/office/drawing/2014/main" id="{00000000-0008-0000-0000-0000CC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66675</xdr:colOff>
      <xdr:row>87</xdr:row>
      <xdr:rowOff>161925</xdr:rowOff>
    </xdr:to>
    <xdr:sp macro="" textlink="">
      <xdr:nvSpPr>
        <xdr:cNvPr id="1229" name="Text Box 1">
          <a:extLst>
            <a:ext uri="{FF2B5EF4-FFF2-40B4-BE49-F238E27FC236}">
              <a16:creationId xmlns:a16="http://schemas.microsoft.com/office/drawing/2014/main" id="{00000000-0008-0000-0000-0000CD040000}"/>
            </a:ext>
          </a:extLst>
        </xdr:cNvPr>
        <xdr:cNvSpPr txBox="1">
          <a:spLocks noChangeArrowheads="1"/>
        </xdr:cNvSpPr>
      </xdr:nvSpPr>
      <xdr:spPr bwMode="auto">
        <a:xfrm>
          <a:off x="1265872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87</xdr:row>
      <xdr:rowOff>161925</xdr:rowOff>
    </xdr:to>
    <xdr:sp macro="" textlink="">
      <xdr:nvSpPr>
        <xdr:cNvPr id="1230" name="Text Box 1">
          <a:extLst>
            <a:ext uri="{FF2B5EF4-FFF2-40B4-BE49-F238E27FC236}">
              <a16:creationId xmlns:a16="http://schemas.microsoft.com/office/drawing/2014/main" id="{00000000-0008-0000-0000-0000CE040000}"/>
            </a:ext>
          </a:extLst>
        </xdr:cNvPr>
        <xdr:cNvSpPr txBox="1">
          <a:spLocks noChangeArrowheads="1"/>
        </xdr:cNvSpPr>
      </xdr:nvSpPr>
      <xdr:spPr bwMode="auto">
        <a:xfrm>
          <a:off x="1265872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161925</xdr:rowOff>
    </xdr:to>
    <xdr:sp macro="" textlink="">
      <xdr:nvSpPr>
        <xdr:cNvPr id="1231" name="Text Box 1">
          <a:extLst>
            <a:ext uri="{FF2B5EF4-FFF2-40B4-BE49-F238E27FC236}">
              <a16:creationId xmlns:a16="http://schemas.microsoft.com/office/drawing/2014/main" id="{00000000-0008-0000-0000-0000CF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161925</xdr:rowOff>
    </xdr:to>
    <xdr:sp macro="" textlink="">
      <xdr:nvSpPr>
        <xdr:cNvPr id="1232" name="Text Box 24">
          <a:extLst>
            <a:ext uri="{FF2B5EF4-FFF2-40B4-BE49-F238E27FC236}">
              <a16:creationId xmlns:a16="http://schemas.microsoft.com/office/drawing/2014/main" id="{00000000-0008-0000-0000-0000D0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85725</xdr:colOff>
      <xdr:row>87</xdr:row>
      <xdr:rowOff>161925</xdr:rowOff>
    </xdr:to>
    <xdr:sp macro="" textlink="">
      <xdr:nvSpPr>
        <xdr:cNvPr id="1233" name="Text Box 1">
          <a:extLst>
            <a:ext uri="{FF2B5EF4-FFF2-40B4-BE49-F238E27FC236}">
              <a16:creationId xmlns:a16="http://schemas.microsoft.com/office/drawing/2014/main" id="{00000000-0008-0000-0000-0000D1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234" name="Text Box 1">
          <a:extLst>
            <a:ext uri="{FF2B5EF4-FFF2-40B4-BE49-F238E27FC236}">
              <a16:creationId xmlns:a16="http://schemas.microsoft.com/office/drawing/2014/main" id="{00000000-0008-0000-0000-0000D204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235" name="Text Box 1">
          <a:extLst>
            <a:ext uri="{FF2B5EF4-FFF2-40B4-BE49-F238E27FC236}">
              <a16:creationId xmlns:a16="http://schemas.microsoft.com/office/drawing/2014/main" id="{00000000-0008-0000-0000-0000D304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174468</xdr:rowOff>
    </xdr:to>
    <xdr:sp macro="" textlink="">
      <xdr:nvSpPr>
        <xdr:cNvPr id="1236" name="Text Box 1">
          <a:extLst>
            <a:ext uri="{FF2B5EF4-FFF2-40B4-BE49-F238E27FC236}">
              <a16:creationId xmlns:a16="http://schemas.microsoft.com/office/drawing/2014/main" id="{00000000-0008-0000-0000-0000D404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174468</xdr:rowOff>
    </xdr:to>
    <xdr:sp macro="" textlink="">
      <xdr:nvSpPr>
        <xdr:cNvPr id="1237" name="Text Box 1">
          <a:extLst>
            <a:ext uri="{FF2B5EF4-FFF2-40B4-BE49-F238E27FC236}">
              <a16:creationId xmlns:a16="http://schemas.microsoft.com/office/drawing/2014/main" id="{00000000-0008-0000-0000-0000D504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238" name="Text Box 1">
          <a:extLst>
            <a:ext uri="{FF2B5EF4-FFF2-40B4-BE49-F238E27FC236}">
              <a16:creationId xmlns:a16="http://schemas.microsoft.com/office/drawing/2014/main" id="{00000000-0008-0000-0000-0000D604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239" name="Text Box 1">
          <a:extLst>
            <a:ext uri="{FF2B5EF4-FFF2-40B4-BE49-F238E27FC236}">
              <a16:creationId xmlns:a16="http://schemas.microsoft.com/office/drawing/2014/main" id="{00000000-0008-0000-0000-0000D704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240" name="Text Box 1">
          <a:extLst>
            <a:ext uri="{FF2B5EF4-FFF2-40B4-BE49-F238E27FC236}">
              <a16:creationId xmlns:a16="http://schemas.microsoft.com/office/drawing/2014/main" id="{00000000-0008-0000-0000-0000D804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241" name="Text Box 1">
          <a:extLst>
            <a:ext uri="{FF2B5EF4-FFF2-40B4-BE49-F238E27FC236}">
              <a16:creationId xmlns:a16="http://schemas.microsoft.com/office/drawing/2014/main" id="{00000000-0008-0000-0000-0000D904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242" name="Text Box 1">
          <a:extLst>
            <a:ext uri="{FF2B5EF4-FFF2-40B4-BE49-F238E27FC236}">
              <a16:creationId xmlns:a16="http://schemas.microsoft.com/office/drawing/2014/main" id="{00000000-0008-0000-0000-0000DA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243" name="Text Box 24">
          <a:extLst>
            <a:ext uri="{FF2B5EF4-FFF2-40B4-BE49-F238E27FC236}">
              <a16:creationId xmlns:a16="http://schemas.microsoft.com/office/drawing/2014/main" id="{00000000-0008-0000-0000-0000DB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244" name="Text Box 1">
          <a:extLst>
            <a:ext uri="{FF2B5EF4-FFF2-40B4-BE49-F238E27FC236}">
              <a16:creationId xmlns:a16="http://schemas.microsoft.com/office/drawing/2014/main" id="{00000000-0008-0000-0000-0000DC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245" name="Text Box 1">
          <a:extLst>
            <a:ext uri="{FF2B5EF4-FFF2-40B4-BE49-F238E27FC236}">
              <a16:creationId xmlns:a16="http://schemas.microsoft.com/office/drawing/2014/main" id="{00000000-0008-0000-0000-0000DD04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246" name="Text Box 1">
          <a:extLst>
            <a:ext uri="{FF2B5EF4-FFF2-40B4-BE49-F238E27FC236}">
              <a16:creationId xmlns:a16="http://schemas.microsoft.com/office/drawing/2014/main" id="{00000000-0008-0000-0000-0000DE04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247" name="Text Box 1">
          <a:extLst>
            <a:ext uri="{FF2B5EF4-FFF2-40B4-BE49-F238E27FC236}">
              <a16:creationId xmlns:a16="http://schemas.microsoft.com/office/drawing/2014/main" id="{00000000-0008-0000-0000-0000DF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248" name="Text Box 24">
          <a:extLst>
            <a:ext uri="{FF2B5EF4-FFF2-40B4-BE49-F238E27FC236}">
              <a16:creationId xmlns:a16="http://schemas.microsoft.com/office/drawing/2014/main" id="{00000000-0008-0000-0000-0000E0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249" name="Text Box 1">
          <a:extLst>
            <a:ext uri="{FF2B5EF4-FFF2-40B4-BE49-F238E27FC236}">
              <a16:creationId xmlns:a16="http://schemas.microsoft.com/office/drawing/2014/main" id="{00000000-0008-0000-0000-0000E1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250" name="Text Box 1">
          <a:extLst>
            <a:ext uri="{FF2B5EF4-FFF2-40B4-BE49-F238E27FC236}">
              <a16:creationId xmlns:a16="http://schemas.microsoft.com/office/drawing/2014/main" id="{00000000-0008-0000-0000-0000E204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251" name="Text Box 1">
          <a:extLst>
            <a:ext uri="{FF2B5EF4-FFF2-40B4-BE49-F238E27FC236}">
              <a16:creationId xmlns:a16="http://schemas.microsoft.com/office/drawing/2014/main" id="{00000000-0008-0000-0000-0000E304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174468</xdr:rowOff>
    </xdr:to>
    <xdr:sp macro="" textlink="">
      <xdr:nvSpPr>
        <xdr:cNvPr id="1252" name="Text Box 1">
          <a:extLst>
            <a:ext uri="{FF2B5EF4-FFF2-40B4-BE49-F238E27FC236}">
              <a16:creationId xmlns:a16="http://schemas.microsoft.com/office/drawing/2014/main" id="{00000000-0008-0000-0000-0000E404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174468</xdr:rowOff>
    </xdr:to>
    <xdr:sp macro="" textlink="">
      <xdr:nvSpPr>
        <xdr:cNvPr id="1253" name="Text Box 1">
          <a:extLst>
            <a:ext uri="{FF2B5EF4-FFF2-40B4-BE49-F238E27FC236}">
              <a16:creationId xmlns:a16="http://schemas.microsoft.com/office/drawing/2014/main" id="{00000000-0008-0000-0000-0000E504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254" name="Text Box 1">
          <a:extLst>
            <a:ext uri="{FF2B5EF4-FFF2-40B4-BE49-F238E27FC236}">
              <a16:creationId xmlns:a16="http://schemas.microsoft.com/office/drawing/2014/main" id="{00000000-0008-0000-0000-0000E604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255" name="Text Box 1">
          <a:extLst>
            <a:ext uri="{FF2B5EF4-FFF2-40B4-BE49-F238E27FC236}">
              <a16:creationId xmlns:a16="http://schemas.microsoft.com/office/drawing/2014/main" id="{00000000-0008-0000-0000-0000E704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256" name="Text Box 1">
          <a:extLst>
            <a:ext uri="{FF2B5EF4-FFF2-40B4-BE49-F238E27FC236}">
              <a16:creationId xmlns:a16="http://schemas.microsoft.com/office/drawing/2014/main" id="{00000000-0008-0000-0000-0000E804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257" name="Text Box 1">
          <a:extLst>
            <a:ext uri="{FF2B5EF4-FFF2-40B4-BE49-F238E27FC236}">
              <a16:creationId xmlns:a16="http://schemas.microsoft.com/office/drawing/2014/main" id="{00000000-0008-0000-0000-0000E904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258" name="Text Box 1">
          <a:extLst>
            <a:ext uri="{FF2B5EF4-FFF2-40B4-BE49-F238E27FC236}">
              <a16:creationId xmlns:a16="http://schemas.microsoft.com/office/drawing/2014/main" id="{00000000-0008-0000-0000-0000EA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259" name="Text Box 24">
          <a:extLst>
            <a:ext uri="{FF2B5EF4-FFF2-40B4-BE49-F238E27FC236}">
              <a16:creationId xmlns:a16="http://schemas.microsoft.com/office/drawing/2014/main" id="{00000000-0008-0000-0000-0000EB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260" name="Text Box 1">
          <a:extLst>
            <a:ext uri="{FF2B5EF4-FFF2-40B4-BE49-F238E27FC236}">
              <a16:creationId xmlns:a16="http://schemas.microsoft.com/office/drawing/2014/main" id="{00000000-0008-0000-0000-0000EC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261" name="Text Box 1">
          <a:extLst>
            <a:ext uri="{FF2B5EF4-FFF2-40B4-BE49-F238E27FC236}">
              <a16:creationId xmlns:a16="http://schemas.microsoft.com/office/drawing/2014/main" id="{00000000-0008-0000-0000-0000ED04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262" name="Text Box 1">
          <a:extLst>
            <a:ext uri="{FF2B5EF4-FFF2-40B4-BE49-F238E27FC236}">
              <a16:creationId xmlns:a16="http://schemas.microsoft.com/office/drawing/2014/main" id="{00000000-0008-0000-0000-0000EE04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263" name="Text Box 1">
          <a:extLst>
            <a:ext uri="{FF2B5EF4-FFF2-40B4-BE49-F238E27FC236}">
              <a16:creationId xmlns:a16="http://schemas.microsoft.com/office/drawing/2014/main" id="{00000000-0008-0000-0000-0000EF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264" name="Text Box 24">
          <a:extLst>
            <a:ext uri="{FF2B5EF4-FFF2-40B4-BE49-F238E27FC236}">
              <a16:creationId xmlns:a16="http://schemas.microsoft.com/office/drawing/2014/main" id="{00000000-0008-0000-0000-0000F0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265" name="Text Box 1">
          <a:extLst>
            <a:ext uri="{FF2B5EF4-FFF2-40B4-BE49-F238E27FC236}">
              <a16:creationId xmlns:a16="http://schemas.microsoft.com/office/drawing/2014/main" id="{00000000-0008-0000-0000-0000F1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266" name="Text Box 1">
          <a:extLst>
            <a:ext uri="{FF2B5EF4-FFF2-40B4-BE49-F238E27FC236}">
              <a16:creationId xmlns:a16="http://schemas.microsoft.com/office/drawing/2014/main" id="{00000000-0008-0000-0000-0000F204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267" name="Text Box 1">
          <a:extLst>
            <a:ext uri="{FF2B5EF4-FFF2-40B4-BE49-F238E27FC236}">
              <a16:creationId xmlns:a16="http://schemas.microsoft.com/office/drawing/2014/main" id="{00000000-0008-0000-0000-0000F304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144780</xdr:rowOff>
    </xdr:to>
    <xdr:sp macro="" textlink="">
      <xdr:nvSpPr>
        <xdr:cNvPr id="1268" name="Text Box 1">
          <a:extLst>
            <a:ext uri="{FF2B5EF4-FFF2-40B4-BE49-F238E27FC236}">
              <a16:creationId xmlns:a16="http://schemas.microsoft.com/office/drawing/2014/main" id="{00000000-0008-0000-0000-0000F404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144780</xdr:rowOff>
    </xdr:to>
    <xdr:sp macro="" textlink="">
      <xdr:nvSpPr>
        <xdr:cNvPr id="1269" name="Text Box 1">
          <a:extLst>
            <a:ext uri="{FF2B5EF4-FFF2-40B4-BE49-F238E27FC236}">
              <a16:creationId xmlns:a16="http://schemas.microsoft.com/office/drawing/2014/main" id="{00000000-0008-0000-0000-0000F504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270" name="Text Box 1">
          <a:extLst>
            <a:ext uri="{FF2B5EF4-FFF2-40B4-BE49-F238E27FC236}">
              <a16:creationId xmlns:a16="http://schemas.microsoft.com/office/drawing/2014/main" id="{00000000-0008-0000-0000-0000F604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271" name="Text Box 1">
          <a:extLst>
            <a:ext uri="{FF2B5EF4-FFF2-40B4-BE49-F238E27FC236}">
              <a16:creationId xmlns:a16="http://schemas.microsoft.com/office/drawing/2014/main" id="{00000000-0008-0000-0000-0000F704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1272" name="Text Box 1">
          <a:extLst>
            <a:ext uri="{FF2B5EF4-FFF2-40B4-BE49-F238E27FC236}">
              <a16:creationId xmlns:a16="http://schemas.microsoft.com/office/drawing/2014/main" id="{00000000-0008-0000-0000-0000F804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1273" name="Text Box 1">
          <a:extLst>
            <a:ext uri="{FF2B5EF4-FFF2-40B4-BE49-F238E27FC236}">
              <a16:creationId xmlns:a16="http://schemas.microsoft.com/office/drawing/2014/main" id="{00000000-0008-0000-0000-0000F904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274" name="Text Box 1">
          <a:extLst>
            <a:ext uri="{FF2B5EF4-FFF2-40B4-BE49-F238E27FC236}">
              <a16:creationId xmlns:a16="http://schemas.microsoft.com/office/drawing/2014/main" id="{00000000-0008-0000-0000-0000FA04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275" name="Text Box 24">
          <a:extLst>
            <a:ext uri="{FF2B5EF4-FFF2-40B4-BE49-F238E27FC236}">
              <a16:creationId xmlns:a16="http://schemas.microsoft.com/office/drawing/2014/main" id="{00000000-0008-0000-0000-0000FB04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276" name="Text Box 1">
          <a:extLst>
            <a:ext uri="{FF2B5EF4-FFF2-40B4-BE49-F238E27FC236}">
              <a16:creationId xmlns:a16="http://schemas.microsoft.com/office/drawing/2014/main" id="{00000000-0008-0000-0000-0000FC04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1277" name="Text Box 1">
          <a:extLst>
            <a:ext uri="{FF2B5EF4-FFF2-40B4-BE49-F238E27FC236}">
              <a16:creationId xmlns:a16="http://schemas.microsoft.com/office/drawing/2014/main" id="{00000000-0008-0000-0000-0000FD04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1278" name="Text Box 1">
          <a:extLst>
            <a:ext uri="{FF2B5EF4-FFF2-40B4-BE49-F238E27FC236}">
              <a16:creationId xmlns:a16="http://schemas.microsoft.com/office/drawing/2014/main" id="{00000000-0008-0000-0000-0000FE04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279" name="Text Box 1">
          <a:extLst>
            <a:ext uri="{FF2B5EF4-FFF2-40B4-BE49-F238E27FC236}">
              <a16:creationId xmlns:a16="http://schemas.microsoft.com/office/drawing/2014/main" id="{00000000-0008-0000-0000-0000FF04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280" name="Text Box 24">
          <a:extLst>
            <a:ext uri="{FF2B5EF4-FFF2-40B4-BE49-F238E27FC236}">
              <a16:creationId xmlns:a16="http://schemas.microsoft.com/office/drawing/2014/main" id="{00000000-0008-0000-0000-000000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281" name="Text Box 1">
          <a:extLst>
            <a:ext uri="{FF2B5EF4-FFF2-40B4-BE49-F238E27FC236}">
              <a16:creationId xmlns:a16="http://schemas.microsoft.com/office/drawing/2014/main" id="{00000000-0008-0000-0000-000001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282" name="Text Box 1">
          <a:extLst>
            <a:ext uri="{FF2B5EF4-FFF2-40B4-BE49-F238E27FC236}">
              <a16:creationId xmlns:a16="http://schemas.microsoft.com/office/drawing/2014/main" id="{00000000-0008-0000-0000-000002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283" name="Text Box 1">
          <a:extLst>
            <a:ext uri="{FF2B5EF4-FFF2-40B4-BE49-F238E27FC236}">
              <a16:creationId xmlns:a16="http://schemas.microsoft.com/office/drawing/2014/main" id="{00000000-0008-0000-0000-000003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144780</xdr:rowOff>
    </xdr:to>
    <xdr:sp macro="" textlink="">
      <xdr:nvSpPr>
        <xdr:cNvPr id="1284" name="Text Box 1">
          <a:extLst>
            <a:ext uri="{FF2B5EF4-FFF2-40B4-BE49-F238E27FC236}">
              <a16:creationId xmlns:a16="http://schemas.microsoft.com/office/drawing/2014/main" id="{00000000-0008-0000-0000-00000405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144780</xdr:rowOff>
    </xdr:to>
    <xdr:sp macro="" textlink="">
      <xdr:nvSpPr>
        <xdr:cNvPr id="1285" name="Text Box 1">
          <a:extLst>
            <a:ext uri="{FF2B5EF4-FFF2-40B4-BE49-F238E27FC236}">
              <a16:creationId xmlns:a16="http://schemas.microsoft.com/office/drawing/2014/main" id="{00000000-0008-0000-0000-00000505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286" name="Text Box 1">
          <a:extLst>
            <a:ext uri="{FF2B5EF4-FFF2-40B4-BE49-F238E27FC236}">
              <a16:creationId xmlns:a16="http://schemas.microsoft.com/office/drawing/2014/main" id="{00000000-0008-0000-0000-000006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287" name="Text Box 1">
          <a:extLst>
            <a:ext uri="{FF2B5EF4-FFF2-40B4-BE49-F238E27FC236}">
              <a16:creationId xmlns:a16="http://schemas.microsoft.com/office/drawing/2014/main" id="{00000000-0008-0000-0000-000007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1288" name="Text Box 1">
          <a:extLst>
            <a:ext uri="{FF2B5EF4-FFF2-40B4-BE49-F238E27FC236}">
              <a16:creationId xmlns:a16="http://schemas.microsoft.com/office/drawing/2014/main" id="{00000000-0008-0000-0000-00000805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1289" name="Text Box 1">
          <a:extLst>
            <a:ext uri="{FF2B5EF4-FFF2-40B4-BE49-F238E27FC236}">
              <a16:creationId xmlns:a16="http://schemas.microsoft.com/office/drawing/2014/main" id="{00000000-0008-0000-0000-00000905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290" name="Text Box 1">
          <a:extLst>
            <a:ext uri="{FF2B5EF4-FFF2-40B4-BE49-F238E27FC236}">
              <a16:creationId xmlns:a16="http://schemas.microsoft.com/office/drawing/2014/main" id="{00000000-0008-0000-0000-00000A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291" name="Text Box 24">
          <a:extLst>
            <a:ext uri="{FF2B5EF4-FFF2-40B4-BE49-F238E27FC236}">
              <a16:creationId xmlns:a16="http://schemas.microsoft.com/office/drawing/2014/main" id="{00000000-0008-0000-0000-00000B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292" name="Text Box 1">
          <a:extLst>
            <a:ext uri="{FF2B5EF4-FFF2-40B4-BE49-F238E27FC236}">
              <a16:creationId xmlns:a16="http://schemas.microsoft.com/office/drawing/2014/main" id="{00000000-0008-0000-0000-00000C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1293" name="Text Box 1">
          <a:extLst>
            <a:ext uri="{FF2B5EF4-FFF2-40B4-BE49-F238E27FC236}">
              <a16:creationId xmlns:a16="http://schemas.microsoft.com/office/drawing/2014/main" id="{00000000-0008-0000-0000-00000D05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1294" name="Text Box 1">
          <a:extLst>
            <a:ext uri="{FF2B5EF4-FFF2-40B4-BE49-F238E27FC236}">
              <a16:creationId xmlns:a16="http://schemas.microsoft.com/office/drawing/2014/main" id="{00000000-0008-0000-0000-00000E05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295" name="Text Box 1">
          <a:extLst>
            <a:ext uri="{FF2B5EF4-FFF2-40B4-BE49-F238E27FC236}">
              <a16:creationId xmlns:a16="http://schemas.microsoft.com/office/drawing/2014/main" id="{00000000-0008-0000-0000-00000F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296" name="Text Box 24">
          <a:extLst>
            <a:ext uri="{FF2B5EF4-FFF2-40B4-BE49-F238E27FC236}">
              <a16:creationId xmlns:a16="http://schemas.microsoft.com/office/drawing/2014/main" id="{00000000-0008-0000-0000-000010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297" name="Text Box 1">
          <a:extLst>
            <a:ext uri="{FF2B5EF4-FFF2-40B4-BE49-F238E27FC236}">
              <a16:creationId xmlns:a16="http://schemas.microsoft.com/office/drawing/2014/main" id="{00000000-0008-0000-0000-000011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298" name="Text Box 1">
          <a:extLst>
            <a:ext uri="{FF2B5EF4-FFF2-40B4-BE49-F238E27FC236}">
              <a16:creationId xmlns:a16="http://schemas.microsoft.com/office/drawing/2014/main" id="{00000000-0008-0000-0000-000012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299" name="Text Box 1">
          <a:extLst>
            <a:ext uri="{FF2B5EF4-FFF2-40B4-BE49-F238E27FC236}">
              <a16:creationId xmlns:a16="http://schemas.microsoft.com/office/drawing/2014/main" id="{00000000-0008-0000-0000-000013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174468</xdr:rowOff>
    </xdr:to>
    <xdr:sp macro="" textlink="">
      <xdr:nvSpPr>
        <xdr:cNvPr id="1300" name="Text Box 1">
          <a:extLst>
            <a:ext uri="{FF2B5EF4-FFF2-40B4-BE49-F238E27FC236}">
              <a16:creationId xmlns:a16="http://schemas.microsoft.com/office/drawing/2014/main" id="{00000000-0008-0000-0000-00001405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174468</xdr:rowOff>
    </xdr:to>
    <xdr:sp macro="" textlink="">
      <xdr:nvSpPr>
        <xdr:cNvPr id="1301" name="Text Box 1">
          <a:extLst>
            <a:ext uri="{FF2B5EF4-FFF2-40B4-BE49-F238E27FC236}">
              <a16:creationId xmlns:a16="http://schemas.microsoft.com/office/drawing/2014/main" id="{00000000-0008-0000-0000-00001505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302" name="Text Box 1">
          <a:extLst>
            <a:ext uri="{FF2B5EF4-FFF2-40B4-BE49-F238E27FC236}">
              <a16:creationId xmlns:a16="http://schemas.microsoft.com/office/drawing/2014/main" id="{00000000-0008-0000-0000-000016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303" name="Text Box 1">
          <a:extLst>
            <a:ext uri="{FF2B5EF4-FFF2-40B4-BE49-F238E27FC236}">
              <a16:creationId xmlns:a16="http://schemas.microsoft.com/office/drawing/2014/main" id="{00000000-0008-0000-0000-000017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304" name="Text Box 1">
          <a:extLst>
            <a:ext uri="{FF2B5EF4-FFF2-40B4-BE49-F238E27FC236}">
              <a16:creationId xmlns:a16="http://schemas.microsoft.com/office/drawing/2014/main" id="{00000000-0008-0000-0000-00001805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305" name="Text Box 1">
          <a:extLst>
            <a:ext uri="{FF2B5EF4-FFF2-40B4-BE49-F238E27FC236}">
              <a16:creationId xmlns:a16="http://schemas.microsoft.com/office/drawing/2014/main" id="{00000000-0008-0000-0000-00001905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306" name="Text Box 1">
          <a:extLst>
            <a:ext uri="{FF2B5EF4-FFF2-40B4-BE49-F238E27FC236}">
              <a16:creationId xmlns:a16="http://schemas.microsoft.com/office/drawing/2014/main" id="{00000000-0008-0000-0000-00001A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307" name="Text Box 24">
          <a:extLst>
            <a:ext uri="{FF2B5EF4-FFF2-40B4-BE49-F238E27FC236}">
              <a16:creationId xmlns:a16="http://schemas.microsoft.com/office/drawing/2014/main" id="{00000000-0008-0000-0000-00001B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308" name="Text Box 1">
          <a:extLst>
            <a:ext uri="{FF2B5EF4-FFF2-40B4-BE49-F238E27FC236}">
              <a16:creationId xmlns:a16="http://schemas.microsoft.com/office/drawing/2014/main" id="{00000000-0008-0000-0000-00001C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309" name="Text Box 1">
          <a:extLst>
            <a:ext uri="{FF2B5EF4-FFF2-40B4-BE49-F238E27FC236}">
              <a16:creationId xmlns:a16="http://schemas.microsoft.com/office/drawing/2014/main" id="{00000000-0008-0000-0000-00001D05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310" name="Text Box 1">
          <a:extLst>
            <a:ext uri="{FF2B5EF4-FFF2-40B4-BE49-F238E27FC236}">
              <a16:creationId xmlns:a16="http://schemas.microsoft.com/office/drawing/2014/main" id="{00000000-0008-0000-0000-00001E05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311" name="Text Box 1">
          <a:extLst>
            <a:ext uri="{FF2B5EF4-FFF2-40B4-BE49-F238E27FC236}">
              <a16:creationId xmlns:a16="http://schemas.microsoft.com/office/drawing/2014/main" id="{00000000-0008-0000-0000-00001F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312" name="Text Box 24">
          <a:extLst>
            <a:ext uri="{FF2B5EF4-FFF2-40B4-BE49-F238E27FC236}">
              <a16:creationId xmlns:a16="http://schemas.microsoft.com/office/drawing/2014/main" id="{00000000-0008-0000-0000-000020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313" name="Text Box 1">
          <a:extLst>
            <a:ext uri="{FF2B5EF4-FFF2-40B4-BE49-F238E27FC236}">
              <a16:creationId xmlns:a16="http://schemas.microsoft.com/office/drawing/2014/main" id="{00000000-0008-0000-0000-000021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314" name="Text Box 1">
          <a:extLst>
            <a:ext uri="{FF2B5EF4-FFF2-40B4-BE49-F238E27FC236}">
              <a16:creationId xmlns:a16="http://schemas.microsoft.com/office/drawing/2014/main" id="{00000000-0008-0000-0000-000022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315" name="Text Box 1">
          <a:extLst>
            <a:ext uri="{FF2B5EF4-FFF2-40B4-BE49-F238E27FC236}">
              <a16:creationId xmlns:a16="http://schemas.microsoft.com/office/drawing/2014/main" id="{00000000-0008-0000-0000-000023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174468</xdr:rowOff>
    </xdr:to>
    <xdr:sp macro="" textlink="">
      <xdr:nvSpPr>
        <xdr:cNvPr id="1316" name="Text Box 1">
          <a:extLst>
            <a:ext uri="{FF2B5EF4-FFF2-40B4-BE49-F238E27FC236}">
              <a16:creationId xmlns:a16="http://schemas.microsoft.com/office/drawing/2014/main" id="{00000000-0008-0000-0000-00002405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174468</xdr:rowOff>
    </xdr:to>
    <xdr:sp macro="" textlink="">
      <xdr:nvSpPr>
        <xdr:cNvPr id="1317" name="Text Box 1">
          <a:extLst>
            <a:ext uri="{FF2B5EF4-FFF2-40B4-BE49-F238E27FC236}">
              <a16:creationId xmlns:a16="http://schemas.microsoft.com/office/drawing/2014/main" id="{00000000-0008-0000-0000-00002505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318" name="Text Box 1">
          <a:extLst>
            <a:ext uri="{FF2B5EF4-FFF2-40B4-BE49-F238E27FC236}">
              <a16:creationId xmlns:a16="http://schemas.microsoft.com/office/drawing/2014/main" id="{00000000-0008-0000-0000-000026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319" name="Text Box 1">
          <a:extLst>
            <a:ext uri="{FF2B5EF4-FFF2-40B4-BE49-F238E27FC236}">
              <a16:creationId xmlns:a16="http://schemas.microsoft.com/office/drawing/2014/main" id="{00000000-0008-0000-0000-000027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320" name="Text Box 1">
          <a:extLst>
            <a:ext uri="{FF2B5EF4-FFF2-40B4-BE49-F238E27FC236}">
              <a16:creationId xmlns:a16="http://schemas.microsoft.com/office/drawing/2014/main" id="{00000000-0008-0000-0000-00002805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321" name="Text Box 1">
          <a:extLst>
            <a:ext uri="{FF2B5EF4-FFF2-40B4-BE49-F238E27FC236}">
              <a16:creationId xmlns:a16="http://schemas.microsoft.com/office/drawing/2014/main" id="{00000000-0008-0000-0000-00002905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322" name="Text Box 1">
          <a:extLst>
            <a:ext uri="{FF2B5EF4-FFF2-40B4-BE49-F238E27FC236}">
              <a16:creationId xmlns:a16="http://schemas.microsoft.com/office/drawing/2014/main" id="{00000000-0008-0000-0000-00002A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323" name="Text Box 24">
          <a:extLst>
            <a:ext uri="{FF2B5EF4-FFF2-40B4-BE49-F238E27FC236}">
              <a16:creationId xmlns:a16="http://schemas.microsoft.com/office/drawing/2014/main" id="{00000000-0008-0000-0000-00002B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324" name="Text Box 1">
          <a:extLst>
            <a:ext uri="{FF2B5EF4-FFF2-40B4-BE49-F238E27FC236}">
              <a16:creationId xmlns:a16="http://schemas.microsoft.com/office/drawing/2014/main" id="{00000000-0008-0000-0000-00002C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325" name="Text Box 1">
          <a:extLst>
            <a:ext uri="{FF2B5EF4-FFF2-40B4-BE49-F238E27FC236}">
              <a16:creationId xmlns:a16="http://schemas.microsoft.com/office/drawing/2014/main" id="{00000000-0008-0000-0000-00002D05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326" name="Text Box 1">
          <a:extLst>
            <a:ext uri="{FF2B5EF4-FFF2-40B4-BE49-F238E27FC236}">
              <a16:creationId xmlns:a16="http://schemas.microsoft.com/office/drawing/2014/main" id="{00000000-0008-0000-0000-00002E05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327" name="Text Box 1">
          <a:extLst>
            <a:ext uri="{FF2B5EF4-FFF2-40B4-BE49-F238E27FC236}">
              <a16:creationId xmlns:a16="http://schemas.microsoft.com/office/drawing/2014/main" id="{00000000-0008-0000-0000-00002F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328" name="Text Box 24">
          <a:extLst>
            <a:ext uri="{FF2B5EF4-FFF2-40B4-BE49-F238E27FC236}">
              <a16:creationId xmlns:a16="http://schemas.microsoft.com/office/drawing/2014/main" id="{00000000-0008-0000-0000-000030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329" name="Text Box 1">
          <a:extLst>
            <a:ext uri="{FF2B5EF4-FFF2-40B4-BE49-F238E27FC236}">
              <a16:creationId xmlns:a16="http://schemas.microsoft.com/office/drawing/2014/main" id="{00000000-0008-0000-0000-000031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330" name="Text Box 1">
          <a:extLst>
            <a:ext uri="{FF2B5EF4-FFF2-40B4-BE49-F238E27FC236}">
              <a16:creationId xmlns:a16="http://schemas.microsoft.com/office/drawing/2014/main" id="{00000000-0008-0000-0000-000032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331" name="Text Box 1">
          <a:extLst>
            <a:ext uri="{FF2B5EF4-FFF2-40B4-BE49-F238E27FC236}">
              <a16:creationId xmlns:a16="http://schemas.microsoft.com/office/drawing/2014/main" id="{00000000-0008-0000-0000-000033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144780</xdr:rowOff>
    </xdr:to>
    <xdr:sp macro="" textlink="">
      <xdr:nvSpPr>
        <xdr:cNvPr id="1332" name="Text Box 1">
          <a:extLst>
            <a:ext uri="{FF2B5EF4-FFF2-40B4-BE49-F238E27FC236}">
              <a16:creationId xmlns:a16="http://schemas.microsoft.com/office/drawing/2014/main" id="{00000000-0008-0000-0000-00003405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144780</xdr:rowOff>
    </xdr:to>
    <xdr:sp macro="" textlink="">
      <xdr:nvSpPr>
        <xdr:cNvPr id="1333" name="Text Box 1">
          <a:extLst>
            <a:ext uri="{FF2B5EF4-FFF2-40B4-BE49-F238E27FC236}">
              <a16:creationId xmlns:a16="http://schemas.microsoft.com/office/drawing/2014/main" id="{00000000-0008-0000-0000-00003505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334" name="Text Box 1">
          <a:extLst>
            <a:ext uri="{FF2B5EF4-FFF2-40B4-BE49-F238E27FC236}">
              <a16:creationId xmlns:a16="http://schemas.microsoft.com/office/drawing/2014/main" id="{00000000-0008-0000-0000-000036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335" name="Text Box 1">
          <a:extLst>
            <a:ext uri="{FF2B5EF4-FFF2-40B4-BE49-F238E27FC236}">
              <a16:creationId xmlns:a16="http://schemas.microsoft.com/office/drawing/2014/main" id="{00000000-0008-0000-0000-000037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1336" name="Text Box 1">
          <a:extLst>
            <a:ext uri="{FF2B5EF4-FFF2-40B4-BE49-F238E27FC236}">
              <a16:creationId xmlns:a16="http://schemas.microsoft.com/office/drawing/2014/main" id="{00000000-0008-0000-0000-00003805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1337" name="Text Box 1">
          <a:extLst>
            <a:ext uri="{FF2B5EF4-FFF2-40B4-BE49-F238E27FC236}">
              <a16:creationId xmlns:a16="http://schemas.microsoft.com/office/drawing/2014/main" id="{00000000-0008-0000-0000-00003905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338" name="Text Box 1">
          <a:extLst>
            <a:ext uri="{FF2B5EF4-FFF2-40B4-BE49-F238E27FC236}">
              <a16:creationId xmlns:a16="http://schemas.microsoft.com/office/drawing/2014/main" id="{00000000-0008-0000-0000-00003A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339" name="Text Box 24">
          <a:extLst>
            <a:ext uri="{FF2B5EF4-FFF2-40B4-BE49-F238E27FC236}">
              <a16:creationId xmlns:a16="http://schemas.microsoft.com/office/drawing/2014/main" id="{00000000-0008-0000-0000-00003B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340" name="Text Box 1">
          <a:extLst>
            <a:ext uri="{FF2B5EF4-FFF2-40B4-BE49-F238E27FC236}">
              <a16:creationId xmlns:a16="http://schemas.microsoft.com/office/drawing/2014/main" id="{00000000-0008-0000-0000-00003C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1341" name="Text Box 1">
          <a:extLst>
            <a:ext uri="{FF2B5EF4-FFF2-40B4-BE49-F238E27FC236}">
              <a16:creationId xmlns:a16="http://schemas.microsoft.com/office/drawing/2014/main" id="{00000000-0008-0000-0000-00003D05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1342" name="Text Box 1">
          <a:extLst>
            <a:ext uri="{FF2B5EF4-FFF2-40B4-BE49-F238E27FC236}">
              <a16:creationId xmlns:a16="http://schemas.microsoft.com/office/drawing/2014/main" id="{00000000-0008-0000-0000-00003E05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343" name="Text Box 1">
          <a:extLst>
            <a:ext uri="{FF2B5EF4-FFF2-40B4-BE49-F238E27FC236}">
              <a16:creationId xmlns:a16="http://schemas.microsoft.com/office/drawing/2014/main" id="{00000000-0008-0000-0000-00003F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344" name="Text Box 24">
          <a:extLst>
            <a:ext uri="{FF2B5EF4-FFF2-40B4-BE49-F238E27FC236}">
              <a16:creationId xmlns:a16="http://schemas.microsoft.com/office/drawing/2014/main" id="{00000000-0008-0000-0000-000040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345" name="Text Box 1">
          <a:extLst>
            <a:ext uri="{FF2B5EF4-FFF2-40B4-BE49-F238E27FC236}">
              <a16:creationId xmlns:a16="http://schemas.microsoft.com/office/drawing/2014/main" id="{00000000-0008-0000-0000-000041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346" name="Text Box 1">
          <a:extLst>
            <a:ext uri="{FF2B5EF4-FFF2-40B4-BE49-F238E27FC236}">
              <a16:creationId xmlns:a16="http://schemas.microsoft.com/office/drawing/2014/main" id="{00000000-0008-0000-0000-000042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347" name="Text Box 1">
          <a:extLst>
            <a:ext uri="{FF2B5EF4-FFF2-40B4-BE49-F238E27FC236}">
              <a16:creationId xmlns:a16="http://schemas.microsoft.com/office/drawing/2014/main" id="{00000000-0008-0000-0000-000043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144780</xdr:rowOff>
    </xdr:to>
    <xdr:sp macro="" textlink="">
      <xdr:nvSpPr>
        <xdr:cNvPr id="1348" name="Text Box 1">
          <a:extLst>
            <a:ext uri="{FF2B5EF4-FFF2-40B4-BE49-F238E27FC236}">
              <a16:creationId xmlns:a16="http://schemas.microsoft.com/office/drawing/2014/main" id="{00000000-0008-0000-0000-00004405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144780</xdr:rowOff>
    </xdr:to>
    <xdr:sp macro="" textlink="">
      <xdr:nvSpPr>
        <xdr:cNvPr id="1349" name="Text Box 1">
          <a:extLst>
            <a:ext uri="{FF2B5EF4-FFF2-40B4-BE49-F238E27FC236}">
              <a16:creationId xmlns:a16="http://schemas.microsoft.com/office/drawing/2014/main" id="{00000000-0008-0000-0000-00004505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350" name="Text Box 1">
          <a:extLst>
            <a:ext uri="{FF2B5EF4-FFF2-40B4-BE49-F238E27FC236}">
              <a16:creationId xmlns:a16="http://schemas.microsoft.com/office/drawing/2014/main" id="{00000000-0008-0000-0000-000046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351" name="Text Box 1">
          <a:extLst>
            <a:ext uri="{FF2B5EF4-FFF2-40B4-BE49-F238E27FC236}">
              <a16:creationId xmlns:a16="http://schemas.microsoft.com/office/drawing/2014/main" id="{00000000-0008-0000-0000-000047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1352" name="Text Box 1">
          <a:extLst>
            <a:ext uri="{FF2B5EF4-FFF2-40B4-BE49-F238E27FC236}">
              <a16:creationId xmlns:a16="http://schemas.microsoft.com/office/drawing/2014/main" id="{00000000-0008-0000-0000-00004805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1353" name="Text Box 1">
          <a:extLst>
            <a:ext uri="{FF2B5EF4-FFF2-40B4-BE49-F238E27FC236}">
              <a16:creationId xmlns:a16="http://schemas.microsoft.com/office/drawing/2014/main" id="{00000000-0008-0000-0000-00004905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354" name="Text Box 1">
          <a:extLst>
            <a:ext uri="{FF2B5EF4-FFF2-40B4-BE49-F238E27FC236}">
              <a16:creationId xmlns:a16="http://schemas.microsoft.com/office/drawing/2014/main" id="{00000000-0008-0000-0000-00004A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355" name="Text Box 24">
          <a:extLst>
            <a:ext uri="{FF2B5EF4-FFF2-40B4-BE49-F238E27FC236}">
              <a16:creationId xmlns:a16="http://schemas.microsoft.com/office/drawing/2014/main" id="{00000000-0008-0000-0000-00004B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356" name="Text Box 1">
          <a:extLst>
            <a:ext uri="{FF2B5EF4-FFF2-40B4-BE49-F238E27FC236}">
              <a16:creationId xmlns:a16="http://schemas.microsoft.com/office/drawing/2014/main" id="{00000000-0008-0000-0000-00004C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1357" name="Text Box 1">
          <a:extLst>
            <a:ext uri="{FF2B5EF4-FFF2-40B4-BE49-F238E27FC236}">
              <a16:creationId xmlns:a16="http://schemas.microsoft.com/office/drawing/2014/main" id="{00000000-0008-0000-0000-00004D05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1358" name="Text Box 1">
          <a:extLst>
            <a:ext uri="{FF2B5EF4-FFF2-40B4-BE49-F238E27FC236}">
              <a16:creationId xmlns:a16="http://schemas.microsoft.com/office/drawing/2014/main" id="{00000000-0008-0000-0000-00004E05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359" name="Text Box 1">
          <a:extLst>
            <a:ext uri="{FF2B5EF4-FFF2-40B4-BE49-F238E27FC236}">
              <a16:creationId xmlns:a16="http://schemas.microsoft.com/office/drawing/2014/main" id="{00000000-0008-0000-0000-00004F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360" name="Text Box 24">
          <a:extLst>
            <a:ext uri="{FF2B5EF4-FFF2-40B4-BE49-F238E27FC236}">
              <a16:creationId xmlns:a16="http://schemas.microsoft.com/office/drawing/2014/main" id="{00000000-0008-0000-0000-000050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361" name="Text Box 1">
          <a:extLst>
            <a:ext uri="{FF2B5EF4-FFF2-40B4-BE49-F238E27FC236}">
              <a16:creationId xmlns:a16="http://schemas.microsoft.com/office/drawing/2014/main" id="{00000000-0008-0000-0000-000051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362" name="Text Box 1">
          <a:extLst>
            <a:ext uri="{FF2B5EF4-FFF2-40B4-BE49-F238E27FC236}">
              <a16:creationId xmlns:a16="http://schemas.microsoft.com/office/drawing/2014/main" id="{00000000-0008-0000-0000-000052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363" name="Text Box 1">
          <a:extLst>
            <a:ext uri="{FF2B5EF4-FFF2-40B4-BE49-F238E27FC236}">
              <a16:creationId xmlns:a16="http://schemas.microsoft.com/office/drawing/2014/main" id="{00000000-0008-0000-0000-000053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174468</xdr:rowOff>
    </xdr:to>
    <xdr:sp macro="" textlink="">
      <xdr:nvSpPr>
        <xdr:cNvPr id="1364" name="Text Box 1">
          <a:extLst>
            <a:ext uri="{FF2B5EF4-FFF2-40B4-BE49-F238E27FC236}">
              <a16:creationId xmlns:a16="http://schemas.microsoft.com/office/drawing/2014/main" id="{00000000-0008-0000-0000-00005405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174468</xdr:rowOff>
    </xdr:to>
    <xdr:sp macro="" textlink="">
      <xdr:nvSpPr>
        <xdr:cNvPr id="1365" name="Text Box 1">
          <a:extLst>
            <a:ext uri="{FF2B5EF4-FFF2-40B4-BE49-F238E27FC236}">
              <a16:creationId xmlns:a16="http://schemas.microsoft.com/office/drawing/2014/main" id="{00000000-0008-0000-0000-00005505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366" name="Text Box 1">
          <a:extLst>
            <a:ext uri="{FF2B5EF4-FFF2-40B4-BE49-F238E27FC236}">
              <a16:creationId xmlns:a16="http://schemas.microsoft.com/office/drawing/2014/main" id="{00000000-0008-0000-0000-000056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367" name="Text Box 1">
          <a:extLst>
            <a:ext uri="{FF2B5EF4-FFF2-40B4-BE49-F238E27FC236}">
              <a16:creationId xmlns:a16="http://schemas.microsoft.com/office/drawing/2014/main" id="{00000000-0008-0000-0000-000057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368" name="Text Box 1">
          <a:extLst>
            <a:ext uri="{FF2B5EF4-FFF2-40B4-BE49-F238E27FC236}">
              <a16:creationId xmlns:a16="http://schemas.microsoft.com/office/drawing/2014/main" id="{00000000-0008-0000-0000-00005805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369" name="Text Box 1">
          <a:extLst>
            <a:ext uri="{FF2B5EF4-FFF2-40B4-BE49-F238E27FC236}">
              <a16:creationId xmlns:a16="http://schemas.microsoft.com/office/drawing/2014/main" id="{00000000-0008-0000-0000-00005905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370" name="Text Box 1">
          <a:extLst>
            <a:ext uri="{FF2B5EF4-FFF2-40B4-BE49-F238E27FC236}">
              <a16:creationId xmlns:a16="http://schemas.microsoft.com/office/drawing/2014/main" id="{00000000-0008-0000-0000-00005A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371" name="Text Box 24">
          <a:extLst>
            <a:ext uri="{FF2B5EF4-FFF2-40B4-BE49-F238E27FC236}">
              <a16:creationId xmlns:a16="http://schemas.microsoft.com/office/drawing/2014/main" id="{00000000-0008-0000-0000-00005B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372" name="Text Box 1">
          <a:extLst>
            <a:ext uri="{FF2B5EF4-FFF2-40B4-BE49-F238E27FC236}">
              <a16:creationId xmlns:a16="http://schemas.microsoft.com/office/drawing/2014/main" id="{00000000-0008-0000-0000-00005C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373" name="Text Box 1">
          <a:extLst>
            <a:ext uri="{FF2B5EF4-FFF2-40B4-BE49-F238E27FC236}">
              <a16:creationId xmlns:a16="http://schemas.microsoft.com/office/drawing/2014/main" id="{00000000-0008-0000-0000-00005D05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374" name="Text Box 1">
          <a:extLst>
            <a:ext uri="{FF2B5EF4-FFF2-40B4-BE49-F238E27FC236}">
              <a16:creationId xmlns:a16="http://schemas.microsoft.com/office/drawing/2014/main" id="{00000000-0008-0000-0000-00005E05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375" name="Text Box 1">
          <a:extLst>
            <a:ext uri="{FF2B5EF4-FFF2-40B4-BE49-F238E27FC236}">
              <a16:creationId xmlns:a16="http://schemas.microsoft.com/office/drawing/2014/main" id="{00000000-0008-0000-0000-00005F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376" name="Text Box 24">
          <a:extLst>
            <a:ext uri="{FF2B5EF4-FFF2-40B4-BE49-F238E27FC236}">
              <a16:creationId xmlns:a16="http://schemas.microsoft.com/office/drawing/2014/main" id="{00000000-0008-0000-0000-000060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377" name="Text Box 1">
          <a:extLst>
            <a:ext uri="{FF2B5EF4-FFF2-40B4-BE49-F238E27FC236}">
              <a16:creationId xmlns:a16="http://schemas.microsoft.com/office/drawing/2014/main" id="{00000000-0008-0000-0000-000061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378" name="Text Box 1">
          <a:extLst>
            <a:ext uri="{FF2B5EF4-FFF2-40B4-BE49-F238E27FC236}">
              <a16:creationId xmlns:a16="http://schemas.microsoft.com/office/drawing/2014/main" id="{00000000-0008-0000-0000-000062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379" name="Text Box 1">
          <a:extLst>
            <a:ext uri="{FF2B5EF4-FFF2-40B4-BE49-F238E27FC236}">
              <a16:creationId xmlns:a16="http://schemas.microsoft.com/office/drawing/2014/main" id="{00000000-0008-0000-0000-000063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174468</xdr:rowOff>
    </xdr:to>
    <xdr:sp macro="" textlink="">
      <xdr:nvSpPr>
        <xdr:cNvPr id="1380" name="Text Box 1">
          <a:extLst>
            <a:ext uri="{FF2B5EF4-FFF2-40B4-BE49-F238E27FC236}">
              <a16:creationId xmlns:a16="http://schemas.microsoft.com/office/drawing/2014/main" id="{00000000-0008-0000-0000-00006405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87</xdr:row>
      <xdr:rowOff>0</xdr:rowOff>
    </xdr:from>
    <xdr:to>
      <xdr:col>6</xdr:col>
      <xdr:colOff>100965</xdr:colOff>
      <xdr:row>87</xdr:row>
      <xdr:rowOff>174468</xdr:rowOff>
    </xdr:to>
    <xdr:sp macro="" textlink="">
      <xdr:nvSpPr>
        <xdr:cNvPr id="1381" name="Text Box 1">
          <a:extLst>
            <a:ext uri="{FF2B5EF4-FFF2-40B4-BE49-F238E27FC236}">
              <a16:creationId xmlns:a16="http://schemas.microsoft.com/office/drawing/2014/main" id="{00000000-0008-0000-0000-00006505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382" name="Text Box 1">
          <a:extLst>
            <a:ext uri="{FF2B5EF4-FFF2-40B4-BE49-F238E27FC236}">
              <a16:creationId xmlns:a16="http://schemas.microsoft.com/office/drawing/2014/main" id="{00000000-0008-0000-0000-000066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383" name="Text Box 1">
          <a:extLst>
            <a:ext uri="{FF2B5EF4-FFF2-40B4-BE49-F238E27FC236}">
              <a16:creationId xmlns:a16="http://schemas.microsoft.com/office/drawing/2014/main" id="{00000000-0008-0000-0000-000067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384" name="Text Box 1">
          <a:extLst>
            <a:ext uri="{FF2B5EF4-FFF2-40B4-BE49-F238E27FC236}">
              <a16:creationId xmlns:a16="http://schemas.microsoft.com/office/drawing/2014/main" id="{00000000-0008-0000-0000-00006805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385" name="Text Box 1">
          <a:extLst>
            <a:ext uri="{FF2B5EF4-FFF2-40B4-BE49-F238E27FC236}">
              <a16:creationId xmlns:a16="http://schemas.microsoft.com/office/drawing/2014/main" id="{00000000-0008-0000-0000-00006905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386" name="Text Box 1">
          <a:extLst>
            <a:ext uri="{FF2B5EF4-FFF2-40B4-BE49-F238E27FC236}">
              <a16:creationId xmlns:a16="http://schemas.microsoft.com/office/drawing/2014/main" id="{00000000-0008-0000-0000-00006A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387" name="Text Box 24">
          <a:extLst>
            <a:ext uri="{FF2B5EF4-FFF2-40B4-BE49-F238E27FC236}">
              <a16:creationId xmlns:a16="http://schemas.microsoft.com/office/drawing/2014/main" id="{00000000-0008-0000-0000-00006B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388" name="Text Box 1">
          <a:extLst>
            <a:ext uri="{FF2B5EF4-FFF2-40B4-BE49-F238E27FC236}">
              <a16:creationId xmlns:a16="http://schemas.microsoft.com/office/drawing/2014/main" id="{00000000-0008-0000-0000-00006C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389" name="Text Box 1">
          <a:extLst>
            <a:ext uri="{FF2B5EF4-FFF2-40B4-BE49-F238E27FC236}">
              <a16:creationId xmlns:a16="http://schemas.microsoft.com/office/drawing/2014/main" id="{00000000-0008-0000-0000-00006D05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390" name="Text Box 1">
          <a:extLst>
            <a:ext uri="{FF2B5EF4-FFF2-40B4-BE49-F238E27FC236}">
              <a16:creationId xmlns:a16="http://schemas.microsoft.com/office/drawing/2014/main" id="{00000000-0008-0000-0000-00006E05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391" name="Text Box 1">
          <a:extLst>
            <a:ext uri="{FF2B5EF4-FFF2-40B4-BE49-F238E27FC236}">
              <a16:creationId xmlns:a16="http://schemas.microsoft.com/office/drawing/2014/main" id="{00000000-0008-0000-0000-00006F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392" name="Text Box 24">
          <a:extLst>
            <a:ext uri="{FF2B5EF4-FFF2-40B4-BE49-F238E27FC236}">
              <a16:creationId xmlns:a16="http://schemas.microsoft.com/office/drawing/2014/main" id="{00000000-0008-0000-0000-000070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393" name="Text Box 1">
          <a:extLst>
            <a:ext uri="{FF2B5EF4-FFF2-40B4-BE49-F238E27FC236}">
              <a16:creationId xmlns:a16="http://schemas.microsoft.com/office/drawing/2014/main" id="{00000000-0008-0000-0000-000071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174468</xdr:rowOff>
    </xdr:to>
    <xdr:sp macro="" textlink="">
      <xdr:nvSpPr>
        <xdr:cNvPr id="1394" name="Text Box 1">
          <a:extLst>
            <a:ext uri="{FF2B5EF4-FFF2-40B4-BE49-F238E27FC236}">
              <a16:creationId xmlns:a16="http://schemas.microsoft.com/office/drawing/2014/main" id="{00000000-0008-0000-0000-000072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174468</xdr:rowOff>
    </xdr:to>
    <xdr:sp macro="" textlink="">
      <xdr:nvSpPr>
        <xdr:cNvPr id="1395" name="Text Box 1">
          <a:extLst>
            <a:ext uri="{FF2B5EF4-FFF2-40B4-BE49-F238E27FC236}">
              <a16:creationId xmlns:a16="http://schemas.microsoft.com/office/drawing/2014/main" id="{00000000-0008-0000-0000-000073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396" name="Text Box 1">
          <a:extLst>
            <a:ext uri="{FF2B5EF4-FFF2-40B4-BE49-F238E27FC236}">
              <a16:creationId xmlns:a16="http://schemas.microsoft.com/office/drawing/2014/main" id="{00000000-0008-0000-0000-000074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397" name="Text Box 1">
          <a:extLst>
            <a:ext uri="{FF2B5EF4-FFF2-40B4-BE49-F238E27FC236}">
              <a16:creationId xmlns:a16="http://schemas.microsoft.com/office/drawing/2014/main" id="{00000000-0008-0000-0000-000075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191613</xdr:rowOff>
    </xdr:to>
    <xdr:sp macro="" textlink="">
      <xdr:nvSpPr>
        <xdr:cNvPr id="1398" name="Text Box 1">
          <a:extLst>
            <a:ext uri="{FF2B5EF4-FFF2-40B4-BE49-F238E27FC236}">
              <a16:creationId xmlns:a16="http://schemas.microsoft.com/office/drawing/2014/main" id="{00000000-0008-0000-0000-000076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191613</xdr:rowOff>
    </xdr:to>
    <xdr:sp macro="" textlink="">
      <xdr:nvSpPr>
        <xdr:cNvPr id="1399" name="Text Box 1">
          <a:extLst>
            <a:ext uri="{FF2B5EF4-FFF2-40B4-BE49-F238E27FC236}">
              <a16:creationId xmlns:a16="http://schemas.microsoft.com/office/drawing/2014/main" id="{00000000-0008-0000-0000-000077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400" name="Text Box 1">
          <a:extLst>
            <a:ext uri="{FF2B5EF4-FFF2-40B4-BE49-F238E27FC236}">
              <a16:creationId xmlns:a16="http://schemas.microsoft.com/office/drawing/2014/main" id="{00000000-0008-0000-0000-000078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401" name="Text Box 24">
          <a:extLst>
            <a:ext uri="{FF2B5EF4-FFF2-40B4-BE49-F238E27FC236}">
              <a16:creationId xmlns:a16="http://schemas.microsoft.com/office/drawing/2014/main" id="{00000000-0008-0000-0000-000079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402" name="Text Box 1">
          <a:extLst>
            <a:ext uri="{FF2B5EF4-FFF2-40B4-BE49-F238E27FC236}">
              <a16:creationId xmlns:a16="http://schemas.microsoft.com/office/drawing/2014/main" id="{00000000-0008-0000-0000-00007A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191613</xdr:rowOff>
    </xdr:to>
    <xdr:sp macro="" textlink="">
      <xdr:nvSpPr>
        <xdr:cNvPr id="1403" name="Text Box 1">
          <a:extLst>
            <a:ext uri="{FF2B5EF4-FFF2-40B4-BE49-F238E27FC236}">
              <a16:creationId xmlns:a16="http://schemas.microsoft.com/office/drawing/2014/main" id="{00000000-0008-0000-0000-00007B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191613</xdr:rowOff>
    </xdr:to>
    <xdr:sp macro="" textlink="">
      <xdr:nvSpPr>
        <xdr:cNvPr id="1404" name="Text Box 1">
          <a:extLst>
            <a:ext uri="{FF2B5EF4-FFF2-40B4-BE49-F238E27FC236}">
              <a16:creationId xmlns:a16="http://schemas.microsoft.com/office/drawing/2014/main" id="{00000000-0008-0000-0000-00007C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405" name="Text Box 1">
          <a:extLst>
            <a:ext uri="{FF2B5EF4-FFF2-40B4-BE49-F238E27FC236}">
              <a16:creationId xmlns:a16="http://schemas.microsoft.com/office/drawing/2014/main" id="{00000000-0008-0000-0000-00007D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406" name="Text Box 24">
          <a:extLst>
            <a:ext uri="{FF2B5EF4-FFF2-40B4-BE49-F238E27FC236}">
              <a16:creationId xmlns:a16="http://schemas.microsoft.com/office/drawing/2014/main" id="{00000000-0008-0000-0000-00007E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407" name="Text Box 1">
          <a:extLst>
            <a:ext uri="{FF2B5EF4-FFF2-40B4-BE49-F238E27FC236}">
              <a16:creationId xmlns:a16="http://schemas.microsoft.com/office/drawing/2014/main" id="{00000000-0008-0000-0000-00007F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174468</xdr:rowOff>
    </xdr:to>
    <xdr:sp macro="" textlink="">
      <xdr:nvSpPr>
        <xdr:cNvPr id="1408" name="Text Box 1">
          <a:extLst>
            <a:ext uri="{FF2B5EF4-FFF2-40B4-BE49-F238E27FC236}">
              <a16:creationId xmlns:a16="http://schemas.microsoft.com/office/drawing/2014/main" id="{00000000-0008-0000-0000-000080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174468</xdr:rowOff>
    </xdr:to>
    <xdr:sp macro="" textlink="">
      <xdr:nvSpPr>
        <xdr:cNvPr id="1409" name="Text Box 1">
          <a:extLst>
            <a:ext uri="{FF2B5EF4-FFF2-40B4-BE49-F238E27FC236}">
              <a16:creationId xmlns:a16="http://schemas.microsoft.com/office/drawing/2014/main" id="{00000000-0008-0000-0000-000081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410" name="Text Box 1">
          <a:extLst>
            <a:ext uri="{FF2B5EF4-FFF2-40B4-BE49-F238E27FC236}">
              <a16:creationId xmlns:a16="http://schemas.microsoft.com/office/drawing/2014/main" id="{00000000-0008-0000-0000-000082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411" name="Text Box 1">
          <a:extLst>
            <a:ext uri="{FF2B5EF4-FFF2-40B4-BE49-F238E27FC236}">
              <a16:creationId xmlns:a16="http://schemas.microsoft.com/office/drawing/2014/main" id="{00000000-0008-0000-0000-000083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191613</xdr:rowOff>
    </xdr:to>
    <xdr:sp macro="" textlink="">
      <xdr:nvSpPr>
        <xdr:cNvPr id="1412" name="Text Box 1">
          <a:extLst>
            <a:ext uri="{FF2B5EF4-FFF2-40B4-BE49-F238E27FC236}">
              <a16:creationId xmlns:a16="http://schemas.microsoft.com/office/drawing/2014/main" id="{00000000-0008-0000-0000-000084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191613</xdr:rowOff>
    </xdr:to>
    <xdr:sp macro="" textlink="">
      <xdr:nvSpPr>
        <xdr:cNvPr id="1413" name="Text Box 1">
          <a:extLst>
            <a:ext uri="{FF2B5EF4-FFF2-40B4-BE49-F238E27FC236}">
              <a16:creationId xmlns:a16="http://schemas.microsoft.com/office/drawing/2014/main" id="{00000000-0008-0000-0000-000085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414" name="Text Box 1">
          <a:extLst>
            <a:ext uri="{FF2B5EF4-FFF2-40B4-BE49-F238E27FC236}">
              <a16:creationId xmlns:a16="http://schemas.microsoft.com/office/drawing/2014/main" id="{00000000-0008-0000-0000-000086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415" name="Text Box 24">
          <a:extLst>
            <a:ext uri="{FF2B5EF4-FFF2-40B4-BE49-F238E27FC236}">
              <a16:creationId xmlns:a16="http://schemas.microsoft.com/office/drawing/2014/main" id="{00000000-0008-0000-0000-000087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416" name="Text Box 1">
          <a:extLst>
            <a:ext uri="{FF2B5EF4-FFF2-40B4-BE49-F238E27FC236}">
              <a16:creationId xmlns:a16="http://schemas.microsoft.com/office/drawing/2014/main" id="{00000000-0008-0000-0000-000088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191613</xdr:rowOff>
    </xdr:to>
    <xdr:sp macro="" textlink="">
      <xdr:nvSpPr>
        <xdr:cNvPr id="1417" name="Text Box 1">
          <a:extLst>
            <a:ext uri="{FF2B5EF4-FFF2-40B4-BE49-F238E27FC236}">
              <a16:creationId xmlns:a16="http://schemas.microsoft.com/office/drawing/2014/main" id="{00000000-0008-0000-0000-000089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191613</xdr:rowOff>
    </xdr:to>
    <xdr:sp macro="" textlink="">
      <xdr:nvSpPr>
        <xdr:cNvPr id="1418" name="Text Box 1">
          <a:extLst>
            <a:ext uri="{FF2B5EF4-FFF2-40B4-BE49-F238E27FC236}">
              <a16:creationId xmlns:a16="http://schemas.microsoft.com/office/drawing/2014/main" id="{00000000-0008-0000-0000-00008A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419" name="Text Box 1">
          <a:extLst>
            <a:ext uri="{FF2B5EF4-FFF2-40B4-BE49-F238E27FC236}">
              <a16:creationId xmlns:a16="http://schemas.microsoft.com/office/drawing/2014/main" id="{00000000-0008-0000-0000-00008B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420" name="Text Box 24">
          <a:extLst>
            <a:ext uri="{FF2B5EF4-FFF2-40B4-BE49-F238E27FC236}">
              <a16:creationId xmlns:a16="http://schemas.microsoft.com/office/drawing/2014/main" id="{00000000-0008-0000-0000-00008C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421" name="Text Box 1">
          <a:extLst>
            <a:ext uri="{FF2B5EF4-FFF2-40B4-BE49-F238E27FC236}">
              <a16:creationId xmlns:a16="http://schemas.microsoft.com/office/drawing/2014/main" id="{00000000-0008-0000-0000-00008D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422" name="Text Box 1">
          <a:extLst>
            <a:ext uri="{FF2B5EF4-FFF2-40B4-BE49-F238E27FC236}">
              <a16:creationId xmlns:a16="http://schemas.microsoft.com/office/drawing/2014/main" id="{00000000-0008-0000-0000-00008E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423" name="Text Box 1">
          <a:extLst>
            <a:ext uri="{FF2B5EF4-FFF2-40B4-BE49-F238E27FC236}">
              <a16:creationId xmlns:a16="http://schemas.microsoft.com/office/drawing/2014/main" id="{00000000-0008-0000-0000-00008F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424" name="Text Box 1">
          <a:extLst>
            <a:ext uri="{FF2B5EF4-FFF2-40B4-BE49-F238E27FC236}">
              <a16:creationId xmlns:a16="http://schemas.microsoft.com/office/drawing/2014/main" id="{00000000-0008-0000-0000-000090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425" name="Text Box 1">
          <a:extLst>
            <a:ext uri="{FF2B5EF4-FFF2-40B4-BE49-F238E27FC236}">
              <a16:creationId xmlns:a16="http://schemas.microsoft.com/office/drawing/2014/main" id="{00000000-0008-0000-0000-000091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161925</xdr:rowOff>
    </xdr:to>
    <xdr:sp macro="" textlink="">
      <xdr:nvSpPr>
        <xdr:cNvPr id="1426" name="Text Box 1">
          <a:extLst>
            <a:ext uri="{FF2B5EF4-FFF2-40B4-BE49-F238E27FC236}">
              <a16:creationId xmlns:a16="http://schemas.microsoft.com/office/drawing/2014/main" id="{00000000-0008-0000-0000-00009205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161925</xdr:rowOff>
    </xdr:to>
    <xdr:sp macro="" textlink="">
      <xdr:nvSpPr>
        <xdr:cNvPr id="1427" name="Text Box 1">
          <a:extLst>
            <a:ext uri="{FF2B5EF4-FFF2-40B4-BE49-F238E27FC236}">
              <a16:creationId xmlns:a16="http://schemas.microsoft.com/office/drawing/2014/main" id="{00000000-0008-0000-0000-00009305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1428" name="Text Box 1">
          <a:extLst>
            <a:ext uri="{FF2B5EF4-FFF2-40B4-BE49-F238E27FC236}">
              <a16:creationId xmlns:a16="http://schemas.microsoft.com/office/drawing/2014/main" id="{00000000-0008-0000-0000-000094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1429" name="Text Box 24">
          <a:extLst>
            <a:ext uri="{FF2B5EF4-FFF2-40B4-BE49-F238E27FC236}">
              <a16:creationId xmlns:a16="http://schemas.microsoft.com/office/drawing/2014/main" id="{00000000-0008-0000-0000-000095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1430" name="Text Box 1">
          <a:extLst>
            <a:ext uri="{FF2B5EF4-FFF2-40B4-BE49-F238E27FC236}">
              <a16:creationId xmlns:a16="http://schemas.microsoft.com/office/drawing/2014/main" id="{00000000-0008-0000-0000-000096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161925</xdr:rowOff>
    </xdr:to>
    <xdr:sp macro="" textlink="">
      <xdr:nvSpPr>
        <xdr:cNvPr id="1431" name="Text Box 1">
          <a:extLst>
            <a:ext uri="{FF2B5EF4-FFF2-40B4-BE49-F238E27FC236}">
              <a16:creationId xmlns:a16="http://schemas.microsoft.com/office/drawing/2014/main" id="{00000000-0008-0000-0000-00009705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161925</xdr:rowOff>
    </xdr:to>
    <xdr:sp macro="" textlink="">
      <xdr:nvSpPr>
        <xdr:cNvPr id="1432" name="Text Box 1">
          <a:extLst>
            <a:ext uri="{FF2B5EF4-FFF2-40B4-BE49-F238E27FC236}">
              <a16:creationId xmlns:a16="http://schemas.microsoft.com/office/drawing/2014/main" id="{00000000-0008-0000-0000-00009805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1433" name="Text Box 1">
          <a:extLst>
            <a:ext uri="{FF2B5EF4-FFF2-40B4-BE49-F238E27FC236}">
              <a16:creationId xmlns:a16="http://schemas.microsoft.com/office/drawing/2014/main" id="{00000000-0008-0000-0000-000099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1434" name="Text Box 24">
          <a:extLst>
            <a:ext uri="{FF2B5EF4-FFF2-40B4-BE49-F238E27FC236}">
              <a16:creationId xmlns:a16="http://schemas.microsoft.com/office/drawing/2014/main" id="{00000000-0008-0000-0000-00009A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1435" name="Text Box 1">
          <a:extLst>
            <a:ext uri="{FF2B5EF4-FFF2-40B4-BE49-F238E27FC236}">
              <a16:creationId xmlns:a16="http://schemas.microsoft.com/office/drawing/2014/main" id="{00000000-0008-0000-0000-00009B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436" name="Text Box 1">
          <a:extLst>
            <a:ext uri="{FF2B5EF4-FFF2-40B4-BE49-F238E27FC236}">
              <a16:creationId xmlns:a16="http://schemas.microsoft.com/office/drawing/2014/main" id="{00000000-0008-0000-0000-00009C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437" name="Text Box 1">
          <a:extLst>
            <a:ext uri="{FF2B5EF4-FFF2-40B4-BE49-F238E27FC236}">
              <a16:creationId xmlns:a16="http://schemas.microsoft.com/office/drawing/2014/main" id="{00000000-0008-0000-0000-00009D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438" name="Text Box 1">
          <a:extLst>
            <a:ext uri="{FF2B5EF4-FFF2-40B4-BE49-F238E27FC236}">
              <a16:creationId xmlns:a16="http://schemas.microsoft.com/office/drawing/2014/main" id="{00000000-0008-0000-0000-00009E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439" name="Text Box 1">
          <a:extLst>
            <a:ext uri="{FF2B5EF4-FFF2-40B4-BE49-F238E27FC236}">
              <a16:creationId xmlns:a16="http://schemas.microsoft.com/office/drawing/2014/main" id="{00000000-0008-0000-0000-00009F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161925</xdr:rowOff>
    </xdr:to>
    <xdr:sp macro="" textlink="">
      <xdr:nvSpPr>
        <xdr:cNvPr id="1440" name="Text Box 1">
          <a:extLst>
            <a:ext uri="{FF2B5EF4-FFF2-40B4-BE49-F238E27FC236}">
              <a16:creationId xmlns:a16="http://schemas.microsoft.com/office/drawing/2014/main" id="{00000000-0008-0000-0000-0000A005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161925</xdr:rowOff>
    </xdr:to>
    <xdr:sp macro="" textlink="">
      <xdr:nvSpPr>
        <xdr:cNvPr id="1441" name="Text Box 1">
          <a:extLst>
            <a:ext uri="{FF2B5EF4-FFF2-40B4-BE49-F238E27FC236}">
              <a16:creationId xmlns:a16="http://schemas.microsoft.com/office/drawing/2014/main" id="{00000000-0008-0000-0000-0000A105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1442" name="Text Box 1">
          <a:extLst>
            <a:ext uri="{FF2B5EF4-FFF2-40B4-BE49-F238E27FC236}">
              <a16:creationId xmlns:a16="http://schemas.microsoft.com/office/drawing/2014/main" id="{00000000-0008-0000-0000-0000A2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1443" name="Text Box 24">
          <a:extLst>
            <a:ext uri="{FF2B5EF4-FFF2-40B4-BE49-F238E27FC236}">
              <a16:creationId xmlns:a16="http://schemas.microsoft.com/office/drawing/2014/main" id="{00000000-0008-0000-0000-0000A3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1444" name="Text Box 1">
          <a:extLst>
            <a:ext uri="{FF2B5EF4-FFF2-40B4-BE49-F238E27FC236}">
              <a16:creationId xmlns:a16="http://schemas.microsoft.com/office/drawing/2014/main" id="{00000000-0008-0000-0000-0000A4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161925</xdr:rowOff>
    </xdr:to>
    <xdr:sp macro="" textlink="">
      <xdr:nvSpPr>
        <xdr:cNvPr id="1445" name="Text Box 1">
          <a:extLst>
            <a:ext uri="{FF2B5EF4-FFF2-40B4-BE49-F238E27FC236}">
              <a16:creationId xmlns:a16="http://schemas.microsoft.com/office/drawing/2014/main" id="{00000000-0008-0000-0000-0000A505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161925</xdr:rowOff>
    </xdr:to>
    <xdr:sp macro="" textlink="">
      <xdr:nvSpPr>
        <xdr:cNvPr id="1446" name="Text Box 1">
          <a:extLst>
            <a:ext uri="{FF2B5EF4-FFF2-40B4-BE49-F238E27FC236}">
              <a16:creationId xmlns:a16="http://schemas.microsoft.com/office/drawing/2014/main" id="{00000000-0008-0000-0000-0000A605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1447" name="Text Box 1">
          <a:extLst>
            <a:ext uri="{FF2B5EF4-FFF2-40B4-BE49-F238E27FC236}">
              <a16:creationId xmlns:a16="http://schemas.microsoft.com/office/drawing/2014/main" id="{00000000-0008-0000-0000-0000A7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1448" name="Text Box 24">
          <a:extLst>
            <a:ext uri="{FF2B5EF4-FFF2-40B4-BE49-F238E27FC236}">
              <a16:creationId xmlns:a16="http://schemas.microsoft.com/office/drawing/2014/main" id="{00000000-0008-0000-0000-0000A8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1449" name="Text Box 1">
          <a:extLst>
            <a:ext uri="{FF2B5EF4-FFF2-40B4-BE49-F238E27FC236}">
              <a16:creationId xmlns:a16="http://schemas.microsoft.com/office/drawing/2014/main" id="{00000000-0008-0000-0000-0000A9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174468</xdr:rowOff>
    </xdr:to>
    <xdr:sp macro="" textlink="">
      <xdr:nvSpPr>
        <xdr:cNvPr id="1450" name="Text Box 1">
          <a:extLst>
            <a:ext uri="{FF2B5EF4-FFF2-40B4-BE49-F238E27FC236}">
              <a16:creationId xmlns:a16="http://schemas.microsoft.com/office/drawing/2014/main" id="{00000000-0008-0000-0000-0000AA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174468</xdr:rowOff>
    </xdr:to>
    <xdr:sp macro="" textlink="">
      <xdr:nvSpPr>
        <xdr:cNvPr id="1451" name="Text Box 1">
          <a:extLst>
            <a:ext uri="{FF2B5EF4-FFF2-40B4-BE49-F238E27FC236}">
              <a16:creationId xmlns:a16="http://schemas.microsoft.com/office/drawing/2014/main" id="{00000000-0008-0000-0000-0000AB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452" name="Text Box 1">
          <a:extLst>
            <a:ext uri="{FF2B5EF4-FFF2-40B4-BE49-F238E27FC236}">
              <a16:creationId xmlns:a16="http://schemas.microsoft.com/office/drawing/2014/main" id="{00000000-0008-0000-0000-0000AC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453" name="Text Box 1">
          <a:extLst>
            <a:ext uri="{FF2B5EF4-FFF2-40B4-BE49-F238E27FC236}">
              <a16:creationId xmlns:a16="http://schemas.microsoft.com/office/drawing/2014/main" id="{00000000-0008-0000-0000-0000AD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191613</xdr:rowOff>
    </xdr:to>
    <xdr:sp macro="" textlink="">
      <xdr:nvSpPr>
        <xdr:cNvPr id="1454" name="Text Box 1">
          <a:extLst>
            <a:ext uri="{FF2B5EF4-FFF2-40B4-BE49-F238E27FC236}">
              <a16:creationId xmlns:a16="http://schemas.microsoft.com/office/drawing/2014/main" id="{00000000-0008-0000-0000-0000AE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191613</xdr:rowOff>
    </xdr:to>
    <xdr:sp macro="" textlink="">
      <xdr:nvSpPr>
        <xdr:cNvPr id="1455" name="Text Box 1">
          <a:extLst>
            <a:ext uri="{FF2B5EF4-FFF2-40B4-BE49-F238E27FC236}">
              <a16:creationId xmlns:a16="http://schemas.microsoft.com/office/drawing/2014/main" id="{00000000-0008-0000-0000-0000AF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456" name="Text Box 1">
          <a:extLst>
            <a:ext uri="{FF2B5EF4-FFF2-40B4-BE49-F238E27FC236}">
              <a16:creationId xmlns:a16="http://schemas.microsoft.com/office/drawing/2014/main" id="{00000000-0008-0000-0000-0000B0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457" name="Text Box 24">
          <a:extLst>
            <a:ext uri="{FF2B5EF4-FFF2-40B4-BE49-F238E27FC236}">
              <a16:creationId xmlns:a16="http://schemas.microsoft.com/office/drawing/2014/main" id="{00000000-0008-0000-0000-0000B1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458" name="Text Box 1">
          <a:extLst>
            <a:ext uri="{FF2B5EF4-FFF2-40B4-BE49-F238E27FC236}">
              <a16:creationId xmlns:a16="http://schemas.microsoft.com/office/drawing/2014/main" id="{00000000-0008-0000-0000-0000B2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191613</xdr:rowOff>
    </xdr:to>
    <xdr:sp macro="" textlink="">
      <xdr:nvSpPr>
        <xdr:cNvPr id="1459" name="Text Box 1">
          <a:extLst>
            <a:ext uri="{FF2B5EF4-FFF2-40B4-BE49-F238E27FC236}">
              <a16:creationId xmlns:a16="http://schemas.microsoft.com/office/drawing/2014/main" id="{00000000-0008-0000-0000-0000B3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191613</xdr:rowOff>
    </xdr:to>
    <xdr:sp macro="" textlink="">
      <xdr:nvSpPr>
        <xdr:cNvPr id="1460" name="Text Box 1">
          <a:extLst>
            <a:ext uri="{FF2B5EF4-FFF2-40B4-BE49-F238E27FC236}">
              <a16:creationId xmlns:a16="http://schemas.microsoft.com/office/drawing/2014/main" id="{00000000-0008-0000-0000-0000B4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461" name="Text Box 1">
          <a:extLst>
            <a:ext uri="{FF2B5EF4-FFF2-40B4-BE49-F238E27FC236}">
              <a16:creationId xmlns:a16="http://schemas.microsoft.com/office/drawing/2014/main" id="{00000000-0008-0000-0000-0000B5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462" name="Text Box 24">
          <a:extLst>
            <a:ext uri="{FF2B5EF4-FFF2-40B4-BE49-F238E27FC236}">
              <a16:creationId xmlns:a16="http://schemas.microsoft.com/office/drawing/2014/main" id="{00000000-0008-0000-0000-0000B6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463" name="Text Box 1">
          <a:extLst>
            <a:ext uri="{FF2B5EF4-FFF2-40B4-BE49-F238E27FC236}">
              <a16:creationId xmlns:a16="http://schemas.microsoft.com/office/drawing/2014/main" id="{00000000-0008-0000-0000-0000B7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174468</xdr:rowOff>
    </xdr:to>
    <xdr:sp macro="" textlink="">
      <xdr:nvSpPr>
        <xdr:cNvPr id="1464" name="Text Box 1">
          <a:extLst>
            <a:ext uri="{FF2B5EF4-FFF2-40B4-BE49-F238E27FC236}">
              <a16:creationId xmlns:a16="http://schemas.microsoft.com/office/drawing/2014/main" id="{00000000-0008-0000-0000-0000B8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174468</xdr:rowOff>
    </xdr:to>
    <xdr:sp macro="" textlink="">
      <xdr:nvSpPr>
        <xdr:cNvPr id="1465" name="Text Box 1">
          <a:extLst>
            <a:ext uri="{FF2B5EF4-FFF2-40B4-BE49-F238E27FC236}">
              <a16:creationId xmlns:a16="http://schemas.microsoft.com/office/drawing/2014/main" id="{00000000-0008-0000-0000-0000B9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466" name="Text Box 1">
          <a:extLst>
            <a:ext uri="{FF2B5EF4-FFF2-40B4-BE49-F238E27FC236}">
              <a16:creationId xmlns:a16="http://schemas.microsoft.com/office/drawing/2014/main" id="{00000000-0008-0000-0000-0000BA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467" name="Text Box 1">
          <a:extLst>
            <a:ext uri="{FF2B5EF4-FFF2-40B4-BE49-F238E27FC236}">
              <a16:creationId xmlns:a16="http://schemas.microsoft.com/office/drawing/2014/main" id="{00000000-0008-0000-0000-0000BB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191613</xdr:rowOff>
    </xdr:to>
    <xdr:sp macro="" textlink="">
      <xdr:nvSpPr>
        <xdr:cNvPr id="1468" name="Text Box 1">
          <a:extLst>
            <a:ext uri="{FF2B5EF4-FFF2-40B4-BE49-F238E27FC236}">
              <a16:creationId xmlns:a16="http://schemas.microsoft.com/office/drawing/2014/main" id="{00000000-0008-0000-0000-0000BC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191613</xdr:rowOff>
    </xdr:to>
    <xdr:sp macro="" textlink="">
      <xdr:nvSpPr>
        <xdr:cNvPr id="1469" name="Text Box 1">
          <a:extLst>
            <a:ext uri="{FF2B5EF4-FFF2-40B4-BE49-F238E27FC236}">
              <a16:creationId xmlns:a16="http://schemas.microsoft.com/office/drawing/2014/main" id="{00000000-0008-0000-0000-0000BD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470" name="Text Box 1">
          <a:extLst>
            <a:ext uri="{FF2B5EF4-FFF2-40B4-BE49-F238E27FC236}">
              <a16:creationId xmlns:a16="http://schemas.microsoft.com/office/drawing/2014/main" id="{00000000-0008-0000-0000-0000BE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471" name="Text Box 24">
          <a:extLst>
            <a:ext uri="{FF2B5EF4-FFF2-40B4-BE49-F238E27FC236}">
              <a16:creationId xmlns:a16="http://schemas.microsoft.com/office/drawing/2014/main" id="{00000000-0008-0000-0000-0000BF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472" name="Text Box 1">
          <a:extLst>
            <a:ext uri="{FF2B5EF4-FFF2-40B4-BE49-F238E27FC236}">
              <a16:creationId xmlns:a16="http://schemas.microsoft.com/office/drawing/2014/main" id="{00000000-0008-0000-0000-0000C0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191613</xdr:rowOff>
    </xdr:to>
    <xdr:sp macro="" textlink="">
      <xdr:nvSpPr>
        <xdr:cNvPr id="1473" name="Text Box 1">
          <a:extLst>
            <a:ext uri="{FF2B5EF4-FFF2-40B4-BE49-F238E27FC236}">
              <a16:creationId xmlns:a16="http://schemas.microsoft.com/office/drawing/2014/main" id="{00000000-0008-0000-0000-0000C1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191613</xdr:rowOff>
    </xdr:to>
    <xdr:sp macro="" textlink="">
      <xdr:nvSpPr>
        <xdr:cNvPr id="1474" name="Text Box 1">
          <a:extLst>
            <a:ext uri="{FF2B5EF4-FFF2-40B4-BE49-F238E27FC236}">
              <a16:creationId xmlns:a16="http://schemas.microsoft.com/office/drawing/2014/main" id="{00000000-0008-0000-0000-0000C2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475" name="Text Box 1">
          <a:extLst>
            <a:ext uri="{FF2B5EF4-FFF2-40B4-BE49-F238E27FC236}">
              <a16:creationId xmlns:a16="http://schemas.microsoft.com/office/drawing/2014/main" id="{00000000-0008-0000-0000-0000C3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476" name="Text Box 24">
          <a:extLst>
            <a:ext uri="{FF2B5EF4-FFF2-40B4-BE49-F238E27FC236}">
              <a16:creationId xmlns:a16="http://schemas.microsoft.com/office/drawing/2014/main" id="{00000000-0008-0000-0000-0000C4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477" name="Text Box 1">
          <a:extLst>
            <a:ext uri="{FF2B5EF4-FFF2-40B4-BE49-F238E27FC236}">
              <a16:creationId xmlns:a16="http://schemas.microsoft.com/office/drawing/2014/main" id="{00000000-0008-0000-0000-0000C5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478" name="Text Box 1">
          <a:extLst>
            <a:ext uri="{FF2B5EF4-FFF2-40B4-BE49-F238E27FC236}">
              <a16:creationId xmlns:a16="http://schemas.microsoft.com/office/drawing/2014/main" id="{00000000-0008-0000-0000-0000C6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479" name="Text Box 1">
          <a:extLst>
            <a:ext uri="{FF2B5EF4-FFF2-40B4-BE49-F238E27FC236}">
              <a16:creationId xmlns:a16="http://schemas.microsoft.com/office/drawing/2014/main" id="{00000000-0008-0000-0000-0000C7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480" name="Text Box 1">
          <a:extLst>
            <a:ext uri="{FF2B5EF4-FFF2-40B4-BE49-F238E27FC236}">
              <a16:creationId xmlns:a16="http://schemas.microsoft.com/office/drawing/2014/main" id="{00000000-0008-0000-0000-0000C8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481" name="Text Box 1">
          <a:extLst>
            <a:ext uri="{FF2B5EF4-FFF2-40B4-BE49-F238E27FC236}">
              <a16:creationId xmlns:a16="http://schemas.microsoft.com/office/drawing/2014/main" id="{00000000-0008-0000-0000-0000C9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161925</xdr:rowOff>
    </xdr:to>
    <xdr:sp macro="" textlink="">
      <xdr:nvSpPr>
        <xdr:cNvPr id="1482" name="Text Box 1">
          <a:extLst>
            <a:ext uri="{FF2B5EF4-FFF2-40B4-BE49-F238E27FC236}">
              <a16:creationId xmlns:a16="http://schemas.microsoft.com/office/drawing/2014/main" id="{00000000-0008-0000-0000-0000CA05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161925</xdr:rowOff>
    </xdr:to>
    <xdr:sp macro="" textlink="">
      <xdr:nvSpPr>
        <xdr:cNvPr id="1483" name="Text Box 1">
          <a:extLst>
            <a:ext uri="{FF2B5EF4-FFF2-40B4-BE49-F238E27FC236}">
              <a16:creationId xmlns:a16="http://schemas.microsoft.com/office/drawing/2014/main" id="{00000000-0008-0000-0000-0000CB05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1484" name="Text Box 1">
          <a:extLst>
            <a:ext uri="{FF2B5EF4-FFF2-40B4-BE49-F238E27FC236}">
              <a16:creationId xmlns:a16="http://schemas.microsoft.com/office/drawing/2014/main" id="{00000000-0008-0000-0000-0000CC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1485" name="Text Box 24">
          <a:extLst>
            <a:ext uri="{FF2B5EF4-FFF2-40B4-BE49-F238E27FC236}">
              <a16:creationId xmlns:a16="http://schemas.microsoft.com/office/drawing/2014/main" id="{00000000-0008-0000-0000-0000CD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1486" name="Text Box 1">
          <a:extLst>
            <a:ext uri="{FF2B5EF4-FFF2-40B4-BE49-F238E27FC236}">
              <a16:creationId xmlns:a16="http://schemas.microsoft.com/office/drawing/2014/main" id="{00000000-0008-0000-0000-0000CE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161925</xdr:rowOff>
    </xdr:to>
    <xdr:sp macro="" textlink="">
      <xdr:nvSpPr>
        <xdr:cNvPr id="1487" name="Text Box 1">
          <a:extLst>
            <a:ext uri="{FF2B5EF4-FFF2-40B4-BE49-F238E27FC236}">
              <a16:creationId xmlns:a16="http://schemas.microsoft.com/office/drawing/2014/main" id="{00000000-0008-0000-0000-0000CF05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161925</xdr:rowOff>
    </xdr:to>
    <xdr:sp macro="" textlink="">
      <xdr:nvSpPr>
        <xdr:cNvPr id="1488" name="Text Box 1">
          <a:extLst>
            <a:ext uri="{FF2B5EF4-FFF2-40B4-BE49-F238E27FC236}">
              <a16:creationId xmlns:a16="http://schemas.microsoft.com/office/drawing/2014/main" id="{00000000-0008-0000-0000-0000D005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1489" name="Text Box 1">
          <a:extLst>
            <a:ext uri="{FF2B5EF4-FFF2-40B4-BE49-F238E27FC236}">
              <a16:creationId xmlns:a16="http://schemas.microsoft.com/office/drawing/2014/main" id="{00000000-0008-0000-0000-0000D1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1490" name="Text Box 24">
          <a:extLst>
            <a:ext uri="{FF2B5EF4-FFF2-40B4-BE49-F238E27FC236}">
              <a16:creationId xmlns:a16="http://schemas.microsoft.com/office/drawing/2014/main" id="{00000000-0008-0000-0000-0000D2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1491" name="Text Box 1">
          <a:extLst>
            <a:ext uri="{FF2B5EF4-FFF2-40B4-BE49-F238E27FC236}">
              <a16:creationId xmlns:a16="http://schemas.microsoft.com/office/drawing/2014/main" id="{00000000-0008-0000-0000-0000D3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492" name="Text Box 1">
          <a:extLst>
            <a:ext uri="{FF2B5EF4-FFF2-40B4-BE49-F238E27FC236}">
              <a16:creationId xmlns:a16="http://schemas.microsoft.com/office/drawing/2014/main" id="{00000000-0008-0000-0000-0000D4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493" name="Text Box 1">
          <a:extLst>
            <a:ext uri="{FF2B5EF4-FFF2-40B4-BE49-F238E27FC236}">
              <a16:creationId xmlns:a16="http://schemas.microsoft.com/office/drawing/2014/main" id="{00000000-0008-0000-0000-0000D5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494" name="Text Box 1">
          <a:extLst>
            <a:ext uri="{FF2B5EF4-FFF2-40B4-BE49-F238E27FC236}">
              <a16:creationId xmlns:a16="http://schemas.microsoft.com/office/drawing/2014/main" id="{00000000-0008-0000-0000-0000D6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495" name="Text Box 1">
          <a:extLst>
            <a:ext uri="{FF2B5EF4-FFF2-40B4-BE49-F238E27FC236}">
              <a16:creationId xmlns:a16="http://schemas.microsoft.com/office/drawing/2014/main" id="{00000000-0008-0000-0000-0000D7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161925</xdr:rowOff>
    </xdr:to>
    <xdr:sp macro="" textlink="">
      <xdr:nvSpPr>
        <xdr:cNvPr id="1496" name="Text Box 1">
          <a:extLst>
            <a:ext uri="{FF2B5EF4-FFF2-40B4-BE49-F238E27FC236}">
              <a16:creationId xmlns:a16="http://schemas.microsoft.com/office/drawing/2014/main" id="{00000000-0008-0000-0000-0000D805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161925</xdr:rowOff>
    </xdr:to>
    <xdr:sp macro="" textlink="">
      <xdr:nvSpPr>
        <xdr:cNvPr id="1497" name="Text Box 1">
          <a:extLst>
            <a:ext uri="{FF2B5EF4-FFF2-40B4-BE49-F238E27FC236}">
              <a16:creationId xmlns:a16="http://schemas.microsoft.com/office/drawing/2014/main" id="{00000000-0008-0000-0000-0000D905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1498" name="Text Box 1">
          <a:extLst>
            <a:ext uri="{FF2B5EF4-FFF2-40B4-BE49-F238E27FC236}">
              <a16:creationId xmlns:a16="http://schemas.microsoft.com/office/drawing/2014/main" id="{00000000-0008-0000-0000-0000DA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1499" name="Text Box 24">
          <a:extLst>
            <a:ext uri="{FF2B5EF4-FFF2-40B4-BE49-F238E27FC236}">
              <a16:creationId xmlns:a16="http://schemas.microsoft.com/office/drawing/2014/main" id="{00000000-0008-0000-0000-0000DB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1500" name="Text Box 1">
          <a:extLst>
            <a:ext uri="{FF2B5EF4-FFF2-40B4-BE49-F238E27FC236}">
              <a16:creationId xmlns:a16="http://schemas.microsoft.com/office/drawing/2014/main" id="{00000000-0008-0000-0000-0000DC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161925</xdr:rowOff>
    </xdr:to>
    <xdr:sp macro="" textlink="">
      <xdr:nvSpPr>
        <xdr:cNvPr id="1501" name="Text Box 1">
          <a:extLst>
            <a:ext uri="{FF2B5EF4-FFF2-40B4-BE49-F238E27FC236}">
              <a16:creationId xmlns:a16="http://schemas.microsoft.com/office/drawing/2014/main" id="{00000000-0008-0000-0000-0000DD05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161925</xdr:rowOff>
    </xdr:to>
    <xdr:sp macro="" textlink="">
      <xdr:nvSpPr>
        <xdr:cNvPr id="1502" name="Text Box 1">
          <a:extLst>
            <a:ext uri="{FF2B5EF4-FFF2-40B4-BE49-F238E27FC236}">
              <a16:creationId xmlns:a16="http://schemas.microsoft.com/office/drawing/2014/main" id="{00000000-0008-0000-0000-0000DE05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1503" name="Text Box 1">
          <a:extLst>
            <a:ext uri="{FF2B5EF4-FFF2-40B4-BE49-F238E27FC236}">
              <a16:creationId xmlns:a16="http://schemas.microsoft.com/office/drawing/2014/main" id="{00000000-0008-0000-0000-0000DF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1504" name="Text Box 24">
          <a:extLst>
            <a:ext uri="{FF2B5EF4-FFF2-40B4-BE49-F238E27FC236}">
              <a16:creationId xmlns:a16="http://schemas.microsoft.com/office/drawing/2014/main" id="{00000000-0008-0000-0000-0000E0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161925</xdr:rowOff>
    </xdr:to>
    <xdr:sp macro="" textlink="">
      <xdr:nvSpPr>
        <xdr:cNvPr id="1505" name="Text Box 1">
          <a:extLst>
            <a:ext uri="{FF2B5EF4-FFF2-40B4-BE49-F238E27FC236}">
              <a16:creationId xmlns:a16="http://schemas.microsoft.com/office/drawing/2014/main" id="{00000000-0008-0000-0000-0000E1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174468</xdr:rowOff>
    </xdr:to>
    <xdr:sp macro="" textlink="">
      <xdr:nvSpPr>
        <xdr:cNvPr id="1506" name="Text Box 1">
          <a:extLst>
            <a:ext uri="{FF2B5EF4-FFF2-40B4-BE49-F238E27FC236}">
              <a16:creationId xmlns:a16="http://schemas.microsoft.com/office/drawing/2014/main" id="{00000000-0008-0000-0000-0000E2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174468</xdr:rowOff>
    </xdr:to>
    <xdr:sp macro="" textlink="">
      <xdr:nvSpPr>
        <xdr:cNvPr id="1507" name="Text Box 1">
          <a:extLst>
            <a:ext uri="{FF2B5EF4-FFF2-40B4-BE49-F238E27FC236}">
              <a16:creationId xmlns:a16="http://schemas.microsoft.com/office/drawing/2014/main" id="{00000000-0008-0000-0000-0000E3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508" name="Text Box 1">
          <a:extLst>
            <a:ext uri="{FF2B5EF4-FFF2-40B4-BE49-F238E27FC236}">
              <a16:creationId xmlns:a16="http://schemas.microsoft.com/office/drawing/2014/main" id="{00000000-0008-0000-0000-0000E4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509" name="Text Box 1">
          <a:extLst>
            <a:ext uri="{FF2B5EF4-FFF2-40B4-BE49-F238E27FC236}">
              <a16:creationId xmlns:a16="http://schemas.microsoft.com/office/drawing/2014/main" id="{00000000-0008-0000-0000-0000E5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191613</xdr:rowOff>
    </xdr:to>
    <xdr:sp macro="" textlink="">
      <xdr:nvSpPr>
        <xdr:cNvPr id="1510" name="Text Box 1">
          <a:extLst>
            <a:ext uri="{FF2B5EF4-FFF2-40B4-BE49-F238E27FC236}">
              <a16:creationId xmlns:a16="http://schemas.microsoft.com/office/drawing/2014/main" id="{00000000-0008-0000-0000-0000E6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191613</xdr:rowOff>
    </xdr:to>
    <xdr:sp macro="" textlink="">
      <xdr:nvSpPr>
        <xdr:cNvPr id="1511" name="Text Box 1">
          <a:extLst>
            <a:ext uri="{FF2B5EF4-FFF2-40B4-BE49-F238E27FC236}">
              <a16:creationId xmlns:a16="http://schemas.microsoft.com/office/drawing/2014/main" id="{00000000-0008-0000-0000-0000E7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512" name="Text Box 1">
          <a:extLst>
            <a:ext uri="{FF2B5EF4-FFF2-40B4-BE49-F238E27FC236}">
              <a16:creationId xmlns:a16="http://schemas.microsoft.com/office/drawing/2014/main" id="{00000000-0008-0000-0000-0000E8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513" name="Text Box 24">
          <a:extLst>
            <a:ext uri="{FF2B5EF4-FFF2-40B4-BE49-F238E27FC236}">
              <a16:creationId xmlns:a16="http://schemas.microsoft.com/office/drawing/2014/main" id="{00000000-0008-0000-0000-0000E9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514" name="Text Box 1">
          <a:extLst>
            <a:ext uri="{FF2B5EF4-FFF2-40B4-BE49-F238E27FC236}">
              <a16:creationId xmlns:a16="http://schemas.microsoft.com/office/drawing/2014/main" id="{00000000-0008-0000-0000-0000EA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191613</xdr:rowOff>
    </xdr:to>
    <xdr:sp macro="" textlink="">
      <xdr:nvSpPr>
        <xdr:cNvPr id="1515" name="Text Box 1">
          <a:extLst>
            <a:ext uri="{FF2B5EF4-FFF2-40B4-BE49-F238E27FC236}">
              <a16:creationId xmlns:a16="http://schemas.microsoft.com/office/drawing/2014/main" id="{00000000-0008-0000-0000-0000EB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191613</xdr:rowOff>
    </xdr:to>
    <xdr:sp macro="" textlink="">
      <xdr:nvSpPr>
        <xdr:cNvPr id="1516" name="Text Box 1">
          <a:extLst>
            <a:ext uri="{FF2B5EF4-FFF2-40B4-BE49-F238E27FC236}">
              <a16:creationId xmlns:a16="http://schemas.microsoft.com/office/drawing/2014/main" id="{00000000-0008-0000-0000-0000EC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517" name="Text Box 1">
          <a:extLst>
            <a:ext uri="{FF2B5EF4-FFF2-40B4-BE49-F238E27FC236}">
              <a16:creationId xmlns:a16="http://schemas.microsoft.com/office/drawing/2014/main" id="{00000000-0008-0000-0000-0000ED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518" name="Text Box 24">
          <a:extLst>
            <a:ext uri="{FF2B5EF4-FFF2-40B4-BE49-F238E27FC236}">
              <a16:creationId xmlns:a16="http://schemas.microsoft.com/office/drawing/2014/main" id="{00000000-0008-0000-0000-0000EE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519" name="Text Box 1">
          <a:extLst>
            <a:ext uri="{FF2B5EF4-FFF2-40B4-BE49-F238E27FC236}">
              <a16:creationId xmlns:a16="http://schemas.microsoft.com/office/drawing/2014/main" id="{00000000-0008-0000-0000-0000EF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174468</xdr:rowOff>
    </xdr:to>
    <xdr:sp macro="" textlink="">
      <xdr:nvSpPr>
        <xdr:cNvPr id="1520" name="Text Box 1">
          <a:extLst>
            <a:ext uri="{FF2B5EF4-FFF2-40B4-BE49-F238E27FC236}">
              <a16:creationId xmlns:a16="http://schemas.microsoft.com/office/drawing/2014/main" id="{00000000-0008-0000-0000-0000F0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174468</xdr:rowOff>
    </xdr:to>
    <xdr:sp macro="" textlink="">
      <xdr:nvSpPr>
        <xdr:cNvPr id="1521" name="Text Box 1">
          <a:extLst>
            <a:ext uri="{FF2B5EF4-FFF2-40B4-BE49-F238E27FC236}">
              <a16:creationId xmlns:a16="http://schemas.microsoft.com/office/drawing/2014/main" id="{00000000-0008-0000-0000-0000F1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522" name="Text Box 1">
          <a:extLst>
            <a:ext uri="{FF2B5EF4-FFF2-40B4-BE49-F238E27FC236}">
              <a16:creationId xmlns:a16="http://schemas.microsoft.com/office/drawing/2014/main" id="{00000000-0008-0000-0000-0000F2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100965</xdr:colOff>
      <xdr:row>87</xdr:row>
      <xdr:rowOff>144780</xdr:rowOff>
    </xdr:to>
    <xdr:sp macro="" textlink="">
      <xdr:nvSpPr>
        <xdr:cNvPr id="1523" name="Text Box 1">
          <a:extLst>
            <a:ext uri="{FF2B5EF4-FFF2-40B4-BE49-F238E27FC236}">
              <a16:creationId xmlns:a16="http://schemas.microsoft.com/office/drawing/2014/main" id="{00000000-0008-0000-0000-0000F3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191613</xdr:rowOff>
    </xdr:to>
    <xdr:sp macro="" textlink="">
      <xdr:nvSpPr>
        <xdr:cNvPr id="1524" name="Text Box 1">
          <a:extLst>
            <a:ext uri="{FF2B5EF4-FFF2-40B4-BE49-F238E27FC236}">
              <a16:creationId xmlns:a16="http://schemas.microsoft.com/office/drawing/2014/main" id="{00000000-0008-0000-0000-0000F4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191613</xdr:rowOff>
    </xdr:to>
    <xdr:sp macro="" textlink="">
      <xdr:nvSpPr>
        <xdr:cNvPr id="1525" name="Text Box 1">
          <a:extLst>
            <a:ext uri="{FF2B5EF4-FFF2-40B4-BE49-F238E27FC236}">
              <a16:creationId xmlns:a16="http://schemas.microsoft.com/office/drawing/2014/main" id="{00000000-0008-0000-0000-0000F5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526" name="Text Box 1">
          <a:extLst>
            <a:ext uri="{FF2B5EF4-FFF2-40B4-BE49-F238E27FC236}">
              <a16:creationId xmlns:a16="http://schemas.microsoft.com/office/drawing/2014/main" id="{00000000-0008-0000-0000-0000F6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527" name="Text Box 24">
          <a:extLst>
            <a:ext uri="{FF2B5EF4-FFF2-40B4-BE49-F238E27FC236}">
              <a16:creationId xmlns:a16="http://schemas.microsoft.com/office/drawing/2014/main" id="{00000000-0008-0000-0000-0000F7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528" name="Text Box 1">
          <a:extLst>
            <a:ext uri="{FF2B5EF4-FFF2-40B4-BE49-F238E27FC236}">
              <a16:creationId xmlns:a16="http://schemas.microsoft.com/office/drawing/2014/main" id="{00000000-0008-0000-0000-0000F8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76200</xdr:colOff>
      <xdr:row>87</xdr:row>
      <xdr:rowOff>191613</xdr:rowOff>
    </xdr:to>
    <xdr:sp macro="" textlink="">
      <xdr:nvSpPr>
        <xdr:cNvPr id="1529" name="Text Box 1">
          <a:extLst>
            <a:ext uri="{FF2B5EF4-FFF2-40B4-BE49-F238E27FC236}">
              <a16:creationId xmlns:a16="http://schemas.microsoft.com/office/drawing/2014/main" id="{00000000-0008-0000-0000-0000F9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85725</xdr:colOff>
      <xdr:row>87</xdr:row>
      <xdr:rowOff>191613</xdr:rowOff>
    </xdr:to>
    <xdr:sp macro="" textlink="">
      <xdr:nvSpPr>
        <xdr:cNvPr id="1530" name="Text Box 1">
          <a:extLst>
            <a:ext uri="{FF2B5EF4-FFF2-40B4-BE49-F238E27FC236}">
              <a16:creationId xmlns:a16="http://schemas.microsoft.com/office/drawing/2014/main" id="{00000000-0008-0000-0000-0000FA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531" name="Text Box 1">
          <a:extLst>
            <a:ext uri="{FF2B5EF4-FFF2-40B4-BE49-F238E27FC236}">
              <a16:creationId xmlns:a16="http://schemas.microsoft.com/office/drawing/2014/main" id="{00000000-0008-0000-0000-0000FB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532" name="Text Box 24">
          <a:extLst>
            <a:ext uri="{FF2B5EF4-FFF2-40B4-BE49-F238E27FC236}">
              <a16:creationId xmlns:a16="http://schemas.microsoft.com/office/drawing/2014/main" id="{00000000-0008-0000-0000-0000FC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9525</xdr:colOff>
      <xdr:row>87</xdr:row>
      <xdr:rowOff>0</xdr:rowOff>
    </xdr:from>
    <xdr:to>
      <xdr:col>4</xdr:col>
      <xdr:colOff>95250</xdr:colOff>
      <xdr:row>87</xdr:row>
      <xdr:rowOff>191613</xdr:rowOff>
    </xdr:to>
    <xdr:sp macro="" textlink="">
      <xdr:nvSpPr>
        <xdr:cNvPr id="1533" name="Text Box 1">
          <a:extLst>
            <a:ext uri="{FF2B5EF4-FFF2-40B4-BE49-F238E27FC236}">
              <a16:creationId xmlns:a16="http://schemas.microsoft.com/office/drawing/2014/main" id="{00000000-0008-0000-0000-0000FD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534" name="Text Box 1">
          <a:extLst>
            <a:ext uri="{FF2B5EF4-FFF2-40B4-BE49-F238E27FC236}">
              <a16:creationId xmlns:a16="http://schemas.microsoft.com/office/drawing/2014/main" id="{00000000-0008-0000-0000-0000FE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535" name="Text Box 1">
          <a:extLst>
            <a:ext uri="{FF2B5EF4-FFF2-40B4-BE49-F238E27FC236}">
              <a16:creationId xmlns:a16="http://schemas.microsoft.com/office/drawing/2014/main" id="{00000000-0008-0000-0000-0000FF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536" name="Text Box 1">
          <a:extLst>
            <a:ext uri="{FF2B5EF4-FFF2-40B4-BE49-F238E27FC236}">
              <a16:creationId xmlns:a16="http://schemas.microsoft.com/office/drawing/2014/main" id="{00000000-0008-0000-0000-000000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537" name="Text Box 1">
          <a:extLst>
            <a:ext uri="{FF2B5EF4-FFF2-40B4-BE49-F238E27FC236}">
              <a16:creationId xmlns:a16="http://schemas.microsoft.com/office/drawing/2014/main" id="{00000000-0008-0000-0000-000001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538" name="Text Box 1">
          <a:extLst>
            <a:ext uri="{FF2B5EF4-FFF2-40B4-BE49-F238E27FC236}">
              <a16:creationId xmlns:a16="http://schemas.microsoft.com/office/drawing/2014/main" id="{00000000-0008-0000-0000-000002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539" name="Text Box 1">
          <a:extLst>
            <a:ext uri="{FF2B5EF4-FFF2-40B4-BE49-F238E27FC236}">
              <a16:creationId xmlns:a16="http://schemas.microsoft.com/office/drawing/2014/main" id="{00000000-0008-0000-0000-000003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540" name="Text Box 1">
          <a:extLst>
            <a:ext uri="{FF2B5EF4-FFF2-40B4-BE49-F238E27FC236}">
              <a16:creationId xmlns:a16="http://schemas.microsoft.com/office/drawing/2014/main" id="{00000000-0008-0000-0000-000004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541" name="Text Box 24">
          <a:extLst>
            <a:ext uri="{FF2B5EF4-FFF2-40B4-BE49-F238E27FC236}">
              <a16:creationId xmlns:a16="http://schemas.microsoft.com/office/drawing/2014/main" id="{00000000-0008-0000-0000-000005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542" name="Text Box 1">
          <a:extLst>
            <a:ext uri="{FF2B5EF4-FFF2-40B4-BE49-F238E27FC236}">
              <a16:creationId xmlns:a16="http://schemas.microsoft.com/office/drawing/2014/main" id="{00000000-0008-0000-0000-000006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543" name="Text Box 1">
          <a:extLst>
            <a:ext uri="{FF2B5EF4-FFF2-40B4-BE49-F238E27FC236}">
              <a16:creationId xmlns:a16="http://schemas.microsoft.com/office/drawing/2014/main" id="{00000000-0008-0000-0000-000007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544" name="Text Box 1">
          <a:extLst>
            <a:ext uri="{FF2B5EF4-FFF2-40B4-BE49-F238E27FC236}">
              <a16:creationId xmlns:a16="http://schemas.microsoft.com/office/drawing/2014/main" id="{00000000-0008-0000-0000-000008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545" name="Text Box 1">
          <a:extLst>
            <a:ext uri="{FF2B5EF4-FFF2-40B4-BE49-F238E27FC236}">
              <a16:creationId xmlns:a16="http://schemas.microsoft.com/office/drawing/2014/main" id="{00000000-0008-0000-0000-000009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546" name="Text Box 24">
          <a:extLst>
            <a:ext uri="{FF2B5EF4-FFF2-40B4-BE49-F238E27FC236}">
              <a16:creationId xmlns:a16="http://schemas.microsoft.com/office/drawing/2014/main" id="{00000000-0008-0000-0000-00000A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547" name="Text Box 1">
          <a:extLst>
            <a:ext uri="{FF2B5EF4-FFF2-40B4-BE49-F238E27FC236}">
              <a16:creationId xmlns:a16="http://schemas.microsoft.com/office/drawing/2014/main" id="{00000000-0008-0000-0000-00000B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548" name="Text Box 1">
          <a:extLst>
            <a:ext uri="{FF2B5EF4-FFF2-40B4-BE49-F238E27FC236}">
              <a16:creationId xmlns:a16="http://schemas.microsoft.com/office/drawing/2014/main" id="{00000000-0008-0000-0000-00000C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549" name="Text Box 1">
          <a:extLst>
            <a:ext uri="{FF2B5EF4-FFF2-40B4-BE49-F238E27FC236}">
              <a16:creationId xmlns:a16="http://schemas.microsoft.com/office/drawing/2014/main" id="{00000000-0008-0000-0000-00000D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550" name="Text Box 1">
          <a:extLst>
            <a:ext uri="{FF2B5EF4-FFF2-40B4-BE49-F238E27FC236}">
              <a16:creationId xmlns:a16="http://schemas.microsoft.com/office/drawing/2014/main" id="{00000000-0008-0000-0000-00000E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551" name="Text Box 1">
          <a:extLst>
            <a:ext uri="{FF2B5EF4-FFF2-40B4-BE49-F238E27FC236}">
              <a16:creationId xmlns:a16="http://schemas.microsoft.com/office/drawing/2014/main" id="{00000000-0008-0000-0000-00000F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552" name="Text Box 1">
          <a:extLst>
            <a:ext uri="{FF2B5EF4-FFF2-40B4-BE49-F238E27FC236}">
              <a16:creationId xmlns:a16="http://schemas.microsoft.com/office/drawing/2014/main" id="{00000000-0008-0000-0000-000010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553" name="Text Box 1">
          <a:extLst>
            <a:ext uri="{FF2B5EF4-FFF2-40B4-BE49-F238E27FC236}">
              <a16:creationId xmlns:a16="http://schemas.microsoft.com/office/drawing/2014/main" id="{00000000-0008-0000-0000-000011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554" name="Text Box 1">
          <a:extLst>
            <a:ext uri="{FF2B5EF4-FFF2-40B4-BE49-F238E27FC236}">
              <a16:creationId xmlns:a16="http://schemas.microsoft.com/office/drawing/2014/main" id="{00000000-0008-0000-0000-000012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555" name="Text Box 24">
          <a:extLst>
            <a:ext uri="{FF2B5EF4-FFF2-40B4-BE49-F238E27FC236}">
              <a16:creationId xmlns:a16="http://schemas.microsoft.com/office/drawing/2014/main" id="{00000000-0008-0000-0000-000013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556" name="Text Box 1">
          <a:extLst>
            <a:ext uri="{FF2B5EF4-FFF2-40B4-BE49-F238E27FC236}">
              <a16:creationId xmlns:a16="http://schemas.microsoft.com/office/drawing/2014/main" id="{00000000-0008-0000-0000-000014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557" name="Text Box 1">
          <a:extLst>
            <a:ext uri="{FF2B5EF4-FFF2-40B4-BE49-F238E27FC236}">
              <a16:creationId xmlns:a16="http://schemas.microsoft.com/office/drawing/2014/main" id="{00000000-0008-0000-0000-000015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558" name="Text Box 1">
          <a:extLst>
            <a:ext uri="{FF2B5EF4-FFF2-40B4-BE49-F238E27FC236}">
              <a16:creationId xmlns:a16="http://schemas.microsoft.com/office/drawing/2014/main" id="{00000000-0008-0000-0000-000016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559" name="Text Box 1">
          <a:extLst>
            <a:ext uri="{FF2B5EF4-FFF2-40B4-BE49-F238E27FC236}">
              <a16:creationId xmlns:a16="http://schemas.microsoft.com/office/drawing/2014/main" id="{00000000-0008-0000-0000-000017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560" name="Text Box 24">
          <a:extLst>
            <a:ext uri="{FF2B5EF4-FFF2-40B4-BE49-F238E27FC236}">
              <a16:creationId xmlns:a16="http://schemas.microsoft.com/office/drawing/2014/main" id="{00000000-0008-0000-0000-000018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561" name="Text Box 1">
          <a:extLst>
            <a:ext uri="{FF2B5EF4-FFF2-40B4-BE49-F238E27FC236}">
              <a16:creationId xmlns:a16="http://schemas.microsoft.com/office/drawing/2014/main" id="{00000000-0008-0000-0000-000019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562" name="Text Box 1">
          <a:extLst>
            <a:ext uri="{FF2B5EF4-FFF2-40B4-BE49-F238E27FC236}">
              <a16:creationId xmlns:a16="http://schemas.microsoft.com/office/drawing/2014/main" id="{00000000-0008-0000-0000-00001A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563" name="Text Box 1">
          <a:extLst>
            <a:ext uri="{FF2B5EF4-FFF2-40B4-BE49-F238E27FC236}">
              <a16:creationId xmlns:a16="http://schemas.microsoft.com/office/drawing/2014/main" id="{00000000-0008-0000-0000-00001B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564" name="Text Box 1">
          <a:extLst>
            <a:ext uri="{FF2B5EF4-FFF2-40B4-BE49-F238E27FC236}">
              <a16:creationId xmlns:a16="http://schemas.microsoft.com/office/drawing/2014/main" id="{00000000-0008-0000-0000-00001C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565" name="Text Box 1">
          <a:extLst>
            <a:ext uri="{FF2B5EF4-FFF2-40B4-BE49-F238E27FC236}">
              <a16:creationId xmlns:a16="http://schemas.microsoft.com/office/drawing/2014/main" id="{00000000-0008-0000-0000-00001D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1566" name="Text Box 1">
          <a:extLst>
            <a:ext uri="{FF2B5EF4-FFF2-40B4-BE49-F238E27FC236}">
              <a16:creationId xmlns:a16="http://schemas.microsoft.com/office/drawing/2014/main" id="{00000000-0008-0000-0000-00001E06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1567" name="Text Box 1">
          <a:extLst>
            <a:ext uri="{FF2B5EF4-FFF2-40B4-BE49-F238E27FC236}">
              <a16:creationId xmlns:a16="http://schemas.microsoft.com/office/drawing/2014/main" id="{00000000-0008-0000-0000-00001F06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568" name="Text Box 1">
          <a:extLst>
            <a:ext uri="{FF2B5EF4-FFF2-40B4-BE49-F238E27FC236}">
              <a16:creationId xmlns:a16="http://schemas.microsoft.com/office/drawing/2014/main" id="{00000000-0008-0000-0000-000020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569" name="Text Box 24">
          <a:extLst>
            <a:ext uri="{FF2B5EF4-FFF2-40B4-BE49-F238E27FC236}">
              <a16:creationId xmlns:a16="http://schemas.microsoft.com/office/drawing/2014/main" id="{00000000-0008-0000-0000-000021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570" name="Text Box 1">
          <a:extLst>
            <a:ext uri="{FF2B5EF4-FFF2-40B4-BE49-F238E27FC236}">
              <a16:creationId xmlns:a16="http://schemas.microsoft.com/office/drawing/2014/main" id="{00000000-0008-0000-0000-000022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1571" name="Text Box 1">
          <a:extLst>
            <a:ext uri="{FF2B5EF4-FFF2-40B4-BE49-F238E27FC236}">
              <a16:creationId xmlns:a16="http://schemas.microsoft.com/office/drawing/2014/main" id="{00000000-0008-0000-0000-00002306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1572" name="Text Box 1">
          <a:extLst>
            <a:ext uri="{FF2B5EF4-FFF2-40B4-BE49-F238E27FC236}">
              <a16:creationId xmlns:a16="http://schemas.microsoft.com/office/drawing/2014/main" id="{00000000-0008-0000-0000-00002406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573" name="Text Box 1">
          <a:extLst>
            <a:ext uri="{FF2B5EF4-FFF2-40B4-BE49-F238E27FC236}">
              <a16:creationId xmlns:a16="http://schemas.microsoft.com/office/drawing/2014/main" id="{00000000-0008-0000-0000-000025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574" name="Text Box 24">
          <a:extLst>
            <a:ext uri="{FF2B5EF4-FFF2-40B4-BE49-F238E27FC236}">
              <a16:creationId xmlns:a16="http://schemas.microsoft.com/office/drawing/2014/main" id="{00000000-0008-0000-0000-000026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575" name="Text Box 1">
          <a:extLst>
            <a:ext uri="{FF2B5EF4-FFF2-40B4-BE49-F238E27FC236}">
              <a16:creationId xmlns:a16="http://schemas.microsoft.com/office/drawing/2014/main" id="{00000000-0008-0000-0000-000027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576" name="Text Box 1">
          <a:extLst>
            <a:ext uri="{FF2B5EF4-FFF2-40B4-BE49-F238E27FC236}">
              <a16:creationId xmlns:a16="http://schemas.microsoft.com/office/drawing/2014/main" id="{00000000-0008-0000-0000-000028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577" name="Text Box 1">
          <a:extLst>
            <a:ext uri="{FF2B5EF4-FFF2-40B4-BE49-F238E27FC236}">
              <a16:creationId xmlns:a16="http://schemas.microsoft.com/office/drawing/2014/main" id="{00000000-0008-0000-0000-000029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578" name="Text Box 1">
          <a:extLst>
            <a:ext uri="{FF2B5EF4-FFF2-40B4-BE49-F238E27FC236}">
              <a16:creationId xmlns:a16="http://schemas.microsoft.com/office/drawing/2014/main" id="{00000000-0008-0000-0000-00002A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579" name="Text Box 1">
          <a:extLst>
            <a:ext uri="{FF2B5EF4-FFF2-40B4-BE49-F238E27FC236}">
              <a16:creationId xmlns:a16="http://schemas.microsoft.com/office/drawing/2014/main" id="{00000000-0008-0000-0000-00002B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1580" name="Text Box 1">
          <a:extLst>
            <a:ext uri="{FF2B5EF4-FFF2-40B4-BE49-F238E27FC236}">
              <a16:creationId xmlns:a16="http://schemas.microsoft.com/office/drawing/2014/main" id="{00000000-0008-0000-0000-00002C06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1581" name="Text Box 1">
          <a:extLst>
            <a:ext uri="{FF2B5EF4-FFF2-40B4-BE49-F238E27FC236}">
              <a16:creationId xmlns:a16="http://schemas.microsoft.com/office/drawing/2014/main" id="{00000000-0008-0000-0000-00002D06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582" name="Text Box 1">
          <a:extLst>
            <a:ext uri="{FF2B5EF4-FFF2-40B4-BE49-F238E27FC236}">
              <a16:creationId xmlns:a16="http://schemas.microsoft.com/office/drawing/2014/main" id="{00000000-0008-0000-0000-00002E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583" name="Text Box 24">
          <a:extLst>
            <a:ext uri="{FF2B5EF4-FFF2-40B4-BE49-F238E27FC236}">
              <a16:creationId xmlns:a16="http://schemas.microsoft.com/office/drawing/2014/main" id="{00000000-0008-0000-0000-00002F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584" name="Text Box 1">
          <a:extLst>
            <a:ext uri="{FF2B5EF4-FFF2-40B4-BE49-F238E27FC236}">
              <a16:creationId xmlns:a16="http://schemas.microsoft.com/office/drawing/2014/main" id="{00000000-0008-0000-0000-000030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1585" name="Text Box 1">
          <a:extLst>
            <a:ext uri="{FF2B5EF4-FFF2-40B4-BE49-F238E27FC236}">
              <a16:creationId xmlns:a16="http://schemas.microsoft.com/office/drawing/2014/main" id="{00000000-0008-0000-0000-00003106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1586" name="Text Box 1">
          <a:extLst>
            <a:ext uri="{FF2B5EF4-FFF2-40B4-BE49-F238E27FC236}">
              <a16:creationId xmlns:a16="http://schemas.microsoft.com/office/drawing/2014/main" id="{00000000-0008-0000-0000-00003206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587" name="Text Box 1">
          <a:extLst>
            <a:ext uri="{FF2B5EF4-FFF2-40B4-BE49-F238E27FC236}">
              <a16:creationId xmlns:a16="http://schemas.microsoft.com/office/drawing/2014/main" id="{00000000-0008-0000-0000-000033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588" name="Text Box 24">
          <a:extLst>
            <a:ext uri="{FF2B5EF4-FFF2-40B4-BE49-F238E27FC236}">
              <a16:creationId xmlns:a16="http://schemas.microsoft.com/office/drawing/2014/main" id="{00000000-0008-0000-0000-000034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589" name="Text Box 1">
          <a:extLst>
            <a:ext uri="{FF2B5EF4-FFF2-40B4-BE49-F238E27FC236}">
              <a16:creationId xmlns:a16="http://schemas.microsoft.com/office/drawing/2014/main" id="{00000000-0008-0000-0000-000035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590" name="Text Box 1">
          <a:extLst>
            <a:ext uri="{FF2B5EF4-FFF2-40B4-BE49-F238E27FC236}">
              <a16:creationId xmlns:a16="http://schemas.microsoft.com/office/drawing/2014/main" id="{00000000-0008-0000-0000-000036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591" name="Text Box 1">
          <a:extLst>
            <a:ext uri="{FF2B5EF4-FFF2-40B4-BE49-F238E27FC236}">
              <a16:creationId xmlns:a16="http://schemas.microsoft.com/office/drawing/2014/main" id="{00000000-0008-0000-0000-000037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592" name="Text Box 1">
          <a:extLst>
            <a:ext uri="{FF2B5EF4-FFF2-40B4-BE49-F238E27FC236}">
              <a16:creationId xmlns:a16="http://schemas.microsoft.com/office/drawing/2014/main" id="{00000000-0008-0000-0000-000038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593" name="Text Box 1">
          <a:extLst>
            <a:ext uri="{FF2B5EF4-FFF2-40B4-BE49-F238E27FC236}">
              <a16:creationId xmlns:a16="http://schemas.microsoft.com/office/drawing/2014/main" id="{00000000-0008-0000-0000-000039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594" name="Text Box 1">
          <a:extLst>
            <a:ext uri="{FF2B5EF4-FFF2-40B4-BE49-F238E27FC236}">
              <a16:creationId xmlns:a16="http://schemas.microsoft.com/office/drawing/2014/main" id="{00000000-0008-0000-0000-00003A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595" name="Text Box 1">
          <a:extLst>
            <a:ext uri="{FF2B5EF4-FFF2-40B4-BE49-F238E27FC236}">
              <a16:creationId xmlns:a16="http://schemas.microsoft.com/office/drawing/2014/main" id="{00000000-0008-0000-0000-00003B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596" name="Text Box 1">
          <a:extLst>
            <a:ext uri="{FF2B5EF4-FFF2-40B4-BE49-F238E27FC236}">
              <a16:creationId xmlns:a16="http://schemas.microsoft.com/office/drawing/2014/main" id="{00000000-0008-0000-0000-00003C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597" name="Text Box 24">
          <a:extLst>
            <a:ext uri="{FF2B5EF4-FFF2-40B4-BE49-F238E27FC236}">
              <a16:creationId xmlns:a16="http://schemas.microsoft.com/office/drawing/2014/main" id="{00000000-0008-0000-0000-00003D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598" name="Text Box 1">
          <a:extLst>
            <a:ext uri="{FF2B5EF4-FFF2-40B4-BE49-F238E27FC236}">
              <a16:creationId xmlns:a16="http://schemas.microsoft.com/office/drawing/2014/main" id="{00000000-0008-0000-0000-00003E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599" name="Text Box 1">
          <a:extLst>
            <a:ext uri="{FF2B5EF4-FFF2-40B4-BE49-F238E27FC236}">
              <a16:creationId xmlns:a16="http://schemas.microsoft.com/office/drawing/2014/main" id="{00000000-0008-0000-0000-00003F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600" name="Text Box 1">
          <a:extLst>
            <a:ext uri="{FF2B5EF4-FFF2-40B4-BE49-F238E27FC236}">
              <a16:creationId xmlns:a16="http://schemas.microsoft.com/office/drawing/2014/main" id="{00000000-0008-0000-0000-000040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601" name="Text Box 1">
          <a:extLst>
            <a:ext uri="{FF2B5EF4-FFF2-40B4-BE49-F238E27FC236}">
              <a16:creationId xmlns:a16="http://schemas.microsoft.com/office/drawing/2014/main" id="{00000000-0008-0000-0000-000041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602" name="Text Box 24">
          <a:extLst>
            <a:ext uri="{FF2B5EF4-FFF2-40B4-BE49-F238E27FC236}">
              <a16:creationId xmlns:a16="http://schemas.microsoft.com/office/drawing/2014/main" id="{00000000-0008-0000-0000-000042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603" name="Text Box 1">
          <a:extLst>
            <a:ext uri="{FF2B5EF4-FFF2-40B4-BE49-F238E27FC236}">
              <a16:creationId xmlns:a16="http://schemas.microsoft.com/office/drawing/2014/main" id="{00000000-0008-0000-0000-000043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604" name="Text Box 1">
          <a:extLst>
            <a:ext uri="{FF2B5EF4-FFF2-40B4-BE49-F238E27FC236}">
              <a16:creationId xmlns:a16="http://schemas.microsoft.com/office/drawing/2014/main" id="{00000000-0008-0000-0000-000044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605" name="Text Box 1">
          <a:extLst>
            <a:ext uri="{FF2B5EF4-FFF2-40B4-BE49-F238E27FC236}">
              <a16:creationId xmlns:a16="http://schemas.microsoft.com/office/drawing/2014/main" id="{00000000-0008-0000-0000-000045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606" name="Text Box 1">
          <a:extLst>
            <a:ext uri="{FF2B5EF4-FFF2-40B4-BE49-F238E27FC236}">
              <a16:creationId xmlns:a16="http://schemas.microsoft.com/office/drawing/2014/main" id="{00000000-0008-0000-0000-000046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607" name="Text Box 1">
          <a:extLst>
            <a:ext uri="{FF2B5EF4-FFF2-40B4-BE49-F238E27FC236}">
              <a16:creationId xmlns:a16="http://schemas.microsoft.com/office/drawing/2014/main" id="{00000000-0008-0000-0000-000047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608" name="Text Box 1">
          <a:extLst>
            <a:ext uri="{FF2B5EF4-FFF2-40B4-BE49-F238E27FC236}">
              <a16:creationId xmlns:a16="http://schemas.microsoft.com/office/drawing/2014/main" id="{00000000-0008-0000-0000-000048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609" name="Text Box 1">
          <a:extLst>
            <a:ext uri="{FF2B5EF4-FFF2-40B4-BE49-F238E27FC236}">
              <a16:creationId xmlns:a16="http://schemas.microsoft.com/office/drawing/2014/main" id="{00000000-0008-0000-0000-000049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610" name="Text Box 1">
          <a:extLst>
            <a:ext uri="{FF2B5EF4-FFF2-40B4-BE49-F238E27FC236}">
              <a16:creationId xmlns:a16="http://schemas.microsoft.com/office/drawing/2014/main" id="{00000000-0008-0000-0000-00004A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611" name="Text Box 24">
          <a:extLst>
            <a:ext uri="{FF2B5EF4-FFF2-40B4-BE49-F238E27FC236}">
              <a16:creationId xmlns:a16="http://schemas.microsoft.com/office/drawing/2014/main" id="{00000000-0008-0000-0000-00004B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612" name="Text Box 1">
          <a:extLst>
            <a:ext uri="{FF2B5EF4-FFF2-40B4-BE49-F238E27FC236}">
              <a16:creationId xmlns:a16="http://schemas.microsoft.com/office/drawing/2014/main" id="{00000000-0008-0000-0000-00004C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613" name="Text Box 1">
          <a:extLst>
            <a:ext uri="{FF2B5EF4-FFF2-40B4-BE49-F238E27FC236}">
              <a16:creationId xmlns:a16="http://schemas.microsoft.com/office/drawing/2014/main" id="{00000000-0008-0000-0000-00004D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614" name="Text Box 1">
          <a:extLst>
            <a:ext uri="{FF2B5EF4-FFF2-40B4-BE49-F238E27FC236}">
              <a16:creationId xmlns:a16="http://schemas.microsoft.com/office/drawing/2014/main" id="{00000000-0008-0000-0000-00004E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615" name="Text Box 1">
          <a:extLst>
            <a:ext uri="{FF2B5EF4-FFF2-40B4-BE49-F238E27FC236}">
              <a16:creationId xmlns:a16="http://schemas.microsoft.com/office/drawing/2014/main" id="{00000000-0008-0000-0000-00004F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616" name="Text Box 24">
          <a:extLst>
            <a:ext uri="{FF2B5EF4-FFF2-40B4-BE49-F238E27FC236}">
              <a16:creationId xmlns:a16="http://schemas.microsoft.com/office/drawing/2014/main" id="{00000000-0008-0000-0000-000050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617" name="Text Box 1">
          <a:extLst>
            <a:ext uri="{FF2B5EF4-FFF2-40B4-BE49-F238E27FC236}">
              <a16:creationId xmlns:a16="http://schemas.microsoft.com/office/drawing/2014/main" id="{00000000-0008-0000-0000-000051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618" name="Text Box 1">
          <a:extLst>
            <a:ext uri="{FF2B5EF4-FFF2-40B4-BE49-F238E27FC236}">
              <a16:creationId xmlns:a16="http://schemas.microsoft.com/office/drawing/2014/main" id="{00000000-0008-0000-0000-000052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619" name="Text Box 1">
          <a:extLst>
            <a:ext uri="{FF2B5EF4-FFF2-40B4-BE49-F238E27FC236}">
              <a16:creationId xmlns:a16="http://schemas.microsoft.com/office/drawing/2014/main" id="{00000000-0008-0000-0000-000053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620" name="Text Box 1">
          <a:extLst>
            <a:ext uri="{FF2B5EF4-FFF2-40B4-BE49-F238E27FC236}">
              <a16:creationId xmlns:a16="http://schemas.microsoft.com/office/drawing/2014/main" id="{00000000-0008-0000-0000-000054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621" name="Text Box 1">
          <a:extLst>
            <a:ext uri="{FF2B5EF4-FFF2-40B4-BE49-F238E27FC236}">
              <a16:creationId xmlns:a16="http://schemas.microsoft.com/office/drawing/2014/main" id="{00000000-0008-0000-0000-000055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1622" name="Text Box 1">
          <a:extLst>
            <a:ext uri="{FF2B5EF4-FFF2-40B4-BE49-F238E27FC236}">
              <a16:creationId xmlns:a16="http://schemas.microsoft.com/office/drawing/2014/main" id="{00000000-0008-0000-0000-00005606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1623" name="Text Box 1">
          <a:extLst>
            <a:ext uri="{FF2B5EF4-FFF2-40B4-BE49-F238E27FC236}">
              <a16:creationId xmlns:a16="http://schemas.microsoft.com/office/drawing/2014/main" id="{00000000-0008-0000-0000-00005706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624" name="Text Box 1">
          <a:extLst>
            <a:ext uri="{FF2B5EF4-FFF2-40B4-BE49-F238E27FC236}">
              <a16:creationId xmlns:a16="http://schemas.microsoft.com/office/drawing/2014/main" id="{00000000-0008-0000-0000-000058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625" name="Text Box 24">
          <a:extLst>
            <a:ext uri="{FF2B5EF4-FFF2-40B4-BE49-F238E27FC236}">
              <a16:creationId xmlns:a16="http://schemas.microsoft.com/office/drawing/2014/main" id="{00000000-0008-0000-0000-000059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626" name="Text Box 1">
          <a:extLst>
            <a:ext uri="{FF2B5EF4-FFF2-40B4-BE49-F238E27FC236}">
              <a16:creationId xmlns:a16="http://schemas.microsoft.com/office/drawing/2014/main" id="{00000000-0008-0000-0000-00005A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1627" name="Text Box 1">
          <a:extLst>
            <a:ext uri="{FF2B5EF4-FFF2-40B4-BE49-F238E27FC236}">
              <a16:creationId xmlns:a16="http://schemas.microsoft.com/office/drawing/2014/main" id="{00000000-0008-0000-0000-00005B06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1628" name="Text Box 1">
          <a:extLst>
            <a:ext uri="{FF2B5EF4-FFF2-40B4-BE49-F238E27FC236}">
              <a16:creationId xmlns:a16="http://schemas.microsoft.com/office/drawing/2014/main" id="{00000000-0008-0000-0000-00005C06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629" name="Text Box 1">
          <a:extLst>
            <a:ext uri="{FF2B5EF4-FFF2-40B4-BE49-F238E27FC236}">
              <a16:creationId xmlns:a16="http://schemas.microsoft.com/office/drawing/2014/main" id="{00000000-0008-0000-0000-00005D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630" name="Text Box 24">
          <a:extLst>
            <a:ext uri="{FF2B5EF4-FFF2-40B4-BE49-F238E27FC236}">
              <a16:creationId xmlns:a16="http://schemas.microsoft.com/office/drawing/2014/main" id="{00000000-0008-0000-0000-00005E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631" name="Text Box 1">
          <a:extLst>
            <a:ext uri="{FF2B5EF4-FFF2-40B4-BE49-F238E27FC236}">
              <a16:creationId xmlns:a16="http://schemas.microsoft.com/office/drawing/2014/main" id="{00000000-0008-0000-0000-00005F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632" name="Text Box 1">
          <a:extLst>
            <a:ext uri="{FF2B5EF4-FFF2-40B4-BE49-F238E27FC236}">
              <a16:creationId xmlns:a16="http://schemas.microsoft.com/office/drawing/2014/main" id="{00000000-0008-0000-0000-000060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633" name="Text Box 1">
          <a:extLst>
            <a:ext uri="{FF2B5EF4-FFF2-40B4-BE49-F238E27FC236}">
              <a16:creationId xmlns:a16="http://schemas.microsoft.com/office/drawing/2014/main" id="{00000000-0008-0000-0000-000061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634" name="Text Box 1">
          <a:extLst>
            <a:ext uri="{FF2B5EF4-FFF2-40B4-BE49-F238E27FC236}">
              <a16:creationId xmlns:a16="http://schemas.microsoft.com/office/drawing/2014/main" id="{00000000-0008-0000-0000-000062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635" name="Text Box 1">
          <a:extLst>
            <a:ext uri="{FF2B5EF4-FFF2-40B4-BE49-F238E27FC236}">
              <a16:creationId xmlns:a16="http://schemas.microsoft.com/office/drawing/2014/main" id="{00000000-0008-0000-0000-000063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1636" name="Text Box 1">
          <a:extLst>
            <a:ext uri="{FF2B5EF4-FFF2-40B4-BE49-F238E27FC236}">
              <a16:creationId xmlns:a16="http://schemas.microsoft.com/office/drawing/2014/main" id="{00000000-0008-0000-0000-00006406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1637" name="Text Box 1">
          <a:extLst>
            <a:ext uri="{FF2B5EF4-FFF2-40B4-BE49-F238E27FC236}">
              <a16:creationId xmlns:a16="http://schemas.microsoft.com/office/drawing/2014/main" id="{00000000-0008-0000-0000-00006506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638" name="Text Box 1">
          <a:extLst>
            <a:ext uri="{FF2B5EF4-FFF2-40B4-BE49-F238E27FC236}">
              <a16:creationId xmlns:a16="http://schemas.microsoft.com/office/drawing/2014/main" id="{00000000-0008-0000-0000-000066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639" name="Text Box 24">
          <a:extLst>
            <a:ext uri="{FF2B5EF4-FFF2-40B4-BE49-F238E27FC236}">
              <a16:creationId xmlns:a16="http://schemas.microsoft.com/office/drawing/2014/main" id="{00000000-0008-0000-0000-000067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640" name="Text Box 1">
          <a:extLst>
            <a:ext uri="{FF2B5EF4-FFF2-40B4-BE49-F238E27FC236}">
              <a16:creationId xmlns:a16="http://schemas.microsoft.com/office/drawing/2014/main" id="{00000000-0008-0000-0000-000068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161925</xdr:rowOff>
    </xdr:to>
    <xdr:sp macro="" textlink="">
      <xdr:nvSpPr>
        <xdr:cNvPr id="1641" name="Text Box 1">
          <a:extLst>
            <a:ext uri="{FF2B5EF4-FFF2-40B4-BE49-F238E27FC236}">
              <a16:creationId xmlns:a16="http://schemas.microsoft.com/office/drawing/2014/main" id="{00000000-0008-0000-0000-00006906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161925</xdr:rowOff>
    </xdr:to>
    <xdr:sp macro="" textlink="">
      <xdr:nvSpPr>
        <xdr:cNvPr id="1642" name="Text Box 1">
          <a:extLst>
            <a:ext uri="{FF2B5EF4-FFF2-40B4-BE49-F238E27FC236}">
              <a16:creationId xmlns:a16="http://schemas.microsoft.com/office/drawing/2014/main" id="{00000000-0008-0000-0000-00006A06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643" name="Text Box 1">
          <a:extLst>
            <a:ext uri="{FF2B5EF4-FFF2-40B4-BE49-F238E27FC236}">
              <a16:creationId xmlns:a16="http://schemas.microsoft.com/office/drawing/2014/main" id="{00000000-0008-0000-0000-00006B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644" name="Text Box 24">
          <a:extLst>
            <a:ext uri="{FF2B5EF4-FFF2-40B4-BE49-F238E27FC236}">
              <a16:creationId xmlns:a16="http://schemas.microsoft.com/office/drawing/2014/main" id="{00000000-0008-0000-0000-00006C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161925</xdr:rowOff>
    </xdr:to>
    <xdr:sp macro="" textlink="">
      <xdr:nvSpPr>
        <xdr:cNvPr id="1645" name="Text Box 1">
          <a:extLst>
            <a:ext uri="{FF2B5EF4-FFF2-40B4-BE49-F238E27FC236}">
              <a16:creationId xmlns:a16="http://schemas.microsoft.com/office/drawing/2014/main" id="{00000000-0008-0000-0000-00006D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646" name="Text Box 1">
          <a:extLst>
            <a:ext uri="{FF2B5EF4-FFF2-40B4-BE49-F238E27FC236}">
              <a16:creationId xmlns:a16="http://schemas.microsoft.com/office/drawing/2014/main" id="{00000000-0008-0000-0000-00006E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647" name="Text Box 1">
          <a:extLst>
            <a:ext uri="{FF2B5EF4-FFF2-40B4-BE49-F238E27FC236}">
              <a16:creationId xmlns:a16="http://schemas.microsoft.com/office/drawing/2014/main" id="{00000000-0008-0000-0000-00006F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648" name="Text Box 1">
          <a:extLst>
            <a:ext uri="{FF2B5EF4-FFF2-40B4-BE49-F238E27FC236}">
              <a16:creationId xmlns:a16="http://schemas.microsoft.com/office/drawing/2014/main" id="{00000000-0008-0000-0000-000070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649" name="Text Box 1">
          <a:extLst>
            <a:ext uri="{FF2B5EF4-FFF2-40B4-BE49-F238E27FC236}">
              <a16:creationId xmlns:a16="http://schemas.microsoft.com/office/drawing/2014/main" id="{00000000-0008-0000-0000-000071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650" name="Text Box 1">
          <a:extLst>
            <a:ext uri="{FF2B5EF4-FFF2-40B4-BE49-F238E27FC236}">
              <a16:creationId xmlns:a16="http://schemas.microsoft.com/office/drawing/2014/main" id="{00000000-0008-0000-0000-000072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651" name="Text Box 1">
          <a:extLst>
            <a:ext uri="{FF2B5EF4-FFF2-40B4-BE49-F238E27FC236}">
              <a16:creationId xmlns:a16="http://schemas.microsoft.com/office/drawing/2014/main" id="{00000000-0008-0000-0000-000073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652" name="Text Box 1">
          <a:extLst>
            <a:ext uri="{FF2B5EF4-FFF2-40B4-BE49-F238E27FC236}">
              <a16:creationId xmlns:a16="http://schemas.microsoft.com/office/drawing/2014/main" id="{00000000-0008-0000-0000-000074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653" name="Text Box 24">
          <a:extLst>
            <a:ext uri="{FF2B5EF4-FFF2-40B4-BE49-F238E27FC236}">
              <a16:creationId xmlns:a16="http://schemas.microsoft.com/office/drawing/2014/main" id="{00000000-0008-0000-0000-000075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654" name="Text Box 1">
          <a:extLst>
            <a:ext uri="{FF2B5EF4-FFF2-40B4-BE49-F238E27FC236}">
              <a16:creationId xmlns:a16="http://schemas.microsoft.com/office/drawing/2014/main" id="{00000000-0008-0000-0000-000076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655" name="Text Box 1">
          <a:extLst>
            <a:ext uri="{FF2B5EF4-FFF2-40B4-BE49-F238E27FC236}">
              <a16:creationId xmlns:a16="http://schemas.microsoft.com/office/drawing/2014/main" id="{00000000-0008-0000-0000-000077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656" name="Text Box 1">
          <a:extLst>
            <a:ext uri="{FF2B5EF4-FFF2-40B4-BE49-F238E27FC236}">
              <a16:creationId xmlns:a16="http://schemas.microsoft.com/office/drawing/2014/main" id="{00000000-0008-0000-0000-000078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657" name="Text Box 1">
          <a:extLst>
            <a:ext uri="{FF2B5EF4-FFF2-40B4-BE49-F238E27FC236}">
              <a16:creationId xmlns:a16="http://schemas.microsoft.com/office/drawing/2014/main" id="{00000000-0008-0000-0000-000079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658" name="Text Box 24">
          <a:extLst>
            <a:ext uri="{FF2B5EF4-FFF2-40B4-BE49-F238E27FC236}">
              <a16:creationId xmlns:a16="http://schemas.microsoft.com/office/drawing/2014/main" id="{00000000-0008-0000-0000-00007A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659" name="Text Box 1">
          <a:extLst>
            <a:ext uri="{FF2B5EF4-FFF2-40B4-BE49-F238E27FC236}">
              <a16:creationId xmlns:a16="http://schemas.microsoft.com/office/drawing/2014/main" id="{00000000-0008-0000-0000-00007B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660" name="Text Box 1">
          <a:extLst>
            <a:ext uri="{FF2B5EF4-FFF2-40B4-BE49-F238E27FC236}">
              <a16:creationId xmlns:a16="http://schemas.microsoft.com/office/drawing/2014/main" id="{00000000-0008-0000-0000-00007C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174468</xdr:rowOff>
    </xdr:to>
    <xdr:sp macro="" textlink="">
      <xdr:nvSpPr>
        <xdr:cNvPr id="1661" name="Text Box 1">
          <a:extLst>
            <a:ext uri="{FF2B5EF4-FFF2-40B4-BE49-F238E27FC236}">
              <a16:creationId xmlns:a16="http://schemas.microsoft.com/office/drawing/2014/main" id="{00000000-0008-0000-0000-00007D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662" name="Text Box 1">
          <a:extLst>
            <a:ext uri="{FF2B5EF4-FFF2-40B4-BE49-F238E27FC236}">
              <a16:creationId xmlns:a16="http://schemas.microsoft.com/office/drawing/2014/main" id="{00000000-0008-0000-0000-00007E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100965</xdr:colOff>
      <xdr:row>87</xdr:row>
      <xdr:rowOff>144780</xdr:rowOff>
    </xdr:to>
    <xdr:sp macro="" textlink="">
      <xdr:nvSpPr>
        <xdr:cNvPr id="1663" name="Text Box 1">
          <a:extLst>
            <a:ext uri="{FF2B5EF4-FFF2-40B4-BE49-F238E27FC236}">
              <a16:creationId xmlns:a16="http://schemas.microsoft.com/office/drawing/2014/main" id="{00000000-0008-0000-0000-00007F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664" name="Text Box 1">
          <a:extLst>
            <a:ext uri="{FF2B5EF4-FFF2-40B4-BE49-F238E27FC236}">
              <a16:creationId xmlns:a16="http://schemas.microsoft.com/office/drawing/2014/main" id="{00000000-0008-0000-0000-000080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665" name="Text Box 1">
          <a:extLst>
            <a:ext uri="{FF2B5EF4-FFF2-40B4-BE49-F238E27FC236}">
              <a16:creationId xmlns:a16="http://schemas.microsoft.com/office/drawing/2014/main" id="{00000000-0008-0000-0000-000081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666" name="Text Box 1">
          <a:extLst>
            <a:ext uri="{FF2B5EF4-FFF2-40B4-BE49-F238E27FC236}">
              <a16:creationId xmlns:a16="http://schemas.microsoft.com/office/drawing/2014/main" id="{00000000-0008-0000-0000-000082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667" name="Text Box 24">
          <a:extLst>
            <a:ext uri="{FF2B5EF4-FFF2-40B4-BE49-F238E27FC236}">
              <a16:creationId xmlns:a16="http://schemas.microsoft.com/office/drawing/2014/main" id="{00000000-0008-0000-0000-000083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668" name="Text Box 1">
          <a:extLst>
            <a:ext uri="{FF2B5EF4-FFF2-40B4-BE49-F238E27FC236}">
              <a16:creationId xmlns:a16="http://schemas.microsoft.com/office/drawing/2014/main" id="{00000000-0008-0000-0000-000084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76200</xdr:colOff>
      <xdr:row>87</xdr:row>
      <xdr:rowOff>191613</xdr:rowOff>
    </xdr:to>
    <xdr:sp macro="" textlink="">
      <xdr:nvSpPr>
        <xdr:cNvPr id="1669" name="Text Box 1">
          <a:extLst>
            <a:ext uri="{FF2B5EF4-FFF2-40B4-BE49-F238E27FC236}">
              <a16:creationId xmlns:a16="http://schemas.microsoft.com/office/drawing/2014/main" id="{00000000-0008-0000-0000-000085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85725</xdr:colOff>
      <xdr:row>87</xdr:row>
      <xdr:rowOff>191613</xdr:rowOff>
    </xdr:to>
    <xdr:sp macro="" textlink="">
      <xdr:nvSpPr>
        <xdr:cNvPr id="1670" name="Text Box 1">
          <a:extLst>
            <a:ext uri="{FF2B5EF4-FFF2-40B4-BE49-F238E27FC236}">
              <a16:creationId xmlns:a16="http://schemas.microsoft.com/office/drawing/2014/main" id="{00000000-0008-0000-0000-000086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671" name="Text Box 1">
          <a:extLst>
            <a:ext uri="{FF2B5EF4-FFF2-40B4-BE49-F238E27FC236}">
              <a16:creationId xmlns:a16="http://schemas.microsoft.com/office/drawing/2014/main" id="{00000000-0008-0000-0000-000087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672" name="Text Box 24">
          <a:extLst>
            <a:ext uri="{FF2B5EF4-FFF2-40B4-BE49-F238E27FC236}">
              <a16:creationId xmlns:a16="http://schemas.microsoft.com/office/drawing/2014/main" id="{00000000-0008-0000-0000-000088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87</xdr:row>
      <xdr:rowOff>0</xdr:rowOff>
    </xdr:from>
    <xdr:to>
      <xdr:col>5</xdr:col>
      <xdr:colOff>95250</xdr:colOff>
      <xdr:row>87</xdr:row>
      <xdr:rowOff>191613</xdr:rowOff>
    </xdr:to>
    <xdr:sp macro="" textlink="">
      <xdr:nvSpPr>
        <xdr:cNvPr id="1673" name="Text Box 1">
          <a:extLst>
            <a:ext uri="{FF2B5EF4-FFF2-40B4-BE49-F238E27FC236}">
              <a16:creationId xmlns:a16="http://schemas.microsoft.com/office/drawing/2014/main" id="{00000000-0008-0000-0000-000089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117"/>
  <sheetViews>
    <sheetView showGridLines="0" tabSelected="1" zoomScale="55" zoomScaleNormal="55" workbookViewId="0">
      <pane xSplit="2" ySplit="12" topLeftCell="K13" activePane="bottomRight" state="frozen"/>
      <selection pane="topRight" activeCell="D1" sqref="D1"/>
      <selection pane="bottomLeft" activeCell="A13" sqref="A13"/>
      <selection pane="bottomRight" activeCell="U105" sqref="U105"/>
    </sheetView>
  </sheetViews>
  <sheetFormatPr baseColWidth="10" defaultColWidth="9.140625" defaultRowHeight="15" x14ac:dyDescent="0.2"/>
  <cols>
    <col min="1" max="1" width="7.140625" style="1" customWidth="1"/>
    <col min="2" max="2" width="29.5703125" style="3" customWidth="1"/>
    <col min="3" max="3" width="33.5703125" style="3" customWidth="1"/>
    <col min="4" max="4" width="45" style="3" customWidth="1"/>
    <col min="5" max="5" width="32.7109375" style="3" customWidth="1"/>
    <col min="6" max="6" width="73.5703125" style="3" customWidth="1"/>
    <col min="7" max="7" width="23" style="3" customWidth="1"/>
    <col min="8" max="8" width="19.85546875" style="3" customWidth="1"/>
    <col min="9" max="9" width="19.140625" style="3" customWidth="1"/>
    <col min="10" max="10" width="16.7109375" style="3" customWidth="1"/>
    <col min="11" max="12" width="11.42578125" style="3" customWidth="1"/>
    <col min="13" max="13" width="15.85546875" style="3" customWidth="1"/>
    <col min="14" max="14" width="14.85546875" style="3" customWidth="1"/>
    <col min="15" max="16" width="11.42578125" style="3" customWidth="1"/>
    <col min="17" max="17" width="23.42578125" style="3" customWidth="1"/>
    <col min="18" max="18" width="104.140625" style="4" customWidth="1"/>
    <col min="19" max="19" width="15.140625" style="3" customWidth="1"/>
    <col min="20" max="20" width="15.28515625" style="3" customWidth="1"/>
    <col min="21" max="21" width="14.7109375" style="5" customWidth="1"/>
    <col min="22" max="22" width="13.5703125" style="27" customWidth="1"/>
    <col min="23" max="23" width="21.42578125" style="3" customWidth="1"/>
    <col min="24" max="24" width="18.7109375" style="3" customWidth="1"/>
    <col min="25" max="16384" width="9.140625" style="3"/>
  </cols>
  <sheetData>
    <row r="1" spans="1:91" x14ac:dyDescent="0.25">
      <c r="B1"/>
      <c r="C1" s="2" t="s">
        <v>0</v>
      </c>
      <c r="D1" s="2">
        <v>53</v>
      </c>
      <c r="E1" s="158" t="s">
        <v>1</v>
      </c>
    </row>
    <row r="2" spans="1:91" x14ac:dyDescent="0.25">
      <c r="B2"/>
      <c r="C2" s="2" t="s">
        <v>2</v>
      </c>
      <c r="D2" s="2">
        <v>400</v>
      </c>
      <c r="E2" s="158" t="s">
        <v>3</v>
      </c>
    </row>
    <row r="3" spans="1:91" x14ac:dyDescent="0.25">
      <c r="B3"/>
      <c r="C3" s="2" t="s">
        <v>4</v>
      </c>
      <c r="D3" s="2">
        <v>330</v>
      </c>
      <c r="E3" s="158" t="s">
        <v>5</v>
      </c>
    </row>
    <row r="4" spans="1:91" x14ac:dyDescent="0.25">
      <c r="B4"/>
      <c r="C4" s="2" t="s">
        <v>6</v>
      </c>
      <c r="D4" s="7">
        <v>45083</v>
      </c>
      <c r="E4"/>
    </row>
    <row r="5" spans="1:91" x14ac:dyDescent="0.25">
      <c r="B5"/>
      <c r="C5" s="2" t="s">
        <v>7</v>
      </c>
      <c r="D5" s="7">
        <v>45111</v>
      </c>
      <c r="E5"/>
    </row>
    <row r="6" spans="1:91" x14ac:dyDescent="0.25">
      <c r="B6"/>
      <c r="C6" s="8" t="s">
        <v>8</v>
      </c>
      <c r="D6" s="9">
        <v>45291</v>
      </c>
      <c r="E6"/>
    </row>
    <row r="7" spans="1:91" hidden="1" x14ac:dyDescent="0.25">
      <c r="B7"/>
      <c r="C7" s="24"/>
      <c r="D7" s="25"/>
      <c r="E7"/>
    </row>
    <row r="8" spans="1:91" hidden="1" x14ac:dyDescent="0.25">
      <c r="B8"/>
      <c r="C8" s="24"/>
      <c r="D8" s="25"/>
      <c r="E8"/>
    </row>
    <row r="9" spans="1:91" ht="14.25" x14ac:dyDescent="0.2">
      <c r="A9" s="3"/>
    </row>
    <row r="10" spans="1:91" ht="14.25" x14ac:dyDescent="0.2">
      <c r="A10" s="3"/>
    </row>
    <row r="11" spans="1:91" ht="15.75" thickBot="1" x14ac:dyDescent="0.3">
      <c r="A11" s="10"/>
      <c r="B11" s="171">
        <v>8</v>
      </c>
      <c r="C11" s="171">
        <v>12</v>
      </c>
      <c r="D11" s="171">
        <v>16</v>
      </c>
      <c r="E11" s="171">
        <v>20</v>
      </c>
      <c r="F11" s="171">
        <v>24</v>
      </c>
      <c r="G11" s="171">
        <v>28</v>
      </c>
      <c r="H11" s="171">
        <v>31</v>
      </c>
      <c r="I11" s="171">
        <v>32</v>
      </c>
      <c r="J11" s="171">
        <v>36</v>
      </c>
      <c r="K11" s="171">
        <v>40</v>
      </c>
      <c r="L11" s="171">
        <v>44</v>
      </c>
      <c r="M11" s="171"/>
      <c r="N11" s="171"/>
      <c r="O11" s="171"/>
      <c r="P11" s="171"/>
      <c r="Q11" s="171"/>
      <c r="R11" s="171">
        <v>48</v>
      </c>
    </row>
    <row r="12" spans="1:91" ht="68.25" customHeight="1" thickBot="1" x14ac:dyDescent="0.25">
      <c r="A12" s="172" t="s">
        <v>9</v>
      </c>
      <c r="B12" s="173" t="s">
        <v>10</v>
      </c>
      <c r="C12" s="174" t="s">
        <v>11</v>
      </c>
      <c r="D12" s="174" t="s">
        <v>12</v>
      </c>
      <c r="E12" s="174" t="s">
        <v>13</v>
      </c>
      <c r="F12" s="174" t="s">
        <v>14</v>
      </c>
      <c r="G12" s="174" t="s">
        <v>15</v>
      </c>
      <c r="H12" s="174" t="s">
        <v>16</v>
      </c>
      <c r="I12" s="174" t="s">
        <v>17</v>
      </c>
      <c r="J12" s="174" t="s">
        <v>18</v>
      </c>
      <c r="K12" s="174" t="s">
        <v>19</v>
      </c>
      <c r="L12" s="174" t="s">
        <v>20</v>
      </c>
      <c r="M12" s="174" t="s">
        <v>21</v>
      </c>
      <c r="N12" s="174" t="s">
        <v>22</v>
      </c>
      <c r="O12" s="174" t="s">
        <v>23</v>
      </c>
      <c r="P12" s="174" t="s">
        <v>24</v>
      </c>
      <c r="Q12" s="174" t="s">
        <v>25</v>
      </c>
      <c r="R12" s="174" t="s">
        <v>616</v>
      </c>
      <c r="S12" s="174" t="s">
        <v>27</v>
      </c>
      <c r="T12" s="174" t="s">
        <v>28</v>
      </c>
      <c r="U12" s="174" t="s">
        <v>29</v>
      </c>
      <c r="V12" s="174" t="s">
        <v>30</v>
      </c>
      <c r="W12" s="174" t="s">
        <v>31</v>
      </c>
      <c r="X12" s="175" t="s">
        <v>26</v>
      </c>
    </row>
    <row r="13" spans="1:91" s="12" customFormat="1" ht="66.75" customHeight="1" thickBot="1" x14ac:dyDescent="0.25">
      <c r="A13" s="34">
        <v>1</v>
      </c>
      <c r="B13" s="26" t="s">
        <v>32</v>
      </c>
      <c r="C13" s="41" t="s">
        <v>33</v>
      </c>
      <c r="D13" s="42" t="s">
        <v>34</v>
      </c>
      <c r="E13" s="42" t="s">
        <v>35</v>
      </c>
      <c r="F13" s="42" t="s">
        <v>35</v>
      </c>
      <c r="G13" s="43" t="s">
        <v>36</v>
      </c>
      <c r="H13" s="44">
        <v>1</v>
      </c>
      <c r="I13" s="45">
        <v>45111</v>
      </c>
      <c r="J13" s="150">
        <v>45261</v>
      </c>
      <c r="K13" s="47">
        <f t="shared" ref="K13:K74" si="0">+(J13-I13)/7</f>
        <v>21.428571428571427</v>
      </c>
      <c r="L13" s="47">
        <v>1</v>
      </c>
      <c r="M13" s="30">
        <f>+L13/H13</f>
        <v>1</v>
      </c>
      <c r="N13" s="47">
        <f>+M13*K13</f>
        <v>21.428571428571427</v>
      </c>
      <c r="O13" s="47">
        <f>+IF(J13&lt;=$D$6,N13,0)</f>
        <v>21.428571428571427</v>
      </c>
      <c r="P13" s="48">
        <f>+IF($D$6&gt;=J13,K13,0)</f>
        <v>21.428571428571427</v>
      </c>
      <c r="Q13" s="49" t="s">
        <v>37</v>
      </c>
      <c r="R13" s="50" t="s">
        <v>39</v>
      </c>
      <c r="S13" s="49" t="s">
        <v>40</v>
      </c>
      <c r="T13" s="51">
        <v>2022</v>
      </c>
      <c r="U13" s="103">
        <v>1135</v>
      </c>
      <c r="V13" s="51">
        <v>1</v>
      </c>
      <c r="W13" s="165" t="s">
        <v>41</v>
      </c>
      <c r="X13" s="49" t="s">
        <v>38</v>
      </c>
    </row>
    <row r="14" spans="1:91" s="12" customFormat="1" ht="66.75" customHeight="1" thickBot="1" x14ac:dyDescent="0.25">
      <c r="A14" s="34">
        <v>2</v>
      </c>
      <c r="B14" s="26" t="s">
        <v>42</v>
      </c>
      <c r="C14" s="41" t="s">
        <v>43</v>
      </c>
      <c r="D14" s="42" t="s">
        <v>44</v>
      </c>
      <c r="E14" s="42" t="s">
        <v>35</v>
      </c>
      <c r="F14" s="42" t="s">
        <v>35</v>
      </c>
      <c r="G14" s="43" t="s">
        <v>36</v>
      </c>
      <c r="H14" s="44">
        <v>1</v>
      </c>
      <c r="I14" s="45">
        <v>45111</v>
      </c>
      <c r="J14" s="150">
        <v>45261</v>
      </c>
      <c r="K14" s="47">
        <f t="shared" si="0"/>
        <v>21.428571428571427</v>
      </c>
      <c r="L14" s="47">
        <v>1</v>
      </c>
      <c r="M14" s="30">
        <f>+L14/H14</f>
        <v>1</v>
      </c>
      <c r="N14" s="47">
        <f>+M14*K14</f>
        <v>21.428571428571427</v>
      </c>
      <c r="O14" s="47">
        <f>+IF(J14&lt;=$D$6,N14,0)</f>
        <v>21.428571428571427</v>
      </c>
      <c r="P14" s="48">
        <f>+IF($D$6&gt;=J14,K14,0)</f>
        <v>21.428571428571427</v>
      </c>
      <c r="Q14" s="49" t="s">
        <v>37</v>
      </c>
      <c r="R14" s="50" t="s">
        <v>39</v>
      </c>
      <c r="S14" s="49" t="s">
        <v>40</v>
      </c>
      <c r="T14" s="51">
        <v>2022</v>
      </c>
      <c r="U14" s="103">
        <v>1139</v>
      </c>
      <c r="V14" s="51">
        <v>1</v>
      </c>
      <c r="W14" s="165" t="s">
        <v>45</v>
      </c>
      <c r="X14" s="49" t="s">
        <v>38</v>
      </c>
    </row>
    <row r="15" spans="1:91" s="12" customFormat="1" ht="66.75" customHeight="1" thickBot="1" x14ac:dyDescent="0.25">
      <c r="A15" s="34">
        <v>3</v>
      </c>
      <c r="B15" s="26" t="s">
        <v>46</v>
      </c>
      <c r="C15" s="41" t="s">
        <v>47</v>
      </c>
      <c r="D15" s="42" t="s">
        <v>48</v>
      </c>
      <c r="E15" s="42" t="s">
        <v>49</v>
      </c>
      <c r="F15" s="42" t="s">
        <v>50</v>
      </c>
      <c r="G15" s="43" t="s">
        <v>51</v>
      </c>
      <c r="H15" s="44">
        <v>5</v>
      </c>
      <c r="I15" s="45">
        <v>45111</v>
      </c>
      <c r="J15" s="150">
        <v>45275</v>
      </c>
      <c r="K15" s="47">
        <f t="shared" si="0"/>
        <v>23.428571428571427</v>
      </c>
      <c r="L15" s="52">
        <v>5</v>
      </c>
      <c r="M15" s="30">
        <f>+L15/H15</f>
        <v>1</v>
      </c>
      <c r="N15" s="47">
        <f>+M15*K15</f>
        <v>23.428571428571427</v>
      </c>
      <c r="O15" s="47">
        <f>+IF(J15&lt;=$D$6,N15,0)</f>
        <v>23.428571428571427</v>
      </c>
      <c r="P15" s="48">
        <f>+IF($D$6&gt;=J15,K15,0)</f>
        <v>23.428571428571427</v>
      </c>
      <c r="Q15" s="49" t="s">
        <v>52</v>
      </c>
      <c r="R15" s="50" t="s">
        <v>53</v>
      </c>
      <c r="S15" s="49" t="s">
        <v>40</v>
      </c>
      <c r="T15" s="51">
        <v>2022</v>
      </c>
      <c r="U15" s="103">
        <v>1152</v>
      </c>
      <c r="V15" s="51">
        <v>1</v>
      </c>
      <c r="W15" s="107" t="s">
        <v>54</v>
      </c>
      <c r="X15" s="49" t="s">
        <v>38</v>
      </c>
    </row>
    <row r="16" spans="1:91" s="22" customFormat="1" ht="66.75" customHeight="1" thickBot="1" x14ac:dyDescent="0.25">
      <c r="A16" s="34">
        <v>4</v>
      </c>
      <c r="B16" s="26" t="s">
        <v>55</v>
      </c>
      <c r="C16" s="41" t="s">
        <v>56</v>
      </c>
      <c r="D16" s="42" t="s">
        <v>57</v>
      </c>
      <c r="E16" s="42" t="s">
        <v>618</v>
      </c>
      <c r="F16" s="42" t="s">
        <v>58</v>
      </c>
      <c r="G16" s="43" t="s">
        <v>59</v>
      </c>
      <c r="H16" s="97">
        <v>1</v>
      </c>
      <c r="I16" s="45">
        <v>45111</v>
      </c>
      <c r="J16" s="150">
        <v>45169</v>
      </c>
      <c r="K16" s="47">
        <f t="shared" si="0"/>
        <v>8.2857142857142865</v>
      </c>
      <c r="L16" s="47">
        <v>1</v>
      </c>
      <c r="M16" s="30">
        <f>+L16/H16</f>
        <v>1</v>
      </c>
      <c r="N16" s="47">
        <f>+M16*K16</f>
        <v>8.2857142857142865</v>
      </c>
      <c r="O16" s="47">
        <f>+IF(J16&lt;=$D$6,N16,0)</f>
        <v>8.2857142857142865</v>
      </c>
      <c r="P16" s="48">
        <f>+IF($D$6&gt;=J16,K16,0)</f>
        <v>8.2857142857142865</v>
      </c>
      <c r="Q16" s="49" t="s">
        <v>60</v>
      </c>
      <c r="R16" s="53" t="s">
        <v>61</v>
      </c>
      <c r="S16" s="49" t="s">
        <v>40</v>
      </c>
      <c r="T16" s="51">
        <v>2022</v>
      </c>
      <c r="U16" s="103">
        <v>1107</v>
      </c>
      <c r="V16" s="51">
        <v>1</v>
      </c>
      <c r="W16" s="165" t="s">
        <v>62</v>
      </c>
      <c r="X16" s="49" t="s">
        <v>38</v>
      </c>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row>
    <row r="17" spans="1:91" s="22" customFormat="1" ht="66.75" customHeight="1" thickBot="1" x14ac:dyDescent="0.25">
      <c r="A17" s="34">
        <v>5</v>
      </c>
      <c r="B17" s="26" t="s">
        <v>63</v>
      </c>
      <c r="C17" s="41" t="s">
        <v>64</v>
      </c>
      <c r="D17" s="42" t="s">
        <v>65</v>
      </c>
      <c r="E17" s="42" t="s">
        <v>66</v>
      </c>
      <c r="F17" s="42" t="s">
        <v>67</v>
      </c>
      <c r="G17" s="43" t="s">
        <v>59</v>
      </c>
      <c r="H17" s="44">
        <v>1</v>
      </c>
      <c r="I17" s="45">
        <v>45111</v>
      </c>
      <c r="J17" s="150">
        <v>45169</v>
      </c>
      <c r="K17" s="47">
        <f t="shared" si="0"/>
        <v>8.2857142857142865</v>
      </c>
      <c r="L17" s="47">
        <v>1</v>
      </c>
      <c r="M17" s="30">
        <f>+L17/H17</f>
        <v>1</v>
      </c>
      <c r="N17" s="47">
        <f>+M17*K17</f>
        <v>8.2857142857142865</v>
      </c>
      <c r="O17" s="47">
        <f>+IF(J17&lt;=$D$6,N17,0)</f>
        <v>8.2857142857142865</v>
      </c>
      <c r="P17" s="48">
        <f>+IF($D$6&gt;=J17,K17,0)</f>
        <v>8.2857142857142865</v>
      </c>
      <c r="Q17" s="49" t="s">
        <v>60</v>
      </c>
      <c r="R17" s="50" t="s">
        <v>617</v>
      </c>
      <c r="S17" s="49" t="s">
        <v>40</v>
      </c>
      <c r="T17" s="51">
        <v>2022</v>
      </c>
      <c r="U17" s="103">
        <v>1109</v>
      </c>
      <c r="V17" s="51">
        <v>1</v>
      </c>
      <c r="W17" s="165" t="s">
        <v>68</v>
      </c>
      <c r="X17" s="49" t="s">
        <v>38</v>
      </c>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row>
    <row r="18" spans="1:91" s="12" customFormat="1" ht="66.75" customHeight="1" thickBot="1" x14ac:dyDescent="0.25">
      <c r="A18" s="34">
        <v>6</v>
      </c>
      <c r="B18" s="26" t="s">
        <v>69</v>
      </c>
      <c r="C18" s="41" t="s">
        <v>70</v>
      </c>
      <c r="D18" s="41" t="s">
        <v>71</v>
      </c>
      <c r="E18" s="41" t="s">
        <v>72</v>
      </c>
      <c r="F18" s="41" t="s">
        <v>619</v>
      </c>
      <c r="G18" s="43" t="s">
        <v>59</v>
      </c>
      <c r="H18" s="44">
        <v>2</v>
      </c>
      <c r="I18" s="45">
        <v>45111</v>
      </c>
      <c r="J18" s="150">
        <v>45267</v>
      </c>
      <c r="K18" s="47">
        <f t="shared" si="0"/>
        <v>22.285714285714285</v>
      </c>
      <c r="L18" s="47">
        <v>2</v>
      </c>
      <c r="M18" s="30">
        <f>+L18/H18</f>
        <v>1</v>
      </c>
      <c r="N18" s="47">
        <f>+M18*K18</f>
        <v>22.285714285714285</v>
      </c>
      <c r="O18" s="47">
        <f>+IF(J18&lt;=$D$6,N18,0)</f>
        <v>22.285714285714285</v>
      </c>
      <c r="P18" s="48">
        <f>+IF($D$6&gt;=J18,K18,0)</f>
        <v>22.285714285714285</v>
      </c>
      <c r="Q18" s="49" t="s">
        <v>60</v>
      </c>
      <c r="R18" s="50" t="s">
        <v>620</v>
      </c>
      <c r="S18" s="49" t="s">
        <v>40</v>
      </c>
      <c r="T18" s="51">
        <v>2022</v>
      </c>
      <c r="U18" s="103">
        <v>1110</v>
      </c>
      <c r="V18" s="51">
        <v>1</v>
      </c>
      <c r="W18" s="165" t="s">
        <v>73</v>
      </c>
      <c r="X18" s="49" t="s">
        <v>38</v>
      </c>
    </row>
    <row r="19" spans="1:91" s="12" customFormat="1" ht="66.75" customHeight="1" thickBot="1" x14ac:dyDescent="0.25">
      <c r="A19" s="34">
        <v>7</v>
      </c>
      <c r="B19" s="26" t="s">
        <v>74</v>
      </c>
      <c r="C19" s="41" t="s">
        <v>75</v>
      </c>
      <c r="D19" s="41" t="s">
        <v>76</v>
      </c>
      <c r="E19" s="41" t="s">
        <v>77</v>
      </c>
      <c r="F19" s="41" t="s">
        <v>621</v>
      </c>
      <c r="G19" s="43" t="s">
        <v>78</v>
      </c>
      <c r="H19" s="44">
        <v>3</v>
      </c>
      <c r="I19" s="45">
        <v>45111</v>
      </c>
      <c r="J19" s="150">
        <v>45275</v>
      </c>
      <c r="K19" s="47">
        <f t="shared" si="0"/>
        <v>23.428571428571427</v>
      </c>
      <c r="L19" s="47">
        <v>3</v>
      </c>
      <c r="M19" s="30">
        <f>+L19/H19</f>
        <v>1</v>
      </c>
      <c r="N19" s="47">
        <f>+M19*K19</f>
        <v>23.428571428571427</v>
      </c>
      <c r="O19" s="47">
        <f>+IF(J19&lt;=$D$6,N19,0)</f>
        <v>23.428571428571427</v>
      </c>
      <c r="P19" s="48">
        <f>+IF($D$6&gt;=J19,K19,0)</f>
        <v>23.428571428571427</v>
      </c>
      <c r="Q19" s="49" t="s">
        <v>79</v>
      </c>
      <c r="R19" s="50" t="s">
        <v>622</v>
      </c>
      <c r="S19" s="49" t="s">
        <v>40</v>
      </c>
      <c r="T19" s="51">
        <v>2022</v>
      </c>
      <c r="U19" s="103">
        <v>1153</v>
      </c>
      <c r="V19" s="51">
        <v>1</v>
      </c>
      <c r="W19" s="165" t="s">
        <v>80</v>
      </c>
      <c r="X19" s="49" t="s">
        <v>38</v>
      </c>
    </row>
    <row r="20" spans="1:91" s="12" customFormat="1" ht="66.75" customHeight="1" thickBot="1" x14ac:dyDescent="0.25">
      <c r="A20" s="34">
        <v>8</v>
      </c>
      <c r="B20" s="26" t="s">
        <v>74</v>
      </c>
      <c r="C20" s="41" t="s">
        <v>75</v>
      </c>
      <c r="D20" s="42" t="s">
        <v>76</v>
      </c>
      <c r="E20" s="42" t="s">
        <v>623</v>
      </c>
      <c r="F20" s="42" t="s">
        <v>81</v>
      </c>
      <c r="G20" s="54" t="s">
        <v>82</v>
      </c>
      <c r="H20" s="55">
        <v>5</v>
      </c>
      <c r="I20" s="45">
        <v>45111</v>
      </c>
      <c r="J20" s="150">
        <v>45275</v>
      </c>
      <c r="K20" s="47">
        <f t="shared" si="0"/>
        <v>23.428571428571427</v>
      </c>
      <c r="L20" s="47">
        <v>5</v>
      </c>
      <c r="M20" s="30">
        <f>+L20/H20</f>
        <v>1</v>
      </c>
      <c r="N20" s="47">
        <f>+M20*K20</f>
        <v>23.428571428571427</v>
      </c>
      <c r="O20" s="47">
        <f>+IF(J20&lt;=$D$6,N20,0)</f>
        <v>23.428571428571427</v>
      </c>
      <c r="P20" s="48">
        <f>+IF($D$6&gt;=J20,K20,0)</f>
        <v>23.428571428571427</v>
      </c>
      <c r="Q20" s="49" t="s">
        <v>79</v>
      </c>
      <c r="R20" s="50" t="s">
        <v>624</v>
      </c>
      <c r="S20" s="49" t="s">
        <v>40</v>
      </c>
      <c r="T20" s="51">
        <v>2022</v>
      </c>
      <c r="U20" s="103">
        <v>1153</v>
      </c>
      <c r="V20" s="51">
        <v>2</v>
      </c>
      <c r="W20" s="165" t="s">
        <v>83</v>
      </c>
      <c r="X20" s="49" t="s">
        <v>38</v>
      </c>
    </row>
    <row r="21" spans="1:91" s="12" customFormat="1" ht="66.75" customHeight="1" thickBot="1" x14ac:dyDescent="0.25">
      <c r="A21" s="34">
        <v>9</v>
      </c>
      <c r="B21" s="26" t="s">
        <v>84</v>
      </c>
      <c r="C21" s="41" t="s">
        <v>85</v>
      </c>
      <c r="D21" s="41" t="s">
        <v>86</v>
      </c>
      <c r="E21" s="41" t="s">
        <v>87</v>
      </c>
      <c r="F21" s="41" t="s">
        <v>625</v>
      </c>
      <c r="G21" s="43" t="s">
        <v>88</v>
      </c>
      <c r="H21" s="56">
        <v>1</v>
      </c>
      <c r="I21" s="45">
        <v>45111</v>
      </c>
      <c r="J21" s="150">
        <v>45275</v>
      </c>
      <c r="K21" s="47">
        <f t="shared" si="0"/>
        <v>23.428571428571427</v>
      </c>
      <c r="L21" s="47">
        <v>1</v>
      </c>
      <c r="M21" s="30">
        <f>+L21/H21</f>
        <v>1</v>
      </c>
      <c r="N21" s="47">
        <f>+M21*K21</f>
        <v>23.428571428571427</v>
      </c>
      <c r="O21" s="47">
        <f>+IF(J21&lt;=$D$6,N21,0)</f>
        <v>23.428571428571427</v>
      </c>
      <c r="P21" s="48">
        <f>+IF($D$6&gt;=J21,K21,0)</f>
        <v>23.428571428571427</v>
      </c>
      <c r="Q21" s="49" t="s">
        <v>79</v>
      </c>
      <c r="R21" s="50" t="s">
        <v>89</v>
      </c>
      <c r="S21" s="49" t="s">
        <v>40</v>
      </c>
      <c r="T21" s="51">
        <v>2022</v>
      </c>
      <c r="U21" s="103">
        <v>1154</v>
      </c>
      <c r="V21" s="51">
        <v>1</v>
      </c>
      <c r="W21" s="107" t="s">
        <v>90</v>
      </c>
      <c r="X21" s="49" t="s">
        <v>38</v>
      </c>
    </row>
    <row r="22" spans="1:91" s="12" customFormat="1" ht="66.75" customHeight="1" thickBot="1" x14ac:dyDescent="0.25">
      <c r="A22" s="34">
        <v>10</v>
      </c>
      <c r="B22" s="26" t="s">
        <v>84</v>
      </c>
      <c r="C22" s="41" t="s">
        <v>85</v>
      </c>
      <c r="D22" s="41" t="s">
        <v>86</v>
      </c>
      <c r="E22" s="41" t="s">
        <v>623</v>
      </c>
      <c r="F22" s="41" t="s">
        <v>81</v>
      </c>
      <c r="G22" s="44" t="s">
        <v>91</v>
      </c>
      <c r="H22" s="44">
        <v>5</v>
      </c>
      <c r="I22" s="45">
        <v>45111</v>
      </c>
      <c r="J22" s="150">
        <v>45275</v>
      </c>
      <c r="K22" s="47">
        <f t="shared" si="0"/>
        <v>23.428571428571427</v>
      </c>
      <c r="L22" s="47">
        <v>5</v>
      </c>
      <c r="M22" s="30">
        <f>+L22/H22</f>
        <v>1</v>
      </c>
      <c r="N22" s="47">
        <f>+M22*K22</f>
        <v>23.428571428571427</v>
      </c>
      <c r="O22" s="47">
        <f>+IF(J22&lt;=$D$6,N22,0)</f>
        <v>23.428571428571427</v>
      </c>
      <c r="P22" s="48">
        <f>+IF($D$6&gt;=J22,K22,0)</f>
        <v>23.428571428571427</v>
      </c>
      <c r="Q22" s="49" t="s">
        <v>79</v>
      </c>
      <c r="R22" s="50" t="s">
        <v>92</v>
      </c>
      <c r="S22" s="49" t="s">
        <v>40</v>
      </c>
      <c r="T22" s="51">
        <v>2022</v>
      </c>
      <c r="U22" s="103">
        <v>1154</v>
      </c>
      <c r="V22" s="51">
        <v>2</v>
      </c>
      <c r="W22" s="107" t="s">
        <v>93</v>
      </c>
      <c r="X22" s="49" t="s">
        <v>38</v>
      </c>
    </row>
    <row r="23" spans="1:91" s="12" customFormat="1" ht="66.75" customHeight="1" thickBot="1" x14ac:dyDescent="0.25">
      <c r="A23" s="34">
        <v>11</v>
      </c>
      <c r="B23" s="26" t="s">
        <v>84</v>
      </c>
      <c r="C23" s="41" t="s">
        <v>85</v>
      </c>
      <c r="D23" s="42" t="s">
        <v>94</v>
      </c>
      <c r="E23" s="42" t="s">
        <v>95</v>
      </c>
      <c r="F23" s="41" t="s">
        <v>626</v>
      </c>
      <c r="G23" s="43" t="s">
        <v>96</v>
      </c>
      <c r="H23" s="44">
        <v>1</v>
      </c>
      <c r="I23" s="45">
        <v>45111</v>
      </c>
      <c r="J23" s="150">
        <v>45229</v>
      </c>
      <c r="K23" s="47">
        <f t="shared" si="0"/>
        <v>16.857142857142858</v>
      </c>
      <c r="L23" s="47">
        <v>1</v>
      </c>
      <c r="M23" s="30">
        <f>+L23/H23</f>
        <v>1</v>
      </c>
      <c r="N23" s="47">
        <f>+M23*K23</f>
        <v>16.857142857142858</v>
      </c>
      <c r="O23" s="47">
        <f>+IF(J23&lt;=$D$6,N23,0)</f>
        <v>16.857142857142858</v>
      </c>
      <c r="P23" s="48">
        <f>+IF($D$6&gt;=J23,K23,0)</f>
        <v>16.857142857142858</v>
      </c>
      <c r="Q23" s="49" t="s">
        <v>97</v>
      </c>
      <c r="R23" s="53" t="s">
        <v>98</v>
      </c>
      <c r="S23" s="49" t="s">
        <v>40</v>
      </c>
      <c r="T23" s="51">
        <v>2022</v>
      </c>
      <c r="U23" s="103">
        <v>1102</v>
      </c>
      <c r="V23" s="51">
        <v>1</v>
      </c>
      <c r="W23" s="165" t="s">
        <v>99</v>
      </c>
      <c r="X23" s="49" t="s">
        <v>38</v>
      </c>
    </row>
    <row r="24" spans="1:91" s="12" customFormat="1" ht="66.75" customHeight="1" thickBot="1" x14ac:dyDescent="0.25">
      <c r="A24" s="34">
        <v>12</v>
      </c>
      <c r="B24" s="26" t="s">
        <v>84</v>
      </c>
      <c r="C24" s="41" t="s">
        <v>85</v>
      </c>
      <c r="D24" s="42" t="s">
        <v>94</v>
      </c>
      <c r="E24" s="42" t="s">
        <v>101</v>
      </c>
      <c r="F24" s="41" t="s">
        <v>102</v>
      </c>
      <c r="G24" s="43" t="s">
        <v>103</v>
      </c>
      <c r="H24" s="44">
        <v>1</v>
      </c>
      <c r="I24" s="45">
        <v>45111</v>
      </c>
      <c r="J24" s="150">
        <v>45229</v>
      </c>
      <c r="K24" s="47">
        <f t="shared" si="0"/>
        <v>16.857142857142858</v>
      </c>
      <c r="L24" s="47">
        <v>1</v>
      </c>
      <c r="M24" s="30">
        <f>+L24/H24</f>
        <v>1</v>
      </c>
      <c r="N24" s="47">
        <f>+M24*K24</f>
        <v>16.857142857142858</v>
      </c>
      <c r="O24" s="47">
        <f>+IF(J24&lt;=$D$6,N24,0)</f>
        <v>16.857142857142858</v>
      </c>
      <c r="P24" s="48">
        <f>+IF($D$6&gt;=J24,K24,0)</f>
        <v>16.857142857142858</v>
      </c>
      <c r="Q24" s="49" t="s">
        <v>97</v>
      </c>
      <c r="R24" s="53" t="s">
        <v>104</v>
      </c>
      <c r="S24" s="49" t="s">
        <v>40</v>
      </c>
      <c r="T24" s="51">
        <v>2022</v>
      </c>
      <c r="U24" s="103">
        <v>1103</v>
      </c>
      <c r="V24" s="51">
        <v>1</v>
      </c>
      <c r="W24" s="165" t="s">
        <v>105</v>
      </c>
      <c r="X24" s="49" t="s">
        <v>38</v>
      </c>
    </row>
    <row r="25" spans="1:91" s="12" customFormat="1" ht="66.75" customHeight="1" thickBot="1" x14ac:dyDescent="0.25">
      <c r="A25" s="34">
        <v>13</v>
      </c>
      <c r="B25" s="26" t="s">
        <v>106</v>
      </c>
      <c r="C25" s="41" t="s">
        <v>107</v>
      </c>
      <c r="D25" s="42" t="s">
        <v>108</v>
      </c>
      <c r="E25" s="42" t="s">
        <v>109</v>
      </c>
      <c r="F25" s="41" t="s">
        <v>627</v>
      </c>
      <c r="G25" s="43" t="s">
        <v>110</v>
      </c>
      <c r="H25" s="44">
        <v>1</v>
      </c>
      <c r="I25" s="45">
        <v>45111</v>
      </c>
      <c r="J25" s="150">
        <v>45275</v>
      </c>
      <c r="K25" s="47">
        <f t="shared" si="0"/>
        <v>23.428571428571427</v>
      </c>
      <c r="L25" s="47">
        <v>1</v>
      </c>
      <c r="M25" s="30">
        <f>+L25/H25</f>
        <v>1</v>
      </c>
      <c r="N25" s="47">
        <f>+M25*K25</f>
        <v>23.428571428571427</v>
      </c>
      <c r="O25" s="47">
        <f>+IF(J25&lt;=$D$6,N25,0)</f>
        <v>23.428571428571427</v>
      </c>
      <c r="P25" s="48">
        <f>+IF($D$6&gt;=J25,K25,0)</f>
        <v>23.428571428571427</v>
      </c>
      <c r="Q25" s="49" t="s">
        <v>79</v>
      </c>
      <c r="R25" s="53" t="s">
        <v>628</v>
      </c>
      <c r="S25" s="49" t="s">
        <v>111</v>
      </c>
      <c r="T25" s="51">
        <v>2022</v>
      </c>
      <c r="U25" s="103">
        <v>1155</v>
      </c>
      <c r="V25" s="51">
        <v>1</v>
      </c>
      <c r="W25" s="165" t="s">
        <v>112</v>
      </c>
      <c r="X25" s="49" t="s">
        <v>38</v>
      </c>
    </row>
    <row r="26" spans="1:91" s="12" customFormat="1" ht="66.75" customHeight="1" thickBot="1" x14ac:dyDescent="0.25">
      <c r="A26" s="34">
        <v>14</v>
      </c>
      <c r="B26" s="26" t="s">
        <v>106</v>
      </c>
      <c r="C26" s="41" t="s">
        <v>113</v>
      </c>
      <c r="D26" s="42" t="s">
        <v>108</v>
      </c>
      <c r="E26" s="42" t="s">
        <v>623</v>
      </c>
      <c r="F26" s="42" t="s">
        <v>114</v>
      </c>
      <c r="G26" s="43" t="s">
        <v>91</v>
      </c>
      <c r="H26" s="44">
        <v>5</v>
      </c>
      <c r="I26" s="45">
        <v>45111</v>
      </c>
      <c r="J26" s="150">
        <v>45275</v>
      </c>
      <c r="K26" s="47">
        <f t="shared" si="0"/>
        <v>23.428571428571427</v>
      </c>
      <c r="L26" s="47">
        <v>5</v>
      </c>
      <c r="M26" s="30">
        <f>+L26/H26</f>
        <v>1</v>
      </c>
      <c r="N26" s="47">
        <f>+M26*K26</f>
        <v>23.428571428571427</v>
      </c>
      <c r="O26" s="47">
        <f>+IF(J26&lt;=$D$6,N26,0)</f>
        <v>23.428571428571427</v>
      </c>
      <c r="P26" s="48">
        <f>+IF($D$6&gt;=J26,K26,0)</f>
        <v>23.428571428571427</v>
      </c>
      <c r="Q26" s="49" t="s">
        <v>79</v>
      </c>
      <c r="R26" s="50" t="s">
        <v>629</v>
      </c>
      <c r="S26" s="49" t="s">
        <v>40</v>
      </c>
      <c r="T26" s="51">
        <v>2022</v>
      </c>
      <c r="U26" s="103">
        <v>1155</v>
      </c>
      <c r="V26" s="51">
        <v>2</v>
      </c>
      <c r="W26" s="107" t="s">
        <v>115</v>
      </c>
      <c r="X26" s="49" t="s">
        <v>38</v>
      </c>
    </row>
    <row r="27" spans="1:91" s="12" customFormat="1" ht="66.75" customHeight="1" thickBot="1" x14ac:dyDescent="0.25">
      <c r="A27" s="34">
        <v>15</v>
      </c>
      <c r="B27" s="26" t="s">
        <v>116</v>
      </c>
      <c r="C27" s="41" t="s">
        <v>117</v>
      </c>
      <c r="D27" s="42" t="s">
        <v>118</v>
      </c>
      <c r="E27" s="42" t="s">
        <v>119</v>
      </c>
      <c r="F27" s="42" t="s">
        <v>120</v>
      </c>
      <c r="G27" s="43" t="s">
        <v>121</v>
      </c>
      <c r="H27" s="44">
        <v>2</v>
      </c>
      <c r="I27" s="45">
        <v>45111</v>
      </c>
      <c r="J27" s="150">
        <v>45229</v>
      </c>
      <c r="K27" s="47">
        <f t="shared" si="0"/>
        <v>16.857142857142858</v>
      </c>
      <c r="L27" s="47">
        <v>2</v>
      </c>
      <c r="M27" s="30">
        <f>+L27/H27</f>
        <v>1</v>
      </c>
      <c r="N27" s="47">
        <f>+M27*K27</f>
        <v>16.857142857142858</v>
      </c>
      <c r="O27" s="47">
        <f>+IF(J27&lt;=$D$6,N27,0)</f>
        <v>16.857142857142858</v>
      </c>
      <c r="P27" s="48">
        <f>+IF($D$6&gt;=J27,K27,0)</f>
        <v>16.857142857142858</v>
      </c>
      <c r="Q27" s="49" t="s">
        <v>97</v>
      </c>
      <c r="R27" s="53" t="s">
        <v>122</v>
      </c>
      <c r="S27" s="49" t="s">
        <v>40</v>
      </c>
      <c r="T27" s="51">
        <v>2022</v>
      </c>
      <c r="U27" s="103">
        <v>1104</v>
      </c>
      <c r="V27" s="51">
        <v>1</v>
      </c>
      <c r="W27" s="165" t="s">
        <v>123</v>
      </c>
      <c r="X27" s="49" t="s">
        <v>38</v>
      </c>
    </row>
    <row r="28" spans="1:91" s="12" customFormat="1" ht="66.75" customHeight="1" thickBot="1" x14ac:dyDescent="0.25">
      <c r="A28" s="34">
        <v>16</v>
      </c>
      <c r="B28" s="26" t="s">
        <v>124</v>
      </c>
      <c r="C28" s="41" t="s">
        <v>125</v>
      </c>
      <c r="D28" s="42" t="s">
        <v>126</v>
      </c>
      <c r="E28" s="42" t="s">
        <v>87</v>
      </c>
      <c r="F28" s="42" t="s">
        <v>625</v>
      </c>
      <c r="G28" s="43" t="s">
        <v>110</v>
      </c>
      <c r="H28" s="44">
        <v>1</v>
      </c>
      <c r="I28" s="45">
        <v>45111</v>
      </c>
      <c r="J28" s="150">
        <v>45275</v>
      </c>
      <c r="K28" s="47">
        <f t="shared" si="0"/>
        <v>23.428571428571427</v>
      </c>
      <c r="L28" s="47">
        <v>1</v>
      </c>
      <c r="M28" s="30">
        <f>+L28/H28</f>
        <v>1</v>
      </c>
      <c r="N28" s="47">
        <f>+M28*K28</f>
        <v>23.428571428571427</v>
      </c>
      <c r="O28" s="47">
        <f>+IF(J28&lt;=$D$6,N28,0)</f>
        <v>23.428571428571427</v>
      </c>
      <c r="P28" s="48">
        <f>+IF($D$6&gt;=J28,K28,0)</f>
        <v>23.428571428571427</v>
      </c>
      <c r="Q28" s="49" t="s">
        <v>79</v>
      </c>
      <c r="R28" s="50" t="s">
        <v>630</v>
      </c>
      <c r="S28" s="49" t="s">
        <v>40</v>
      </c>
      <c r="T28" s="51">
        <v>2022</v>
      </c>
      <c r="U28" s="103">
        <v>1156</v>
      </c>
      <c r="V28" s="51">
        <v>1</v>
      </c>
      <c r="W28" s="107" t="s">
        <v>127</v>
      </c>
      <c r="X28" s="49" t="s">
        <v>38</v>
      </c>
    </row>
    <row r="29" spans="1:91" s="21" customFormat="1" ht="66.75" customHeight="1" thickBot="1" x14ac:dyDescent="0.25">
      <c r="A29" s="34">
        <v>17</v>
      </c>
      <c r="B29" s="26" t="s">
        <v>124</v>
      </c>
      <c r="C29" s="41" t="s">
        <v>125</v>
      </c>
      <c r="D29" s="42" t="s">
        <v>126</v>
      </c>
      <c r="E29" s="42" t="s">
        <v>623</v>
      </c>
      <c r="F29" s="42" t="s">
        <v>114</v>
      </c>
      <c r="G29" s="43" t="s">
        <v>91</v>
      </c>
      <c r="H29" s="44">
        <v>5</v>
      </c>
      <c r="I29" s="45">
        <v>45111</v>
      </c>
      <c r="J29" s="150">
        <v>45275</v>
      </c>
      <c r="K29" s="47">
        <f t="shared" si="0"/>
        <v>23.428571428571427</v>
      </c>
      <c r="L29" s="47">
        <v>5</v>
      </c>
      <c r="M29" s="30">
        <f>+L29/H29</f>
        <v>1</v>
      </c>
      <c r="N29" s="47">
        <f>+M29*K29</f>
        <v>23.428571428571427</v>
      </c>
      <c r="O29" s="47">
        <f>+IF(J29&lt;=$D$6,N29,0)</f>
        <v>23.428571428571427</v>
      </c>
      <c r="P29" s="48">
        <f>+IF($D$6&gt;=J29,K29,0)</f>
        <v>23.428571428571427</v>
      </c>
      <c r="Q29" s="49" t="s">
        <v>79</v>
      </c>
      <c r="R29" s="50" t="s">
        <v>630</v>
      </c>
      <c r="S29" s="49" t="s">
        <v>40</v>
      </c>
      <c r="T29" s="51">
        <v>2022</v>
      </c>
      <c r="U29" s="103">
        <v>1156</v>
      </c>
      <c r="V29" s="51">
        <v>2</v>
      </c>
      <c r="W29" s="107" t="s">
        <v>128</v>
      </c>
      <c r="X29" s="49" t="s">
        <v>38</v>
      </c>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row>
    <row r="30" spans="1:91" s="12" customFormat="1" ht="66.75" customHeight="1" thickBot="1" x14ac:dyDescent="0.25">
      <c r="A30" s="34">
        <v>18</v>
      </c>
      <c r="B30" s="26" t="s">
        <v>124</v>
      </c>
      <c r="C30" s="41" t="s">
        <v>129</v>
      </c>
      <c r="D30" s="42" t="s">
        <v>130</v>
      </c>
      <c r="E30" s="42" t="s">
        <v>119</v>
      </c>
      <c r="F30" s="42" t="s">
        <v>120</v>
      </c>
      <c r="G30" s="43" t="s">
        <v>121</v>
      </c>
      <c r="H30" s="44">
        <v>2</v>
      </c>
      <c r="I30" s="45">
        <v>45111</v>
      </c>
      <c r="J30" s="150">
        <v>45229</v>
      </c>
      <c r="K30" s="47">
        <f t="shared" si="0"/>
        <v>16.857142857142858</v>
      </c>
      <c r="L30" s="47">
        <v>2</v>
      </c>
      <c r="M30" s="30">
        <f>+L30/H30</f>
        <v>1</v>
      </c>
      <c r="N30" s="47">
        <f>+M30*K30</f>
        <v>16.857142857142858</v>
      </c>
      <c r="O30" s="47">
        <f>+IF(J30&lt;=$D$6,N30,0)</f>
        <v>16.857142857142858</v>
      </c>
      <c r="P30" s="48">
        <f>+IF($D$6&gt;=J30,K30,0)</f>
        <v>16.857142857142858</v>
      </c>
      <c r="Q30" s="49" t="s">
        <v>97</v>
      </c>
      <c r="R30" s="53" t="s">
        <v>131</v>
      </c>
      <c r="S30" s="49" t="s">
        <v>40</v>
      </c>
      <c r="T30" s="51">
        <v>2022</v>
      </c>
      <c r="U30" s="103">
        <v>1105</v>
      </c>
      <c r="V30" s="51">
        <v>1</v>
      </c>
      <c r="W30" s="165" t="s">
        <v>132</v>
      </c>
      <c r="X30" s="49" t="s">
        <v>38</v>
      </c>
    </row>
    <row r="31" spans="1:91" s="12" customFormat="1" ht="66.75" customHeight="1" thickBot="1" x14ac:dyDescent="0.25">
      <c r="A31" s="34">
        <v>19</v>
      </c>
      <c r="B31" s="26" t="s">
        <v>133</v>
      </c>
      <c r="C31" s="41" t="s">
        <v>134</v>
      </c>
      <c r="D31" s="42" t="s">
        <v>135</v>
      </c>
      <c r="E31" s="42" t="s">
        <v>136</v>
      </c>
      <c r="F31" s="42" t="s">
        <v>137</v>
      </c>
      <c r="G31" s="43" t="s">
        <v>138</v>
      </c>
      <c r="H31" s="44">
        <v>1</v>
      </c>
      <c r="I31" s="45">
        <v>45111</v>
      </c>
      <c r="J31" s="150">
        <v>45261</v>
      </c>
      <c r="K31" s="47">
        <f t="shared" si="0"/>
        <v>21.428571428571427</v>
      </c>
      <c r="L31" s="47">
        <v>1</v>
      </c>
      <c r="M31" s="30">
        <f>+L31/H31</f>
        <v>1</v>
      </c>
      <c r="N31" s="47">
        <f>+M31*K31</f>
        <v>21.428571428571427</v>
      </c>
      <c r="O31" s="47">
        <f>+IF(J31&lt;=$D$6,N31,0)</f>
        <v>21.428571428571427</v>
      </c>
      <c r="P31" s="48">
        <f>+IF($D$6&gt;=J31,K31,0)</f>
        <v>21.428571428571427</v>
      </c>
      <c r="Q31" s="49" t="s">
        <v>139</v>
      </c>
      <c r="R31" s="50" t="s">
        <v>140</v>
      </c>
      <c r="S31" s="49" t="s">
        <v>40</v>
      </c>
      <c r="T31" s="51">
        <v>2022</v>
      </c>
      <c r="U31" s="103">
        <v>1060</v>
      </c>
      <c r="V31" s="51">
        <v>1</v>
      </c>
      <c r="W31" s="165" t="s">
        <v>141</v>
      </c>
      <c r="X31" s="49" t="s">
        <v>38</v>
      </c>
    </row>
    <row r="32" spans="1:91" s="12" customFormat="1" ht="66.75" customHeight="1" thickBot="1" x14ac:dyDescent="0.25">
      <c r="A32" s="34">
        <v>20</v>
      </c>
      <c r="B32" s="26" t="s">
        <v>142</v>
      </c>
      <c r="C32" s="41" t="s">
        <v>143</v>
      </c>
      <c r="D32" s="42" t="s">
        <v>144</v>
      </c>
      <c r="E32" s="42" t="s">
        <v>145</v>
      </c>
      <c r="F32" s="42" t="s">
        <v>146</v>
      </c>
      <c r="G32" s="43" t="s">
        <v>138</v>
      </c>
      <c r="H32" s="44">
        <v>1</v>
      </c>
      <c r="I32" s="45">
        <v>45111</v>
      </c>
      <c r="J32" s="150">
        <v>45261</v>
      </c>
      <c r="K32" s="47">
        <f t="shared" si="0"/>
        <v>21.428571428571427</v>
      </c>
      <c r="L32" s="47">
        <v>1</v>
      </c>
      <c r="M32" s="30">
        <f>+L32/H32</f>
        <v>1</v>
      </c>
      <c r="N32" s="47">
        <f>+M32*K32</f>
        <v>21.428571428571427</v>
      </c>
      <c r="O32" s="47">
        <f>+IF(J32&lt;=$D$6,N32,0)</f>
        <v>21.428571428571427</v>
      </c>
      <c r="P32" s="48">
        <f>+IF($D$6&gt;=J32,K32,0)</f>
        <v>21.428571428571427</v>
      </c>
      <c r="Q32" s="49" t="s">
        <v>139</v>
      </c>
      <c r="R32" s="50" t="s">
        <v>140</v>
      </c>
      <c r="S32" s="49" t="s">
        <v>40</v>
      </c>
      <c r="T32" s="51">
        <v>2022</v>
      </c>
      <c r="U32" s="103">
        <v>1126</v>
      </c>
      <c r="V32" s="51">
        <v>1</v>
      </c>
      <c r="W32" s="165" t="s">
        <v>147</v>
      </c>
      <c r="X32" s="49" t="s">
        <v>38</v>
      </c>
    </row>
    <row r="33" spans="1:91" s="21" customFormat="1" ht="66.75" customHeight="1" thickBot="1" x14ac:dyDescent="0.25">
      <c r="A33" s="34">
        <v>21</v>
      </c>
      <c r="B33" s="26" t="s">
        <v>148</v>
      </c>
      <c r="C33" s="41" t="s">
        <v>149</v>
      </c>
      <c r="D33" s="42" t="s">
        <v>150</v>
      </c>
      <c r="E33" s="42" t="s">
        <v>151</v>
      </c>
      <c r="F33" s="42" t="s">
        <v>152</v>
      </c>
      <c r="G33" s="43" t="s">
        <v>153</v>
      </c>
      <c r="H33" s="44">
        <v>2</v>
      </c>
      <c r="I33" s="45">
        <v>45111</v>
      </c>
      <c r="J33" s="150">
        <v>45214</v>
      </c>
      <c r="K33" s="47">
        <f t="shared" si="0"/>
        <v>14.714285714285714</v>
      </c>
      <c r="L33" s="47">
        <v>2</v>
      </c>
      <c r="M33" s="30">
        <f>+L33/H33</f>
        <v>1</v>
      </c>
      <c r="N33" s="47">
        <f>+M33*K33</f>
        <v>14.714285714285714</v>
      </c>
      <c r="O33" s="47">
        <f>+IF(J33&lt;=$D$6,N33,0)</f>
        <v>14.714285714285714</v>
      </c>
      <c r="P33" s="48">
        <f>+IF($D$6&gt;=J33,K33,0)</f>
        <v>14.714285714285714</v>
      </c>
      <c r="Q33" s="49" t="s">
        <v>97</v>
      </c>
      <c r="R33" s="50" t="s">
        <v>154</v>
      </c>
      <c r="S33" s="49" t="s">
        <v>40</v>
      </c>
      <c r="T33" s="51">
        <v>2022</v>
      </c>
      <c r="U33" s="103">
        <v>1106</v>
      </c>
      <c r="V33" s="51">
        <v>1</v>
      </c>
      <c r="W33" s="165" t="s">
        <v>155</v>
      </c>
      <c r="X33" s="49" t="s">
        <v>38</v>
      </c>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row>
    <row r="34" spans="1:91" s="12" customFormat="1" ht="66.75" customHeight="1" thickBot="1" x14ac:dyDescent="0.25">
      <c r="A34" s="34">
        <v>22</v>
      </c>
      <c r="B34" s="26" t="s">
        <v>148</v>
      </c>
      <c r="C34" s="41" t="s">
        <v>149</v>
      </c>
      <c r="D34" s="42" t="s">
        <v>156</v>
      </c>
      <c r="E34" s="42" t="s">
        <v>157</v>
      </c>
      <c r="F34" s="42" t="s">
        <v>631</v>
      </c>
      <c r="G34" s="43" t="s">
        <v>158</v>
      </c>
      <c r="H34" s="44">
        <v>2</v>
      </c>
      <c r="I34" s="45">
        <v>45111</v>
      </c>
      <c r="J34" s="150">
        <v>45168</v>
      </c>
      <c r="K34" s="47">
        <f t="shared" si="0"/>
        <v>8.1428571428571423</v>
      </c>
      <c r="L34" s="47">
        <v>2</v>
      </c>
      <c r="M34" s="30">
        <f>+L34/H34</f>
        <v>1</v>
      </c>
      <c r="N34" s="47">
        <f>+M34*K34</f>
        <v>8.1428571428571423</v>
      </c>
      <c r="O34" s="47">
        <f>+IF(J34&lt;=$D$6,N34,0)</f>
        <v>8.1428571428571423</v>
      </c>
      <c r="P34" s="48">
        <f>+IF($D$6&gt;=J34,K34,0)</f>
        <v>8.1428571428571423</v>
      </c>
      <c r="Q34" s="49" t="s">
        <v>159</v>
      </c>
      <c r="R34" s="50" t="s">
        <v>160</v>
      </c>
      <c r="S34" s="49" t="s">
        <v>40</v>
      </c>
      <c r="T34" s="51">
        <v>2022</v>
      </c>
      <c r="U34" s="103">
        <v>1059</v>
      </c>
      <c r="V34" s="51">
        <v>1</v>
      </c>
      <c r="W34" s="165" t="s">
        <v>161</v>
      </c>
      <c r="X34" s="49" t="s">
        <v>38</v>
      </c>
    </row>
    <row r="35" spans="1:91" s="12" customFormat="1" ht="66.75" customHeight="1" thickBot="1" x14ac:dyDescent="0.25">
      <c r="A35" s="34">
        <v>23</v>
      </c>
      <c r="B35" s="26" t="s">
        <v>162</v>
      </c>
      <c r="C35" s="41" t="s">
        <v>163</v>
      </c>
      <c r="D35" s="42" t="s">
        <v>164</v>
      </c>
      <c r="E35" s="42" t="s">
        <v>165</v>
      </c>
      <c r="F35" s="42" t="s">
        <v>166</v>
      </c>
      <c r="G35" s="43" t="s">
        <v>167</v>
      </c>
      <c r="H35" s="44">
        <v>2</v>
      </c>
      <c r="I35" s="45">
        <v>45111</v>
      </c>
      <c r="J35" s="150">
        <v>45291</v>
      </c>
      <c r="K35" s="47">
        <f t="shared" si="0"/>
        <v>25.714285714285715</v>
      </c>
      <c r="L35" s="47">
        <v>2</v>
      </c>
      <c r="M35" s="30">
        <f>+L35/H35</f>
        <v>1</v>
      </c>
      <c r="N35" s="47">
        <f>+M35*K35</f>
        <v>25.714285714285715</v>
      </c>
      <c r="O35" s="47">
        <f>+IF(J35&lt;=$D$6,N35,0)</f>
        <v>25.714285714285715</v>
      </c>
      <c r="P35" s="48">
        <f>+IF($D$6&gt;=J35,K35,0)</f>
        <v>25.714285714285715</v>
      </c>
      <c r="Q35" s="49" t="s">
        <v>97</v>
      </c>
      <c r="R35" s="50" t="s">
        <v>632</v>
      </c>
      <c r="S35" s="49" t="s">
        <v>40</v>
      </c>
      <c r="T35" s="51">
        <v>2022</v>
      </c>
      <c r="U35" s="103">
        <v>1108</v>
      </c>
      <c r="V35" s="51">
        <v>1</v>
      </c>
      <c r="W35" s="165" t="s">
        <v>168</v>
      </c>
      <c r="X35" s="49" t="s">
        <v>38</v>
      </c>
    </row>
    <row r="36" spans="1:91" s="12" customFormat="1" ht="66.75" customHeight="1" thickBot="1" x14ac:dyDescent="0.25">
      <c r="A36" s="34">
        <v>24</v>
      </c>
      <c r="B36" s="26" t="s">
        <v>169</v>
      </c>
      <c r="C36" s="41" t="s">
        <v>170</v>
      </c>
      <c r="D36" s="42" t="s">
        <v>633</v>
      </c>
      <c r="E36" s="42" t="s">
        <v>171</v>
      </c>
      <c r="F36" s="42" t="s">
        <v>172</v>
      </c>
      <c r="G36" s="43" t="s">
        <v>173</v>
      </c>
      <c r="H36" s="44">
        <v>1</v>
      </c>
      <c r="I36" s="45">
        <v>45111</v>
      </c>
      <c r="J36" s="150">
        <v>45261</v>
      </c>
      <c r="K36" s="47">
        <f t="shared" si="0"/>
        <v>21.428571428571427</v>
      </c>
      <c r="L36" s="47">
        <v>1</v>
      </c>
      <c r="M36" s="30">
        <f>+L36/H36</f>
        <v>1</v>
      </c>
      <c r="N36" s="47">
        <f>+M36*K36</f>
        <v>21.428571428571427</v>
      </c>
      <c r="O36" s="47">
        <f>+IF(J36&lt;=$D$6,N36,0)</f>
        <v>21.428571428571427</v>
      </c>
      <c r="P36" s="48">
        <f>+IF($D$6&gt;=J36,K36,0)</f>
        <v>21.428571428571427</v>
      </c>
      <c r="Q36" s="49" t="s">
        <v>97</v>
      </c>
      <c r="R36" s="50" t="s">
        <v>174</v>
      </c>
      <c r="S36" s="49" t="s">
        <v>40</v>
      </c>
      <c r="T36" s="51">
        <v>2022</v>
      </c>
      <c r="U36" s="103">
        <v>1111</v>
      </c>
      <c r="V36" s="51">
        <v>1</v>
      </c>
      <c r="W36" s="165" t="s">
        <v>175</v>
      </c>
      <c r="X36" s="49" t="s">
        <v>38</v>
      </c>
    </row>
    <row r="37" spans="1:91" s="21" customFormat="1" ht="66.75" customHeight="1" thickBot="1" x14ac:dyDescent="0.25">
      <c r="A37" s="34">
        <v>25</v>
      </c>
      <c r="B37" s="26" t="s">
        <v>169</v>
      </c>
      <c r="C37" s="41" t="s">
        <v>170</v>
      </c>
      <c r="D37" s="42" t="s">
        <v>633</v>
      </c>
      <c r="E37" s="42" t="s">
        <v>634</v>
      </c>
      <c r="F37" s="42" t="s">
        <v>635</v>
      </c>
      <c r="G37" s="43" t="s">
        <v>176</v>
      </c>
      <c r="H37" s="44">
        <v>1</v>
      </c>
      <c r="I37" s="45">
        <v>45111</v>
      </c>
      <c r="J37" s="150">
        <v>45261</v>
      </c>
      <c r="K37" s="47">
        <f t="shared" si="0"/>
        <v>21.428571428571427</v>
      </c>
      <c r="L37" s="47">
        <v>1</v>
      </c>
      <c r="M37" s="30">
        <f>+L37/H37</f>
        <v>1</v>
      </c>
      <c r="N37" s="47">
        <f>+M37*K37</f>
        <v>21.428571428571427</v>
      </c>
      <c r="O37" s="47">
        <f>+IF(J37&lt;=$D$6,N37,0)</f>
        <v>21.428571428571427</v>
      </c>
      <c r="P37" s="48">
        <f>+IF($D$6&gt;=J37,K37,0)</f>
        <v>21.428571428571427</v>
      </c>
      <c r="Q37" s="49" t="s">
        <v>97</v>
      </c>
      <c r="R37" s="50" t="s">
        <v>177</v>
      </c>
      <c r="S37" s="49" t="s">
        <v>40</v>
      </c>
      <c r="T37" s="51">
        <v>2022</v>
      </c>
      <c r="U37" s="103">
        <v>1113</v>
      </c>
      <c r="V37" s="51">
        <v>1</v>
      </c>
      <c r="W37" s="165" t="s">
        <v>178</v>
      </c>
      <c r="X37" s="49" t="s">
        <v>38</v>
      </c>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row>
    <row r="38" spans="1:91" s="12" customFormat="1" ht="66.75" customHeight="1" thickBot="1" x14ac:dyDescent="0.25">
      <c r="A38" s="34">
        <v>26</v>
      </c>
      <c r="B38" s="26" t="s">
        <v>169</v>
      </c>
      <c r="C38" s="41" t="s">
        <v>170</v>
      </c>
      <c r="D38" s="42" t="s">
        <v>633</v>
      </c>
      <c r="E38" s="42" t="s">
        <v>636</v>
      </c>
      <c r="F38" s="42" t="s">
        <v>637</v>
      </c>
      <c r="G38" s="43" t="s">
        <v>179</v>
      </c>
      <c r="H38" s="44">
        <v>2</v>
      </c>
      <c r="I38" s="45">
        <v>45111</v>
      </c>
      <c r="J38" s="150">
        <v>45261</v>
      </c>
      <c r="K38" s="47">
        <f t="shared" si="0"/>
        <v>21.428571428571427</v>
      </c>
      <c r="L38" s="47">
        <v>2</v>
      </c>
      <c r="M38" s="30">
        <f>+L38/H38</f>
        <v>1</v>
      </c>
      <c r="N38" s="47">
        <f>+M38*K38</f>
        <v>21.428571428571427</v>
      </c>
      <c r="O38" s="47">
        <f>+IF(J38&lt;=$D$6,N38,0)</f>
        <v>21.428571428571427</v>
      </c>
      <c r="P38" s="48">
        <f>+IF($D$6&gt;=J38,K38,0)</f>
        <v>21.428571428571427</v>
      </c>
      <c r="Q38" s="49" t="s">
        <v>97</v>
      </c>
      <c r="R38" s="50" t="s">
        <v>638</v>
      </c>
      <c r="S38" s="49" t="s">
        <v>40</v>
      </c>
      <c r="T38" s="51">
        <v>2022</v>
      </c>
      <c r="U38" s="103">
        <v>1114</v>
      </c>
      <c r="V38" s="51">
        <v>1</v>
      </c>
      <c r="W38" s="165" t="s">
        <v>180</v>
      </c>
      <c r="X38" s="49" t="s">
        <v>38</v>
      </c>
    </row>
    <row r="39" spans="1:91" s="12" customFormat="1" ht="66.75" customHeight="1" thickBot="1" x14ac:dyDescent="0.25">
      <c r="A39" s="34">
        <v>27</v>
      </c>
      <c r="B39" s="26" t="s">
        <v>169</v>
      </c>
      <c r="C39" s="41" t="s">
        <v>170</v>
      </c>
      <c r="D39" s="42" t="s">
        <v>633</v>
      </c>
      <c r="E39" s="42" t="s">
        <v>639</v>
      </c>
      <c r="F39" s="42" t="s">
        <v>640</v>
      </c>
      <c r="G39" s="43" t="s">
        <v>176</v>
      </c>
      <c r="H39" s="44">
        <v>1</v>
      </c>
      <c r="I39" s="45">
        <v>45111</v>
      </c>
      <c r="J39" s="150">
        <v>45261</v>
      </c>
      <c r="K39" s="47">
        <f t="shared" si="0"/>
        <v>21.428571428571427</v>
      </c>
      <c r="L39" s="47">
        <v>1</v>
      </c>
      <c r="M39" s="30">
        <f>+L39/H39</f>
        <v>1</v>
      </c>
      <c r="N39" s="47">
        <f>+M39*K39</f>
        <v>21.428571428571427</v>
      </c>
      <c r="O39" s="47">
        <f>+IF(J39&lt;=$D$6,N39,0)</f>
        <v>21.428571428571427</v>
      </c>
      <c r="P39" s="48">
        <f>+IF($D$6&gt;=J39,K39,0)</f>
        <v>21.428571428571427</v>
      </c>
      <c r="Q39" s="49" t="s">
        <v>97</v>
      </c>
      <c r="R39" s="50" t="s">
        <v>177</v>
      </c>
      <c r="S39" s="49" t="s">
        <v>40</v>
      </c>
      <c r="T39" s="51">
        <v>2022</v>
      </c>
      <c r="U39" s="103">
        <v>1115</v>
      </c>
      <c r="V39" s="51">
        <v>1</v>
      </c>
      <c r="W39" s="165" t="s">
        <v>181</v>
      </c>
      <c r="X39" s="49" t="s">
        <v>38</v>
      </c>
    </row>
    <row r="40" spans="1:91" s="12" customFormat="1" ht="66.75" customHeight="1" thickBot="1" x14ac:dyDescent="0.25">
      <c r="A40" s="34">
        <v>28</v>
      </c>
      <c r="B40" s="26" t="s">
        <v>169</v>
      </c>
      <c r="C40" s="41" t="s">
        <v>170</v>
      </c>
      <c r="D40" s="42" t="s">
        <v>633</v>
      </c>
      <c r="E40" s="42" t="s">
        <v>182</v>
      </c>
      <c r="F40" s="42" t="s">
        <v>183</v>
      </c>
      <c r="G40" s="43" t="s">
        <v>184</v>
      </c>
      <c r="H40" s="44">
        <v>2</v>
      </c>
      <c r="I40" s="45">
        <v>45111</v>
      </c>
      <c r="J40" s="150">
        <v>45261</v>
      </c>
      <c r="K40" s="47">
        <f t="shared" si="0"/>
        <v>21.428571428571427</v>
      </c>
      <c r="L40" s="47">
        <v>2</v>
      </c>
      <c r="M40" s="30">
        <f>+L40/H40</f>
        <v>1</v>
      </c>
      <c r="N40" s="47">
        <f>+M40*K40</f>
        <v>21.428571428571427</v>
      </c>
      <c r="O40" s="47">
        <f>+IF(J40&lt;=$D$6,N40,0)</f>
        <v>21.428571428571427</v>
      </c>
      <c r="P40" s="48">
        <f>+IF($D$6&gt;=J40,K40,0)</f>
        <v>21.428571428571427</v>
      </c>
      <c r="Q40" s="49" t="s">
        <v>97</v>
      </c>
      <c r="R40" s="50" t="s">
        <v>641</v>
      </c>
      <c r="S40" s="49" t="s">
        <v>40</v>
      </c>
      <c r="T40" s="51">
        <v>2022</v>
      </c>
      <c r="U40" s="103">
        <v>1116</v>
      </c>
      <c r="V40" s="51">
        <v>1</v>
      </c>
      <c r="W40" s="165" t="s">
        <v>185</v>
      </c>
      <c r="X40" s="49" t="s">
        <v>38</v>
      </c>
    </row>
    <row r="41" spans="1:91" s="21" customFormat="1" ht="66.75" customHeight="1" thickBot="1" x14ac:dyDescent="0.25">
      <c r="A41" s="34">
        <v>29</v>
      </c>
      <c r="B41" s="26" t="s">
        <v>186</v>
      </c>
      <c r="C41" s="41" t="s">
        <v>187</v>
      </c>
      <c r="D41" s="42" t="s">
        <v>188</v>
      </c>
      <c r="E41" s="42" t="s">
        <v>189</v>
      </c>
      <c r="F41" s="42" t="s">
        <v>190</v>
      </c>
      <c r="G41" s="43" t="s">
        <v>191</v>
      </c>
      <c r="H41" s="44">
        <v>1</v>
      </c>
      <c r="I41" s="45">
        <v>45111</v>
      </c>
      <c r="J41" s="150">
        <v>45291</v>
      </c>
      <c r="K41" s="47">
        <f t="shared" si="0"/>
        <v>25.714285714285715</v>
      </c>
      <c r="L41" s="47">
        <v>1</v>
      </c>
      <c r="M41" s="30">
        <f>+L41/H41</f>
        <v>1</v>
      </c>
      <c r="N41" s="47">
        <f>+M41*K41</f>
        <v>25.714285714285715</v>
      </c>
      <c r="O41" s="47">
        <f>+IF(J41&lt;=$D$6,N41,0)</f>
        <v>25.714285714285715</v>
      </c>
      <c r="P41" s="48">
        <f>+IF($D$6&gt;=J41,K41,0)</f>
        <v>25.714285714285715</v>
      </c>
      <c r="Q41" s="49" t="s">
        <v>97</v>
      </c>
      <c r="R41" s="50" t="s">
        <v>192</v>
      </c>
      <c r="S41" s="49" t="s">
        <v>40</v>
      </c>
      <c r="T41" s="51">
        <v>2022</v>
      </c>
      <c r="U41" s="103">
        <v>1117</v>
      </c>
      <c r="V41" s="51">
        <v>1</v>
      </c>
      <c r="W41" s="107" t="s">
        <v>193</v>
      </c>
      <c r="X41" s="49" t="s">
        <v>38</v>
      </c>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row>
    <row r="42" spans="1:91" s="12" customFormat="1" ht="66.75" customHeight="1" thickBot="1" x14ac:dyDescent="0.25">
      <c r="A42" s="34">
        <v>30</v>
      </c>
      <c r="B42" s="26" t="s">
        <v>194</v>
      </c>
      <c r="C42" s="41" t="s">
        <v>195</v>
      </c>
      <c r="D42" s="42" t="s">
        <v>642</v>
      </c>
      <c r="E42" s="42" t="s">
        <v>643</v>
      </c>
      <c r="F42" s="42" t="s">
        <v>196</v>
      </c>
      <c r="G42" s="43" t="s">
        <v>59</v>
      </c>
      <c r="H42" s="44">
        <v>1</v>
      </c>
      <c r="I42" s="45">
        <v>45111</v>
      </c>
      <c r="J42" s="150">
        <v>45275</v>
      </c>
      <c r="K42" s="47">
        <f t="shared" si="0"/>
        <v>23.428571428571427</v>
      </c>
      <c r="L42" s="47">
        <v>1</v>
      </c>
      <c r="M42" s="30">
        <f>+L42/H42</f>
        <v>1</v>
      </c>
      <c r="N42" s="47">
        <f>+M42*K42</f>
        <v>23.428571428571427</v>
      </c>
      <c r="O42" s="47">
        <f>+IF(J42&lt;=$D$6,N42,0)</f>
        <v>23.428571428571427</v>
      </c>
      <c r="P42" s="48">
        <f>+IF($D$6&gt;=J42,K42,0)</f>
        <v>23.428571428571427</v>
      </c>
      <c r="Q42" s="49" t="s">
        <v>197</v>
      </c>
      <c r="R42" s="57" t="s">
        <v>198</v>
      </c>
      <c r="S42" s="49" t="s">
        <v>40</v>
      </c>
      <c r="T42" s="51">
        <v>2022</v>
      </c>
      <c r="U42" s="103">
        <v>1157</v>
      </c>
      <c r="V42" s="51">
        <v>1</v>
      </c>
      <c r="W42" s="165" t="s">
        <v>199</v>
      </c>
      <c r="X42" s="49" t="s">
        <v>38</v>
      </c>
    </row>
    <row r="43" spans="1:91" s="12" customFormat="1" ht="66.75" customHeight="1" thickBot="1" x14ac:dyDescent="0.25">
      <c r="A43" s="34">
        <v>31</v>
      </c>
      <c r="B43" s="26" t="s">
        <v>194</v>
      </c>
      <c r="C43" s="41" t="s">
        <v>195</v>
      </c>
      <c r="D43" s="42" t="s">
        <v>642</v>
      </c>
      <c r="E43" s="42" t="s">
        <v>200</v>
      </c>
      <c r="F43" s="42" t="s">
        <v>201</v>
      </c>
      <c r="G43" s="43" t="s">
        <v>202</v>
      </c>
      <c r="H43" s="44">
        <v>5</v>
      </c>
      <c r="I43" s="45">
        <v>45111</v>
      </c>
      <c r="J43" s="150">
        <v>45275</v>
      </c>
      <c r="K43" s="47">
        <f t="shared" si="0"/>
        <v>23.428571428571427</v>
      </c>
      <c r="L43" s="47">
        <v>5</v>
      </c>
      <c r="M43" s="30">
        <f>+L43/H43</f>
        <v>1</v>
      </c>
      <c r="N43" s="47">
        <f>+M43*K43</f>
        <v>23.428571428571427</v>
      </c>
      <c r="O43" s="47">
        <f>+IF(J43&lt;=$D$6,N43,0)</f>
        <v>23.428571428571427</v>
      </c>
      <c r="P43" s="48">
        <f>+IF($D$6&gt;=J43,K43,0)</f>
        <v>23.428571428571427</v>
      </c>
      <c r="Q43" s="49" t="s">
        <v>197</v>
      </c>
      <c r="R43" s="57" t="s">
        <v>203</v>
      </c>
      <c r="S43" s="49" t="s">
        <v>40</v>
      </c>
      <c r="T43" s="51">
        <v>2022</v>
      </c>
      <c r="U43" s="103">
        <v>1157</v>
      </c>
      <c r="V43" s="51">
        <v>2</v>
      </c>
      <c r="W43" s="165" t="s">
        <v>204</v>
      </c>
      <c r="X43" s="49" t="s">
        <v>38</v>
      </c>
    </row>
    <row r="44" spans="1:91" s="12" customFormat="1" ht="66.75" customHeight="1" thickBot="1" x14ac:dyDescent="0.25">
      <c r="A44" s="34">
        <v>32</v>
      </c>
      <c r="B44" s="26" t="s">
        <v>194</v>
      </c>
      <c r="C44" s="41" t="s">
        <v>195</v>
      </c>
      <c r="D44" s="42" t="s">
        <v>642</v>
      </c>
      <c r="E44" s="42" t="s">
        <v>644</v>
      </c>
      <c r="F44" s="42" t="s">
        <v>645</v>
      </c>
      <c r="G44" s="43" t="s">
        <v>205</v>
      </c>
      <c r="H44" s="44">
        <v>5</v>
      </c>
      <c r="I44" s="45">
        <v>45111</v>
      </c>
      <c r="J44" s="150">
        <v>45275</v>
      </c>
      <c r="K44" s="47">
        <f t="shared" si="0"/>
        <v>23.428571428571427</v>
      </c>
      <c r="L44" s="47">
        <v>5</v>
      </c>
      <c r="M44" s="30">
        <f>+L44/H44</f>
        <v>1</v>
      </c>
      <c r="N44" s="47">
        <f>+M44*K44</f>
        <v>23.428571428571427</v>
      </c>
      <c r="O44" s="47">
        <f>+IF(J44&lt;=$D$6,N44,0)</f>
        <v>23.428571428571427</v>
      </c>
      <c r="P44" s="48">
        <f>+IF($D$6&gt;=J44,K44,0)</f>
        <v>23.428571428571427</v>
      </c>
      <c r="Q44" s="49" t="s">
        <v>197</v>
      </c>
      <c r="R44" s="50" t="s">
        <v>206</v>
      </c>
      <c r="S44" s="49" t="s">
        <v>40</v>
      </c>
      <c r="T44" s="51">
        <v>2022</v>
      </c>
      <c r="U44" s="103">
        <v>1157</v>
      </c>
      <c r="V44" s="51">
        <v>3</v>
      </c>
      <c r="W44" s="165" t="s">
        <v>207</v>
      </c>
      <c r="X44" s="49" t="s">
        <v>38</v>
      </c>
    </row>
    <row r="45" spans="1:91" s="12" customFormat="1" ht="66.75" customHeight="1" thickBot="1" x14ac:dyDescent="0.25">
      <c r="A45" s="34">
        <v>33</v>
      </c>
      <c r="B45" s="26" t="s">
        <v>194</v>
      </c>
      <c r="C45" s="41" t="s">
        <v>195</v>
      </c>
      <c r="D45" s="42" t="s">
        <v>208</v>
      </c>
      <c r="E45" s="42" t="s">
        <v>209</v>
      </c>
      <c r="F45" s="42" t="s">
        <v>210</v>
      </c>
      <c r="G45" s="43" t="s">
        <v>59</v>
      </c>
      <c r="H45" s="44">
        <v>1</v>
      </c>
      <c r="I45" s="45">
        <v>45111</v>
      </c>
      <c r="J45" s="150">
        <v>45169</v>
      </c>
      <c r="K45" s="47">
        <f t="shared" si="0"/>
        <v>8.2857142857142865</v>
      </c>
      <c r="L45" s="47">
        <v>1</v>
      </c>
      <c r="M45" s="30">
        <f>+L45/H45</f>
        <v>1</v>
      </c>
      <c r="N45" s="47">
        <f>+M45*K45</f>
        <v>8.2857142857142865</v>
      </c>
      <c r="O45" s="47">
        <f>+IF(J45&lt;=$D$6,N45,0)</f>
        <v>8.2857142857142865</v>
      </c>
      <c r="P45" s="48">
        <f>+IF($D$6&gt;=J45,K45,0)</f>
        <v>8.2857142857142865</v>
      </c>
      <c r="Q45" s="49" t="s">
        <v>60</v>
      </c>
      <c r="R45" s="50" t="s">
        <v>211</v>
      </c>
      <c r="S45" s="49" t="s">
        <v>40</v>
      </c>
      <c r="T45" s="51">
        <v>2022</v>
      </c>
      <c r="U45" s="103">
        <v>1112</v>
      </c>
      <c r="V45" s="51">
        <v>1</v>
      </c>
      <c r="W45" s="165" t="s">
        <v>212</v>
      </c>
      <c r="X45" s="49" t="s">
        <v>38</v>
      </c>
    </row>
    <row r="46" spans="1:91" s="12" customFormat="1" ht="66.75" customHeight="1" thickBot="1" x14ac:dyDescent="0.25">
      <c r="A46" s="34">
        <v>34</v>
      </c>
      <c r="B46" s="26" t="s">
        <v>213</v>
      </c>
      <c r="C46" s="41" t="s">
        <v>214</v>
      </c>
      <c r="D46" s="42" t="s">
        <v>215</v>
      </c>
      <c r="E46" s="42" t="s">
        <v>216</v>
      </c>
      <c r="F46" s="42" t="s">
        <v>646</v>
      </c>
      <c r="G46" s="44" t="s">
        <v>217</v>
      </c>
      <c r="H46" s="58">
        <v>1</v>
      </c>
      <c r="I46" s="45">
        <v>45111</v>
      </c>
      <c r="J46" s="151">
        <v>45169</v>
      </c>
      <c r="K46" s="47">
        <f t="shared" si="0"/>
        <v>8.2857142857142865</v>
      </c>
      <c r="L46" s="47">
        <v>1</v>
      </c>
      <c r="M46" s="30">
        <f>+L46/H46</f>
        <v>1</v>
      </c>
      <c r="N46" s="47">
        <f>+M46*K46</f>
        <v>8.2857142857142865</v>
      </c>
      <c r="O46" s="47">
        <f>+IF(J46&lt;=$D$6,N46,0)</f>
        <v>8.2857142857142865</v>
      </c>
      <c r="P46" s="48">
        <f>+IF($D$6&gt;=J46,K46,0)</f>
        <v>8.2857142857142865</v>
      </c>
      <c r="Q46" s="49" t="s">
        <v>218</v>
      </c>
      <c r="R46" s="59" t="s">
        <v>219</v>
      </c>
      <c r="S46" s="49" t="s">
        <v>40</v>
      </c>
      <c r="T46" s="51">
        <v>2022</v>
      </c>
      <c r="U46" s="103">
        <v>1238</v>
      </c>
      <c r="V46" s="51">
        <v>1</v>
      </c>
      <c r="W46" s="165" t="s">
        <v>220</v>
      </c>
      <c r="X46" s="49" t="s">
        <v>38</v>
      </c>
    </row>
    <row r="47" spans="1:91" s="12" customFormat="1" ht="66.75" customHeight="1" thickBot="1" x14ac:dyDescent="0.25">
      <c r="A47" s="34">
        <v>35</v>
      </c>
      <c r="B47" s="26" t="s">
        <v>213</v>
      </c>
      <c r="C47" s="41" t="s">
        <v>214</v>
      </c>
      <c r="D47" s="42" t="s">
        <v>221</v>
      </c>
      <c r="E47" s="42" t="s">
        <v>222</v>
      </c>
      <c r="F47" s="42" t="s">
        <v>223</v>
      </c>
      <c r="G47" s="44" t="s">
        <v>59</v>
      </c>
      <c r="H47" s="58">
        <v>1</v>
      </c>
      <c r="I47" s="45">
        <v>45111</v>
      </c>
      <c r="J47" s="151">
        <v>45261</v>
      </c>
      <c r="K47" s="47">
        <f t="shared" si="0"/>
        <v>21.428571428571427</v>
      </c>
      <c r="L47" s="47">
        <v>1</v>
      </c>
      <c r="M47" s="30">
        <f>+L47/H47</f>
        <v>1</v>
      </c>
      <c r="N47" s="47">
        <f>+M47*K47</f>
        <v>21.428571428571427</v>
      </c>
      <c r="O47" s="47">
        <f>+IF(J47&lt;=$D$6,N47,0)</f>
        <v>21.428571428571427</v>
      </c>
      <c r="P47" s="48">
        <f>+IF($D$6&gt;=J47,K47,0)</f>
        <v>21.428571428571427</v>
      </c>
      <c r="Q47" s="49" t="s">
        <v>60</v>
      </c>
      <c r="R47" s="60" t="s">
        <v>224</v>
      </c>
      <c r="S47" s="61" t="s">
        <v>40</v>
      </c>
      <c r="T47" s="51">
        <v>2022</v>
      </c>
      <c r="U47" s="103">
        <v>1118</v>
      </c>
      <c r="V47" s="51">
        <v>1</v>
      </c>
      <c r="W47" s="165" t="s">
        <v>225</v>
      </c>
      <c r="X47" s="49" t="s">
        <v>38</v>
      </c>
    </row>
    <row r="48" spans="1:91" s="12" customFormat="1" ht="66.75" customHeight="1" thickBot="1" x14ac:dyDescent="0.25">
      <c r="A48" s="34">
        <v>36</v>
      </c>
      <c r="B48" s="26" t="s">
        <v>226</v>
      </c>
      <c r="C48" s="41" t="s">
        <v>227</v>
      </c>
      <c r="D48" s="42" t="s">
        <v>647</v>
      </c>
      <c r="E48" s="42" t="s">
        <v>648</v>
      </c>
      <c r="F48" s="42" t="s">
        <v>228</v>
      </c>
      <c r="G48" s="43" t="s">
        <v>59</v>
      </c>
      <c r="H48" s="58">
        <v>1</v>
      </c>
      <c r="I48" s="45">
        <v>45111</v>
      </c>
      <c r="J48" s="151">
        <v>45169</v>
      </c>
      <c r="K48" s="47">
        <f t="shared" si="0"/>
        <v>8.2857142857142865</v>
      </c>
      <c r="L48" s="47">
        <v>1</v>
      </c>
      <c r="M48" s="30">
        <f>+L48/H48</f>
        <v>1</v>
      </c>
      <c r="N48" s="47">
        <f>+M48*K48</f>
        <v>8.2857142857142865</v>
      </c>
      <c r="O48" s="47">
        <f>+IF(J48&lt;=$D$6,N48,0)</f>
        <v>8.2857142857142865</v>
      </c>
      <c r="P48" s="48">
        <f>+IF($D$6&gt;=J48,K48,0)</f>
        <v>8.2857142857142865</v>
      </c>
      <c r="Q48" s="49" t="s">
        <v>229</v>
      </c>
      <c r="R48" s="50" t="s">
        <v>230</v>
      </c>
      <c r="S48" s="49" t="s">
        <v>40</v>
      </c>
      <c r="T48" s="51">
        <v>2022</v>
      </c>
      <c r="U48" s="103">
        <v>1158</v>
      </c>
      <c r="V48" s="51">
        <v>1</v>
      </c>
      <c r="W48" s="165" t="s">
        <v>231</v>
      </c>
      <c r="X48" s="49" t="s">
        <v>38</v>
      </c>
    </row>
    <row r="49" spans="1:91" s="12" customFormat="1" ht="66.75" customHeight="1" thickBot="1" x14ac:dyDescent="0.25">
      <c r="A49" s="34">
        <v>37</v>
      </c>
      <c r="B49" s="26" t="s">
        <v>226</v>
      </c>
      <c r="C49" s="41" t="s">
        <v>227</v>
      </c>
      <c r="D49" s="42" t="s">
        <v>647</v>
      </c>
      <c r="E49" s="42" t="s">
        <v>648</v>
      </c>
      <c r="F49" s="42" t="s">
        <v>649</v>
      </c>
      <c r="G49" s="43" t="s">
        <v>59</v>
      </c>
      <c r="H49" s="44">
        <v>1</v>
      </c>
      <c r="I49" s="45">
        <v>45111</v>
      </c>
      <c r="J49" s="151">
        <v>45169</v>
      </c>
      <c r="K49" s="47">
        <f t="shared" si="0"/>
        <v>8.2857142857142865</v>
      </c>
      <c r="L49" s="47">
        <v>1</v>
      </c>
      <c r="M49" s="30">
        <f>+L49/H49</f>
        <v>1</v>
      </c>
      <c r="N49" s="47">
        <f>+M49*K49</f>
        <v>8.2857142857142865</v>
      </c>
      <c r="O49" s="47">
        <f>+IF(J49&lt;=$D$6,N49,0)</f>
        <v>8.2857142857142865</v>
      </c>
      <c r="P49" s="48">
        <f>+IF($D$6&gt;=J49,K49,0)</f>
        <v>8.2857142857142865</v>
      </c>
      <c r="Q49" s="49" t="s">
        <v>229</v>
      </c>
      <c r="R49" s="50" t="s">
        <v>232</v>
      </c>
      <c r="S49" s="49" t="s">
        <v>40</v>
      </c>
      <c r="T49" s="51">
        <v>2022</v>
      </c>
      <c r="U49" s="103">
        <v>1158</v>
      </c>
      <c r="V49" s="51">
        <v>2</v>
      </c>
      <c r="W49" s="165" t="s">
        <v>233</v>
      </c>
      <c r="X49" s="49" t="s">
        <v>38</v>
      </c>
    </row>
    <row r="50" spans="1:91" s="12" customFormat="1" ht="66.75" customHeight="1" thickBot="1" x14ac:dyDescent="0.25">
      <c r="A50" s="34">
        <v>38</v>
      </c>
      <c r="B50" s="26" t="s">
        <v>234</v>
      </c>
      <c r="C50" s="41" t="s">
        <v>235</v>
      </c>
      <c r="D50" s="42" t="s">
        <v>236</v>
      </c>
      <c r="E50" s="42" t="s">
        <v>650</v>
      </c>
      <c r="F50" s="42" t="s">
        <v>237</v>
      </c>
      <c r="G50" s="43" t="s">
        <v>238</v>
      </c>
      <c r="H50" s="58">
        <v>6</v>
      </c>
      <c r="I50" s="45">
        <v>45111</v>
      </c>
      <c r="J50" s="151">
        <v>45289</v>
      </c>
      <c r="K50" s="47">
        <f t="shared" si="0"/>
        <v>25.428571428571427</v>
      </c>
      <c r="L50" s="47">
        <v>6</v>
      </c>
      <c r="M50" s="30">
        <f>+L50/H50</f>
        <v>1</v>
      </c>
      <c r="N50" s="47">
        <f>+M50*K50</f>
        <v>25.428571428571427</v>
      </c>
      <c r="O50" s="47">
        <f>+IF(J50&lt;=$D$6,N50,0)</f>
        <v>25.428571428571427</v>
      </c>
      <c r="P50" s="48">
        <f>+IF($D$6&gt;=J50,K50,0)</f>
        <v>25.428571428571427</v>
      </c>
      <c r="Q50" s="49" t="s">
        <v>239</v>
      </c>
      <c r="R50" s="50" t="s">
        <v>240</v>
      </c>
      <c r="S50" s="49" t="s">
        <v>40</v>
      </c>
      <c r="T50" s="51">
        <v>2022</v>
      </c>
      <c r="U50" s="103">
        <v>1119</v>
      </c>
      <c r="V50" s="51">
        <v>1</v>
      </c>
      <c r="W50" s="165" t="s">
        <v>241</v>
      </c>
      <c r="X50" s="49" t="s">
        <v>38</v>
      </c>
    </row>
    <row r="51" spans="1:91" s="23" customFormat="1" ht="66.75" customHeight="1" thickBot="1" x14ac:dyDescent="0.25">
      <c r="A51" s="34">
        <v>39</v>
      </c>
      <c r="B51" s="26" t="s">
        <v>242</v>
      </c>
      <c r="C51" s="41" t="s">
        <v>243</v>
      </c>
      <c r="D51" s="42" t="s">
        <v>244</v>
      </c>
      <c r="E51" s="42" t="s">
        <v>245</v>
      </c>
      <c r="F51" s="42" t="s">
        <v>246</v>
      </c>
      <c r="G51" s="43" t="s">
        <v>247</v>
      </c>
      <c r="H51" s="44">
        <v>3</v>
      </c>
      <c r="I51" s="45">
        <v>45111</v>
      </c>
      <c r="J51" s="150">
        <v>45261</v>
      </c>
      <c r="K51" s="47">
        <f t="shared" si="0"/>
        <v>21.428571428571427</v>
      </c>
      <c r="L51" s="47">
        <v>3</v>
      </c>
      <c r="M51" s="30">
        <f>+L51/H51</f>
        <v>1</v>
      </c>
      <c r="N51" s="47">
        <f>+M51*K51</f>
        <v>21.428571428571427</v>
      </c>
      <c r="O51" s="47">
        <f>+IF(J51&lt;=$D$6,N51,0)</f>
        <v>21.428571428571427</v>
      </c>
      <c r="P51" s="48">
        <f>+IF($D$6&gt;=J51,K51,0)</f>
        <v>21.428571428571427</v>
      </c>
      <c r="Q51" s="49" t="s">
        <v>248</v>
      </c>
      <c r="R51" s="50" t="s">
        <v>249</v>
      </c>
      <c r="S51" s="49" t="s">
        <v>40</v>
      </c>
      <c r="T51" s="51">
        <v>2022</v>
      </c>
      <c r="U51" s="103">
        <v>1186</v>
      </c>
      <c r="V51" s="51">
        <v>1</v>
      </c>
      <c r="W51" s="165" t="s">
        <v>250</v>
      </c>
      <c r="X51" s="49" t="s">
        <v>38</v>
      </c>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row>
    <row r="52" spans="1:91" s="12" customFormat="1" ht="66.75" customHeight="1" thickBot="1" x14ac:dyDescent="0.25">
      <c r="A52" s="34">
        <v>40</v>
      </c>
      <c r="B52" s="26" t="s">
        <v>251</v>
      </c>
      <c r="C52" s="41" t="s">
        <v>252</v>
      </c>
      <c r="D52" s="42" t="s">
        <v>253</v>
      </c>
      <c r="E52" s="42" t="s">
        <v>254</v>
      </c>
      <c r="F52" s="42" t="s">
        <v>255</v>
      </c>
      <c r="G52" s="43" t="s">
        <v>256</v>
      </c>
      <c r="H52" s="44">
        <v>2</v>
      </c>
      <c r="I52" s="45">
        <v>45111</v>
      </c>
      <c r="J52" s="150">
        <v>45261</v>
      </c>
      <c r="K52" s="47">
        <f t="shared" si="0"/>
        <v>21.428571428571427</v>
      </c>
      <c r="L52" s="47">
        <v>2</v>
      </c>
      <c r="M52" s="30">
        <f>+L52/H52</f>
        <v>1</v>
      </c>
      <c r="N52" s="47">
        <f>+M52*K52</f>
        <v>21.428571428571427</v>
      </c>
      <c r="O52" s="47">
        <f>+IF(J52&lt;=$D$6,N52,0)</f>
        <v>21.428571428571427</v>
      </c>
      <c r="P52" s="48">
        <f>+IF($D$6&gt;=J52,K52,0)</f>
        <v>21.428571428571427</v>
      </c>
      <c r="Q52" s="49" t="s">
        <v>248</v>
      </c>
      <c r="R52" s="50" t="s">
        <v>651</v>
      </c>
      <c r="S52" s="49" t="s">
        <v>40</v>
      </c>
      <c r="T52" s="51">
        <v>2022</v>
      </c>
      <c r="U52" s="103">
        <v>1172</v>
      </c>
      <c r="V52" s="51">
        <v>1</v>
      </c>
      <c r="W52" s="107" t="s">
        <v>257</v>
      </c>
      <c r="X52" s="49" t="s">
        <v>38</v>
      </c>
    </row>
    <row r="53" spans="1:91" s="12" customFormat="1" ht="66.75" customHeight="1" thickBot="1" x14ac:dyDescent="0.25">
      <c r="A53" s="34">
        <v>41</v>
      </c>
      <c r="B53" s="26" t="s">
        <v>258</v>
      </c>
      <c r="C53" s="108" t="s">
        <v>259</v>
      </c>
      <c r="D53" s="109" t="s">
        <v>260</v>
      </c>
      <c r="E53" s="109" t="s">
        <v>261</v>
      </c>
      <c r="F53" s="109" t="s">
        <v>262</v>
      </c>
      <c r="G53" s="110" t="s">
        <v>59</v>
      </c>
      <c r="H53" s="110">
        <v>1</v>
      </c>
      <c r="I53" s="111">
        <v>45111</v>
      </c>
      <c r="J53" s="112">
        <v>45412</v>
      </c>
      <c r="K53" s="113">
        <f t="shared" si="0"/>
        <v>43</v>
      </c>
      <c r="L53" s="113">
        <v>0</v>
      </c>
      <c r="M53" s="114">
        <f>+L53/H53</f>
        <v>0</v>
      </c>
      <c r="N53" s="113">
        <f>+M53*K53</f>
        <v>0</v>
      </c>
      <c r="O53" s="113">
        <f>+IF(J53&lt;=$D$6,N53,0)</f>
        <v>0</v>
      </c>
      <c r="P53" s="115">
        <f>+IF($D$6&gt;=J53,K53,0)</f>
        <v>0</v>
      </c>
      <c r="Q53" s="116" t="s">
        <v>263</v>
      </c>
      <c r="R53" s="87" t="s">
        <v>264</v>
      </c>
      <c r="S53" s="116" t="s">
        <v>40</v>
      </c>
      <c r="T53" s="117">
        <v>2022</v>
      </c>
      <c r="U53" s="159">
        <v>1223</v>
      </c>
      <c r="V53" s="117">
        <v>1</v>
      </c>
      <c r="W53" s="166" t="s">
        <v>265</v>
      </c>
      <c r="X53" s="116" t="s">
        <v>264</v>
      </c>
    </row>
    <row r="54" spans="1:91" s="12" customFormat="1" ht="66.75" customHeight="1" thickBot="1" x14ac:dyDescent="0.25">
      <c r="A54" s="34">
        <v>42</v>
      </c>
      <c r="B54" s="26" t="s">
        <v>266</v>
      </c>
      <c r="C54" s="41" t="s">
        <v>267</v>
      </c>
      <c r="D54" s="42" t="s">
        <v>268</v>
      </c>
      <c r="E54" s="42" t="s">
        <v>49</v>
      </c>
      <c r="F54" s="42" t="s">
        <v>50</v>
      </c>
      <c r="G54" s="43" t="s">
        <v>51</v>
      </c>
      <c r="H54" s="44">
        <v>5</v>
      </c>
      <c r="I54" s="45">
        <v>45111</v>
      </c>
      <c r="J54" s="150">
        <v>45275</v>
      </c>
      <c r="K54" s="47">
        <f t="shared" si="0"/>
        <v>23.428571428571427</v>
      </c>
      <c r="L54" s="47">
        <v>5</v>
      </c>
      <c r="M54" s="30">
        <f>+L54/H54</f>
        <v>1</v>
      </c>
      <c r="N54" s="47">
        <f>+M54*K54</f>
        <v>23.428571428571427</v>
      </c>
      <c r="O54" s="47">
        <f>+IF(J54&lt;=$D$6,N54,0)</f>
        <v>23.428571428571427</v>
      </c>
      <c r="P54" s="48">
        <f>+IF($D$6&gt;=J54,K54,0)</f>
        <v>23.428571428571427</v>
      </c>
      <c r="Q54" s="49" t="s">
        <v>269</v>
      </c>
      <c r="R54" s="50" t="s">
        <v>271</v>
      </c>
      <c r="S54" s="49" t="s">
        <v>272</v>
      </c>
      <c r="T54" s="51">
        <v>2022</v>
      </c>
      <c r="U54" s="103">
        <v>1159</v>
      </c>
      <c r="V54" s="104">
        <v>1</v>
      </c>
      <c r="W54" s="167" t="s">
        <v>273</v>
      </c>
      <c r="X54" s="49" t="s">
        <v>270</v>
      </c>
    </row>
    <row r="55" spans="1:91" s="12" customFormat="1" ht="66.75" customHeight="1" thickBot="1" x14ac:dyDescent="0.25">
      <c r="A55" s="34">
        <v>43</v>
      </c>
      <c r="B55" s="26" t="s">
        <v>274</v>
      </c>
      <c r="C55" s="41" t="s">
        <v>275</v>
      </c>
      <c r="D55" s="42" t="s">
        <v>276</v>
      </c>
      <c r="E55" s="42" t="s">
        <v>277</v>
      </c>
      <c r="F55" s="42" t="s">
        <v>278</v>
      </c>
      <c r="G55" s="43" t="s">
        <v>279</v>
      </c>
      <c r="H55" s="44">
        <v>1</v>
      </c>
      <c r="I55" s="45">
        <v>44748</v>
      </c>
      <c r="J55" s="150">
        <v>44895</v>
      </c>
      <c r="K55" s="47">
        <f t="shared" si="0"/>
        <v>21</v>
      </c>
      <c r="L55" s="47">
        <v>1</v>
      </c>
      <c r="M55" s="30">
        <f>+L55/H55</f>
        <v>1</v>
      </c>
      <c r="N55" s="47">
        <f>+M55*K55</f>
        <v>21</v>
      </c>
      <c r="O55" s="47">
        <f>+IF(J55&lt;=$D$6,N55,0)</f>
        <v>21</v>
      </c>
      <c r="P55" s="48">
        <f>+IF($D$6&gt;=J55,K55,0)</f>
        <v>21</v>
      </c>
      <c r="Q55" s="49" t="s">
        <v>269</v>
      </c>
      <c r="R55" s="50" t="s">
        <v>280</v>
      </c>
      <c r="S55" s="51" t="s">
        <v>281</v>
      </c>
      <c r="T55" s="51">
        <v>2021</v>
      </c>
      <c r="U55" s="103">
        <v>989</v>
      </c>
      <c r="V55" s="51">
        <v>1</v>
      </c>
      <c r="W55" s="165" t="s">
        <v>282</v>
      </c>
      <c r="X55" s="49" t="s">
        <v>270</v>
      </c>
    </row>
    <row r="56" spans="1:91" s="12" customFormat="1" ht="66.75" customHeight="1" thickBot="1" x14ac:dyDescent="0.25">
      <c r="A56" s="34">
        <v>44</v>
      </c>
      <c r="B56" s="26" t="s">
        <v>274</v>
      </c>
      <c r="C56" s="41" t="s">
        <v>275</v>
      </c>
      <c r="D56" s="42" t="s">
        <v>283</v>
      </c>
      <c r="E56" s="42" t="s">
        <v>284</v>
      </c>
      <c r="F56" s="42" t="s">
        <v>285</v>
      </c>
      <c r="G56" s="43" t="s">
        <v>286</v>
      </c>
      <c r="H56" s="44">
        <v>1</v>
      </c>
      <c r="I56" s="45">
        <v>44748</v>
      </c>
      <c r="J56" s="150">
        <v>44926</v>
      </c>
      <c r="K56" s="47">
        <f t="shared" si="0"/>
        <v>25.428571428571427</v>
      </c>
      <c r="L56" s="47">
        <v>1</v>
      </c>
      <c r="M56" s="30">
        <f>+L56/H56</f>
        <v>1</v>
      </c>
      <c r="N56" s="47">
        <f>+M56*K56</f>
        <v>25.428571428571427</v>
      </c>
      <c r="O56" s="47">
        <f>+IF(J56&lt;=$D$6,N56,0)</f>
        <v>25.428571428571427</v>
      </c>
      <c r="P56" s="48">
        <f>+IF($D$6&gt;=J56,K56,0)</f>
        <v>25.428571428571427</v>
      </c>
      <c r="Q56" s="49" t="s">
        <v>287</v>
      </c>
      <c r="R56" s="50" t="s">
        <v>288</v>
      </c>
      <c r="S56" s="51" t="s">
        <v>281</v>
      </c>
      <c r="T56" s="51">
        <v>2021</v>
      </c>
      <c r="U56" s="103">
        <v>950</v>
      </c>
      <c r="V56" s="51">
        <v>1</v>
      </c>
      <c r="W56" s="165" t="s">
        <v>289</v>
      </c>
      <c r="X56" s="49" t="s">
        <v>270</v>
      </c>
    </row>
    <row r="57" spans="1:91" s="12" customFormat="1" ht="66.75" customHeight="1" thickBot="1" x14ac:dyDescent="0.25">
      <c r="A57" s="34">
        <v>45</v>
      </c>
      <c r="B57" s="26" t="s">
        <v>290</v>
      </c>
      <c r="C57" s="41" t="s">
        <v>291</v>
      </c>
      <c r="D57" s="42" t="s">
        <v>292</v>
      </c>
      <c r="E57" s="42" t="s">
        <v>293</v>
      </c>
      <c r="F57" s="42" t="s">
        <v>294</v>
      </c>
      <c r="G57" s="43" t="s">
        <v>59</v>
      </c>
      <c r="H57" s="44">
        <v>1</v>
      </c>
      <c r="I57" s="45">
        <v>45111</v>
      </c>
      <c r="J57" s="151">
        <v>45261</v>
      </c>
      <c r="K57" s="47">
        <f t="shared" si="0"/>
        <v>21.428571428571427</v>
      </c>
      <c r="L57" s="47">
        <v>1</v>
      </c>
      <c r="M57" s="30">
        <f>+L57/H57</f>
        <v>1</v>
      </c>
      <c r="N57" s="47">
        <f>+M57*K57</f>
        <v>21.428571428571427</v>
      </c>
      <c r="O57" s="47">
        <f>+IF(J57&lt;=$D$6,N57,0)</f>
        <v>21.428571428571427</v>
      </c>
      <c r="P57" s="48">
        <f>+IF($D$6&gt;=J57,K57,0)</f>
        <v>21.428571428571427</v>
      </c>
      <c r="Q57" s="49" t="s">
        <v>652</v>
      </c>
      <c r="R57" s="50" t="s">
        <v>295</v>
      </c>
      <c r="S57" s="49" t="s">
        <v>272</v>
      </c>
      <c r="T57" s="51">
        <v>2022</v>
      </c>
      <c r="U57" s="103">
        <v>1125</v>
      </c>
      <c r="V57" s="51">
        <v>1</v>
      </c>
      <c r="W57" s="165" t="s">
        <v>296</v>
      </c>
      <c r="X57" s="49" t="s">
        <v>270</v>
      </c>
    </row>
    <row r="58" spans="1:91" s="12" customFormat="1" ht="66.75" customHeight="1" thickBot="1" x14ac:dyDescent="0.25">
      <c r="A58" s="34">
        <v>46</v>
      </c>
      <c r="B58" s="26" t="s">
        <v>297</v>
      </c>
      <c r="C58" s="41" t="s">
        <v>298</v>
      </c>
      <c r="D58" s="42" t="s">
        <v>299</v>
      </c>
      <c r="E58" s="42" t="s">
        <v>300</v>
      </c>
      <c r="F58" s="42" t="s">
        <v>301</v>
      </c>
      <c r="G58" s="43" t="s">
        <v>59</v>
      </c>
      <c r="H58" s="44">
        <v>1</v>
      </c>
      <c r="I58" s="45">
        <v>45111</v>
      </c>
      <c r="J58" s="150">
        <v>45261</v>
      </c>
      <c r="K58" s="47">
        <f t="shared" si="0"/>
        <v>21.428571428571427</v>
      </c>
      <c r="L58" s="47">
        <v>1</v>
      </c>
      <c r="M58" s="30">
        <f>+L58/H58</f>
        <v>1</v>
      </c>
      <c r="N58" s="47">
        <f>+M58*K58</f>
        <v>21.428571428571427</v>
      </c>
      <c r="O58" s="47">
        <f>+IF(J58&lt;=$D$6,N58,0)</f>
        <v>21.428571428571427</v>
      </c>
      <c r="P58" s="48">
        <f>+IF($D$6&gt;=J58,K58,0)</f>
        <v>21.428571428571427</v>
      </c>
      <c r="Q58" s="49" t="s">
        <v>302</v>
      </c>
      <c r="R58" s="50" t="s">
        <v>303</v>
      </c>
      <c r="S58" s="49" t="s">
        <v>272</v>
      </c>
      <c r="T58" s="51">
        <v>2022</v>
      </c>
      <c r="U58" s="103">
        <v>1091</v>
      </c>
      <c r="V58" s="51">
        <v>1</v>
      </c>
      <c r="W58" s="165" t="s">
        <v>304</v>
      </c>
      <c r="X58" s="49" t="s">
        <v>270</v>
      </c>
    </row>
    <row r="59" spans="1:91" s="22" customFormat="1" ht="66.75" customHeight="1" thickBot="1" x14ac:dyDescent="0.25">
      <c r="A59" s="34">
        <v>47</v>
      </c>
      <c r="B59" s="26" t="s">
        <v>297</v>
      </c>
      <c r="C59" s="41" t="s">
        <v>298</v>
      </c>
      <c r="D59" s="42" t="s">
        <v>305</v>
      </c>
      <c r="E59" s="42" t="s">
        <v>35</v>
      </c>
      <c r="F59" s="42" t="s">
        <v>35</v>
      </c>
      <c r="G59" s="43" t="s">
        <v>36</v>
      </c>
      <c r="H59" s="44">
        <v>1</v>
      </c>
      <c r="I59" s="45">
        <v>45111</v>
      </c>
      <c r="J59" s="150">
        <v>45261</v>
      </c>
      <c r="K59" s="47">
        <f t="shared" si="0"/>
        <v>21.428571428571427</v>
      </c>
      <c r="L59" s="47">
        <v>1</v>
      </c>
      <c r="M59" s="30">
        <f>+L59/H59</f>
        <v>1</v>
      </c>
      <c r="N59" s="47">
        <f>+M59*K59</f>
        <v>21.428571428571427</v>
      </c>
      <c r="O59" s="47">
        <f>+IF(J59&lt;=$D$6,N59,0)</f>
        <v>21.428571428571427</v>
      </c>
      <c r="P59" s="48">
        <f>+IF($D$6&gt;=J59,K59,0)</f>
        <v>21.428571428571427</v>
      </c>
      <c r="Q59" s="49" t="s">
        <v>306</v>
      </c>
      <c r="R59" s="50" t="s">
        <v>39</v>
      </c>
      <c r="S59" s="49" t="s">
        <v>272</v>
      </c>
      <c r="T59" s="51">
        <v>2022</v>
      </c>
      <c r="U59" s="103">
        <v>1140</v>
      </c>
      <c r="V59" s="51">
        <v>1</v>
      </c>
      <c r="W59" s="165" t="s">
        <v>307</v>
      </c>
      <c r="X59" s="49" t="s">
        <v>38</v>
      </c>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row>
    <row r="60" spans="1:91" s="22" customFormat="1" ht="66.75" customHeight="1" thickBot="1" x14ac:dyDescent="0.25">
      <c r="A60" s="34">
        <v>48</v>
      </c>
      <c r="B60" s="26" t="s">
        <v>308</v>
      </c>
      <c r="C60" s="41" t="s">
        <v>309</v>
      </c>
      <c r="D60" s="42" t="s">
        <v>310</v>
      </c>
      <c r="E60" s="42" t="s">
        <v>66</v>
      </c>
      <c r="F60" s="42" t="s">
        <v>67</v>
      </c>
      <c r="G60" s="43" t="s">
        <v>59</v>
      </c>
      <c r="H60" s="44">
        <v>1</v>
      </c>
      <c r="I60" s="45">
        <v>45111</v>
      </c>
      <c r="J60" s="150">
        <v>45169</v>
      </c>
      <c r="K60" s="47">
        <f t="shared" si="0"/>
        <v>8.2857142857142865</v>
      </c>
      <c r="L60" s="47">
        <v>1</v>
      </c>
      <c r="M60" s="30">
        <f>+L60/H60</f>
        <v>1</v>
      </c>
      <c r="N60" s="47">
        <f>+M60*K60</f>
        <v>8.2857142857142865</v>
      </c>
      <c r="O60" s="47">
        <f>+IF(J60&lt;=$D$6,N60,0)</f>
        <v>8.2857142857142865</v>
      </c>
      <c r="P60" s="48">
        <f>+IF($D$6&gt;=J60,K60,0)</f>
        <v>8.2857142857142865</v>
      </c>
      <c r="Q60" s="49" t="s">
        <v>60</v>
      </c>
      <c r="R60" s="50" t="s">
        <v>311</v>
      </c>
      <c r="S60" s="49" t="s">
        <v>272</v>
      </c>
      <c r="T60" s="51">
        <v>2022</v>
      </c>
      <c r="U60" s="103">
        <v>1120</v>
      </c>
      <c r="V60" s="51">
        <v>1</v>
      </c>
      <c r="W60" s="165" t="s">
        <v>312</v>
      </c>
      <c r="X60" s="49" t="s">
        <v>38</v>
      </c>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row>
    <row r="61" spans="1:91" s="22" customFormat="1" ht="66.75" customHeight="1" thickBot="1" x14ac:dyDescent="0.25">
      <c r="A61" s="34">
        <v>49</v>
      </c>
      <c r="B61" s="26" t="s">
        <v>313</v>
      </c>
      <c r="C61" s="41" t="s">
        <v>314</v>
      </c>
      <c r="D61" s="42" t="s">
        <v>315</v>
      </c>
      <c r="E61" s="42" t="s">
        <v>87</v>
      </c>
      <c r="F61" s="42" t="s">
        <v>625</v>
      </c>
      <c r="G61" s="43" t="s">
        <v>88</v>
      </c>
      <c r="H61" s="44">
        <v>1</v>
      </c>
      <c r="I61" s="45">
        <v>45111</v>
      </c>
      <c r="J61" s="150">
        <v>45275</v>
      </c>
      <c r="K61" s="47">
        <f t="shared" si="0"/>
        <v>23.428571428571427</v>
      </c>
      <c r="L61" s="47">
        <v>1</v>
      </c>
      <c r="M61" s="30">
        <f>+L61/H61</f>
        <v>1</v>
      </c>
      <c r="N61" s="47">
        <f>+M61*K61</f>
        <v>23.428571428571427</v>
      </c>
      <c r="O61" s="47">
        <f>+IF(J61&lt;=$D$6,N61,0)</f>
        <v>23.428571428571427</v>
      </c>
      <c r="P61" s="48">
        <f>+IF($D$6&gt;=J61,K61,0)</f>
        <v>23.428571428571427</v>
      </c>
      <c r="Q61" s="49" t="s">
        <v>316</v>
      </c>
      <c r="R61" s="50" t="s">
        <v>653</v>
      </c>
      <c r="S61" s="49" t="s">
        <v>272</v>
      </c>
      <c r="T61" s="51">
        <v>2022</v>
      </c>
      <c r="U61" s="103">
        <v>1160</v>
      </c>
      <c r="V61" s="51">
        <v>1</v>
      </c>
      <c r="W61" s="165" t="s">
        <v>317</v>
      </c>
      <c r="X61" s="49" t="s">
        <v>38</v>
      </c>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row>
    <row r="62" spans="1:91" s="22" customFormat="1" ht="66.75" customHeight="1" thickBot="1" x14ac:dyDescent="0.25">
      <c r="A62" s="34">
        <v>50</v>
      </c>
      <c r="B62" s="26" t="s">
        <v>313</v>
      </c>
      <c r="C62" s="41" t="s">
        <v>314</v>
      </c>
      <c r="D62" s="42" t="s">
        <v>315</v>
      </c>
      <c r="E62" s="42" t="s">
        <v>623</v>
      </c>
      <c r="F62" s="42" t="s">
        <v>114</v>
      </c>
      <c r="G62" s="43" t="s">
        <v>318</v>
      </c>
      <c r="H62" s="44">
        <v>5</v>
      </c>
      <c r="I62" s="45">
        <v>45111</v>
      </c>
      <c r="J62" s="150">
        <v>45275</v>
      </c>
      <c r="K62" s="47">
        <f t="shared" si="0"/>
        <v>23.428571428571427</v>
      </c>
      <c r="L62" s="47">
        <v>5</v>
      </c>
      <c r="M62" s="30">
        <f>+L62/H62</f>
        <v>1</v>
      </c>
      <c r="N62" s="47">
        <f>+M62*K62</f>
        <v>23.428571428571427</v>
      </c>
      <c r="O62" s="47">
        <f>+IF(J62&lt;=$D$6,N62,0)</f>
        <v>23.428571428571427</v>
      </c>
      <c r="P62" s="48">
        <f>+IF($D$6&gt;=J62,K62,0)</f>
        <v>23.428571428571427</v>
      </c>
      <c r="Q62" s="49" t="s">
        <v>316</v>
      </c>
      <c r="R62" s="50" t="s">
        <v>319</v>
      </c>
      <c r="S62" s="49" t="s">
        <v>272</v>
      </c>
      <c r="T62" s="51">
        <v>2022</v>
      </c>
      <c r="U62" s="103">
        <v>1160</v>
      </c>
      <c r="V62" s="51">
        <v>2</v>
      </c>
      <c r="W62" s="165" t="s">
        <v>320</v>
      </c>
      <c r="X62" s="49" t="s">
        <v>38</v>
      </c>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row>
    <row r="63" spans="1:91" s="22" customFormat="1" ht="66.75" customHeight="1" thickBot="1" x14ac:dyDescent="0.25">
      <c r="A63" s="34">
        <v>51</v>
      </c>
      <c r="B63" s="26" t="s">
        <v>321</v>
      </c>
      <c r="C63" s="41" t="s">
        <v>322</v>
      </c>
      <c r="D63" s="42" t="s">
        <v>323</v>
      </c>
      <c r="E63" s="42" t="s">
        <v>87</v>
      </c>
      <c r="F63" s="42" t="s">
        <v>625</v>
      </c>
      <c r="G63" s="43" t="s">
        <v>88</v>
      </c>
      <c r="H63" s="44">
        <v>1</v>
      </c>
      <c r="I63" s="45">
        <v>45111</v>
      </c>
      <c r="J63" s="150">
        <v>45275</v>
      </c>
      <c r="K63" s="47">
        <f t="shared" si="0"/>
        <v>23.428571428571427</v>
      </c>
      <c r="L63" s="47">
        <v>1</v>
      </c>
      <c r="M63" s="30">
        <f>+L63/H63</f>
        <v>1</v>
      </c>
      <c r="N63" s="47">
        <f>+M63*K63</f>
        <v>23.428571428571427</v>
      </c>
      <c r="O63" s="47">
        <f>+IF(J63&lt;=$D$6,N63,0)</f>
        <v>23.428571428571427</v>
      </c>
      <c r="P63" s="48">
        <f>+IF($D$6&gt;=J63,K63,0)</f>
        <v>23.428571428571427</v>
      </c>
      <c r="Q63" s="49" t="s">
        <v>316</v>
      </c>
      <c r="R63" s="50" t="s">
        <v>324</v>
      </c>
      <c r="S63" s="49" t="s">
        <v>272</v>
      </c>
      <c r="T63" s="51">
        <v>2022</v>
      </c>
      <c r="U63" s="103">
        <v>1161</v>
      </c>
      <c r="V63" s="51">
        <v>1</v>
      </c>
      <c r="W63" s="107" t="s">
        <v>325</v>
      </c>
      <c r="X63" s="49" t="s">
        <v>38</v>
      </c>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row>
    <row r="64" spans="1:91" s="22" customFormat="1" ht="66.75" customHeight="1" thickBot="1" x14ac:dyDescent="0.25">
      <c r="A64" s="34">
        <v>52</v>
      </c>
      <c r="B64" s="26" t="s">
        <v>321</v>
      </c>
      <c r="C64" s="41" t="s">
        <v>322</v>
      </c>
      <c r="D64" s="42" t="s">
        <v>323</v>
      </c>
      <c r="E64" s="42" t="s">
        <v>623</v>
      </c>
      <c r="F64" s="42" t="s">
        <v>114</v>
      </c>
      <c r="G64" s="43" t="s">
        <v>326</v>
      </c>
      <c r="H64" s="44">
        <v>5</v>
      </c>
      <c r="I64" s="45">
        <v>45111</v>
      </c>
      <c r="J64" s="150">
        <v>45275</v>
      </c>
      <c r="K64" s="47">
        <f t="shared" si="0"/>
        <v>23.428571428571427</v>
      </c>
      <c r="L64" s="47">
        <v>5</v>
      </c>
      <c r="M64" s="30">
        <f>+L64/H64</f>
        <v>1</v>
      </c>
      <c r="N64" s="47">
        <f>+M64*K64</f>
        <v>23.428571428571427</v>
      </c>
      <c r="O64" s="47">
        <f>+IF(J64&lt;=$D$6,N64,0)</f>
        <v>23.428571428571427</v>
      </c>
      <c r="P64" s="48">
        <f>+IF($D$6&gt;=J64,K64,0)</f>
        <v>23.428571428571427</v>
      </c>
      <c r="Q64" s="49" t="s">
        <v>316</v>
      </c>
      <c r="R64" s="50" t="s">
        <v>654</v>
      </c>
      <c r="S64" s="49" t="s">
        <v>272</v>
      </c>
      <c r="T64" s="51">
        <v>2022</v>
      </c>
      <c r="U64" s="103">
        <v>1161</v>
      </c>
      <c r="V64" s="51">
        <v>2</v>
      </c>
      <c r="W64" s="107" t="s">
        <v>327</v>
      </c>
      <c r="X64" s="49" t="s">
        <v>38</v>
      </c>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c r="CG64" s="12"/>
      <c r="CH64" s="12"/>
      <c r="CI64" s="12"/>
      <c r="CJ64" s="12"/>
      <c r="CK64" s="12"/>
      <c r="CL64" s="12"/>
      <c r="CM64" s="12"/>
    </row>
    <row r="65" spans="1:91" s="22" customFormat="1" ht="66.75" customHeight="1" thickBot="1" x14ac:dyDescent="0.25">
      <c r="A65" s="34">
        <v>53</v>
      </c>
      <c r="B65" s="26" t="s">
        <v>328</v>
      </c>
      <c r="C65" s="41" t="s">
        <v>329</v>
      </c>
      <c r="D65" s="42" t="s">
        <v>330</v>
      </c>
      <c r="E65" s="42" t="s">
        <v>331</v>
      </c>
      <c r="F65" s="42" t="s">
        <v>332</v>
      </c>
      <c r="G65" s="43" t="s">
        <v>333</v>
      </c>
      <c r="H65" s="44">
        <v>1</v>
      </c>
      <c r="I65" s="45">
        <v>44748</v>
      </c>
      <c r="J65" s="150">
        <v>44895</v>
      </c>
      <c r="K65" s="47">
        <f t="shared" si="0"/>
        <v>21</v>
      </c>
      <c r="L65" s="47">
        <v>1</v>
      </c>
      <c r="M65" s="30">
        <f>+L65/H65</f>
        <v>1</v>
      </c>
      <c r="N65" s="47">
        <f>+M65*K65</f>
        <v>21</v>
      </c>
      <c r="O65" s="47">
        <f>+IF(J65&lt;=$D$6,N65,0)</f>
        <v>21</v>
      </c>
      <c r="P65" s="48">
        <f>+IF($D$6&gt;=J65,K65,0)</f>
        <v>21</v>
      </c>
      <c r="Q65" s="49" t="s">
        <v>316</v>
      </c>
      <c r="R65" s="50" t="s">
        <v>334</v>
      </c>
      <c r="S65" s="51" t="s">
        <v>281</v>
      </c>
      <c r="T65" s="51">
        <v>2021</v>
      </c>
      <c r="U65" s="103">
        <v>986</v>
      </c>
      <c r="V65" s="51">
        <v>1</v>
      </c>
      <c r="W65" s="165" t="s">
        <v>335</v>
      </c>
      <c r="X65" s="49" t="s">
        <v>270</v>
      </c>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12"/>
      <c r="CK65" s="12"/>
      <c r="CL65" s="12"/>
      <c r="CM65" s="12"/>
    </row>
    <row r="66" spans="1:91" s="22" customFormat="1" ht="66.75" customHeight="1" thickBot="1" x14ac:dyDescent="0.25">
      <c r="A66" s="34">
        <v>54</v>
      </c>
      <c r="B66" s="26" t="s">
        <v>328</v>
      </c>
      <c r="C66" s="41" t="s">
        <v>329</v>
      </c>
      <c r="D66" s="42" t="s">
        <v>330</v>
      </c>
      <c r="E66" s="42" t="s">
        <v>336</v>
      </c>
      <c r="F66" s="42" t="s">
        <v>337</v>
      </c>
      <c r="G66" s="43" t="s">
        <v>333</v>
      </c>
      <c r="H66" s="44">
        <v>1</v>
      </c>
      <c r="I66" s="45">
        <v>44748</v>
      </c>
      <c r="J66" s="150">
        <v>44895</v>
      </c>
      <c r="K66" s="47">
        <f t="shared" si="0"/>
        <v>21</v>
      </c>
      <c r="L66" s="47">
        <v>1</v>
      </c>
      <c r="M66" s="30">
        <f>+L66/H66</f>
        <v>1</v>
      </c>
      <c r="N66" s="47">
        <f>+M66*K66</f>
        <v>21</v>
      </c>
      <c r="O66" s="47">
        <f>+IF(J66&lt;=$D$6,N66,0)</f>
        <v>21</v>
      </c>
      <c r="P66" s="48">
        <f>+IF($D$6&gt;=J66,K66,0)</f>
        <v>21</v>
      </c>
      <c r="Q66" s="49" t="s">
        <v>316</v>
      </c>
      <c r="R66" s="50" t="s">
        <v>338</v>
      </c>
      <c r="S66" s="51" t="s">
        <v>281</v>
      </c>
      <c r="T66" s="51">
        <v>2021</v>
      </c>
      <c r="U66" s="103">
        <v>986</v>
      </c>
      <c r="V66" s="51">
        <v>2</v>
      </c>
      <c r="W66" s="165" t="s">
        <v>339</v>
      </c>
      <c r="X66" s="49" t="s">
        <v>270</v>
      </c>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12"/>
      <c r="CK66" s="12"/>
      <c r="CL66" s="12"/>
      <c r="CM66" s="12"/>
    </row>
    <row r="67" spans="1:91" s="22" customFormat="1" ht="66.75" customHeight="1" thickBot="1" x14ac:dyDescent="0.25">
      <c r="A67" s="34">
        <v>55</v>
      </c>
      <c r="B67" s="26" t="s">
        <v>340</v>
      </c>
      <c r="C67" s="41" t="s">
        <v>341</v>
      </c>
      <c r="D67" s="42" t="s">
        <v>342</v>
      </c>
      <c r="E67" s="42" t="s">
        <v>343</v>
      </c>
      <c r="F67" s="42" t="s">
        <v>344</v>
      </c>
      <c r="G67" s="43" t="s">
        <v>345</v>
      </c>
      <c r="H67" s="44">
        <v>1</v>
      </c>
      <c r="I67" s="45">
        <v>44748</v>
      </c>
      <c r="J67" s="150">
        <v>44910</v>
      </c>
      <c r="K67" s="47">
        <f t="shared" si="0"/>
        <v>23.142857142857142</v>
      </c>
      <c r="L67" s="47">
        <v>1</v>
      </c>
      <c r="M67" s="30">
        <f>+L67/H67</f>
        <v>1</v>
      </c>
      <c r="N67" s="47">
        <f>+M67*K67</f>
        <v>23.142857142857142</v>
      </c>
      <c r="O67" s="47">
        <f>+IF(J67&lt;=$D$6,N67,0)</f>
        <v>23.142857142857142</v>
      </c>
      <c r="P67" s="48">
        <f>+IF($D$6&gt;=J67,K67,0)</f>
        <v>23.142857142857142</v>
      </c>
      <c r="Q67" s="49" t="s">
        <v>346</v>
      </c>
      <c r="R67" s="50" t="s">
        <v>347</v>
      </c>
      <c r="S67" s="51" t="s">
        <v>281</v>
      </c>
      <c r="T67" s="51">
        <v>2021</v>
      </c>
      <c r="U67" s="103">
        <v>993</v>
      </c>
      <c r="V67" s="51">
        <v>1</v>
      </c>
      <c r="W67" s="165" t="s">
        <v>348</v>
      </c>
      <c r="X67" s="49" t="s">
        <v>270</v>
      </c>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row>
    <row r="68" spans="1:91" s="22" customFormat="1" ht="66.75" customHeight="1" thickBot="1" x14ac:dyDescent="0.25">
      <c r="A68" s="34">
        <v>56</v>
      </c>
      <c r="B68" s="26" t="s">
        <v>340</v>
      </c>
      <c r="C68" s="41" t="s">
        <v>341</v>
      </c>
      <c r="D68" s="42" t="s">
        <v>349</v>
      </c>
      <c r="E68" s="42" t="s">
        <v>350</v>
      </c>
      <c r="F68" s="42" t="s">
        <v>351</v>
      </c>
      <c r="G68" s="43" t="s">
        <v>333</v>
      </c>
      <c r="H68" s="44">
        <v>1</v>
      </c>
      <c r="I68" s="45">
        <v>44748</v>
      </c>
      <c r="J68" s="150">
        <v>44785</v>
      </c>
      <c r="K68" s="47">
        <f t="shared" si="0"/>
        <v>5.2857142857142856</v>
      </c>
      <c r="L68" s="47">
        <v>1</v>
      </c>
      <c r="M68" s="30">
        <f>+L68/H68</f>
        <v>1</v>
      </c>
      <c r="N68" s="47">
        <f>+M68*K68</f>
        <v>5.2857142857142856</v>
      </c>
      <c r="O68" s="47">
        <f>+IF(J68&lt;=$D$6,N68,0)</f>
        <v>5.2857142857142856</v>
      </c>
      <c r="P68" s="48">
        <f>+IF($D$6&gt;=J68,K68,0)</f>
        <v>5.2857142857142856</v>
      </c>
      <c r="Q68" s="49" t="s">
        <v>316</v>
      </c>
      <c r="R68" s="50" t="s">
        <v>352</v>
      </c>
      <c r="S68" s="51" t="s">
        <v>281</v>
      </c>
      <c r="T68" s="51">
        <v>2021</v>
      </c>
      <c r="U68" s="103">
        <v>987</v>
      </c>
      <c r="V68" s="51">
        <v>1</v>
      </c>
      <c r="W68" s="165" t="s">
        <v>353</v>
      </c>
      <c r="X68" s="49" t="s">
        <v>270</v>
      </c>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row>
    <row r="69" spans="1:91" s="22" customFormat="1" ht="66.75" customHeight="1" thickBot="1" x14ac:dyDescent="0.25">
      <c r="A69" s="34">
        <v>57</v>
      </c>
      <c r="B69" s="26" t="s">
        <v>340</v>
      </c>
      <c r="C69" s="41" t="s">
        <v>341</v>
      </c>
      <c r="D69" s="42" t="s">
        <v>349</v>
      </c>
      <c r="E69" s="42" t="s">
        <v>354</v>
      </c>
      <c r="F69" s="42" t="s">
        <v>655</v>
      </c>
      <c r="G69" s="43" t="s">
        <v>656</v>
      </c>
      <c r="H69" s="44">
        <v>1</v>
      </c>
      <c r="I69" s="45">
        <v>44748</v>
      </c>
      <c r="J69" s="150">
        <v>44865</v>
      </c>
      <c r="K69" s="47">
        <f t="shared" si="0"/>
        <v>16.714285714285715</v>
      </c>
      <c r="L69" s="47">
        <v>1</v>
      </c>
      <c r="M69" s="30">
        <f>+L69/H69</f>
        <v>1</v>
      </c>
      <c r="N69" s="47">
        <f>+M69*K69</f>
        <v>16.714285714285715</v>
      </c>
      <c r="O69" s="47">
        <f>+IF(J69&lt;=$D$6,N69,0)</f>
        <v>16.714285714285715</v>
      </c>
      <c r="P69" s="48">
        <f>+IF($D$6&gt;=J69,K69,0)</f>
        <v>16.714285714285715</v>
      </c>
      <c r="Q69" s="49" t="s">
        <v>316</v>
      </c>
      <c r="R69" s="50" t="s">
        <v>355</v>
      </c>
      <c r="S69" s="51" t="s">
        <v>281</v>
      </c>
      <c r="T69" s="51">
        <v>2021</v>
      </c>
      <c r="U69" s="103">
        <v>987</v>
      </c>
      <c r="V69" s="51">
        <v>2</v>
      </c>
      <c r="W69" s="165" t="s">
        <v>356</v>
      </c>
      <c r="X69" s="49" t="s">
        <v>270</v>
      </c>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12"/>
      <c r="CI69" s="12"/>
      <c r="CJ69" s="12"/>
      <c r="CK69" s="12"/>
      <c r="CL69" s="12"/>
      <c r="CM69" s="12"/>
    </row>
    <row r="70" spans="1:91" s="22" customFormat="1" ht="66.75" customHeight="1" thickBot="1" x14ac:dyDescent="0.25">
      <c r="A70" s="34">
        <v>58</v>
      </c>
      <c r="B70" s="26" t="s">
        <v>357</v>
      </c>
      <c r="C70" s="41" t="s">
        <v>358</v>
      </c>
      <c r="D70" s="42" t="s">
        <v>657</v>
      </c>
      <c r="E70" s="42" t="s">
        <v>359</v>
      </c>
      <c r="F70" s="42" t="s">
        <v>360</v>
      </c>
      <c r="G70" s="43" t="s">
        <v>658</v>
      </c>
      <c r="H70" s="44">
        <v>6</v>
      </c>
      <c r="I70" s="45">
        <v>44748</v>
      </c>
      <c r="J70" s="150">
        <v>44926</v>
      </c>
      <c r="K70" s="47">
        <f t="shared" si="0"/>
        <v>25.428571428571427</v>
      </c>
      <c r="L70" s="47">
        <v>6</v>
      </c>
      <c r="M70" s="30">
        <f>+L70/H70</f>
        <v>1</v>
      </c>
      <c r="N70" s="47">
        <f>+M70*K70</f>
        <v>25.428571428571427</v>
      </c>
      <c r="O70" s="47">
        <f>+IF(J70&lt;=$D$6,N70,0)</f>
        <v>25.428571428571427</v>
      </c>
      <c r="P70" s="48">
        <f>+IF($D$6&gt;=J70,K70,0)</f>
        <v>25.428571428571427</v>
      </c>
      <c r="Q70" s="49" t="s">
        <v>361</v>
      </c>
      <c r="R70" s="50" t="s">
        <v>659</v>
      </c>
      <c r="S70" s="51" t="s">
        <v>281</v>
      </c>
      <c r="T70" s="51">
        <v>2021</v>
      </c>
      <c r="U70" s="103">
        <v>953</v>
      </c>
      <c r="V70" s="51">
        <v>1</v>
      </c>
      <c r="W70" s="165" t="s">
        <v>362</v>
      </c>
      <c r="X70" s="49" t="s">
        <v>270</v>
      </c>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c r="CG70" s="12"/>
      <c r="CH70" s="12"/>
      <c r="CI70" s="12"/>
      <c r="CJ70" s="12"/>
      <c r="CK70" s="12"/>
      <c r="CL70" s="12"/>
      <c r="CM70" s="12"/>
    </row>
    <row r="71" spans="1:91" s="12" customFormat="1" ht="66.75" customHeight="1" thickBot="1" x14ac:dyDescent="0.25">
      <c r="A71" s="34">
        <v>59</v>
      </c>
      <c r="B71" s="26" t="s">
        <v>363</v>
      </c>
      <c r="C71" s="41" t="s">
        <v>364</v>
      </c>
      <c r="D71" s="42" t="s">
        <v>365</v>
      </c>
      <c r="E71" s="42" t="s">
        <v>366</v>
      </c>
      <c r="F71" s="42" t="s">
        <v>660</v>
      </c>
      <c r="G71" s="62" t="s">
        <v>367</v>
      </c>
      <c r="H71" s="63">
        <v>6</v>
      </c>
      <c r="I71" s="45">
        <v>44748</v>
      </c>
      <c r="J71" s="152">
        <v>44926</v>
      </c>
      <c r="K71" s="47">
        <f t="shared" si="0"/>
        <v>25.428571428571427</v>
      </c>
      <c r="L71" s="47">
        <v>6</v>
      </c>
      <c r="M71" s="30">
        <f>+L71/H71</f>
        <v>1</v>
      </c>
      <c r="N71" s="47">
        <f>+M71*K71</f>
        <v>25.428571428571427</v>
      </c>
      <c r="O71" s="47">
        <f>+IF(J71&lt;=$D$6,N71,0)</f>
        <v>25.428571428571427</v>
      </c>
      <c r="P71" s="48">
        <f>+IF($D$6&gt;=J71,K71,0)</f>
        <v>25.428571428571427</v>
      </c>
      <c r="Q71" s="49" t="s">
        <v>361</v>
      </c>
      <c r="R71" s="50" t="s">
        <v>368</v>
      </c>
      <c r="S71" s="51" t="s">
        <v>281</v>
      </c>
      <c r="T71" s="51">
        <v>2021</v>
      </c>
      <c r="U71" s="103">
        <v>954</v>
      </c>
      <c r="V71" s="51">
        <v>1</v>
      </c>
      <c r="W71" s="165" t="s">
        <v>369</v>
      </c>
      <c r="X71" s="49" t="s">
        <v>270</v>
      </c>
    </row>
    <row r="72" spans="1:91" s="22" customFormat="1" ht="66.75" customHeight="1" thickBot="1" x14ac:dyDescent="0.25">
      <c r="A72" s="34">
        <v>60</v>
      </c>
      <c r="B72" s="26" t="s">
        <v>370</v>
      </c>
      <c r="C72" s="108" t="s">
        <v>371</v>
      </c>
      <c r="D72" s="109" t="s">
        <v>372</v>
      </c>
      <c r="E72" s="109" t="s">
        <v>373</v>
      </c>
      <c r="F72" s="109" t="s">
        <v>374</v>
      </c>
      <c r="G72" s="110" t="s">
        <v>375</v>
      </c>
      <c r="H72" s="118">
        <v>1</v>
      </c>
      <c r="I72" s="111">
        <v>45261</v>
      </c>
      <c r="J72" s="112">
        <v>45626</v>
      </c>
      <c r="K72" s="113">
        <f t="shared" si="0"/>
        <v>52.142857142857146</v>
      </c>
      <c r="L72" s="113">
        <v>0</v>
      </c>
      <c r="M72" s="114">
        <f>+L72/H72</f>
        <v>0</v>
      </c>
      <c r="N72" s="113">
        <f>+M72*K72</f>
        <v>0</v>
      </c>
      <c r="O72" s="113">
        <f>+IF(J72&lt;=$D$6,N72,0)</f>
        <v>0</v>
      </c>
      <c r="P72" s="115">
        <f>+IF($D$6&gt;=J72,K72,0)</f>
        <v>0</v>
      </c>
      <c r="Q72" s="116" t="s">
        <v>361</v>
      </c>
      <c r="R72" s="87" t="s">
        <v>264</v>
      </c>
      <c r="S72" s="117" t="s">
        <v>281</v>
      </c>
      <c r="T72" s="117">
        <v>2021</v>
      </c>
      <c r="U72" s="159">
        <v>1267</v>
      </c>
      <c r="V72" s="117">
        <v>1</v>
      </c>
      <c r="W72" s="168" t="s">
        <v>376</v>
      </c>
      <c r="X72" s="149" t="s">
        <v>264</v>
      </c>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c r="CG72" s="12"/>
      <c r="CH72" s="12"/>
      <c r="CI72" s="12"/>
      <c r="CJ72" s="12"/>
      <c r="CK72" s="12"/>
      <c r="CL72" s="12"/>
      <c r="CM72" s="12"/>
    </row>
    <row r="73" spans="1:91" s="22" customFormat="1" ht="66.75" customHeight="1" thickBot="1" x14ac:dyDescent="0.25">
      <c r="A73" s="34">
        <v>61</v>
      </c>
      <c r="B73" s="26" t="s">
        <v>377</v>
      </c>
      <c r="C73" s="41" t="s">
        <v>378</v>
      </c>
      <c r="D73" s="42" t="s">
        <v>379</v>
      </c>
      <c r="E73" s="42" t="s">
        <v>366</v>
      </c>
      <c r="F73" s="42" t="s">
        <v>660</v>
      </c>
      <c r="G73" s="43" t="s">
        <v>367</v>
      </c>
      <c r="H73" s="44">
        <v>6</v>
      </c>
      <c r="I73" s="45">
        <v>44748</v>
      </c>
      <c r="J73" s="150">
        <v>44926</v>
      </c>
      <c r="K73" s="47">
        <f t="shared" si="0"/>
        <v>25.428571428571427</v>
      </c>
      <c r="L73" s="47">
        <v>6</v>
      </c>
      <c r="M73" s="30">
        <f>+L73/H73</f>
        <v>1</v>
      </c>
      <c r="N73" s="47">
        <f>+M73*K73</f>
        <v>25.428571428571427</v>
      </c>
      <c r="O73" s="47">
        <f>+IF(J73&lt;=$D$6,N73,0)</f>
        <v>25.428571428571427</v>
      </c>
      <c r="P73" s="48">
        <f>+IF($D$6&gt;=J73,K73,0)</f>
        <v>25.428571428571427</v>
      </c>
      <c r="Q73" s="49" t="s">
        <v>361</v>
      </c>
      <c r="R73" s="50" t="s">
        <v>380</v>
      </c>
      <c r="S73" s="51" t="s">
        <v>281</v>
      </c>
      <c r="T73" s="51">
        <v>2021</v>
      </c>
      <c r="U73" s="103">
        <v>957</v>
      </c>
      <c r="V73" s="51">
        <v>1</v>
      </c>
      <c r="W73" s="165" t="s">
        <v>381</v>
      </c>
      <c r="X73" s="49" t="s">
        <v>270</v>
      </c>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c r="CG73" s="12"/>
      <c r="CH73" s="12"/>
      <c r="CI73" s="12"/>
      <c r="CJ73" s="12"/>
      <c r="CK73" s="12"/>
      <c r="CL73" s="12"/>
      <c r="CM73" s="12"/>
    </row>
    <row r="74" spans="1:91" s="22" customFormat="1" ht="66.75" customHeight="1" thickBot="1" x14ac:dyDescent="0.25">
      <c r="A74" s="34">
        <v>62</v>
      </c>
      <c r="B74" s="26" t="s">
        <v>382</v>
      </c>
      <c r="C74" s="108" t="s">
        <v>383</v>
      </c>
      <c r="D74" s="109" t="s">
        <v>384</v>
      </c>
      <c r="E74" s="119" t="s">
        <v>661</v>
      </c>
      <c r="F74" s="120" t="s">
        <v>385</v>
      </c>
      <c r="G74" s="121" t="s">
        <v>386</v>
      </c>
      <c r="H74" s="118">
        <v>6</v>
      </c>
      <c r="I74" s="111">
        <v>45261</v>
      </c>
      <c r="J74" s="112">
        <v>45626</v>
      </c>
      <c r="K74" s="113">
        <f t="shared" si="0"/>
        <v>52.142857142857146</v>
      </c>
      <c r="L74" s="113">
        <v>0</v>
      </c>
      <c r="M74" s="114">
        <f>+L74/H74</f>
        <v>0</v>
      </c>
      <c r="N74" s="113">
        <f>+M74*K74</f>
        <v>0</v>
      </c>
      <c r="O74" s="113">
        <f>+IF(J74&lt;=$D$6,N74,0)</f>
        <v>0</v>
      </c>
      <c r="P74" s="115">
        <f>+IF($D$6&gt;=J74,K74,0)</f>
        <v>0</v>
      </c>
      <c r="Q74" s="116" t="s">
        <v>361</v>
      </c>
      <c r="R74" s="87" t="s">
        <v>264</v>
      </c>
      <c r="S74" s="117" t="s">
        <v>281</v>
      </c>
      <c r="T74" s="117">
        <v>2021</v>
      </c>
      <c r="U74" s="159">
        <v>1268</v>
      </c>
      <c r="V74" s="117">
        <v>1</v>
      </c>
      <c r="W74" s="168" t="s">
        <v>387</v>
      </c>
      <c r="X74" s="149" t="s">
        <v>264</v>
      </c>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c r="CG74" s="12"/>
      <c r="CH74" s="12"/>
      <c r="CI74" s="12"/>
      <c r="CJ74" s="12"/>
      <c r="CK74" s="12"/>
      <c r="CL74" s="12"/>
      <c r="CM74" s="12"/>
    </row>
    <row r="75" spans="1:91" s="12" customFormat="1" ht="66.75" customHeight="1" thickBot="1" x14ac:dyDescent="0.25">
      <c r="A75" s="34">
        <v>63</v>
      </c>
      <c r="B75" s="26" t="s">
        <v>388</v>
      </c>
      <c r="C75" s="41" t="s">
        <v>389</v>
      </c>
      <c r="D75" s="42" t="s">
        <v>390</v>
      </c>
      <c r="E75" s="42" t="s">
        <v>391</v>
      </c>
      <c r="F75" s="42" t="s">
        <v>392</v>
      </c>
      <c r="G75" s="43" t="s">
        <v>367</v>
      </c>
      <c r="H75" s="44">
        <v>6</v>
      </c>
      <c r="I75" s="45">
        <v>44748</v>
      </c>
      <c r="J75" s="150">
        <v>44926</v>
      </c>
      <c r="K75" s="47">
        <f t="shared" ref="K75:K106" si="1">+(J75-I75)/7</f>
        <v>25.428571428571427</v>
      </c>
      <c r="L75" s="47">
        <v>6</v>
      </c>
      <c r="M75" s="30">
        <f>+L75/H75</f>
        <v>1</v>
      </c>
      <c r="N75" s="47">
        <f>+M75*K75</f>
        <v>25.428571428571427</v>
      </c>
      <c r="O75" s="47">
        <f>+IF(J75&lt;=$D$6,N75,0)</f>
        <v>25.428571428571427</v>
      </c>
      <c r="P75" s="48">
        <f t="shared" ref="P75:P106" si="2">+IF($D$6&gt;=J75,K75,0)</f>
        <v>25.428571428571427</v>
      </c>
      <c r="Q75" s="49" t="s">
        <v>361</v>
      </c>
      <c r="R75" s="50" t="s">
        <v>662</v>
      </c>
      <c r="S75" s="51" t="s">
        <v>281</v>
      </c>
      <c r="T75" s="51">
        <v>2021</v>
      </c>
      <c r="U75" s="103">
        <v>960</v>
      </c>
      <c r="V75" s="51">
        <v>1</v>
      </c>
      <c r="W75" s="165" t="s">
        <v>393</v>
      </c>
      <c r="X75" s="49" t="s">
        <v>270</v>
      </c>
    </row>
    <row r="76" spans="1:91" s="12" customFormat="1" ht="66.75" customHeight="1" thickBot="1" x14ac:dyDescent="0.25">
      <c r="A76" s="34">
        <v>64</v>
      </c>
      <c r="B76" s="26" t="s">
        <v>394</v>
      </c>
      <c r="C76" s="41" t="s">
        <v>395</v>
      </c>
      <c r="D76" s="42" t="s">
        <v>396</v>
      </c>
      <c r="E76" s="42" t="s">
        <v>397</v>
      </c>
      <c r="F76" s="42" t="s">
        <v>398</v>
      </c>
      <c r="G76" s="43" t="s">
        <v>399</v>
      </c>
      <c r="H76" s="44">
        <v>1</v>
      </c>
      <c r="I76" s="45">
        <v>44748</v>
      </c>
      <c r="J76" s="150">
        <v>44795</v>
      </c>
      <c r="K76" s="47">
        <f t="shared" si="1"/>
        <v>6.7142857142857144</v>
      </c>
      <c r="L76" s="47">
        <v>1</v>
      </c>
      <c r="M76" s="30">
        <f>+L76/H76</f>
        <v>1</v>
      </c>
      <c r="N76" s="47">
        <f>+M76*K76</f>
        <v>6.7142857142857144</v>
      </c>
      <c r="O76" s="47">
        <f>+IF(J76&lt;=$D$6,N76,0)</f>
        <v>6.7142857142857144</v>
      </c>
      <c r="P76" s="48">
        <f t="shared" si="2"/>
        <v>6.7142857142857144</v>
      </c>
      <c r="Q76" s="49" t="s">
        <v>400</v>
      </c>
      <c r="R76" s="50" t="s">
        <v>401</v>
      </c>
      <c r="S76" s="51" t="s">
        <v>281</v>
      </c>
      <c r="T76" s="51">
        <v>2021</v>
      </c>
      <c r="U76" s="103">
        <v>961</v>
      </c>
      <c r="V76" s="51">
        <v>1</v>
      </c>
      <c r="W76" s="165" t="s">
        <v>402</v>
      </c>
      <c r="X76" s="49" t="s">
        <v>270</v>
      </c>
    </row>
    <row r="77" spans="1:91" s="12" customFormat="1" ht="66.75" customHeight="1" thickBot="1" x14ac:dyDescent="0.25">
      <c r="A77" s="34">
        <v>65</v>
      </c>
      <c r="B77" s="26" t="s">
        <v>403</v>
      </c>
      <c r="C77" s="41" t="s">
        <v>404</v>
      </c>
      <c r="D77" s="42" t="s">
        <v>405</v>
      </c>
      <c r="E77" s="65" t="s">
        <v>406</v>
      </c>
      <c r="F77" s="65" t="s">
        <v>407</v>
      </c>
      <c r="G77" s="43" t="s">
        <v>408</v>
      </c>
      <c r="H77" s="44">
        <v>5</v>
      </c>
      <c r="I77" s="45">
        <v>45111</v>
      </c>
      <c r="J77" s="150">
        <v>45261</v>
      </c>
      <c r="K77" s="47">
        <f t="shared" si="1"/>
        <v>21.428571428571427</v>
      </c>
      <c r="L77" s="47">
        <v>5</v>
      </c>
      <c r="M77" s="30">
        <f>+L77/H77</f>
        <v>1</v>
      </c>
      <c r="N77" s="47">
        <f>+M77*K77</f>
        <v>21.428571428571427</v>
      </c>
      <c r="O77" s="47">
        <f>+IF(J77&lt;=$D$6,N77,0)</f>
        <v>21.428571428571427</v>
      </c>
      <c r="P77" s="48">
        <f t="shared" si="2"/>
        <v>21.428571428571427</v>
      </c>
      <c r="Q77" s="49" t="s">
        <v>409</v>
      </c>
      <c r="R77" s="50" t="s">
        <v>410</v>
      </c>
      <c r="S77" s="49" t="s">
        <v>272</v>
      </c>
      <c r="T77" s="51">
        <v>2022</v>
      </c>
      <c r="U77" s="103">
        <v>1127</v>
      </c>
      <c r="V77" s="51">
        <v>1</v>
      </c>
      <c r="W77" s="165" t="s">
        <v>411</v>
      </c>
      <c r="X77" s="49" t="s">
        <v>270</v>
      </c>
    </row>
    <row r="78" spans="1:91" s="12" customFormat="1" ht="66.75" customHeight="1" thickBot="1" x14ac:dyDescent="0.25">
      <c r="A78" s="34">
        <v>66</v>
      </c>
      <c r="B78" s="26" t="s">
        <v>412</v>
      </c>
      <c r="C78" s="41" t="s">
        <v>413</v>
      </c>
      <c r="D78" s="41" t="s">
        <v>414</v>
      </c>
      <c r="E78" s="42" t="s">
        <v>415</v>
      </c>
      <c r="F78" s="42" t="s">
        <v>416</v>
      </c>
      <c r="G78" s="43" t="s">
        <v>408</v>
      </c>
      <c r="H78" s="44">
        <v>5</v>
      </c>
      <c r="I78" s="45">
        <v>45111</v>
      </c>
      <c r="J78" s="150">
        <v>45261</v>
      </c>
      <c r="K78" s="47">
        <f t="shared" si="1"/>
        <v>21.428571428571427</v>
      </c>
      <c r="L78" s="52">
        <v>5</v>
      </c>
      <c r="M78" s="30">
        <f>+L78/H78</f>
        <v>1</v>
      </c>
      <c r="N78" s="47">
        <f>+M78*K78</f>
        <v>21.428571428571427</v>
      </c>
      <c r="O78" s="47">
        <f>+IF(J78&lt;=$D$6,N78,0)</f>
        <v>21.428571428571427</v>
      </c>
      <c r="P78" s="48">
        <f t="shared" si="2"/>
        <v>21.428571428571427</v>
      </c>
      <c r="Q78" s="49" t="s">
        <v>409</v>
      </c>
      <c r="R78" s="50" t="s">
        <v>417</v>
      </c>
      <c r="S78" s="49" t="s">
        <v>272</v>
      </c>
      <c r="T78" s="51">
        <v>2022</v>
      </c>
      <c r="U78" s="103">
        <v>1128</v>
      </c>
      <c r="V78" s="51">
        <v>1</v>
      </c>
      <c r="W78" s="165" t="s">
        <v>418</v>
      </c>
      <c r="X78" s="49" t="s">
        <v>270</v>
      </c>
    </row>
    <row r="79" spans="1:91" s="12" customFormat="1" ht="66.75" customHeight="1" thickBot="1" x14ac:dyDescent="0.25">
      <c r="A79" s="34">
        <v>67</v>
      </c>
      <c r="B79" s="26" t="s">
        <v>419</v>
      </c>
      <c r="C79" s="41" t="s">
        <v>420</v>
      </c>
      <c r="D79" s="42" t="s">
        <v>421</v>
      </c>
      <c r="E79" s="42" t="s">
        <v>422</v>
      </c>
      <c r="F79" s="42" t="s">
        <v>423</v>
      </c>
      <c r="G79" s="43" t="s">
        <v>59</v>
      </c>
      <c r="H79" s="44">
        <v>1</v>
      </c>
      <c r="I79" s="45">
        <v>45111</v>
      </c>
      <c r="J79" s="150">
        <v>45261</v>
      </c>
      <c r="K79" s="47">
        <f t="shared" si="1"/>
        <v>21.428571428571427</v>
      </c>
      <c r="L79" s="47">
        <v>1</v>
      </c>
      <c r="M79" s="30">
        <f>+L79/H79</f>
        <v>1</v>
      </c>
      <c r="N79" s="47">
        <f>+M79*K79</f>
        <v>21.428571428571427</v>
      </c>
      <c r="O79" s="47">
        <f>+IF(J79&lt;=$D$6,N79,0)</f>
        <v>21.428571428571427</v>
      </c>
      <c r="P79" s="48">
        <f t="shared" si="2"/>
        <v>21.428571428571427</v>
      </c>
      <c r="Q79" s="49" t="s">
        <v>409</v>
      </c>
      <c r="R79" s="53" t="s">
        <v>424</v>
      </c>
      <c r="S79" s="49" t="s">
        <v>272</v>
      </c>
      <c r="T79" s="51">
        <v>2022</v>
      </c>
      <c r="U79" s="103">
        <v>1131</v>
      </c>
      <c r="V79" s="51">
        <v>1</v>
      </c>
      <c r="W79" s="165" t="s">
        <v>425</v>
      </c>
      <c r="X79" s="49" t="s">
        <v>270</v>
      </c>
    </row>
    <row r="80" spans="1:91" s="12" customFormat="1" ht="66.75" customHeight="1" thickBot="1" x14ac:dyDescent="0.25">
      <c r="A80" s="34">
        <v>68</v>
      </c>
      <c r="B80" s="26" t="s">
        <v>426</v>
      </c>
      <c r="C80" s="41" t="s">
        <v>427</v>
      </c>
      <c r="D80" s="42" t="s">
        <v>428</v>
      </c>
      <c r="E80" s="42" t="s">
        <v>429</v>
      </c>
      <c r="F80" s="42" t="s">
        <v>430</v>
      </c>
      <c r="G80" s="43" t="s">
        <v>431</v>
      </c>
      <c r="H80" s="44">
        <v>1</v>
      </c>
      <c r="I80" s="45">
        <v>45111</v>
      </c>
      <c r="J80" s="150">
        <v>45291</v>
      </c>
      <c r="K80" s="47">
        <f t="shared" si="1"/>
        <v>25.714285714285715</v>
      </c>
      <c r="L80" s="47">
        <v>1</v>
      </c>
      <c r="M80" s="30">
        <f>+L80/H80</f>
        <v>1</v>
      </c>
      <c r="N80" s="47">
        <f>+M80*K80</f>
        <v>25.714285714285715</v>
      </c>
      <c r="O80" s="47">
        <f>+IF(J80&lt;=$D$6,N80,0)</f>
        <v>25.714285714285715</v>
      </c>
      <c r="P80" s="48">
        <f t="shared" si="2"/>
        <v>25.714285714285715</v>
      </c>
      <c r="Q80" s="49" t="s">
        <v>432</v>
      </c>
      <c r="R80" s="50" t="s">
        <v>433</v>
      </c>
      <c r="S80" s="49" t="s">
        <v>272</v>
      </c>
      <c r="T80" s="51">
        <v>2022</v>
      </c>
      <c r="U80" s="103">
        <v>1219</v>
      </c>
      <c r="V80" s="51">
        <v>1</v>
      </c>
      <c r="W80" s="165" t="s">
        <v>434</v>
      </c>
      <c r="X80" s="49" t="s">
        <v>38</v>
      </c>
    </row>
    <row r="81" spans="1:91" s="12" customFormat="1" ht="66.75" customHeight="1" thickBot="1" x14ac:dyDescent="0.25">
      <c r="A81" s="34">
        <v>69</v>
      </c>
      <c r="B81" s="26" t="s">
        <v>426</v>
      </c>
      <c r="C81" s="41" t="s">
        <v>427</v>
      </c>
      <c r="D81" s="42" t="s">
        <v>435</v>
      </c>
      <c r="E81" s="42" t="s">
        <v>436</v>
      </c>
      <c r="F81" s="42" t="s">
        <v>437</v>
      </c>
      <c r="G81" s="43" t="s">
        <v>59</v>
      </c>
      <c r="H81" s="44">
        <v>2</v>
      </c>
      <c r="I81" s="45">
        <v>45111</v>
      </c>
      <c r="J81" s="153">
        <v>45260</v>
      </c>
      <c r="K81" s="47">
        <f t="shared" si="1"/>
        <v>21.285714285714285</v>
      </c>
      <c r="L81" s="47">
        <v>2</v>
      </c>
      <c r="M81" s="30">
        <f>+L81/H81</f>
        <v>1</v>
      </c>
      <c r="N81" s="47">
        <f>+M81*K81</f>
        <v>21.285714285714285</v>
      </c>
      <c r="O81" s="47">
        <f>+IF(J81&lt;=$D$6,N81,0)</f>
        <v>21.285714285714285</v>
      </c>
      <c r="P81" s="48">
        <f t="shared" si="2"/>
        <v>21.285714285714285</v>
      </c>
      <c r="Q81" s="49" t="s">
        <v>438</v>
      </c>
      <c r="R81" s="50" t="s">
        <v>439</v>
      </c>
      <c r="S81" s="49" t="s">
        <v>272</v>
      </c>
      <c r="T81" s="51">
        <v>2022</v>
      </c>
      <c r="U81" s="103">
        <v>1069</v>
      </c>
      <c r="V81" s="51">
        <v>1</v>
      </c>
      <c r="W81" s="165" t="s">
        <v>440</v>
      </c>
      <c r="X81" s="49" t="s">
        <v>38</v>
      </c>
    </row>
    <row r="82" spans="1:91" s="22" customFormat="1" ht="66.75" customHeight="1" thickBot="1" x14ac:dyDescent="0.25">
      <c r="A82" s="34">
        <v>70</v>
      </c>
      <c r="B82" s="26" t="s">
        <v>441</v>
      </c>
      <c r="C82" s="41" t="s">
        <v>442</v>
      </c>
      <c r="D82" s="41" t="s">
        <v>443</v>
      </c>
      <c r="E82" s="42" t="s">
        <v>444</v>
      </c>
      <c r="F82" s="42" t="s">
        <v>663</v>
      </c>
      <c r="G82" s="43" t="s">
        <v>664</v>
      </c>
      <c r="H82" s="44">
        <v>2</v>
      </c>
      <c r="I82" s="45">
        <v>45111</v>
      </c>
      <c r="J82" s="150">
        <v>45275</v>
      </c>
      <c r="K82" s="47">
        <f t="shared" si="1"/>
        <v>23.428571428571427</v>
      </c>
      <c r="L82" s="47">
        <v>2</v>
      </c>
      <c r="M82" s="30">
        <f>+L82/H82</f>
        <v>1</v>
      </c>
      <c r="N82" s="47">
        <f>+M82*K82</f>
        <v>23.428571428571427</v>
      </c>
      <c r="O82" s="47">
        <f>+IF(J82&lt;=$D$6,N82,0)</f>
        <v>23.428571428571427</v>
      </c>
      <c r="P82" s="48">
        <f t="shared" si="2"/>
        <v>23.428571428571427</v>
      </c>
      <c r="Q82" s="49" t="s">
        <v>445</v>
      </c>
      <c r="R82" s="50" t="s">
        <v>665</v>
      </c>
      <c r="S82" s="49" t="s">
        <v>272</v>
      </c>
      <c r="T82" s="51">
        <v>2022</v>
      </c>
      <c r="U82" s="103">
        <v>1162</v>
      </c>
      <c r="V82" s="51">
        <v>1</v>
      </c>
      <c r="W82" s="107" t="s">
        <v>446</v>
      </c>
      <c r="X82" s="49" t="s">
        <v>38</v>
      </c>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12"/>
      <c r="CK82" s="12"/>
      <c r="CL82" s="12"/>
      <c r="CM82" s="12"/>
    </row>
    <row r="83" spans="1:91" s="12" customFormat="1" ht="66.75" customHeight="1" thickBot="1" x14ac:dyDescent="0.25">
      <c r="A83" s="34">
        <v>71</v>
      </c>
      <c r="B83" s="26" t="s">
        <v>447</v>
      </c>
      <c r="C83" s="101" t="s">
        <v>448</v>
      </c>
      <c r="D83" s="122" t="s">
        <v>449</v>
      </c>
      <c r="E83" s="122" t="s">
        <v>450</v>
      </c>
      <c r="F83" s="122" t="s">
        <v>451</v>
      </c>
      <c r="G83" s="62" t="s">
        <v>452</v>
      </c>
      <c r="H83" s="63">
        <v>1</v>
      </c>
      <c r="I83" s="86">
        <v>45278</v>
      </c>
      <c r="J83" s="64">
        <v>45473</v>
      </c>
      <c r="K83" s="123">
        <f t="shared" si="1"/>
        <v>27.857142857142858</v>
      </c>
      <c r="L83" s="123">
        <v>0</v>
      </c>
      <c r="M83" s="124">
        <f>+L83/H83</f>
        <v>0</v>
      </c>
      <c r="N83" s="123">
        <f>+M83*K83</f>
        <v>0</v>
      </c>
      <c r="O83" s="123">
        <f>+IF(J83&lt;=$D$6,N83,0)</f>
        <v>0</v>
      </c>
      <c r="P83" s="125">
        <f t="shared" si="2"/>
        <v>0</v>
      </c>
      <c r="Q83" s="126" t="s">
        <v>269</v>
      </c>
      <c r="R83" s="75" t="s">
        <v>264</v>
      </c>
      <c r="S83" s="126" t="s">
        <v>453</v>
      </c>
      <c r="T83" s="127">
        <v>2021</v>
      </c>
      <c r="U83" s="160">
        <v>1249</v>
      </c>
      <c r="V83" s="127">
        <v>1</v>
      </c>
      <c r="W83" s="169" t="s">
        <v>454</v>
      </c>
      <c r="X83" s="149" t="s">
        <v>264</v>
      </c>
    </row>
    <row r="84" spans="1:91" s="12" customFormat="1" ht="66.75" customHeight="1" thickBot="1" x14ac:dyDescent="0.25">
      <c r="A84" s="34">
        <v>72</v>
      </c>
      <c r="B84" s="26" t="s">
        <v>447</v>
      </c>
      <c r="C84" s="128" t="s">
        <v>448</v>
      </c>
      <c r="D84" s="129" t="s">
        <v>449</v>
      </c>
      <c r="E84" s="129" t="s">
        <v>666</v>
      </c>
      <c r="F84" s="129" t="s">
        <v>667</v>
      </c>
      <c r="G84" s="130" t="s">
        <v>452</v>
      </c>
      <c r="H84" s="131">
        <v>1</v>
      </c>
      <c r="I84" s="132">
        <v>45278</v>
      </c>
      <c r="J84" s="133">
        <v>45473</v>
      </c>
      <c r="K84" s="84">
        <f t="shared" si="1"/>
        <v>27.857142857142858</v>
      </c>
      <c r="L84" s="84">
        <v>0</v>
      </c>
      <c r="M84" s="134">
        <f>+L84/H84</f>
        <v>0</v>
      </c>
      <c r="N84" s="84">
        <f>+M84*K84</f>
        <v>0</v>
      </c>
      <c r="O84" s="84">
        <f>+IF(J84&lt;=$D$6,N84,0)</f>
        <v>0</v>
      </c>
      <c r="P84" s="135">
        <f t="shared" si="2"/>
        <v>0</v>
      </c>
      <c r="Q84" s="136" t="s">
        <v>269</v>
      </c>
      <c r="R84" s="59" t="s">
        <v>264</v>
      </c>
      <c r="S84" s="136" t="s">
        <v>453</v>
      </c>
      <c r="T84" s="137">
        <v>2021</v>
      </c>
      <c r="U84" s="161">
        <v>1249</v>
      </c>
      <c r="V84" s="137">
        <v>2</v>
      </c>
      <c r="W84" s="170" t="s">
        <v>455</v>
      </c>
      <c r="X84" s="149" t="s">
        <v>264</v>
      </c>
    </row>
    <row r="85" spans="1:91" s="12" customFormat="1" ht="66.75" customHeight="1" thickBot="1" x14ac:dyDescent="0.25">
      <c r="A85" s="34">
        <v>73</v>
      </c>
      <c r="B85" s="26" t="s">
        <v>456</v>
      </c>
      <c r="C85" s="41" t="s">
        <v>457</v>
      </c>
      <c r="D85" s="41" t="s">
        <v>458</v>
      </c>
      <c r="E85" s="42" t="s">
        <v>618</v>
      </c>
      <c r="F85" s="42" t="s">
        <v>58</v>
      </c>
      <c r="G85" s="43" t="s">
        <v>59</v>
      </c>
      <c r="H85" s="44">
        <v>1</v>
      </c>
      <c r="I85" s="45">
        <v>45111</v>
      </c>
      <c r="J85" s="150">
        <v>45169</v>
      </c>
      <c r="K85" s="47">
        <f t="shared" si="1"/>
        <v>8.2857142857142865</v>
      </c>
      <c r="L85" s="47">
        <v>1</v>
      </c>
      <c r="M85" s="30">
        <f>+L85/H85</f>
        <v>1</v>
      </c>
      <c r="N85" s="47">
        <f>+M85*K85</f>
        <v>8.2857142857142865</v>
      </c>
      <c r="O85" s="47">
        <f>+IF(J85&lt;=$D$6,N85,0)</f>
        <v>8.2857142857142865</v>
      </c>
      <c r="P85" s="48">
        <f t="shared" si="2"/>
        <v>8.2857142857142865</v>
      </c>
      <c r="Q85" s="49" t="s">
        <v>60</v>
      </c>
      <c r="R85" s="53" t="s">
        <v>459</v>
      </c>
      <c r="S85" s="49" t="s">
        <v>272</v>
      </c>
      <c r="T85" s="51">
        <v>2022</v>
      </c>
      <c r="U85" s="103">
        <v>1121</v>
      </c>
      <c r="V85" s="51">
        <v>1</v>
      </c>
      <c r="W85" s="165" t="s">
        <v>460</v>
      </c>
      <c r="X85" s="49" t="s">
        <v>38</v>
      </c>
    </row>
    <row r="86" spans="1:91" s="22" customFormat="1" ht="66.75" customHeight="1" thickBot="1" x14ac:dyDescent="0.25">
      <c r="A86" s="34">
        <v>74</v>
      </c>
      <c r="B86" s="26" t="s">
        <v>461</v>
      </c>
      <c r="C86" s="41" t="s">
        <v>462</v>
      </c>
      <c r="D86" s="66" t="s">
        <v>463</v>
      </c>
      <c r="E86" s="42" t="s">
        <v>464</v>
      </c>
      <c r="F86" s="66" t="s">
        <v>668</v>
      </c>
      <c r="G86" s="43" t="s">
        <v>238</v>
      </c>
      <c r="H86" s="44">
        <v>5</v>
      </c>
      <c r="I86" s="45">
        <v>45111</v>
      </c>
      <c r="J86" s="150">
        <v>45275</v>
      </c>
      <c r="K86" s="47">
        <f t="shared" si="1"/>
        <v>23.428571428571427</v>
      </c>
      <c r="L86" s="47">
        <v>5</v>
      </c>
      <c r="M86" s="30">
        <f>+L86/H86</f>
        <v>1</v>
      </c>
      <c r="N86" s="47">
        <f>+M86*K86</f>
        <v>23.428571428571427</v>
      </c>
      <c r="O86" s="47">
        <f>+IF(J86&lt;=$D$6,N86,0)</f>
        <v>23.428571428571427</v>
      </c>
      <c r="P86" s="48">
        <f t="shared" si="2"/>
        <v>23.428571428571427</v>
      </c>
      <c r="Q86" s="49" t="s">
        <v>438</v>
      </c>
      <c r="R86" s="53" t="s">
        <v>465</v>
      </c>
      <c r="S86" s="49" t="s">
        <v>272</v>
      </c>
      <c r="T86" s="51">
        <v>2022</v>
      </c>
      <c r="U86" s="103">
        <v>1092</v>
      </c>
      <c r="V86" s="51">
        <v>1</v>
      </c>
      <c r="W86" s="165" t="s">
        <v>466</v>
      </c>
      <c r="X86" s="49" t="s">
        <v>38</v>
      </c>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A86" s="12"/>
      <c r="CB86" s="12"/>
      <c r="CC86" s="12"/>
      <c r="CD86" s="12"/>
      <c r="CE86" s="12"/>
      <c r="CF86" s="12"/>
      <c r="CG86" s="12"/>
      <c r="CH86" s="12"/>
      <c r="CI86" s="12"/>
      <c r="CJ86" s="12"/>
      <c r="CK86" s="12"/>
      <c r="CL86" s="12"/>
      <c r="CM86" s="12"/>
    </row>
    <row r="87" spans="1:91" s="22" customFormat="1" ht="66.75" customHeight="1" thickBot="1" x14ac:dyDescent="0.25">
      <c r="A87" s="34">
        <v>75</v>
      </c>
      <c r="B87" s="29" t="s">
        <v>467</v>
      </c>
      <c r="C87" s="41" t="s">
        <v>468</v>
      </c>
      <c r="D87" s="66" t="s">
        <v>469</v>
      </c>
      <c r="E87" s="42" t="s">
        <v>470</v>
      </c>
      <c r="F87" s="66" t="s">
        <v>471</v>
      </c>
      <c r="G87" s="43" t="s">
        <v>238</v>
      </c>
      <c r="H87" s="44">
        <v>1</v>
      </c>
      <c r="I87" s="45">
        <v>45111</v>
      </c>
      <c r="J87" s="150">
        <v>45169</v>
      </c>
      <c r="K87" s="47">
        <f t="shared" si="1"/>
        <v>8.2857142857142865</v>
      </c>
      <c r="L87" s="47">
        <v>1</v>
      </c>
      <c r="M87" s="30">
        <f>+L87/H87</f>
        <v>1</v>
      </c>
      <c r="N87" s="47">
        <f>+M87*K87</f>
        <v>8.2857142857142865</v>
      </c>
      <c r="O87" s="47">
        <f>+IF(J87&lt;=$D$6,N87,0)</f>
        <v>8.2857142857142865</v>
      </c>
      <c r="P87" s="48">
        <f t="shared" si="2"/>
        <v>8.2857142857142865</v>
      </c>
      <c r="Q87" s="49" t="s">
        <v>445</v>
      </c>
      <c r="R87" s="50" t="s">
        <v>472</v>
      </c>
      <c r="S87" s="49" t="s">
        <v>272</v>
      </c>
      <c r="T87" s="51">
        <v>2022</v>
      </c>
      <c r="U87" s="103">
        <v>1164</v>
      </c>
      <c r="V87" s="51">
        <v>1</v>
      </c>
      <c r="W87" s="165" t="s">
        <v>473</v>
      </c>
      <c r="X87" s="49" t="s">
        <v>38</v>
      </c>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c r="CG87" s="12"/>
      <c r="CH87" s="12"/>
      <c r="CI87" s="12"/>
      <c r="CJ87" s="12"/>
      <c r="CK87" s="12"/>
      <c r="CL87" s="12"/>
      <c r="CM87" s="12"/>
    </row>
    <row r="88" spans="1:91" ht="66.75" customHeight="1" thickBot="1" x14ac:dyDescent="0.25">
      <c r="A88" s="34">
        <v>76</v>
      </c>
      <c r="B88" s="26" t="s">
        <v>474</v>
      </c>
      <c r="C88" s="67" t="s">
        <v>475</v>
      </c>
      <c r="D88" s="42" t="s">
        <v>476</v>
      </c>
      <c r="E88" s="42" t="s">
        <v>477</v>
      </c>
      <c r="F88" s="41" t="s">
        <v>669</v>
      </c>
      <c r="G88" s="44" t="s">
        <v>59</v>
      </c>
      <c r="H88" s="68">
        <v>1</v>
      </c>
      <c r="I88" s="45">
        <v>45111</v>
      </c>
      <c r="J88" s="150">
        <v>45261</v>
      </c>
      <c r="K88" s="47">
        <f t="shared" si="1"/>
        <v>21.428571428571427</v>
      </c>
      <c r="L88" s="47">
        <v>1</v>
      </c>
      <c r="M88" s="30">
        <f>+L88/H88</f>
        <v>1</v>
      </c>
      <c r="N88" s="47">
        <f>+M88*K88</f>
        <v>21.428571428571427</v>
      </c>
      <c r="O88" s="47">
        <f>+IF(J88&lt;=$D$6,N88,0)</f>
        <v>21.428571428571427</v>
      </c>
      <c r="P88" s="48">
        <f t="shared" si="2"/>
        <v>21.428571428571427</v>
      </c>
      <c r="Q88" s="49" t="s">
        <v>478</v>
      </c>
      <c r="R88" s="50" t="s">
        <v>479</v>
      </c>
      <c r="S88" s="49" t="s">
        <v>272</v>
      </c>
      <c r="T88" s="51">
        <v>2022</v>
      </c>
      <c r="U88" s="103">
        <v>1193</v>
      </c>
      <c r="V88" s="51">
        <v>1</v>
      </c>
      <c r="W88" s="107" t="s">
        <v>480</v>
      </c>
      <c r="X88" s="49" t="s">
        <v>38</v>
      </c>
    </row>
    <row r="89" spans="1:91" ht="66.75" customHeight="1" thickBot="1" x14ac:dyDescent="0.25">
      <c r="A89" s="34">
        <v>77</v>
      </c>
      <c r="B89" s="26" t="s">
        <v>474</v>
      </c>
      <c r="C89" s="67" t="s">
        <v>475</v>
      </c>
      <c r="D89" s="42" t="s">
        <v>476</v>
      </c>
      <c r="E89" s="42" t="s">
        <v>481</v>
      </c>
      <c r="F89" s="42" t="s">
        <v>482</v>
      </c>
      <c r="G89" s="43" t="s">
        <v>59</v>
      </c>
      <c r="H89" s="44">
        <v>1</v>
      </c>
      <c r="I89" s="45">
        <v>45111</v>
      </c>
      <c r="J89" s="150">
        <v>45261</v>
      </c>
      <c r="K89" s="47">
        <f t="shared" si="1"/>
        <v>21.428571428571427</v>
      </c>
      <c r="L89" s="47">
        <v>1</v>
      </c>
      <c r="M89" s="30">
        <f>+L89/H89</f>
        <v>1</v>
      </c>
      <c r="N89" s="47">
        <f>+M89*K89</f>
        <v>21.428571428571427</v>
      </c>
      <c r="O89" s="47">
        <f>+IF(J89&lt;=$D$6,N89,0)</f>
        <v>21.428571428571427</v>
      </c>
      <c r="P89" s="48">
        <f t="shared" si="2"/>
        <v>21.428571428571427</v>
      </c>
      <c r="Q89" s="49" t="s">
        <v>478</v>
      </c>
      <c r="R89" s="50" t="s">
        <v>483</v>
      </c>
      <c r="S89" s="49" t="s">
        <v>272</v>
      </c>
      <c r="T89" s="51">
        <v>2022</v>
      </c>
      <c r="U89" s="103">
        <v>1193</v>
      </c>
      <c r="V89" s="51">
        <v>2</v>
      </c>
      <c r="W89" s="107" t="s">
        <v>484</v>
      </c>
      <c r="X89" s="49" t="s">
        <v>38</v>
      </c>
    </row>
    <row r="90" spans="1:91" ht="66.75" customHeight="1" thickBot="1" x14ac:dyDescent="0.25">
      <c r="A90" s="34">
        <v>78</v>
      </c>
      <c r="B90" s="26" t="s">
        <v>485</v>
      </c>
      <c r="C90" s="67" t="s">
        <v>486</v>
      </c>
      <c r="D90" s="42" t="s">
        <v>487</v>
      </c>
      <c r="E90" s="42" t="s">
        <v>488</v>
      </c>
      <c r="F90" s="67" t="s">
        <v>489</v>
      </c>
      <c r="G90" s="43" t="s">
        <v>490</v>
      </c>
      <c r="H90" s="44">
        <v>1</v>
      </c>
      <c r="I90" s="45">
        <v>44825</v>
      </c>
      <c r="J90" s="150">
        <v>44926</v>
      </c>
      <c r="K90" s="47">
        <f t="shared" si="1"/>
        <v>14.428571428571429</v>
      </c>
      <c r="L90" s="47">
        <v>1</v>
      </c>
      <c r="M90" s="30">
        <f>+L90/H90</f>
        <v>1</v>
      </c>
      <c r="N90" s="47">
        <f>+M90*K90</f>
        <v>14.428571428571429</v>
      </c>
      <c r="O90" s="47">
        <f>+IF(J90&lt;=$D$6,N90,0)</f>
        <v>14.428571428571429</v>
      </c>
      <c r="P90" s="48">
        <f t="shared" si="2"/>
        <v>14.428571428571429</v>
      </c>
      <c r="Q90" s="49" t="s">
        <v>491</v>
      </c>
      <c r="R90" s="50" t="s">
        <v>670</v>
      </c>
      <c r="S90" s="49" t="s">
        <v>492</v>
      </c>
      <c r="T90" s="51">
        <v>2021</v>
      </c>
      <c r="U90" s="103">
        <v>1046</v>
      </c>
      <c r="V90" s="51">
        <v>1</v>
      </c>
      <c r="W90" s="165" t="s">
        <v>493</v>
      </c>
      <c r="X90" s="49" t="s">
        <v>270</v>
      </c>
    </row>
    <row r="91" spans="1:91" ht="66.75" customHeight="1" thickBot="1" x14ac:dyDescent="0.25">
      <c r="A91" s="34">
        <v>79</v>
      </c>
      <c r="B91" s="26" t="s">
        <v>494</v>
      </c>
      <c r="C91" s="100" t="s">
        <v>495</v>
      </c>
      <c r="D91" s="122" t="s">
        <v>496</v>
      </c>
      <c r="E91" s="122" t="s">
        <v>497</v>
      </c>
      <c r="F91" s="75" t="s">
        <v>498</v>
      </c>
      <c r="G91" s="126" t="s">
        <v>499</v>
      </c>
      <c r="H91" s="127">
        <v>100</v>
      </c>
      <c r="I91" s="86">
        <v>45278</v>
      </c>
      <c r="J91" s="64">
        <v>45657</v>
      </c>
      <c r="K91" s="123">
        <f t="shared" si="1"/>
        <v>54.142857142857146</v>
      </c>
      <c r="L91" s="123">
        <v>0</v>
      </c>
      <c r="M91" s="124">
        <f>+L91/H91</f>
        <v>0</v>
      </c>
      <c r="N91" s="123">
        <f>+M91*K91</f>
        <v>0</v>
      </c>
      <c r="O91" s="123">
        <f>+IF(J91&lt;=$D$6,N91,0)</f>
        <v>0</v>
      </c>
      <c r="P91" s="125">
        <f t="shared" si="2"/>
        <v>0</v>
      </c>
      <c r="Q91" s="126" t="s">
        <v>491</v>
      </c>
      <c r="R91" s="75" t="s">
        <v>264</v>
      </c>
      <c r="S91" s="126" t="s">
        <v>492</v>
      </c>
      <c r="T91" s="127">
        <v>2021</v>
      </c>
      <c r="U91" s="160">
        <v>1269</v>
      </c>
      <c r="V91" s="127">
        <v>1</v>
      </c>
      <c r="W91" s="169" t="s">
        <v>500</v>
      </c>
      <c r="X91" s="149" t="s">
        <v>264</v>
      </c>
    </row>
    <row r="92" spans="1:91" ht="66.75" customHeight="1" thickBot="1" x14ac:dyDescent="0.25">
      <c r="A92" s="34">
        <v>80</v>
      </c>
      <c r="B92" s="26" t="s">
        <v>494</v>
      </c>
      <c r="C92" s="67" t="s">
        <v>495</v>
      </c>
      <c r="D92" s="42" t="s">
        <v>501</v>
      </c>
      <c r="E92" s="42" t="s">
        <v>502</v>
      </c>
      <c r="F92" s="42" t="s">
        <v>503</v>
      </c>
      <c r="G92" s="43" t="s">
        <v>499</v>
      </c>
      <c r="H92" s="44">
        <v>100</v>
      </c>
      <c r="I92" s="45">
        <v>45278</v>
      </c>
      <c r="J92" s="46">
        <v>45657</v>
      </c>
      <c r="K92" s="47">
        <f t="shared" si="1"/>
        <v>54.142857142857146</v>
      </c>
      <c r="L92" s="47">
        <v>0</v>
      </c>
      <c r="M92" s="30">
        <f>+L92/H92</f>
        <v>0</v>
      </c>
      <c r="N92" s="47">
        <f>+M92*K92</f>
        <v>0</v>
      </c>
      <c r="O92" s="47">
        <f>+IF(J92&lt;=$D$6,N92,0)</f>
        <v>0</v>
      </c>
      <c r="P92" s="48">
        <f t="shared" si="2"/>
        <v>0</v>
      </c>
      <c r="Q92" s="49" t="s">
        <v>491</v>
      </c>
      <c r="R92" s="50" t="s">
        <v>264</v>
      </c>
      <c r="S92" s="49" t="s">
        <v>492</v>
      </c>
      <c r="T92" s="51">
        <v>2021</v>
      </c>
      <c r="U92" s="103">
        <v>1269</v>
      </c>
      <c r="V92" s="51">
        <v>2</v>
      </c>
      <c r="W92" s="165" t="s">
        <v>504</v>
      </c>
      <c r="X92" s="149" t="s">
        <v>264</v>
      </c>
    </row>
    <row r="93" spans="1:91" ht="66.75" customHeight="1" thickBot="1" x14ac:dyDescent="0.25">
      <c r="A93" s="34">
        <v>81</v>
      </c>
      <c r="B93" s="26" t="s">
        <v>505</v>
      </c>
      <c r="C93" s="138" t="s">
        <v>506</v>
      </c>
      <c r="D93" s="139" t="s">
        <v>507</v>
      </c>
      <c r="E93" s="139" t="s">
        <v>508</v>
      </c>
      <c r="F93" s="139" t="s">
        <v>509</v>
      </c>
      <c r="G93" s="131" t="s">
        <v>59</v>
      </c>
      <c r="H93" s="131">
        <v>1</v>
      </c>
      <c r="I93" s="132">
        <v>45261</v>
      </c>
      <c r="J93" s="133">
        <v>45443</v>
      </c>
      <c r="K93" s="84">
        <f t="shared" si="1"/>
        <v>26</v>
      </c>
      <c r="L93" s="84">
        <v>0</v>
      </c>
      <c r="M93" s="134">
        <f>+L93/H93</f>
        <v>0</v>
      </c>
      <c r="N93" s="84">
        <f>+M93*K93</f>
        <v>0</v>
      </c>
      <c r="O93" s="84">
        <f>+IF(J93&lt;=$D$6,N93,0)</f>
        <v>0</v>
      </c>
      <c r="P93" s="135">
        <f t="shared" si="2"/>
        <v>0</v>
      </c>
      <c r="Q93" s="136" t="s">
        <v>510</v>
      </c>
      <c r="R93" s="59" t="s">
        <v>264</v>
      </c>
      <c r="S93" s="136" t="s">
        <v>492</v>
      </c>
      <c r="T93" s="137">
        <v>2021</v>
      </c>
      <c r="U93" s="161">
        <v>1248</v>
      </c>
      <c r="V93" s="137">
        <v>1</v>
      </c>
      <c r="W93" s="170" t="s">
        <v>511</v>
      </c>
      <c r="X93" s="136"/>
    </row>
    <row r="94" spans="1:91" ht="66.75" customHeight="1" thickBot="1" x14ac:dyDescent="0.25">
      <c r="A94" s="34">
        <v>82</v>
      </c>
      <c r="B94" s="26" t="s">
        <v>512</v>
      </c>
      <c r="C94" s="69" t="s">
        <v>513</v>
      </c>
      <c r="D94" s="67" t="s">
        <v>514</v>
      </c>
      <c r="E94" s="67" t="s">
        <v>515</v>
      </c>
      <c r="F94" s="67" t="s">
        <v>516</v>
      </c>
      <c r="G94" s="44" t="s">
        <v>517</v>
      </c>
      <c r="H94" s="44">
        <v>1</v>
      </c>
      <c r="I94" s="45">
        <v>44825</v>
      </c>
      <c r="J94" s="150">
        <v>44926</v>
      </c>
      <c r="K94" s="47">
        <f t="shared" si="1"/>
        <v>14.428571428571429</v>
      </c>
      <c r="L94" s="47">
        <v>1</v>
      </c>
      <c r="M94" s="30">
        <f>+L94/H94</f>
        <v>1</v>
      </c>
      <c r="N94" s="47">
        <f>+M94*K94</f>
        <v>14.428571428571429</v>
      </c>
      <c r="O94" s="47">
        <f>+IF(J94&lt;=$D$6,N94,0)</f>
        <v>14.428571428571429</v>
      </c>
      <c r="P94" s="48">
        <f t="shared" si="2"/>
        <v>14.428571428571429</v>
      </c>
      <c r="Q94" s="49" t="s">
        <v>518</v>
      </c>
      <c r="R94" s="98" t="s">
        <v>519</v>
      </c>
      <c r="S94" s="49" t="s">
        <v>492</v>
      </c>
      <c r="T94" s="51">
        <v>2021</v>
      </c>
      <c r="U94" s="103">
        <v>1047</v>
      </c>
      <c r="V94" s="51">
        <v>1</v>
      </c>
      <c r="W94" s="165" t="s">
        <v>520</v>
      </c>
      <c r="X94" s="49" t="s">
        <v>270</v>
      </c>
    </row>
    <row r="95" spans="1:91" ht="66.75" customHeight="1" thickBot="1" x14ac:dyDescent="0.25">
      <c r="A95" s="34">
        <v>83</v>
      </c>
      <c r="B95" s="26" t="s">
        <v>521</v>
      </c>
      <c r="C95" s="78" t="s">
        <v>522</v>
      </c>
      <c r="D95" s="122" t="s">
        <v>523</v>
      </c>
      <c r="E95" s="122" t="s">
        <v>524</v>
      </c>
      <c r="F95" s="122" t="s">
        <v>525</v>
      </c>
      <c r="G95" s="140" t="s">
        <v>526</v>
      </c>
      <c r="H95" s="63">
        <v>1</v>
      </c>
      <c r="I95" s="141">
        <v>45212</v>
      </c>
      <c r="J95" s="64">
        <v>45382</v>
      </c>
      <c r="K95" s="123">
        <f t="shared" si="1"/>
        <v>24.285714285714285</v>
      </c>
      <c r="L95" s="63">
        <v>0</v>
      </c>
      <c r="M95" s="124">
        <f>+L95/H95</f>
        <v>0</v>
      </c>
      <c r="N95" s="123">
        <f>+M95*K95</f>
        <v>0</v>
      </c>
      <c r="O95" s="123">
        <f>+IF(J95&lt;=$D$6,N95,0)</f>
        <v>0</v>
      </c>
      <c r="P95" s="125">
        <f t="shared" si="2"/>
        <v>0</v>
      </c>
      <c r="Q95" s="126" t="s">
        <v>491</v>
      </c>
      <c r="R95" s="75" t="s">
        <v>264</v>
      </c>
      <c r="S95" s="142" t="s">
        <v>492</v>
      </c>
      <c r="T95" s="143">
        <v>2021</v>
      </c>
      <c r="U95" s="162">
        <v>1266</v>
      </c>
      <c r="V95" s="126">
        <v>1</v>
      </c>
      <c r="W95" s="169" t="s">
        <v>527</v>
      </c>
      <c r="X95" s="149" t="s">
        <v>264</v>
      </c>
    </row>
    <row r="96" spans="1:91" ht="66.75" customHeight="1" thickBot="1" x14ac:dyDescent="0.25">
      <c r="A96" s="34">
        <v>84</v>
      </c>
      <c r="B96" s="26" t="s">
        <v>521</v>
      </c>
      <c r="C96" s="144" t="s">
        <v>522</v>
      </c>
      <c r="D96" s="129" t="s">
        <v>523</v>
      </c>
      <c r="E96" s="129" t="s">
        <v>528</v>
      </c>
      <c r="F96" s="129" t="s">
        <v>529</v>
      </c>
      <c r="G96" s="145" t="s">
        <v>530</v>
      </c>
      <c r="H96" s="131">
        <v>1</v>
      </c>
      <c r="I96" s="146">
        <v>45212</v>
      </c>
      <c r="J96" s="112">
        <v>45412</v>
      </c>
      <c r="K96" s="84">
        <f t="shared" si="1"/>
        <v>28.571428571428573</v>
      </c>
      <c r="L96" s="131">
        <v>0</v>
      </c>
      <c r="M96" s="134">
        <f>+L96/H96</f>
        <v>0</v>
      </c>
      <c r="N96" s="84">
        <f>+M96*K96</f>
        <v>0</v>
      </c>
      <c r="O96" s="84">
        <f>+IF(J96&lt;=$D$6,N96,0)</f>
        <v>0</v>
      </c>
      <c r="P96" s="135">
        <f t="shared" si="2"/>
        <v>0</v>
      </c>
      <c r="Q96" s="136" t="s">
        <v>491</v>
      </c>
      <c r="R96" s="59" t="s">
        <v>264</v>
      </c>
      <c r="S96" s="147" t="s">
        <v>492</v>
      </c>
      <c r="T96" s="148">
        <v>2021</v>
      </c>
      <c r="U96" s="163">
        <v>1266</v>
      </c>
      <c r="V96" s="116">
        <v>2</v>
      </c>
      <c r="W96" s="170" t="s">
        <v>531</v>
      </c>
      <c r="X96" s="149" t="s">
        <v>264</v>
      </c>
    </row>
    <row r="97" spans="1:24" ht="66.75" customHeight="1" thickBot="1" x14ac:dyDescent="0.25">
      <c r="A97" s="34">
        <v>85</v>
      </c>
      <c r="B97" s="33" t="s">
        <v>532</v>
      </c>
      <c r="C97" s="99" t="s">
        <v>533</v>
      </c>
      <c r="D97" s="70" t="s">
        <v>534</v>
      </c>
      <c r="E97" s="70" t="s">
        <v>535</v>
      </c>
      <c r="F97" s="70" t="s">
        <v>536</v>
      </c>
      <c r="G97" s="70" t="s">
        <v>537</v>
      </c>
      <c r="H97" s="70">
        <v>1</v>
      </c>
      <c r="I97" s="71">
        <v>44748</v>
      </c>
      <c r="J97" s="154">
        <v>44771</v>
      </c>
      <c r="K97" s="70">
        <v>3</v>
      </c>
      <c r="L97" s="70">
        <v>1</v>
      </c>
      <c r="M97" s="72">
        <v>1</v>
      </c>
      <c r="N97" s="70">
        <v>3</v>
      </c>
      <c r="O97" s="70">
        <v>3</v>
      </c>
      <c r="P97" s="70">
        <v>3</v>
      </c>
      <c r="Q97" s="73" t="s">
        <v>538</v>
      </c>
      <c r="R97" s="73" t="s">
        <v>539</v>
      </c>
      <c r="S97" s="73" t="s">
        <v>540</v>
      </c>
      <c r="T97" s="164">
        <v>2021</v>
      </c>
      <c r="U97" s="105">
        <v>1045</v>
      </c>
      <c r="V97" s="61">
        <v>1</v>
      </c>
      <c r="W97" s="165" t="s">
        <v>541</v>
      </c>
      <c r="X97" s="73" t="s">
        <v>270</v>
      </c>
    </row>
    <row r="98" spans="1:24" s="6" customFormat="1" ht="66.75" customHeight="1" thickBot="1" x14ac:dyDescent="0.3">
      <c r="A98" s="34">
        <v>86</v>
      </c>
      <c r="B98" s="11" t="s">
        <v>542</v>
      </c>
      <c r="C98" s="41" t="s">
        <v>543</v>
      </c>
      <c r="D98" s="74" t="s">
        <v>544</v>
      </c>
      <c r="E98" s="42" t="s">
        <v>545</v>
      </c>
      <c r="F98" s="42" t="s">
        <v>546</v>
      </c>
      <c r="G98" s="62" t="s">
        <v>547</v>
      </c>
      <c r="H98" s="44">
        <v>1</v>
      </c>
      <c r="I98" s="45">
        <v>45111</v>
      </c>
      <c r="J98" s="152">
        <v>45261</v>
      </c>
      <c r="K98" s="47">
        <f t="shared" si="1"/>
        <v>21.428571428571427</v>
      </c>
      <c r="L98" s="44">
        <v>1</v>
      </c>
      <c r="M98" s="30">
        <f>+L98/H98</f>
        <v>1</v>
      </c>
      <c r="N98" s="47">
        <f>+M98*K98</f>
        <v>21.428571428571427</v>
      </c>
      <c r="O98" s="47">
        <f>+IF(J98&lt;=$D$6,N98,0)</f>
        <v>21.428571428571427</v>
      </c>
      <c r="P98" s="48">
        <f t="shared" si="2"/>
        <v>21.428571428571427</v>
      </c>
      <c r="Q98" s="49" t="s">
        <v>671</v>
      </c>
      <c r="R98" s="75" t="s">
        <v>548</v>
      </c>
      <c r="S98" s="76" t="s">
        <v>549</v>
      </c>
      <c r="T98" s="77">
        <v>2021</v>
      </c>
      <c r="U98" s="106">
        <v>1199</v>
      </c>
      <c r="V98" s="49">
        <v>1</v>
      </c>
      <c r="W98" s="165" t="s">
        <v>550</v>
      </c>
      <c r="X98" s="49" t="s">
        <v>270</v>
      </c>
    </row>
    <row r="99" spans="1:24" ht="66.75" customHeight="1" thickBot="1" x14ac:dyDescent="0.25">
      <c r="A99" s="34">
        <v>87</v>
      </c>
      <c r="B99" s="26" t="s">
        <v>551</v>
      </c>
      <c r="C99" s="100" t="s">
        <v>552</v>
      </c>
      <c r="D99" s="42" t="s">
        <v>672</v>
      </c>
      <c r="E99" s="79" t="s">
        <v>553</v>
      </c>
      <c r="F99" s="80" t="s">
        <v>673</v>
      </c>
      <c r="G99" s="81" t="s">
        <v>554</v>
      </c>
      <c r="H99" s="82">
        <v>1</v>
      </c>
      <c r="I99" s="83">
        <v>44894</v>
      </c>
      <c r="J99" s="155">
        <v>44910</v>
      </c>
      <c r="K99" s="47">
        <f t="shared" si="1"/>
        <v>2.2857142857142856</v>
      </c>
      <c r="L99" s="84">
        <v>1</v>
      </c>
      <c r="M99" s="30">
        <f>+L99/H99</f>
        <v>1</v>
      </c>
      <c r="N99" s="47">
        <f>+M99*K99</f>
        <v>2.2857142857142856</v>
      </c>
      <c r="O99" s="47">
        <f>+IF(J99&lt;=$D$6,N99,0)</f>
        <v>2.2857142857142856</v>
      </c>
      <c r="P99" s="48">
        <f t="shared" si="2"/>
        <v>2.2857142857142856</v>
      </c>
      <c r="Q99" s="85" t="s">
        <v>555</v>
      </c>
      <c r="R99" s="50" t="s">
        <v>674</v>
      </c>
      <c r="S99" s="76" t="s">
        <v>675</v>
      </c>
      <c r="T99" s="51">
        <v>2022</v>
      </c>
      <c r="U99" s="107">
        <v>1053</v>
      </c>
      <c r="V99" s="51">
        <v>1</v>
      </c>
      <c r="W99" s="165" t="s">
        <v>556</v>
      </c>
      <c r="X99" s="49" t="s">
        <v>270</v>
      </c>
    </row>
    <row r="100" spans="1:24" ht="66.75" customHeight="1" thickBot="1" x14ac:dyDescent="0.25">
      <c r="A100" s="34">
        <v>88</v>
      </c>
      <c r="B100" s="26" t="s">
        <v>551</v>
      </c>
      <c r="C100" s="100" t="s">
        <v>557</v>
      </c>
      <c r="D100" s="42" t="s">
        <v>558</v>
      </c>
      <c r="E100" s="42" t="s">
        <v>676</v>
      </c>
      <c r="F100" s="80" t="s">
        <v>559</v>
      </c>
      <c r="G100" s="62" t="s">
        <v>560</v>
      </c>
      <c r="H100" s="82">
        <v>1</v>
      </c>
      <c r="I100" s="83">
        <v>44894</v>
      </c>
      <c r="J100" s="156">
        <v>45044</v>
      </c>
      <c r="K100" s="47">
        <f t="shared" si="1"/>
        <v>21.428571428571427</v>
      </c>
      <c r="L100" s="84">
        <v>1</v>
      </c>
      <c r="M100" s="30">
        <f>+L100/H100</f>
        <v>1</v>
      </c>
      <c r="N100" s="47">
        <f>+M100*K100</f>
        <v>21.428571428571427</v>
      </c>
      <c r="O100" s="47">
        <f>+IF(J100&lt;=$D$6,N100,0)</f>
        <v>21.428571428571427</v>
      </c>
      <c r="P100" s="48">
        <f t="shared" si="2"/>
        <v>21.428571428571427</v>
      </c>
      <c r="Q100" s="85" t="s">
        <v>561</v>
      </c>
      <c r="R100" s="50" t="s">
        <v>677</v>
      </c>
      <c r="S100" s="76" t="s">
        <v>675</v>
      </c>
      <c r="T100" s="51">
        <v>2022</v>
      </c>
      <c r="U100" s="107">
        <v>1049</v>
      </c>
      <c r="V100" s="51">
        <v>1</v>
      </c>
      <c r="W100" s="165" t="s">
        <v>562</v>
      </c>
      <c r="X100" s="49" t="s">
        <v>270</v>
      </c>
    </row>
    <row r="101" spans="1:24" ht="66.75" customHeight="1" thickBot="1" x14ac:dyDescent="0.25">
      <c r="A101" s="34">
        <v>89</v>
      </c>
      <c r="B101" s="26" t="s">
        <v>563</v>
      </c>
      <c r="C101" s="101" t="s">
        <v>564</v>
      </c>
      <c r="D101" s="42" t="s">
        <v>565</v>
      </c>
      <c r="E101" s="42" t="s">
        <v>566</v>
      </c>
      <c r="F101" s="42" t="s">
        <v>567</v>
      </c>
      <c r="G101" s="62" t="s">
        <v>560</v>
      </c>
      <c r="H101" s="63">
        <v>1</v>
      </c>
      <c r="I101" s="83">
        <v>44894</v>
      </c>
      <c r="J101" s="156">
        <v>45044</v>
      </c>
      <c r="K101" s="47">
        <f t="shared" si="1"/>
        <v>21.428571428571427</v>
      </c>
      <c r="L101" s="84">
        <v>1</v>
      </c>
      <c r="M101" s="30">
        <f>+L101/H101</f>
        <v>1</v>
      </c>
      <c r="N101" s="47">
        <f>+M101*K101</f>
        <v>21.428571428571427</v>
      </c>
      <c r="O101" s="47">
        <f>+IF(J101&lt;=$D$6,N101,0)</f>
        <v>21.428571428571427</v>
      </c>
      <c r="P101" s="48">
        <f t="shared" si="2"/>
        <v>21.428571428571427</v>
      </c>
      <c r="Q101" s="85" t="s">
        <v>568</v>
      </c>
      <c r="R101" s="87" t="s">
        <v>678</v>
      </c>
      <c r="S101" s="76" t="s">
        <v>675</v>
      </c>
      <c r="T101" s="51">
        <v>2022</v>
      </c>
      <c r="U101" s="107">
        <v>1050</v>
      </c>
      <c r="V101" s="51">
        <v>1</v>
      </c>
      <c r="W101" s="165" t="s">
        <v>569</v>
      </c>
      <c r="X101" s="49" t="s">
        <v>270</v>
      </c>
    </row>
    <row r="102" spans="1:24" ht="66.75" customHeight="1" thickBot="1" x14ac:dyDescent="0.25">
      <c r="A102" s="34">
        <v>90</v>
      </c>
      <c r="B102" s="26" t="s">
        <v>570</v>
      </c>
      <c r="C102" s="100" t="s">
        <v>571</v>
      </c>
      <c r="D102" s="42" t="s">
        <v>572</v>
      </c>
      <c r="E102" s="42" t="s">
        <v>573</v>
      </c>
      <c r="F102" s="42" t="s">
        <v>574</v>
      </c>
      <c r="G102" s="88" t="s">
        <v>575</v>
      </c>
      <c r="H102" s="63">
        <v>1</v>
      </c>
      <c r="I102" s="83">
        <v>44894</v>
      </c>
      <c r="J102" s="156">
        <v>45044</v>
      </c>
      <c r="K102" s="47">
        <f t="shared" si="1"/>
        <v>21.428571428571427</v>
      </c>
      <c r="L102" s="84">
        <v>1</v>
      </c>
      <c r="M102" s="30">
        <f>+L102/H102</f>
        <v>1</v>
      </c>
      <c r="N102" s="47">
        <f>+M102*K102</f>
        <v>21.428571428571427</v>
      </c>
      <c r="O102" s="47">
        <f>+IF(J102&lt;=$D$6,N102,0)</f>
        <v>21.428571428571427</v>
      </c>
      <c r="P102" s="48">
        <f t="shared" si="2"/>
        <v>21.428571428571427</v>
      </c>
      <c r="Q102" s="85" t="s">
        <v>576</v>
      </c>
      <c r="R102" s="50" t="s">
        <v>577</v>
      </c>
      <c r="S102" s="76" t="s">
        <v>675</v>
      </c>
      <c r="T102" s="51">
        <v>2022</v>
      </c>
      <c r="U102" s="107">
        <v>1054</v>
      </c>
      <c r="V102" s="51">
        <v>1</v>
      </c>
      <c r="W102" s="165" t="s">
        <v>578</v>
      </c>
      <c r="X102" s="49" t="s">
        <v>270</v>
      </c>
    </row>
    <row r="103" spans="1:24" ht="66.75" customHeight="1" thickBot="1" x14ac:dyDescent="0.25">
      <c r="A103" s="34">
        <v>91</v>
      </c>
      <c r="B103" s="26" t="s">
        <v>570</v>
      </c>
      <c r="C103" s="100" t="s">
        <v>571</v>
      </c>
      <c r="D103" s="42" t="s">
        <v>572</v>
      </c>
      <c r="E103" s="42" t="s">
        <v>579</v>
      </c>
      <c r="F103" s="42" t="s">
        <v>580</v>
      </c>
      <c r="G103" s="88" t="s">
        <v>581</v>
      </c>
      <c r="H103" s="63">
        <v>1</v>
      </c>
      <c r="I103" s="83">
        <v>44894</v>
      </c>
      <c r="J103" s="156">
        <v>45260</v>
      </c>
      <c r="K103" s="47">
        <f t="shared" si="1"/>
        <v>52.285714285714285</v>
      </c>
      <c r="L103" s="84">
        <v>1</v>
      </c>
      <c r="M103" s="30">
        <f>+L103/H103</f>
        <v>1</v>
      </c>
      <c r="N103" s="47">
        <f>+M103*K103</f>
        <v>52.285714285714285</v>
      </c>
      <c r="O103" s="47">
        <f>+IF(J103&lt;=$D$6,N103,0)</f>
        <v>52.285714285714285</v>
      </c>
      <c r="P103" s="48">
        <f t="shared" si="2"/>
        <v>52.285714285714285</v>
      </c>
      <c r="Q103" s="85" t="s">
        <v>576</v>
      </c>
      <c r="R103" s="59" t="s">
        <v>582</v>
      </c>
      <c r="S103" s="76" t="s">
        <v>675</v>
      </c>
      <c r="T103" s="51">
        <v>2022</v>
      </c>
      <c r="U103" s="107">
        <v>1055</v>
      </c>
      <c r="V103" s="51">
        <v>1</v>
      </c>
      <c r="W103" s="165" t="s">
        <v>583</v>
      </c>
      <c r="X103" s="49" t="s">
        <v>270</v>
      </c>
    </row>
    <row r="104" spans="1:24" ht="66.75" customHeight="1" thickBot="1" x14ac:dyDescent="0.25">
      <c r="A104" s="34">
        <v>92</v>
      </c>
      <c r="B104" s="26" t="s">
        <v>584</v>
      </c>
      <c r="C104" s="100" t="s">
        <v>585</v>
      </c>
      <c r="D104" s="89" t="s">
        <v>586</v>
      </c>
      <c r="E104" s="89" t="s">
        <v>587</v>
      </c>
      <c r="F104" s="90" t="s">
        <v>588</v>
      </c>
      <c r="G104" s="91" t="s">
        <v>589</v>
      </c>
      <c r="H104" s="92">
        <v>1</v>
      </c>
      <c r="I104" s="83">
        <v>44894</v>
      </c>
      <c r="J104" s="157">
        <v>45044</v>
      </c>
      <c r="K104" s="47">
        <f t="shared" si="1"/>
        <v>21.428571428571427</v>
      </c>
      <c r="L104" s="84">
        <v>1</v>
      </c>
      <c r="M104" s="30">
        <f>+L104/H104</f>
        <v>1</v>
      </c>
      <c r="N104" s="47">
        <f>+M104*K104</f>
        <v>21.428571428571427</v>
      </c>
      <c r="O104" s="47">
        <f>+IF(J104&lt;=$D$6,N104,0)</f>
        <v>21.428571428571427</v>
      </c>
      <c r="P104" s="48">
        <f t="shared" si="2"/>
        <v>21.428571428571427</v>
      </c>
      <c r="Q104" s="85" t="s">
        <v>590</v>
      </c>
      <c r="R104" s="59" t="s">
        <v>591</v>
      </c>
      <c r="S104" s="76" t="s">
        <v>675</v>
      </c>
      <c r="T104" s="51">
        <v>2022</v>
      </c>
      <c r="U104" s="107">
        <v>1051</v>
      </c>
      <c r="V104" s="51">
        <v>1</v>
      </c>
      <c r="W104" s="165" t="s">
        <v>592</v>
      </c>
      <c r="X104" s="59" t="s">
        <v>270</v>
      </c>
    </row>
    <row r="105" spans="1:24" ht="66.75" customHeight="1" thickBot="1" x14ac:dyDescent="0.25">
      <c r="A105" s="34">
        <v>93</v>
      </c>
      <c r="B105" s="26" t="s">
        <v>593</v>
      </c>
      <c r="C105" s="100" t="s">
        <v>594</v>
      </c>
      <c r="D105" s="89" t="s">
        <v>595</v>
      </c>
      <c r="E105" s="89" t="s">
        <v>596</v>
      </c>
      <c r="F105" s="90" t="s">
        <v>597</v>
      </c>
      <c r="G105" s="91" t="s">
        <v>598</v>
      </c>
      <c r="H105" s="92">
        <v>1</v>
      </c>
      <c r="I105" s="83">
        <v>44894</v>
      </c>
      <c r="J105" s="157">
        <v>45044</v>
      </c>
      <c r="K105" s="47">
        <f t="shared" si="1"/>
        <v>21.428571428571427</v>
      </c>
      <c r="L105" s="84">
        <v>1</v>
      </c>
      <c r="M105" s="30">
        <f>+L105/H105</f>
        <v>1</v>
      </c>
      <c r="N105" s="47">
        <f>+M105*K105</f>
        <v>21.428571428571427</v>
      </c>
      <c r="O105" s="47">
        <f>+IF(J105&lt;=$D$6,N105,0)</f>
        <v>21.428571428571427</v>
      </c>
      <c r="P105" s="48">
        <f t="shared" si="2"/>
        <v>21.428571428571427</v>
      </c>
      <c r="Q105" s="85" t="s">
        <v>590</v>
      </c>
      <c r="R105" s="59" t="s">
        <v>599</v>
      </c>
      <c r="S105" s="76" t="s">
        <v>675</v>
      </c>
      <c r="T105" s="51">
        <v>2022</v>
      </c>
      <c r="U105" s="107">
        <v>1052</v>
      </c>
      <c r="V105" s="51">
        <v>1</v>
      </c>
      <c r="W105" s="165" t="s">
        <v>600</v>
      </c>
      <c r="X105" s="59" t="s">
        <v>270</v>
      </c>
    </row>
    <row r="106" spans="1:24" ht="66.75" customHeight="1" thickBot="1" x14ac:dyDescent="0.25">
      <c r="A106" s="34">
        <v>94</v>
      </c>
      <c r="B106" s="26" t="s">
        <v>601</v>
      </c>
      <c r="C106" s="100" t="s">
        <v>602</v>
      </c>
      <c r="D106" s="89" t="s">
        <v>603</v>
      </c>
      <c r="E106" s="89" t="s">
        <v>604</v>
      </c>
      <c r="F106" s="90" t="s">
        <v>605</v>
      </c>
      <c r="G106" s="91" t="s">
        <v>606</v>
      </c>
      <c r="H106" s="92">
        <v>6</v>
      </c>
      <c r="I106" s="102">
        <v>44389</v>
      </c>
      <c r="J106" s="157">
        <v>44561</v>
      </c>
      <c r="K106" s="47">
        <f t="shared" si="1"/>
        <v>24.571428571428573</v>
      </c>
      <c r="L106" s="47">
        <v>6</v>
      </c>
      <c r="M106" s="30">
        <f>+L106/H106</f>
        <v>1</v>
      </c>
      <c r="N106" s="47">
        <f>+M106*K106</f>
        <v>24.571428571428573</v>
      </c>
      <c r="O106" s="47">
        <f>+IF(J106&lt;=$D$6,N106,0)</f>
        <v>24.571428571428573</v>
      </c>
      <c r="P106" s="48">
        <f t="shared" si="2"/>
        <v>24.571428571428573</v>
      </c>
      <c r="Q106" s="85" t="s">
        <v>100</v>
      </c>
      <c r="R106" s="50" t="s">
        <v>607</v>
      </c>
      <c r="S106" s="76" t="s">
        <v>608</v>
      </c>
      <c r="T106" s="51">
        <v>2020</v>
      </c>
      <c r="U106" s="107">
        <v>833</v>
      </c>
      <c r="V106" s="51">
        <v>1</v>
      </c>
      <c r="W106" s="165" t="s">
        <v>609</v>
      </c>
      <c r="X106" s="50" t="s">
        <v>270</v>
      </c>
    </row>
    <row r="107" spans="1:24" s="6" customFormat="1" ht="18.75" customHeight="1" thickBot="1" x14ac:dyDescent="0.3">
      <c r="A107" s="13"/>
      <c r="B107" s="13"/>
      <c r="C107" s="93"/>
      <c r="D107" s="93"/>
      <c r="E107" s="93"/>
      <c r="F107" s="93"/>
      <c r="G107" s="93"/>
      <c r="H107" s="93"/>
      <c r="I107" s="93"/>
      <c r="J107" s="93"/>
      <c r="K107" s="93"/>
      <c r="L107" s="93"/>
      <c r="M107" s="94">
        <f>+AVERAGE(M13:M106)</f>
        <v>0.8936170212765957</v>
      </c>
      <c r="N107" s="95">
        <f>SUM(N13:N106)</f>
        <v>1666.2857142857129</v>
      </c>
      <c r="O107" s="95">
        <f>SUM(O13:O106)</f>
        <v>1666.2857142857129</v>
      </c>
      <c r="P107" s="95">
        <f>SUM(P13:P106)</f>
        <v>1666.2857142857129</v>
      </c>
      <c r="Q107" s="93"/>
      <c r="R107" s="96"/>
      <c r="S107" s="93"/>
      <c r="T107" s="93"/>
      <c r="U107" s="93"/>
      <c r="V107" s="93"/>
      <c r="W107" s="93"/>
      <c r="X107" s="93"/>
    </row>
    <row r="108" spans="1:24" s="6" customFormat="1" x14ac:dyDescent="0.25">
      <c r="A108" s="1"/>
      <c r="B108" s="28"/>
      <c r="C108" s="3"/>
      <c r="D108" s="3"/>
      <c r="E108" s="3"/>
      <c r="F108" s="3"/>
      <c r="G108" s="3"/>
      <c r="H108" s="3"/>
      <c r="I108" s="3"/>
      <c r="J108" s="3"/>
      <c r="K108" s="3"/>
      <c r="L108" s="3"/>
      <c r="M108" s="3"/>
      <c r="N108" s="3"/>
      <c r="O108" s="3"/>
      <c r="P108" s="3"/>
      <c r="Q108" s="3"/>
      <c r="R108" s="4"/>
      <c r="S108" s="14"/>
      <c r="T108" s="3"/>
      <c r="U108" s="5"/>
      <c r="V108" s="27"/>
      <c r="W108" s="3"/>
      <c r="X108" s="32"/>
    </row>
    <row r="109" spans="1:24" s="6" customFormat="1" x14ac:dyDescent="0.25">
      <c r="A109" s="1"/>
      <c r="B109" s="28"/>
      <c r="C109" s="3"/>
      <c r="D109" s="3"/>
      <c r="E109" s="3"/>
      <c r="F109" s="3"/>
      <c r="G109" s="3"/>
      <c r="H109" s="3"/>
      <c r="I109" s="3"/>
      <c r="J109" s="3"/>
      <c r="K109" s="3"/>
      <c r="L109" s="3"/>
      <c r="M109" s="3"/>
      <c r="N109" s="3"/>
      <c r="O109" s="3"/>
      <c r="P109" s="3"/>
      <c r="Q109" s="3"/>
      <c r="R109" s="4"/>
      <c r="S109" s="14"/>
      <c r="T109" s="3"/>
      <c r="U109" s="5"/>
      <c r="V109" s="27"/>
      <c r="W109" s="3"/>
      <c r="X109" s="3"/>
    </row>
    <row r="110" spans="1:24" s="6" customFormat="1" ht="15.75" thickBot="1" x14ac:dyDescent="0.3">
      <c r="A110" s="1"/>
      <c r="B110" s="28"/>
      <c r="C110" s="3"/>
      <c r="D110" s="3"/>
      <c r="E110" s="3"/>
      <c r="F110" s="3"/>
      <c r="G110" s="3"/>
      <c r="H110" s="3"/>
      <c r="I110" s="3"/>
      <c r="J110" s="3"/>
      <c r="K110" s="3"/>
      <c r="L110" s="3"/>
      <c r="M110" s="3"/>
      <c r="N110" s="3"/>
      <c r="O110" s="3"/>
      <c r="P110" s="3"/>
      <c r="Q110" s="3"/>
      <c r="R110" s="4"/>
      <c r="S110" s="14"/>
      <c r="T110" s="3"/>
      <c r="U110" s="5"/>
      <c r="V110" s="27"/>
      <c r="W110" s="3"/>
      <c r="X110" s="3"/>
    </row>
    <row r="111" spans="1:24" s="6" customFormat="1" ht="15.75" thickBot="1" x14ac:dyDescent="0.3">
      <c r="A111" s="1"/>
      <c r="B111" s="28"/>
      <c r="C111" s="3"/>
      <c r="D111" s="3"/>
      <c r="E111" s="3"/>
      <c r="F111" s="3"/>
      <c r="G111" s="35" t="s">
        <v>610</v>
      </c>
      <c r="H111" s="36"/>
      <c r="I111" s="36"/>
      <c r="J111" s="36"/>
      <c r="K111" s="36"/>
      <c r="L111" s="36"/>
      <c r="M111" s="37"/>
      <c r="N111" s="3"/>
      <c r="O111" s="3"/>
      <c r="P111" s="3"/>
      <c r="Q111" s="3"/>
      <c r="R111" s="4"/>
      <c r="S111" s="14"/>
      <c r="T111" s="3"/>
      <c r="U111" s="5"/>
      <c r="V111" s="27"/>
      <c r="W111" s="3"/>
      <c r="X111" s="31"/>
    </row>
    <row r="112" spans="1:24" s="6" customFormat="1" x14ac:dyDescent="0.25">
      <c r="A112" s="1"/>
      <c r="B112" s="3"/>
      <c r="C112" s="3"/>
      <c r="D112" s="3"/>
      <c r="E112" s="3"/>
      <c r="F112" s="3"/>
      <c r="G112" s="15"/>
      <c r="H112" s="15"/>
      <c r="I112" s="15"/>
      <c r="J112" s="15"/>
      <c r="K112" s="15"/>
      <c r="L112" s="15"/>
      <c r="M112" s="16"/>
      <c r="N112" s="3"/>
      <c r="O112" s="3"/>
      <c r="P112" s="3"/>
      <c r="Q112" s="3"/>
      <c r="R112" s="4"/>
      <c r="S112" s="14"/>
      <c r="T112" s="3"/>
      <c r="U112" s="5"/>
      <c r="V112" s="27"/>
      <c r="W112" s="3"/>
      <c r="X112" s="3"/>
    </row>
    <row r="113" spans="1:24" s="6" customFormat="1" ht="15.75" thickBot="1" x14ac:dyDescent="0.3">
      <c r="A113" s="1"/>
      <c r="B113" s="3"/>
      <c r="C113" s="3"/>
      <c r="D113" s="3"/>
      <c r="E113" s="3"/>
      <c r="F113" s="3"/>
      <c r="G113" s="17" t="s">
        <v>611</v>
      </c>
      <c r="H113" s="17"/>
      <c r="I113" s="17"/>
      <c r="J113" s="17"/>
      <c r="K113" s="17"/>
      <c r="L113" s="17"/>
      <c r="M113" s="16"/>
      <c r="N113" s="3"/>
      <c r="O113" s="3"/>
      <c r="P113" s="3"/>
      <c r="Q113" s="3"/>
      <c r="R113" s="4"/>
      <c r="S113" s="14"/>
      <c r="T113" s="3"/>
      <c r="U113" s="5"/>
      <c r="V113" s="27"/>
      <c r="W113" s="3"/>
      <c r="X113" s="3"/>
    </row>
    <row r="114" spans="1:24" s="6" customFormat="1" ht="15.75" thickBot="1" x14ac:dyDescent="0.3">
      <c r="A114" s="1"/>
      <c r="B114" s="3"/>
      <c r="C114" s="3"/>
      <c r="D114" s="3"/>
      <c r="E114" s="3"/>
      <c r="F114" s="3"/>
      <c r="G114" s="38" t="s">
        <v>612</v>
      </c>
      <c r="H114" s="39"/>
      <c r="I114" s="39"/>
      <c r="J114" s="40"/>
      <c r="K114" s="18" t="s">
        <v>613</v>
      </c>
      <c r="L114" s="18"/>
      <c r="M114" s="19">
        <f>+O107/P107</f>
        <v>1</v>
      </c>
      <c r="N114" s="3"/>
      <c r="O114" s="3"/>
      <c r="P114" s="3"/>
      <c r="Q114" s="3"/>
      <c r="R114" s="4"/>
      <c r="S114" s="14"/>
      <c r="T114" s="3"/>
      <c r="U114" s="5"/>
      <c r="V114" s="27"/>
      <c r="W114" s="3"/>
      <c r="X114" s="3"/>
    </row>
    <row r="115" spans="1:24" s="6" customFormat="1" ht="15.75" thickBot="1" x14ac:dyDescent="0.3">
      <c r="A115" s="1"/>
      <c r="B115" s="3"/>
      <c r="C115" s="3"/>
      <c r="D115" s="3"/>
      <c r="E115" s="3"/>
      <c r="F115" s="3"/>
      <c r="G115" s="38" t="s">
        <v>614</v>
      </c>
      <c r="H115" s="39"/>
      <c r="I115" s="39"/>
      <c r="J115" s="40"/>
      <c r="K115" s="18" t="s">
        <v>615</v>
      </c>
      <c r="L115" s="18"/>
      <c r="M115" s="20">
        <f>+M107</f>
        <v>0.8936170212765957</v>
      </c>
      <c r="N115" s="3"/>
      <c r="O115" s="3"/>
      <c r="P115" s="3"/>
      <c r="Q115" s="3"/>
      <c r="R115" s="4"/>
      <c r="S115" s="14"/>
      <c r="T115" s="3"/>
      <c r="U115" s="5"/>
      <c r="V115" s="27"/>
      <c r="W115" s="3"/>
      <c r="X115" s="3"/>
    </row>
    <row r="116" spans="1:24" s="6" customFormat="1" x14ac:dyDescent="0.2">
      <c r="A116" s="1"/>
      <c r="B116" s="3"/>
      <c r="C116" s="3"/>
      <c r="D116" s="3"/>
      <c r="E116" s="3"/>
      <c r="F116" s="3"/>
      <c r="G116" s="3"/>
      <c r="H116" s="3"/>
      <c r="I116" s="3"/>
      <c r="J116" s="3"/>
      <c r="K116" s="3"/>
      <c r="L116" s="3"/>
      <c r="M116" s="3"/>
      <c r="N116" s="3"/>
      <c r="O116" s="3"/>
      <c r="P116" s="3"/>
      <c r="Q116" s="3"/>
      <c r="R116" s="4"/>
      <c r="S116" s="14"/>
      <c r="T116" s="3"/>
      <c r="U116" s="5"/>
      <c r="V116" s="27"/>
      <c r="W116" s="3"/>
      <c r="X116" s="3"/>
    </row>
    <row r="117" spans="1:24" s="6" customFormat="1" x14ac:dyDescent="0.2">
      <c r="A117" s="1"/>
      <c r="B117" s="3"/>
      <c r="C117" s="3"/>
      <c r="D117" s="3"/>
      <c r="E117" s="3"/>
      <c r="F117" s="3"/>
      <c r="G117" s="3"/>
      <c r="H117" s="3"/>
      <c r="I117" s="3"/>
      <c r="J117" s="3"/>
      <c r="K117" s="3"/>
      <c r="L117" s="3"/>
      <c r="M117" s="3"/>
      <c r="N117" s="3"/>
      <c r="O117" s="3"/>
      <c r="P117" s="3"/>
      <c r="Q117" s="3"/>
      <c r="R117" s="4"/>
      <c r="S117" s="14"/>
      <c r="T117" s="3"/>
      <c r="U117" s="5"/>
      <c r="V117" s="27"/>
      <c r="W117" s="3"/>
      <c r="X117" s="3"/>
    </row>
  </sheetData>
  <autoFilter ref="A12:CN107" xr:uid="{00000000-0001-0000-0000-000000000000}"/>
  <mergeCells count="3">
    <mergeCell ref="G111:M111"/>
    <mergeCell ref="G114:J114"/>
    <mergeCell ref="G115:J115"/>
  </mergeCells>
  <phoneticPr fontId="15" type="noConversion"/>
  <conditionalFormatting sqref="B13:B96 B98:B106">
    <cfRule type="cellIs" dxfId="5" priority="26" operator="equal">
      <formula>"H1AD-2022"</formula>
    </cfRule>
  </conditionalFormatting>
  <conditionalFormatting sqref="B55:B96 B98:B106">
    <cfRule type="cellIs" dxfId="4" priority="36" operator="equal">
      <formula>"H2AD-2021"</formula>
    </cfRule>
  </conditionalFormatting>
  <conditionalFormatting sqref="B98:B106 B13:B96">
    <cfRule type="duplicateValues" dxfId="3" priority="23"/>
    <cfRule type="duplicateValues" dxfId="2" priority="24"/>
    <cfRule type="uniqueValues" dxfId="1" priority="25"/>
  </conditionalFormatting>
  <conditionalFormatting sqref="B98:B106 B55:B96">
    <cfRule type="duplicateValues" dxfId="0" priority="35"/>
  </conditionalFormatting>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 MINTIC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Lida Constanza Artunduaga Tovar</dc:creator>
  <cp:keywords/>
  <dc:description/>
  <cp:lastModifiedBy>Lida Constanza Artunduaga Tovar</cp:lastModifiedBy>
  <cp:revision/>
  <dcterms:created xsi:type="dcterms:W3CDTF">2022-09-12T18:56:59Z</dcterms:created>
  <dcterms:modified xsi:type="dcterms:W3CDTF">2024-01-29T15:38:39Z</dcterms:modified>
  <cp:category/>
  <cp:contentStatus/>
</cp:coreProperties>
</file>