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66925"/>
  <mc:AlternateContent xmlns:mc="http://schemas.openxmlformats.org/markup-compatibility/2006">
    <mc:Choice Requires="x15">
      <x15ac:absPath xmlns:x15ac="http://schemas.microsoft.com/office/spreadsheetml/2010/11/ac" url="https://mintic-my.sharepoint.com/personal/csguzman_mintic_gov_co/Documents/MinTic/OAPES/2024/Austeridad del Gasto 2024/Plan de Accion.Plan de Austeridad/"/>
    </mc:Choice>
  </mc:AlternateContent>
  <xr:revisionPtr revIDLastSave="232" documentId="14_{D81D5981-3F74-4046-A951-B60773671869}" xr6:coauthVersionLast="47" xr6:coauthVersionMax="47" xr10:uidLastSave="{192B8148-6AAA-B042-B6C9-C3E014449FF3}"/>
  <bookViews>
    <workbookView xWindow="20370" yWindow="-120" windowWidth="29040" windowHeight="15720" xr2:uid="{D993FFE9-01FB-8F42-B340-D062DBDC4207}"/>
  </bookViews>
  <sheets>
    <sheet name="PLAN DE AUSTERIDAD 2024" sheetId="1" r:id="rId1"/>
  </sheets>
  <definedNames>
    <definedName name="_xlnm._FilterDatabase" localSheetId="0" hidden="1">'PLAN DE AUSTERIDAD 2024'!$A$6:$N$38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7" i="1" l="1"/>
  <c r="J28" i="1"/>
  <c r="J32" i="1"/>
  <c r="J25" i="1"/>
  <c r="J37" i="1"/>
  <c r="J33" i="1"/>
  <c r="J31" i="1"/>
  <c r="J24" i="1"/>
</calcChain>
</file>

<file path=xl/sharedStrings.xml><?xml version="1.0" encoding="utf-8"?>
<sst xmlns="http://schemas.openxmlformats.org/spreadsheetml/2006/main" count="233" uniqueCount="180">
  <si>
    <t>PLAN DE AUSTERIDAD 2024</t>
  </si>
  <si>
    <t>DECRETO 199 DE 2024</t>
  </si>
  <si>
    <t>SEGUIMIENTO</t>
  </si>
  <si>
    <t>EJE ESTRATEGICO</t>
  </si>
  <si>
    <t>Articulo Decreto 199 de 2024</t>
  </si>
  <si>
    <t>RUBRO PRIORIZADO</t>
  </si>
  <si>
    <t>ACCIONES</t>
  </si>
  <si>
    <t>RESPONSABLE REPORTE</t>
  </si>
  <si>
    <t>INDICADORES</t>
  </si>
  <si>
    <t>DESCRIPCIÓN META</t>
  </si>
  <si>
    <t>UNIDAD DE MEDIDA</t>
  </si>
  <si>
    <t>METAS</t>
  </si>
  <si>
    <t>PRIMER SEMESTRE 2024</t>
  </si>
  <si>
    <t>SEGUNDO  SEMESTRE 2024</t>
  </si>
  <si>
    <t>OBSERVACIONES ADICIONALES</t>
  </si>
  <si>
    <t>AVANCE META</t>
  </si>
  <si>
    <t>AVANCE CUALITATIVO</t>
  </si>
  <si>
    <t>Prestación de Servicios Profesionales y Administración de Personal</t>
  </si>
  <si>
    <t xml:space="preserve">Modificación de planta de personal, estructura administrativa y gastos de personal. </t>
  </si>
  <si>
    <t>Seleccionar  y dar trámite a la propuesta de estructura de rediseño y planta derivada del contrato 719-2023</t>
  </si>
  <si>
    <t>Subdirección de Talento Humano.</t>
  </si>
  <si>
    <t>Propuesta de estructura de rediseño avalada internamente y gestionada ante entidades externas.</t>
  </si>
  <si>
    <t>Seleccionar y tramitar una (1) propuesta de estructura de rediseño y así cumplir con el 100%.</t>
  </si>
  <si>
    <t>Número</t>
  </si>
  <si>
    <t xml:space="preserve">En relación con el proceso de escogencia de la reforma o el rediseño del Mintic, se adelantó lo siguiente:  
- Ante el Señor Ministro se presentó la propuesta de rediseño de la estructura y la planta de empleos con sus costos. En dicha sesión el Ministro decidió el escenario con el cual se presentará la solicitud.  
- Con Radicado N° 242047498 del 6 de mayo fue enviada formalmente el estudio técnico y soportes para estudio y revisión técnica del Departamento Administrativo de la Función Pública (DAFP).  
- Con radicado N° 242047467 del 6 de mayo fue solicitado ante la Directora del Departamento Administrativo de la Presidencia de la República el aval o autorización para el rediseño bajo los términos aprobados por el Ministro.  
Debido a que para la óptima implementación de los cambios requeridos, implica en forma necesaria una inversión importante de recursos que están cerca de duplicar los gastos asociados a la gestión de personal que actualmente se tienen, y en aras de dar cumplimiento a las políticas del Gobierno Nacional en materia de austeridad del gasto público contenidas, entre otros, en el Decreto 199 de 2024 que dispone que: “[l]a planta de personal y la estructura organizacional de las entidades que hacen parte del Presupuesto General de la Nación y que pertenecen a la Rama Ejecutiva del Poder Público del orden nacional, solamente se podrá modificar cuando dicha reforma sea a costo cero o genere ahorros en los gastos de la entidad”. 
Por ello se optó por una planta que asegurara la implementación mínima de los ajustes propuestos en la estructura interna, la que, sin embargo, y pese a que los valores asociados a la misma son de menor cuantía a la inicialmente planteada, no podrá gestionarse a costo cero. Por lo anterior se decide no continuar con el trámite de la reforma hasta tanto no se defina el presupuesto para la vigencia 2025 y se pueda verificar la posibilidad financiera de llevar a cabo los cambios sugeridos en el rediseño. </t>
  </si>
  <si>
    <t>El producto final depende de aprobación por parte del Despacho del Ministro, por lo que se manifiesta que el final del producto depende de aprobación.</t>
  </si>
  <si>
    <t xml:space="preserve">Contratación de personal para la prestación de servicios profesionales y de apoyo a la gestión y Racionalización en la contratación de estudios </t>
  </si>
  <si>
    <t>Realizar  sesión de capacitación a lo largo del año 2024, abordando específicamente la responsabilidad inherente a la función de la supervisión frente al seguimiento del manejo correcto y eficiente de los recursos en el marco de la ejecución de la contratación de la entidad, en particular en lo referente a la utilización de los recursos del estado y la racionalización en la contratación de estudios integrales.</t>
  </si>
  <si>
    <t>Subdirección de Gestión Contractual.</t>
  </si>
  <si>
    <t>Sumatoria de Capacitaciones realizadas sobre supervisión</t>
  </si>
  <si>
    <t>Dos (2) capacitaciones con el objetivo fundamental de proporcionar a través de una exposición detallada sobre las responsabilidades inherentes a la función de supervisión de recursos públicos, con un enfoque particular en la aplicación de medidas de austeridad en el gasto público, incluyendo la posibilidad de utilización de estudios basados en los históricos de la entidad, con el fin de evitar la contratación de estudios integrales en la presente vigencia.</t>
  </si>
  <si>
    <t>Se Programaron las capacitaciones a los supervisores sobre la aplicación de medidas de austeridad en el gasto público</t>
  </si>
  <si>
    <t xml:space="preserve">Se programaron las capacitaciones para el segundo semestre 2024- agosto de 2024 - septiembre 2024
</t>
  </si>
  <si>
    <t>Proyectar Circular mediante la cual se impartan lineamientos dirigidos a los responsables de los proyectos, respecto a la utilización de los recursos del estado y la racionalización en la contratación de estudios integrales.</t>
  </si>
  <si>
    <t>Circular expedida y socializada.</t>
  </si>
  <si>
    <t>Una (1) circular expedida y socializada a través de comunicación interna.</t>
  </si>
  <si>
    <t xml:space="preserve">Se expidio Código TRD: 4000 
CIRCULAR No. 000022/2024 
PARA: VICEMINISTROS, JEFES DE OFICINA, DIRECTORES, SUBDIRECTORES, 
 COORDINADORES, FUNCIONARIOS y CONTRATISTAS 
 ASUNTO: Lineamientos para la aplicación del Plan de Austeridad del Gasto 2024 en la 
 contratación del Ministerio/Fondo Único de Tecnologías de la Información y 
las Comunicaciones 
 FECHA: Mayo de 2024 </t>
  </si>
  <si>
    <t>Horas extras y vacaciones</t>
  </si>
  <si>
    <t>Controlar los periodos de vacaciones acumulados posteriores a los aprobados por norma.</t>
  </si>
  <si>
    <t>(Número de funcionarios con máximo 2 (dos) periodos de vacaciones causado en el periodo actual / Número de funcionarios activos) *100.</t>
  </si>
  <si>
    <t>Lograr que máximo el 10% de los funcionarios tengan máximo 2 periodos de vacaciones causados.</t>
  </si>
  <si>
    <t>Porcentaje</t>
  </si>
  <si>
    <t>Se realizó el cálculo de 50 funcionarios con 2 o más periodos de vacaciones causados sobre el total de funcionarios activos a 30 de junio 2024, 542. Se espera con el Documento Manual y las sensibilizaciones, que el porcentaje se reduzca.</t>
  </si>
  <si>
    <t>Formalizar el manual sobre la gestión del ingreso, desarrollo y retiro del funcionario público Mintic y ajuste de los formatos que lo acompañan.</t>
  </si>
  <si>
    <t>Sumatoria de Manual para la gestión del ingreso, desarrollo y retiro del funcionario público Mintic formalizado y publicado.</t>
  </si>
  <si>
    <t>1 (un) Manual para la gestión del ingreso, desarrollo y retiro del funcionario público Mintic formalizado y publicado.</t>
  </si>
  <si>
    <t>Se proyectó el documento " Manual para el ingreso , desarrollo y Retiro del Servidor Público MinTIC, en el cual se establecen los lineamientos para la adecuada gestión de las diferentes situación administrativas (solicitud horas extras y solicitud e interrupción de vacaciones) producto del desarrollo del talento humano. El documento se encuentra en borrador y en alistamiento de los formatos que lo acompañan, para su formalización en la herramienta SIMIG 
Los documentos que se proyectan a generar y formalizar son los siguientes:
Manual del Servidor Público
Formato Solicitud e Interrupción de Vacaciones
Formato Solicitud de Horas Extras
Lo anterior se tiene proyectado formalizar al 16 de agosto siguiendo los siguientes hitos:
Elaboració 01-08-2024
Revisión de Git de Admon de Personal 06-08-2024
Revisión Subdirección para a Gestión del Talento Humano 09-08/2024
Revisión  Oficina Asesora de Planeación y E studios Sectoriales  14-08-2024
Cargue en el aplicativo SIMIG. 15-08-2024
Flujo de firmas completado 16-08-2024</t>
  </si>
  <si>
    <r>
      <t>Socializar y sensibilizar los lineamientos asociados al manual</t>
    </r>
    <r>
      <rPr>
        <sz val="11"/>
        <color rgb="FFFF0000"/>
        <rFont val="Calibri"/>
        <family val="2"/>
        <scheme val="minor"/>
      </rPr>
      <t xml:space="preserve"> </t>
    </r>
    <r>
      <rPr>
        <sz val="11"/>
        <color theme="1"/>
        <rFont val="Calibri"/>
        <family val="2"/>
        <scheme val="minor"/>
      </rPr>
      <t>para la gestión del ingreso, desarrollo y retiro del funcionario público Mintic y de los formatos que lo acompañan.</t>
    </r>
  </si>
  <si>
    <t>Sumatoria de socializaciones y sensibilizaciones y lineamientos realizados,  para la gestión del ingreso, desarrollo y retiro del funcionario público Mintic.</t>
  </si>
  <si>
    <t>3 (tres) socializaciones y sensibilizaciones de lineamientos para la gestión del ingreso, desarrollo y retiro del funcionario público Mintic.</t>
  </si>
  <si>
    <t>Una vez se formalicen el documento  manual y formatos, se procederá a programar y realizar las sensibilizaciones de ingreso, desarrollo y retiro de los funcionarios.
Las fechas proyectada  de socialización y sencibilización del manual  y formatos son:
23 de agosto 2024
20 de septiembre 2024
22 de noviembre 2024</t>
  </si>
  <si>
    <t>Reducir el número de  solicitudes de interrupciones y aplazamientos mediante herramientas que permitan identificar la real necesidad de suspender el periodo de vacaciones</t>
  </si>
  <si>
    <t>(Número de solicitudes de interrupciones de vacaciones vigencia actual - Número de solicitudes de interrupciones de vacaciones vigencia anterior/ Número de solicitudes de interrupciones de vacaciones vigencia anterior) * 100.</t>
  </si>
  <si>
    <t>Lograr una reducción del 10% del número de interrupciones de vacaciones con respecto al mismo periodo de la vigencia anterior.</t>
  </si>
  <si>
    <t>Durante la vigencia 2023 entre los meses de enero a junio se presentaron 31 solicitud de interrupción de vacaciones. Para el mismo periodo durante la vigencia 2024 se recibieron 31 solicitudes de interrupción de vacaciones.
El resultado de la formula del indicador es 0.</t>
  </si>
  <si>
    <t>Verificar que las solicitudes de horas extras se encuentren debidamente justificadas en las necesidades del servicio, identificando y realizando seguimiento al comportamiento de la aprobación del pago de horas extras en el periodo.</t>
  </si>
  <si>
    <t>(Número de solicitudes de horas extras periodo actual - Número de solicitudes de horas extras periodo anterior/ número de solicitudes de horas extras periodo anterior) *100.</t>
  </si>
  <si>
    <t>Lograr una reducción del 7% del número de aprobaciones de horas extras con respecto al mismo periodo de la vigencia anterior.</t>
  </si>
  <si>
    <t>Se tomó en cuenta el total de horas extras de la vigencia 2023 (189 ) vs el mismo dato de la vigencia 2024  (248)y se aplicó la formula. Con el manual y formatos generados se espera generar una reducción en el porcentaje de las mismas</t>
  </si>
  <si>
    <t>Adquisición de bienes y servicios:</t>
  </si>
  <si>
    <r>
      <rPr>
        <b/>
        <sz val="11"/>
        <color theme="1"/>
        <rFont val="Times New Roman"/>
        <family val="1"/>
      </rPr>
      <t xml:space="preserve"> </t>
    </r>
    <r>
      <rPr>
        <b/>
        <sz val="11"/>
        <color theme="1"/>
        <rFont val="Calibri"/>
        <family val="2"/>
        <scheme val="minor"/>
      </rPr>
      <t xml:space="preserve">Arrendamiento y Mantenimiento de bienes inmuebles, cambio de sede y adquisición de bienes muebles e inmuebles. </t>
    </r>
  </si>
  <si>
    <t>Garantizar que los mantenimientos realizados en el MinTIC sean únicamente los estrictamente necesarios (preventivo y/o aquellos que sean justificados por los funcionarios y/o colaboradores de la Entidad para el correcto funcionamiento de esta.)</t>
  </si>
  <si>
    <t>Subdirección Administrativa.</t>
  </si>
  <si>
    <t>(Número de mantenimientos estrictemente necesarios realizados/ Número total de mantenimientos requeridos) * 100</t>
  </si>
  <si>
    <t>Atender como mínimo el 90% de los mantenimientos estrictamente necesarios (preventivo y/o aquellos que sean justificados por los funcionarios y/o colaboradores de la Entidad para el correcto funcionamiento de esta.)</t>
  </si>
  <si>
    <t xml:space="preserve">En el primer semestre de 2024, fueron atendidas oportunamente el 100% de las solicitudes de mantenimiento que suman un total de  48 solicitudes, discriminadas entre mantenimiento de cajoneras, reposición de llaves, cambio de luminarias y otros, garantizando la atención oportuna a estas necesidades y su cumplimiento en el 100% del indicador </t>
  </si>
  <si>
    <t xml:space="preserve">Prelación de encuentros virtuales </t>
  </si>
  <si>
    <t>Verificar y/o priorizar la realización de eventos virtuales o híbridos cuando aplique. 
Verificar y/o priorizar su realización en instalaciones de la entidad cuando aplique. 
Validar si se pueden realizar de manera conjunta con aliados cuando sean actividades de promoción, difusión y socialización en región.</t>
  </si>
  <si>
    <t>Oficina asesora de prensa.</t>
  </si>
  <si>
    <t>(Número de encuentros virtuales en el periodo realizados/ Número de encuentros programados en el periodo)*100.</t>
  </si>
  <si>
    <t>Realizar mínimo un evento virtual bimensual, cuando aplique, de acuerdo con las verificaciones a que haya lugar y que corresponda a encuentros misionales.</t>
  </si>
  <si>
    <t>7,8,9,10</t>
  </si>
  <si>
    <t>Suministro de tiquetes, reconocimiento de viáticos, delegaciones oficiales al interior y exterior, y autorización previa al trámite de comisiones al exterior del país</t>
  </si>
  <si>
    <r>
      <t xml:space="preserve">Suministrar los tiquetes aéreos tanto nacionales como internacionales en clase económica o en la tarifa que no supere el costo de esta, salvo los debidamente justificados, </t>
    </r>
    <r>
      <rPr>
        <sz val="11"/>
        <color theme="1"/>
        <rFont val="Calibri (Cuerpo)"/>
      </rPr>
      <t xml:space="preserve">y en aquellos casos en los cuales el Ministro y los Viceministros </t>
    </r>
    <r>
      <rPr>
        <sz val="11"/>
        <color theme="1"/>
        <rFont val="Calibri"/>
        <family val="2"/>
        <scheme val="minor"/>
      </rPr>
      <t xml:space="preserve"> tengan por objeto promover y gestionar el financiamiento de la Nación y su trayecto tenga una duración mayor de ocho (8) horas.</t>
    </r>
  </si>
  <si>
    <t xml:space="preserve">Subdirección Administrativa </t>
  </si>
  <si>
    <r>
      <t xml:space="preserve">(Total de tiquetes aéreos emitidos en tarifa económica / Total de tiquetes </t>
    </r>
    <r>
      <rPr>
        <sz val="11"/>
        <color rgb="FF000000"/>
        <rFont val="Calibri"/>
        <family val="2"/>
        <scheme val="minor"/>
      </rPr>
      <t>aéreos solicitados en tarifa económica) *100.</t>
    </r>
  </si>
  <si>
    <r>
      <t xml:space="preserve">Garantizar la compra </t>
    </r>
    <r>
      <rPr>
        <sz val="11"/>
        <color rgb="FF000000"/>
        <rFont val="Calibri"/>
        <family val="2"/>
        <scheme val="minor"/>
      </rPr>
      <t xml:space="preserve">del 100% de los </t>
    </r>
    <r>
      <rPr>
        <sz val="11"/>
        <color theme="1"/>
        <rFont val="Calibri"/>
        <family val="2"/>
        <scheme val="minor"/>
      </rPr>
      <t>tiquetes aéreos en clase económica o de tarifa similar, salvo las excepciones contempladas en el Decreto 0199 del 2024, de austeridad del gasto.</t>
    </r>
  </si>
  <si>
    <t xml:space="preserve">Para el primer semestre se expidieron un total de 1165 tiquetes, lo cuales tienen aprobación con resolución o autorización en SIIF, para atender los desplazamientos a nivel nacional.  Se encuentra un valor que difiere respecto de las comisiones efectivamente terminadas (984) debido a que en esta información aun se tienen pendientes por reportes de revocatoria y/o modificaciones de comisiones para las cuales se generaron tiquetes.    </t>
  </si>
  <si>
    <t>Aplicar todas las medidas  para la gestión de las comisiones  nacionales e internacionales establecidas en el Decreto 199 de 2024</t>
  </si>
  <si>
    <t>(Total solicitudes de comisiones aprobadas / Total solicitudes de comisiones recibidas) *100.</t>
  </si>
  <si>
    <t>Garantizar que la aprobación de  la totalidad  de las comisiones nacionales e internaciones cuente con los lineamientos establecidos en la normatividad vigente.</t>
  </si>
  <si>
    <t xml:space="preserve">En el primer semestre de 2024 fueron atendidas oportunamente el 100% de las solicitudes de comisiones y desplazamientos. 984 solicitudes discriminadas entre resoluciones (Aprobación, modificación y revocatorias) y consecutivos de las aprobaciones realizadas con el aplicativo SIIF, garantizando que para cada comisión y/o desplazamiento se hizo la liquidación de los viáticos según la normatividad vigente, cumpliendo con las escalas salariales aprobadas para el período, garantizando la liquidación de las comisiones conforme a los porcentajes y valores establecidos para los colaboradores de la Entidad.  </t>
  </si>
  <si>
    <t xml:space="preserve">g.    Eventos y Austeridad en eventos y regalos corporativos, suvenir o recuerdos </t>
  </si>
  <si>
    <t>Trabajar articuladamente con la caja de compensación en la realización de actividades de cohesión social (entendiéndose como actividades realizadas por la caja de compensación que no genera costo adicional a la entidad) a realizar en beneficio de los servidores de la Entidad y de sus familias en busca del Bienestar laboral.</t>
  </si>
  <si>
    <t>(Número de actividades de cohesión social ejecutadas / Número actividades de cohesión social planeadas) *100.</t>
  </si>
  <si>
    <t>Mantener en un 100% el apoyo de la caja de compensación en las actividades de cohesión social durante cada vigencia.</t>
  </si>
  <si>
    <t xml:space="preserve">Durante la vigencia 2024 se han realizado 3 actividades de cohesión :
DÍA DE LA MUJER: el 08 de marzo se realizó un evento en el domo de la entidad se contó con la presencia de la Viceministra, se realizó un bingo bailable y realizo entrega de una suculenta y una galleta junto con compensar en conmemoración del día de la mujer.
DÍA DEL HOMBRE: el 20 de marzo se realizó una jornada juegos de casino, y actividades lúdicas, se realizo entrega de una suculenta y un brownie en compañía de Compensar en conmemoración del día del hombre.
DIA DE LA SECRETARÍA: junto con la caja de compensación Familiar Compensar se realizó un spa en las instalaciones del Ministerio, y se realizó un compartir.                                                                                           </t>
  </si>
  <si>
    <t>12,13,14</t>
  </si>
  <si>
    <r>
      <t>h.</t>
    </r>
    <r>
      <rPr>
        <b/>
        <sz val="11"/>
        <color theme="1"/>
        <rFont val="Times New Roman"/>
        <family val="1"/>
      </rPr>
      <t xml:space="preserve">     </t>
    </r>
    <r>
      <rPr>
        <b/>
        <sz val="11"/>
        <color theme="1"/>
        <rFont val="Calibri"/>
        <family val="2"/>
        <scheme val="minor"/>
      </rPr>
      <t>Esquemas de seguridad, vigilancia y vehículos oficiales</t>
    </r>
  </si>
  <si>
    <t>Mantener el efectivo funcionamiento de los medios tecnológicos implementados en el servicio de vigilancia del Edificio Murillo Toro.</t>
  </si>
  <si>
    <t>Subdirección Administrativa</t>
  </si>
  <si>
    <t>Total cámaras instaladas operando / Total de cámaras instaladas</t>
  </si>
  <si>
    <t xml:space="preserve">Garantizar que el 100% de los medios tecnológicos (circuito cerrado de televisión, cámaras y cableado de red) esten funcionando 24 horas 7 dias </t>
  </si>
  <si>
    <t xml:space="preserve">Actualmente está en ejecución el contrato No. 690 /2023 suscrito con la empresa UT FONCC 2023, el cual tiene por objeto:  ”Contratar el servicio de vigilancia y seguridad privada en el Edificio Murillo Toro, sede central del Ministerio de Tecnologías de la Información y las Comunicaciones y en los bienes inmuebles que la entidad lo requiera a nivel nacional, con arrendamiento de medios tecnológicos para bienes inmuebles y muebles de propiedad del MINTIC”.
De acuerdo a la información reportada por el operador del servicio de vigilancia para el Mintic, actualmente se tienen instaladas un total de 142 cámaras, las cuales se encuentran operando y forman parte del Circuito Cerrado de Televisión que soporta la labor de vigilancia dentro de las instalaciones de la sede central del Mintic. 
</t>
  </si>
  <si>
    <t>Realizar capacitaciones a los conductores de la Entidad en pro de mantenerse actualizados en todas las disposiciones normativas aplicables a la seguridad vial.</t>
  </si>
  <si>
    <t>Subdirección administrativa.</t>
  </si>
  <si>
    <t>(Número de capacitaciones realizadas en seguridad vial / Número de capacitaciones programadas de seguridad vial) *100.</t>
  </si>
  <si>
    <t>Realizar el 100% de las capacitaciones orientadas s la seguridad vial, para la prevención de infracciones de tránsito y accidentes.</t>
  </si>
  <si>
    <t xml:space="preserve">Se programó la siguiente capacitación para el primer semestre de 2024:
- Plan Estratégico de Seguridad Vial- Componentes y manejo defensivo 
Para el segundo semestre de 2024 se tienen programadas las siguientes capacitaciones:  Plan de preparación y respuesta ante emergencias, Inspección y mantenimiento de vehículos y Normas de seguridad para diferentes actores viales  </t>
  </si>
  <si>
    <t>Validar las solicitudes de aprobación para el uso de los vehículos oficiales en fin de semana y/o festivos.</t>
  </si>
  <si>
    <t>(Total de solicitudes aprobadas / Total de solicitudes  recibidas) *100.</t>
  </si>
  <si>
    <t>Validar que el 100% de las solicitudes aprobadas para el uso de vehículos en los fines de semana y/o días festivos, estén plenamente justificadas para las necesidades del servicio y/o razones de seguridad.</t>
  </si>
  <si>
    <t xml:space="preserve">Para el primer semestre de 2024 se dieron las siguientes autorizaciones:  
24/02/2024- Conductor Ricardo Ascencio transportar funcionario de Secretaria Privada- Correo electrónico 
7/04/2024- Conductor Ricardo Ascencio transportar funcionario de Secretaria Privada-Correo electrónico
24/03/2024- Conductor FAbio Trujillo transportar Viceministro de Transformación Digital-Correo electrónico
7/06/2024 - Conductor Jose Ardila transportar esquema Ministro- Resolución 0520
7/06/2024 - Conductor Juan MaArtinez transportar esquema Ministro-Resolución - 0523
7/06/2024 - Conductor Joan Valencia transportar esquema Ministro-Resolución - 0521
7/06/2024 - Conductor Israel Hernandez transportar esquema Ministro-Resolución - 0523
Con lo evidenciado se da cumplimiento con la aprobación del 100% de los vehiculos que se autorizan para su uso en fines de semana. </t>
  </si>
  <si>
    <t>Ahorro en publicidad estatal</t>
  </si>
  <si>
    <t>Limitar los gastos de publicidad tanto en medios escritos como otros medios de comunicación asociados a la promoción, difusión y socialización de los programas, proyectos y servicios del MinTIC y Fondo Único de TIC.</t>
  </si>
  <si>
    <t>(Número de comunicaciones realizadas en medios sin costo / Número de comunicaciones totales realizadas en la vigencia 2024)*100.</t>
  </si>
  <si>
    <t>Reducir al máximo la publicidad en medios escritos tradicionales que generen gastos.</t>
  </si>
  <si>
    <t xml:space="preserve">Papelería y telefonía </t>
  </si>
  <si>
    <t>Realizar campañas que fomenten los medios digitales, el consumo racional del papel y la reutilización de este.</t>
  </si>
  <si>
    <t>(Estrategias de promoción de cultura ambiental ejecutadas/ Estrategias de promoción de cultura ambiental programadas) *100</t>
  </si>
  <si>
    <t>Ejecución del 100% de las estrategias de promoción de cultura ambiental relacionadas con el uso de los medios digitales y el consumo racional de papel.</t>
  </si>
  <si>
    <t>26/01/2024 Día mundial de la educación ambiental: Se socializa la importancia de reducir las impresiones
6/02/2024 No al consumo irracional de papel: Se invita a los colaboradores del MinTIC a reducir su consumo de papel y se dan recomendaciones prácticas para evitar impresiones. 
18/03/2024 Inducción: Se presenta el SGA y el programa de implementación de prácticas ambientales sostenibles entre las cuales se destacan las relacionadas con el consumo responsable de papel. 
29/04/2024 Día nacional del arbol: un cambio necesario: Se invita a los colaboradores a desconectarse de la impresora y a conectarse a la era digital, de manera que se reduzca el consumo de papel. 
Abril 2024: Inducción Gestores: Se presenta el SGA y el programa de implementación de prácticas ambientales sostenibles entre las cuales se destacan las relacionadas con el consumo responsable de papel. 
30/04/2024 Ministerio TIC avanza con su Sistema de Gestión Ambiental para promover la sostenibilidad:	Se publica noticia en la IntraTIC sobre el Sistema de Gestión Ambiental y el compromiso que busca cumplir día a día con el consumo eficiente y consciente en la Entidad. 
15/05/2024 Inducción: Se presenta el SGA y el programa de implementación de prácticas ambientales sostenibles entre las cuales se destacan las relacionadas con el consumo responsable de papel. 
5/06/2024 Día mundial del medio ambiente:	Se lanza el concurso fotográfico ambiental “Capturando la Naturaleza” y así mismo, se comparten acciones que promueven el cuidado del planeta, entre las cuales está el consumo consciente de la energía. 
18/06/2024 Inducción: Se presenta el SGA y el programa de implementación de prácticas ambientales sostenibles entre las cuales se destacan las relacionadas con el consumo responsable de papel. 
27/06/2024 Capacitación Agencia Nacional Digital: Se presenta el SGA y el programa de implementación de prácticas ambientales sostenibles entre las cuales se destacan las relacionadas con el consumo responsable de papel. 
18/06/2024 Campaña Cero Papel: ¡Cada Hoja cuenta! - Oficina TI: Se realiza campaña sobre la importancia de reducir las impresiones. Tu acción individual tiene un impacto significativo en la reducción de consumo de papel.
20/06/2024 Campaña Cero Papel: ¡Cada Oficina puede marcar la diferencia! - Oficina TI: Se realiza campaña sobre la importancia de reducir las impresiones. Unámonos para reducir el consumo de papel en nuestras áreas de trabajo.</t>
  </si>
  <si>
    <t>Limitar la renovación o adquisición de teléfonos celulares y planes de telefonía  móvil, aplicando unicamente las excepciones establecidas en el Decreto 199 de 2024, en el caso que se requieran.</t>
  </si>
  <si>
    <t>((Número de Líneas de telefonía móvil vigencia actual – Número de Líneas de telefonía móvil vigencia anterior) / Número de Líneas de telefonía móvil vigencia anterior)) *100.</t>
  </si>
  <si>
    <t xml:space="preserve">No adquirir nuevas líneas y/o planes de telefónia móvil para la Entidad durante la presente vigencia. </t>
  </si>
  <si>
    <t>En cumplimiento de la política de austeridad del gasto, para el primer semestre de 2024 no se efectuaron nuevas adquisiciones de planes y/o líneas telefónicas móviles con planes asignados únicamente al Despacho del Ministro TIC. Se cuentan con tres líneas de operador CLARO números 3102572789 y 3102074795; y del operador TIGO con el número 3244000119</t>
  </si>
  <si>
    <t>Suscripción a periódicos, revistas, publicaciones y bases de datos</t>
  </si>
  <si>
    <t xml:space="preserve">Evaluar la justificación de las solicitudes para viabilizar la contratación excepcional  de suscripciones a periódicos, revistas, publicaciones y bases de datos para la Entidad durante la presente vigencia. </t>
  </si>
  <si>
    <t>(Presupuesto obligado en suscripción a periódicos, revistas y bases de datos en la presente vigencia/ Presupuesto asignado para la suscripción a periódicos, revistas y bases de datos en la presente vigencia)*100.</t>
  </si>
  <si>
    <t xml:space="preserve">Mantener el valor ejecutado de la vigencia anterior para la adquisicion de suscripciones a periódicos, revistas y bases de datos. </t>
  </si>
  <si>
    <t xml:space="preserve">En cumplimiento de la política de austeridad del gasto, la entidad ha determinado no suscribir a revistas o periódicos, se harán las consultas de noticias mediante el contenido publicado por terceros en la Web o en redes sociales. 
En caso de ser necesario solo serán requeridas conforme a las necesidades excepcionales de mantenerse actualizadas en temas políticos, económicos y de actualidad. 
Durante el primer semestre de la vigencia 2024 se da continuidad a la estrategia establecida para así garantizar el ahorro en recursos asociados a suscripciones de revistas o periódicos, generando así el cumplimiento en las metas de ahorro.
</t>
  </si>
  <si>
    <t>Condecoraciones</t>
  </si>
  <si>
    <t>No invertir recursos de la entidad en condecoraciones de cualquier tipo que generen erogación.</t>
  </si>
  <si>
    <t>(Presupuesto invertido en condecoraciones / Presupuesto total de la entidad)*100.</t>
  </si>
  <si>
    <t>Invertir el 0.0% del presupuesto de la entidad en condecoraciones con cargo a los recursos del Presupuesto General de la Nación.</t>
  </si>
  <si>
    <t>Durante la vigencia 2024, no se han destinado recursos del presupuesto 2024 para adquirir o generar condecoraciones que a que haya lugar.</t>
  </si>
  <si>
    <t>Racionalizacion en Contratacion de Estudios</t>
  </si>
  <si>
    <t>Reduccion de Transferencias Corrientes</t>
  </si>
  <si>
    <t>Realizar reduccion de transferencias corrientes.</t>
  </si>
  <si>
    <t>Subdireccion Financiera</t>
  </si>
  <si>
    <t xml:space="preserve">Variacion maximo del 5% annual en tranferencias corrientes
(Valor de transferencias corrientes Año vigente -Valor de transferencias año anterior )/Valor de transferencias año anterior </t>
  </si>
  <si>
    <t>medidas adoptadas y el resultado de las mismas, para la reducción en un porcentaje no inferior al cinco por ciento (5%) anual de las transferencias corrientes conforme a lo previsto en el artículo 19 de la Ley 2155 de 2021 .</t>
  </si>
  <si>
    <t xml:space="preserve">Variacion Porcentual </t>
  </si>
  <si>
    <t xml:space="preserve">No aplica </t>
  </si>
  <si>
    <t>Se adjuntan la CIRCULAR No. 00001, cuyo asunto trata sobre los LINEAMIENTOS PARA LA PROGRAMACIÓN, APROBACIÓN, EJECUCIÓN Y SEGUIMIENTO DE LAS TRANSFERENCIAS CON CARGO A RECURSOS DEL MINTIC / FONDO ÚNICO DE TIC; igualmente se adjunta la matriz de TRANSFERENCIAS CORRIENTES a 30 de junio de 2024.</t>
  </si>
  <si>
    <t>Recursos naturales y Sostenibilidad Ambiental</t>
  </si>
  <si>
    <r>
      <t>m.</t>
    </r>
    <r>
      <rPr>
        <b/>
        <sz val="11"/>
        <color theme="1"/>
        <rFont val="Times New Roman"/>
        <family val="1"/>
      </rPr>
      <t xml:space="preserve">     </t>
    </r>
    <r>
      <rPr>
        <b/>
        <sz val="11"/>
        <color theme="1"/>
        <rFont val="Calibri"/>
        <family val="2"/>
        <scheme val="minor"/>
      </rPr>
      <t xml:space="preserve">Sostenibilidad ambiental </t>
    </r>
  </si>
  <si>
    <t>Realizar el mantenimiento de dispositivos  ahorradores de agua instalados en las baterias de baños de la enitdad.</t>
  </si>
  <si>
    <t>(Total de mantenimientos realizados a los dispositvos ahorradores de agua en las baterias de los baños de la Entidad  / Total baterias de baños de la Entidad ) *100</t>
  </si>
  <si>
    <t>Garantizar  el funcionamiento del 95%  de  la totalidad de los dispositivos para el ahorro  de agua en  las baterias de los baños del Edificio Murillo Toro.</t>
  </si>
  <si>
    <t xml:space="preserve">Existe un total de 121 dispositivos para el ahorro de agua. Para el período de reporte su efectuó el matenimiento de los dispositivos reportados con mal funcionamiento y se presenta un cumplimiento de la meta con un funcionamiento superior al 95% . Se presenta Informe de Obra Mintic Corte No. 18, en el que se identifican actividades de mantenimiento en las páginas 12 y 13 </t>
  </si>
  <si>
    <r>
      <rPr>
        <sz val="11"/>
        <color theme="1"/>
        <rFont val="Calibri (Cuerpo)"/>
      </rPr>
      <t>Fomentar una cultura de ahorro de energía y agua en cada área de la Entidadd</t>
    </r>
    <r>
      <rPr>
        <strike/>
        <sz val="11"/>
        <color theme="1"/>
        <rFont val="Calibri (Cuerpo)"/>
      </rPr>
      <t xml:space="preserve"> </t>
    </r>
    <r>
      <rPr>
        <sz val="11"/>
        <color theme="1"/>
        <rFont val="Calibri (Cuerpo)"/>
      </rPr>
      <t>a través del establecimiento de programas pedagógicos.</t>
    </r>
    <r>
      <rPr>
        <sz val="11"/>
        <rFont val="Calibri"/>
        <family val="2"/>
        <scheme val="minor"/>
      </rPr>
      <t xml:space="preserve">
</t>
    </r>
  </si>
  <si>
    <t>(Promedio del consumo per cápita base anual de agua - promedio del consumo per cápita anual de agua vigencia actual /promedio del consumo per cápita base anual de agua) *100</t>
  </si>
  <si>
    <t xml:space="preserve">Alcanzar el 10% de ahorro frente al promedio base de consumo per cápita de agua de la Entidad en el periodo anterior. </t>
  </si>
  <si>
    <t xml:space="preserve">Para el primer semestre, conforme al último periodo de facturación emitido por la Empresa de Acueducto y Alcantarillado de Bogotá (MAY/01/2024 - MAY/30/2024) se tiene un ahorro del 25% frente al promedio base de consumo per cápita de agua. Esto teniendo en cuenta que, a pesar del incremento en el personal dentro de las instalaciones de la Entidad, se ha logrado a través de campañas de sensibilización y estrategias de monitoreo y mantenimiento, disminuir el consumo per capita de agua en comparación con periodos anteriores. 
Ahora bien, teniendo en cuenta que para el periodo de (enero - mayo) del 2023 se obtuvo un ahorro del 17% respecto al consumo base, se evidencia un ahorro mayor para la vigencia actual. </t>
  </si>
  <si>
    <t>(Estrategias desarrolladas de los programas ambientales de ahorro de agua y energía /estrategias  programadas de los programas ambientales de ahorro de agua y energía) * 100.</t>
  </si>
  <si>
    <t xml:space="preserve">Ejecución del 100% de las estrategias de promoción de cultura ambiental relacionadas con los programas ambientales de ahorro de agua y de energía. </t>
  </si>
  <si>
    <t xml:space="preserve">Se han ejecutado el 100% de las estrategias de promoción de cultura ambiental relacionadas con el consumo de agua y de energía programadas hasta junio 2024. Entre las cuales se encuentran: 
26/01/2024 Día mundial de la educación ambiental: Se socializa la importancia de ahorro de agua y del reporte de fugas y del ahorro en el consumo de energía
29/02/2024 Capacitación SGA proveedor parque computacional: Se presenta el SGA y el programa de ahorro y uso eficiente del agua y de energía
11/03/2024 Concurso MinTIC al 15% menos: Se lleva a cabo el concurso sobre la Estrategia de MinTIC al 15% menos, invitando a los colaboradores de la Entidad a contestar la pregunta ¿qué crees que es MinTIC en ahorro del 15%
14/03/2024 En MinTIC somos parte del cambio: Se realiza el lanzamiento de la Estrategia MinTIC al 15% menos, a través de la difusión de un video en el que diferentes colaboradores de la Entidad, incluyendo el Señor Ministro explican en qué consiste esta estrategia de ahorro energético.
22/03/2024 Día mundial del agua: Pieza resaltando la importancia del cuidado y protección recurso hídrico. 
22/03/2024 Concurso Infantil: Se llevó a cabo un concurso infantil en el marco del Día Mundial del Agua, denominado "Yo valoro el agua". En este concurso, los participantes debían dibujar y expresar la importancia del recurso hídrico en la vida.
18/03/2024 Inducción: Se presenta el SGA y el programa de ahorro y uso eficiente del agua y de energía
15/04/2024 Charla de sensibilización y socialización con empresa de acueducto uso racional del agua: Se lleva a cabo una jornada de “charlemos con el Acueducto” sobre el Uso racional del agua y la necesidad de implementar hábitos de consumo responsable durante el periodo de racionamiento. 
22/04/2024 Día Mundial de la Tierra: Se conmemora a través del lanzamiento de la segunda versión de la cartelera virtual CineMATIC, invitando a reflexionar sobre la urgencia de cuidar y preservar el planeta, documentales y series como ¿A quién le pertenece el agua?, En la era del Calentamiento Global, Nuestro mundo lleno de vida, Horizonte profundo, entre otros, reflejan la necesidad imperante de cuidar el recurso hídrico para garantizar la vida en el planeta y así mismo, se relacionan diferentes documentales relacionados con la generación de energía a partir de combustibles fósiles.
30/04/2024 Ministerio TIC avanza con su Sistema de Gestión Ambiental para promover la sostenibilidad: Se publica noticia en la IntraTIC sobre el Sistema de Gestión Ambiental y el compromiso que busca cumplir día a día con el consumo eficiente y consciente de agua y energía en la Entidad. 
abril/2024 Inducción Gestores: Se presenta el SGA y el programa de ahorro y uso eficiente del agua y de energía
25/05/2024 Inspección MinTIC al 15% menos: Se realizó inspección puesto a puesto verificando el cumplimiento de los lineamientos establecidos en la Estrateiga, y  dejando mensajes alusivos a la Estrategia MinTIC al 15% menos.
15/05/2024 Inducción: Se presenta el SGA y el programa de ahorro y uso eficiente del agua y de energía
5/06/2024 Día mundial del medio ambiente: Se lanza el concurso fotográfico ambiental “Capturando la Naturaleza” y así mismo, se comparten acciones que promueven el cuidado del planeta, entre las cuales está el consumo consciente de del agua y así mismo de la energía. 
18/06/2024 Inducción: Se presenta el SGA y el programa de ahorro y uso eficiente del agua y de energía
27/06/2024 Capacitación Agencia Nacional Digital: Se presenta el SGA y el programa de ahorro y uso eficiente del agua y de energía
</t>
  </si>
  <si>
    <t>((Promedio del consumo per cápita anual de energía – promedio del consumo per cápita anual de energía vigencia actual /promedio del consumo per cápita anual de energía) *100</t>
  </si>
  <si>
    <t xml:space="preserve">Alcanzar el 15% de ahorro frente al promedio de consumo per cápita de energía de la Entidad en el periodo anterior. </t>
  </si>
  <si>
    <t xml:space="preserve">Para el primer semestre y conforme con el último periodo de facturación emitido por la Empresa Enel Bogotá (MAY/2024 A 13 JUN/2024) se tiene un ahorro del 9% frente al promedio base de consumo per cápita de energía. Esto teniendo en cuenta que, a pesar del incremento en el personal dentro de las instalaciones de la Entidad, se ha logrado a través de campañas de sensibilización y estrategias de monitoreo y mantenimiento, disminuir el consumo per capita de energía en comparación con periodos anteriores. 
Ahora bien, frente a la vigencia 2023 para el periodo analizado (enero-mayo) se tuvo un consumo por encima del consumo base de energía del 8%, lo cual es evidencia de la efectividad de las medidas implementadas durante la presente vigencia para lograr disminuir el consumo energético. </t>
  </si>
  <si>
    <t>Realizar el mantenimiento a los  sistemas de ahorro de energía en el Edificio Murillo Toro.</t>
  </si>
  <si>
    <t>(Total de mantenimientos realizados a los dispositivos de sensores de movimiento / Total de dispositivos de sensores de movimiento de la Entidad) * 100</t>
  </si>
  <si>
    <t>Garantizar el funcionamiento del 95%  de  la totalidad de los  sensores de movimiento que permiten el ahorro eficiente de energía del Edificio Murillo.</t>
  </si>
  <si>
    <t>Para el periodo se informa que se ha publicado en el SECOP  el proceso de contratación MANTENIMIENTO DE INSTALACIONES TÉCNICAS FTIC-SAPMC-006-2024, en el que se encuentran incluidas las actividades de mantenimiento para los sistemas ahorradores de energia</t>
  </si>
  <si>
    <t>Maximar la vida útil de las herramientas de trabajo.</t>
  </si>
  <si>
    <t>(Campañas sobre el buen uso de los bienes muebles y bienes tecnológicos ejecutadas/ Campañas sobre el buen uso de los bienes muebles y bienes tecnológicos programadas) * 100.</t>
  </si>
  <si>
    <t xml:space="preserve">Ejecución del 100% de las campañas relacionadas con el buen uso de los bienes muebles y bienes tecnológicos con el objetivo de concientizar a los serivodres públicos en el buen uso de los mismos </t>
  </si>
  <si>
    <t>Durante el primer semestre se trabajó con la Oficina de Prensa para crear y difundir diferentes campañas publicitarias que concienticen a funcionarios y contratistas sobre el buen uso de los bienes muebles y tecnológicos.</t>
  </si>
  <si>
    <t>Getionar el aprovechamiento de los bienes en desuso y/o dados de baja que requieran una destinación final</t>
  </si>
  <si>
    <t>(Cantidad de bienes dados de baja gestionados / Cantidad bienes dados de baja) * 100.</t>
  </si>
  <si>
    <t xml:space="preserve">Gestionar el 100% de los RAEE y /o bienes muebles dados de baja a través de programas posconsumo o asociaciones de recicladores de oficio promoviendo su reciclaje. </t>
  </si>
  <si>
    <t>Durante el primer semestre se ha gestionado el 100% de los residuos de aparatos eléctricos y electrónicos que se han dado de baja. Los cuales corresponden hasta el momento a los indicados en la Resolución FunTIC número 00027 de 2024 (20 bienes tecnológicos). Lo anterior, a través del gestor Pcshek con la entrega realizada el 8 de marzo de 2024.</t>
  </si>
  <si>
    <t>Fomentar el uso de vehículos y medios de transporte ambientalmente sostenibles</t>
  </si>
  <si>
    <t>(Campañas sobre movilidad sostenible ejecutadas/ Campañas sobre movilidad sostenible programadas) * 100.</t>
  </si>
  <si>
    <t xml:space="preserve">Ejecución del 100% de las campañas sobre movilidad sostenible programadas. </t>
  </si>
  <si>
    <t>Para el primer semestre se han ejecutado el 100% de las estrategias de promoción de cultura ambiental relacionadas con la movilidad sostenible programadas hasta junio 2024. Entre las cuales se encuentran: 
26/01/2024 Día mundial de la educación ambiental: Se socializa la importancia de uilizar medios de transporte alternativos 
18/03/2024 Inducción: Se presenta el SGA y el programa de implementación de prácticas ambientales sostenibles entre las cuales se destacan las relacionadas con la movilidad sostenible.
Abril/2024 Inducción Gestores: Se presenta el SGA y el programa de implementación de prácticas ambientales sostenibles entre las cuales se destacan las relacionadas con la movilidad sostenible.
30/04/2024 Ministerio TIC avanza con su Sistema de Gestión Ambiental para promover la sostenibilidad: Se publica noticia en la IntraTIC sobre el Sistema de Gestión Ambiental y el compromiso que busca cumplir día a día con el consumo eficiente y consciente de combustible buscando el uso de movilidad sostenible en la Entidad. 
15/05/2024 Inducción: Se presenta el SGA y el programa de implementación de prácticas ambientales sostenibles entre las cuales se destacan las relacionadas con la movilidad sostenible.
5/06/2024 Día mundial del medio ambiente: Se lanza el concurso fotográfico ambiental “Capturando la Naturaleza” y así mismo, se comparten acciones que promueven el cuidado del planeta.
4/06/2024 ¡Biciusuarios, felíz día!:Día mundial de la bicicleta se conmemoró a través de una campaña en la que se les entregó un incentivo a los colaboradores que ingresaran en bicicleta esa semana a las instalaciones del Ministerio TIC. 
18/06/2024 Inducción: Se presenta el SGA y el programa de implementación de prácticas ambientales sostenibles entre las cuales se destacan las relacionadas con la movilidad sostenible.
27/06/2024 Capacitación Agencia Nacional Digital: Se presenta el SGA y el programa de implementación de prácticas ambientales sostenibles entre las cuales se destacan las relacionadas con la movilidad sostenible</t>
  </si>
  <si>
    <t>Informe y Seguimiento</t>
  </si>
  <si>
    <t>Seguimiento e Informes.</t>
  </si>
  <si>
    <t>verificar el cumplimiento de las disposiciones contenidas en el presente decreto y presentarán un informe trimestral detallado al Representante legal de la entidad, de conformidad con el artículo 1 del Decreto 984 de 2012.</t>
  </si>
  <si>
    <t>Oficina de Control interno</t>
  </si>
  <si>
    <t>Cantidad de infomes trimestrales sobre el seguimiento del Plan de Austeridad del Gasto</t>
  </si>
  <si>
    <t>Garantizar la presentsacion de los informes de seguimiento al Plan de Austeridad del Gasto por parte de la Oficina de Control Interno</t>
  </si>
  <si>
    <t>Cantidad</t>
  </si>
  <si>
    <t>Reducion la contratacion de estudios internos  de la entidad.</t>
  </si>
  <si>
    <t>cantidad de estudios internos contratados / cantidad de total de contratos</t>
  </si>
  <si>
    <t>No superar el 2% en contratos relacionados con estuios internos, respecto al total de contratos en el periodo</t>
  </si>
  <si>
    <t>Desde las áreas y dependencias misionales y transversales, en apoyo con la subdirección de contratación se han estructurado y elaborado 2 contratos de estudios internos en la entidad.</t>
  </si>
  <si>
    <t xml:space="preserve">Desde la Oficina de Control Interno se han realizado y elaborado los informes trimestrales al seguimiento del Plan de Austeridad del Gasto correspondientes al primer semestre del 2024. </t>
  </si>
  <si>
    <t xml:space="preserve">La estrategia de divulgación, durante el primer semestre, adelantó actividades de promoción, difusión y socialización a través de tres ejes comunicacionales: comunicación externa, comunicación interna y comunicación digital. La estrategia sombrilla está orientada a llevar los logros y avances de los programas, proyectos y servicios de toda la oferta institucional, apoyándose en el desarrollo y ejecución de actividades y/o encuentros virtuales para tener un margen de mayor alcance entre los grupos de interés.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</si>
</sst>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2">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color theme="0"/>
      <name val="Calibri"/>
      <family val="2"/>
      <scheme val="minor"/>
    </font>
    <font>
      <b/>
      <sz val="11"/>
      <color theme="1"/>
      <name val="Calibri"/>
      <family val="2"/>
      <scheme val="minor"/>
    </font>
    <font>
      <sz val="11"/>
      <color rgb="FFFF0000"/>
      <name val="Calibri"/>
      <family val="2"/>
      <scheme val="minor"/>
    </font>
    <font>
      <sz val="11"/>
      <color rgb="FF000000"/>
      <name val="Calibri"/>
      <family val="2"/>
      <scheme val="minor"/>
    </font>
    <font>
      <b/>
      <sz val="36"/>
      <color theme="1"/>
      <name val="Calibri"/>
      <family val="2"/>
      <scheme val="minor"/>
    </font>
    <font>
      <sz val="8"/>
      <name val="Calibri"/>
      <family val="2"/>
      <scheme val="minor"/>
    </font>
    <font>
      <b/>
      <sz val="12"/>
      <color theme="1"/>
      <name val="Calibri"/>
      <family val="2"/>
      <scheme val="minor"/>
    </font>
    <font>
      <b/>
      <sz val="11"/>
      <color theme="1"/>
      <name val="Calibri"/>
      <family val="2"/>
    </font>
    <font>
      <b/>
      <sz val="11"/>
      <color theme="1"/>
      <name val="Times New Roman"/>
      <family val="1"/>
    </font>
    <font>
      <b/>
      <sz val="28"/>
      <color theme="1"/>
      <name val="Calibri"/>
      <family val="2"/>
      <scheme val="minor"/>
    </font>
    <font>
      <b/>
      <sz val="22"/>
      <color theme="1"/>
      <name val="Calibri"/>
      <family val="2"/>
      <scheme val="minor"/>
    </font>
    <font>
      <sz val="12"/>
      <color theme="1"/>
      <name val="Calibri"/>
      <family val="2"/>
      <scheme val="minor"/>
    </font>
    <font>
      <sz val="11"/>
      <name val="Calibri"/>
      <family val="2"/>
      <scheme val="minor"/>
    </font>
    <font>
      <sz val="11"/>
      <color theme="1"/>
      <name val="Calibri (Cuerpo)"/>
    </font>
    <font>
      <strike/>
      <sz val="11"/>
      <color theme="1"/>
      <name val="Calibri (Cuerpo)"/>
    </font>
    <font>
      <b/>
      <sz val="11"/>
      <color theme="1"/>
      <name val="Calibri"/>
      <family val="1"/>
      <scheme val="minor"/>
    </font>
    <font>
      <sz val="11"/>
      <color rgb="FF000000"/>
      <name val="Calibri"/>
      <family val="2"/>
    </font>
    <font>
      <sz val="13"/>
      <color rgb="FF000000"/>
      <name val="Calibri"/>
      <family val="2"/>
    </font>
  </fonts>
  <fills count="6">
    <fill>
      <patternFill patternType="none"/>
    </fill>
    <fill>
      <patternFill patternType="gray125"/>
    </fill>
    <fill>
      <patternFill patternType="solid">
        <fgColor theme="4" tint="-0.499984740745262"/>
        <bgColor indexed="64"/>
      </patternFill>
    </fill>
    <fill>
      <patternFill patternType="solid">
        <fgColor theme="5" tint="-0.499984740745262"/>
        <bgColor indexed="64"/>
      </patternFill>
    </fill>
    <fill>
      <patternFill patternType="solid">
        <fgColor theme="0"/>
        <bgColor indexed="64"/>
      </patternFill>
    </fill>
    <fill>
      <patternFill patternType="solid">
        <fgColor rgb="FFFFFF0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2">
    <xf numFmtId="0" fontId="0" fillId="0" borderId="0"/>
    <xf numFmtId="9" fontId="15" fillId="0" borderId="0" applyFont="0" applyFill="0" applyBorder="0" applyAlignment="0" applyProtection="0"/>
  </cellStyleXfs>
  <cellXfs count="71">
    <xf numFmtId="0" fontId="0" fillId="0" borderId="0" xfId="0"/>
    <xf numFmtId="0" fontId="0" fillId="0" borderId="0" xfId="0" applyAlignment="1">
      <alignment horizontal="center" vertical="center"/>
    </xf>
    <xf numFmtId="0" fontId="4" fillId="2" borderId="1" xfId="0" applyFont="1" applyFill="1" applyBorder="1" applyAlignment="1">
      <alignment horizontal="center" vertical="center"/>
    </xf>
    <xf numFmtId="0" fontId="0" fillId="4" borderId="0" xfId="0" applyFill="1"/>
    <xf numFmtId="0" fontId="0" fillId="4" borderId="0" xfId="0" applyFill="1" applyAlignment="1">
      <alignment horizontal="center" vertical="center"/>
    </xf>
    <xf numFmtId="0" fontId="0" fillId="0" borderId="0" xfId="0" applyAlignment="1">
      <alignment vertical="center"/>
    </xf>
    <xf numFmtId="0" fontId="3" fillId="0" borderId="0" xfId="0" applyFont="1"/>
    <xf numFmtId="0" fontId="5" fillId="0" borderId="1" xfId="0" applyFont="1" applyBorder="1" applyAlignment="1">
      <alignment horizontal="center" vertical="center" wrapText="1"/>
    </xf>
    <xf numFmtId="9" fontId="16" fillId="0" borderId="1" xfId="0" applyNumberFormat="1" applyFont="1" applyBorder="1" applyAlignment="1">
      <alignment horizontal="center" vertical="center" wrapText="1"/>
    </xf>
    <xf numFmtId="0" fontId="7" fillId="0" borderId="1" xfId="0" applyFont="1" applyBorder="1" applyAlignment="1">
      <alignment horizontal="center" vertical="center" wrapText="1"/>
    </xf>
    <xf numFmtId="0" fontId="5" fillId="0" borderId="1" xfId="0" applyFont="1" applyBorder="1" applyAlignment="1">
      <alignment horizontal="center" vertical="center"/>
    </xf>
    <xf numFmtId="0" fontId="0" fillId="4" borderId="0" xfId="0" applyFill="1" applyAlignment="1">
      <alignment horizontal="center"/>
    </xf>
    <xf numFmtId="0" fontId="5" fillId="0" borderId="2" xfId="0" applyFont="1" applyBorder="1" applyAlignment="1">
      <alignment horizontal="center" vertical="center"/>
    </xf>
    <xf numFmtId="0" fontId="0" fillId="0" borderId="0" xfId="0" applyAlignment="1">
      <alignment horizontal="center"/>
    </xf>
    <xf numFmtId="0" fontId="10" fillId="4" borderId="0" xfId="0" applyFont="1" applyFill="1" applyAlignment="1">
      <alignment horizontal="center"/>
    </xf>
    <xf numFmtId="0" fontId="10" fillId="0" borderId="0" xfId="0" applyFont="1" applyAlignment="1">
      <alignment horizontal="center"/>
    </xf>
    <xf numFmtId="0" fontId="11" fillId="0" borderId="1" xfId="0" applyFont="1" applyBorder="1" applyAlignment="1">
      <alignment horizontal="center" vertical="center" wrapText="1"/>
    </xf>
    <xf numFmtId="0" fontId="0" fillId="4" borderId="0" xfId="0" applyFill="1" applyAlignment="1">
      <alignment horizontal="center" wrapText="1"/>
    </xf>
    <xf numFmtId="0" fontId="16" fillId="0" borderId="4"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7" xfId="0" applyFont="1" applyBorder="1" applyAlignment="1">
      <alignment horizontal="center" vertical="center" wrapText="1"/>
    </xf>
    <xf numFmtId="0" fontId="0" fillId="0" borderId="0" xfId="0" applyAlignment="1">
      <alignment horizontal="center" wrapText="1"/>
    </xf>
    <xf numFmtId="0" fontId="5" fillId="0" borderId="2"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1" xfId="0" applyFont="1" applyBorder="1" applyAlignment="1">
      <alignment horizontal="center" vertical="center" wrapText="1"/>
    </xf>
    <xf numFmtId="0" fontId="19" fillId="0" borderId="1" xfId="0" applyFont="1" applyBorder="1" applyAlignment="1">
      <alignment horizontal="center" vertical="center" wrapText="1"/>
    </xf>
    <xf numFmtId="0" fontId="5" fillId="5" borderId="1"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0" fillId="0" borderId="1" xfId="0" applyBorder="1" applyAlignment="1">
      <alignment horizontal="center" vertical="center"/>
    </xf>
    <xf numFmtId="0" fontId="0" fillId="0" borderId="1" xfId="0" applyBorder="1"/>
    <xf numFmtId="0" fontId="5" fillId="0" borderId="1" xfId="0" applyFont="1" applyBorder="1" applyAlignment="1">
      <alignment vertical="center" wrapText="1"/>
    </xf>
    <xf numFmtId="0" fontId="5" fillId="0" borderId="0" xfId="0" applyFont="1" applyAlignment="1">
      <alignment vertical="center" wrapText="1"/>
    </xf>
    <xf numFmtId="0" fontId="0" fillId="0" borderId="0" xfId="0" applyAlignment="1">
      <alignment vertical="top" wrapText="1"/>
    </xf>
    <xf numFmtId="0" fontId="20" fillId="0" borderId="1" xfId="0" applyFont="1" applyBorder="1" applyAlignment="1">
      <alignment wrapText="1"/>
    </xf>
    <xf numFmtId="0" fontId="10" fillId="5" borderId="1" xfId="0" applyFont="1" applyFill="1" applyBorder="1" applyAlignment="1">
      <alignment horizontal="center" vertical="center"/>
    </xf>
    <xf numFmtId="0" fontId="21" fillId="0" borderId="0" xfId="0" applyFont="1" applyAlignment="1">
      <alignment wrapText="1"/>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2" fillId="0" borderId="1" xfId="0" applyFont="1" applyBorder="1"/>
    <xf numFmtId="0" fontId="2" fillId="0" borderId="1" xfId="0" applyFont="1" applyBorder="1" applyAlignment="1">
      <alignment wrapText="1"/>
    </xf>
    <xf numFmtId="0" fontId="2" fillId="0" borderId="1" xfId="0" applyFont="1" applyBorder="1" applyAlignment="1">
      <alignment vertical="top" wrapText="1"/>
    </xf>
    <xf numFmtId="9" fontId="2" fillId="0" borderId="1" xfId="0" applyNumberFormat="1" applyFont="1" applyBorder="1"/>
    <xf numFmtId="9" fontId="2" fillId="0" borderId="1" xfId="0" applyNumberFormat="1" applyFont="1" applyBorder="1" applyAlignment="1">
      <alignment horizontal="center" vertical="center"/>
    </xf>
    <xf numFmtId="0" fontId="2" fillId="0" borderId="1" xfId="0" applyFont="1" applyBorder="1" applyAlignment="1">
      <alignment horizontal="left" vertical="center" wrapText="1"/>
    </xf>
    <xf numFmtId="0" fontId="2" fillId="0" borderId="1" xfId="0" applyFont="1" applyBorder="1" applyAlignment="1">
      <alignment horizontal="center" wrapText="1"/>
    </xf>
    <xf numFmtId="9" fontId="2" fillId="0" borderId="1" xfId="0" applyNumberFormat="1" applyFont="1" applyBorder="1" applyAlignment="1">
      <alignment horizontal="center" vertical="center" wrapText="1"/>
    </xf>
    <xf numFmtId="0" fontId="2" fillId="0" borderId="4" xfId="0" applyFont="1" applyBorder="1" applyAlignment="1">
      <alignment horizontal="center" vertical="center" wrapText="1"/>
    </xf>
    <xf numFmtId="9" fontId="2" fillId="0" borderId="1" xfId="1" applyFont="1" applyFill="1" applyBorder="1" applyAlignment="1">
      <alignment horizontal="center" vertical="center" wrapText="1"/>
    </xf>
    <xf numFmtId="164" fontId="2" fillId="0" borderId="1" xfId="0" applyNumberFormat="1" applyFont="1" applyBorder="1" applyAlignment="1">
      <alignment horizontal="center" vertical="center" wrapText="1"/>
    </xf>
    <xf numFmtId="9" fontId="2" fillId="0" borderId="1" xfId="1" applyFont="1" applyBorder="1"/>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9" fontId="2" fillId="0" borderId="2" xfId="0" applyNumberFormat="1" applyFont="1" applyBorder="1" applyAlignment="1">
      <alignment horizontal="center" vertical="center" wrapText="1"/>
    </xf>
    <xf numFmtId="0" fontId="2" fillId="0" borderId="7" xfId="0" applyFont="1" applyBorder="1" applyAlignment="1">
      <alignment horizontal="center" vertical="center" wrapText="1"/>
    </xf>
    <xf numFmtId="10" fontId="2" fillId="0" borderId="1" xfId="1" applyNumberFormat="1" applyFont="1" applyBorder="1" applyAlignment="1">
      <alignment horizontal="center" vertical="top" wrapText="1"/>
    </xf>
    <xf numFmtId="0" fontId="0" fillId="0" borderId="1" xfId="0" applyBorder="1" applyAlignment="1">
      <alignment vertical="top" wrapText="1"/>
    </xf>
    <xf numFmtId="0" fontId="16" fillId="0" borderId="4"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6" xfId="0" applyFont="1" applyBorder="1" applyAlignment="1">
      <alignment horizontal="center" vertical="center" wrapText="1"/>
    </xf>
    <xf numFmtId="0" fontId="5" fillId="0" borderId="1" xfId="0" applyFont="1" applyBorder="1" applyAlignment="1">
      <alignment horizontal="center" vertical="center" wrapText="1"/>
    </xf>
    <xf numFmtId="0" fontId="4" fillId="3" borderId="1" xfId="0" applyFont="1" applyFill="1" applyBorder="1" applyAlignment="1">
      <alignment horizontal="center" vertical="center"/>
    </xf>
    <xf numFmtId="0" fontId="8" fillId="4" borderId="0" xfId="0" applyFont="1" applyFill="1" applyAlignment="1">
      <alignment horizontal="center" vertical="center"/>
    </xf>
    <xf numFmtId="0" fontId="14" fillId="4" borderId="0" xfId="0" applyFont="1" applyFill="1" applyAlignment="1">
      <alignment horizontal="center" vertical="top"/>
    </xf>
    <xf numFmtId="0" fontId="5" fillId="0" borderId="2" xfId="0" applyFont="1" applyBorder="1" applyAlignment="1">
      <alignment horizontal="center" vertical="center" wrapText="1"/>
    </xf>
    <xf numFmtId="0" fontId="13" fillId="4" borderId="0" xfId="0" applyFont="1" applyFill="1" applyAlignment="1">
      <alignment horizontal="center" vertical="center"/>
    </xf>
    <xf numFmtId="0" fontId="5" fillId="0" borderId="1" xfId="0" applyFont="1" applyBorder="1" applyAlignment="1">
      <alignment horizontal="center" vertical="center"/>
    </xf>
    <xf numFmtId="0" fontId="4" fillId="2" borderId="1" xfId="0" applyFont="1" applyFill="1" applyBorder="1" applyAlignment="1">
      <alignment horizontal="center" vertical="center"/>
    </xf>
    <xf numFmtId="0" fontId="4" fillId="3" borderId="1"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5" borderId="8" xfId="0" applyFont="1" applyFill="1" applyBorder="1" applyAlignment="1">
      <alignment horizontal="center" vertical="center" wrapText="1"/>
    </xf>
    <xf numFmtId="0" fontId="5" fillId="5" borderId="3" xfId="0" applyFont="1" applyFill="1" applyBorder="1" applyAlignment="1">
      <alignment horizontal="center" vertical="center" wrapText="1"/>
    </xf>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13</xdr:col>
      <xdr:colOff>148165</xdr:colOff>
      <xdr:row>0</xdr:row>
      <xdr:rowOff>0</xdr:rowOff>
    </xdr:from>
    <xdr:to>
      <xdr:col>13</xdr:col>
      <xdr:colOff>2434166</xdr:colOff>
      <xdr:row>1</xdr:row>
      <xdr:rowOff>4140</xdr:rowOff>
    </xdr:to>
    <xdr:pic>
      <xdr:nvPicPr>
        <xdr:cNvPr id="2" name="Imagen 1" descr="Imagen logo de MinTIC">
          <a:extLst>
            <a:ext uri="{FF2B5EF4-FFF2-40B4-BE49-F238E27FC236}">
              <a16:creationId xmlns:a16="http://schemas.microsoft.com/office/drawing/2014/main" id="{50A9DA1A-835A-F7AA-4552-B4F9F331DCB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336998" y="0"/>
          <a:ext cx="2286001" cy="1248740"/>
        </a:xfrm>
        <a:prstGeom prst="rect">
          <a:avLst/>
        </a:prstGeom>
        <a:noFill/>
        <a:ln>
          <a:noFill/>
        </a:ln>
      </xdr:spPr>
    </xdr:pic>
    <xdr:clientData/>
  </xdr:twoCellAnchor>
  <xdr:twoCellAnchor editAs="oneCell">
    <xdr:from>
      <xdr:col>0</xdr:col>
      <xdr:colOff>931333</xdr:colOff>
      <xdr:row>0</xdr:row>
      <xdr:rowOff>21166</xdr:rowOff>
    </xdr:from>
    <xdr:to>
      <xdr:col>2</xdr:col>
      <xdr:colOff>1330084</xdr:colOff>
      <xdr:row>0</xdr:row>
      <xdr:rowOff>1121832</xdr:rowOff>
    </xdr:to>
    <xdr:pic>
      <xdr:nvPicPr>
        <xdr:cNvPr id="3" name="Imagen 2">
          <a:extLst>
            <a:ext uri="{FF2B5EF4-FFF2-40B4-BE49-F238E27FC236}">
              <a16:creationId xmlns:a16="http://schemas.microsoft.com/office/drawing/2014/main" id="{C3832754-14B6-A767-A3DE-82ED0894049C}"/>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r="41527" b="1311"/>
        <a:stretch/>
      </xdr:blipFill>
      <xdr:spPr bwMode="auto">
        <a:xfrm>
          <a:off x="931333" y="21166"/>
          <a:ext cx="3262254" cy="1100666"/>
        </a:xfrm>
        <a:prstGeom prst="rect">
          <a:avLst/>
        </a:prstGeom>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A18A35-87FA-5B46-BA7E-134DE82DA23E}">
  <dimension ref="A1:N52"/>
  <sheetViews>
    <sheetView tabSelected="1" topLeftCell="C24" zoomScale="81" zoomScaleNormal="81" workbookViewId="0">
      <selection activeCell="J28" sqref="J28"/>
    </sheetView>
  </sheetViews>
  <sheetFormatPr baseColWidth="10" defaultColWidth="10.875" defaultRowHeight="15.75"/>
  <cols>
    <col min="1" max="1" width="19.625" style="15" customWidth="1"/>
    <col min="2" max="2" width="17.625" style="15" customWidth="1"/>
    <col min="3" max="3" width="38.625" style="13" customWidth="1"/>
    <col min="4" max="4" width="45.125" style="13" customWidth="1"/>
    <col min="5" max="5" width="18.375" style="21" customWidth="1"/>
    <col min="6" max="6" width="44.125" style="13" customWidth="1"/>
    <col min="7" max="7" width="46.875" style="13" customWidth="1"/>
    <col min="8" max="8" width="23.875" style="1" customWidth="1"/>
    <col min="9" max="9" width="27.375" style="1" customWidth="1"/>
    <col min="10" max="10" width="43.125" customWidth="1"/>
    <col min="11" max="11" width="71.125" customWidth="1"/>
    <col min="12" max="12" width="26" customWidth="1"/>
    <col min="13" max="13" width="32.875" customWidth="1"/>
    <col min="14" max="14" width="38.625" customWidth="1"/>
  </cols>
  <sheetData>
    <row r="1" spans="1:14" ht="98.1" customHeight="1">
      <c r="A1" s="61" t="s">
        <v>0</v>
      </c>
      <c r="B1" s="61"/>
      <c r="C1" s="61"/>
      <c r="D1" s="61"/>
      <c r="E1" s="61"/>
      <c r="F1" s="61"/>
      <c r="G1" s="61"/>
      <c r="H1" s="61"/>
      <c r="I1" s="61"/>
      <c r="J1" s="61"/>
      <c r="K1" s="61"/>
      <c r="L1" s="61"/>
      <c r="M1" s="61"/>
      <c r="N1" s="61"/>
    </row>
    <row r="2" spans="1:14" ht="50.1" customHeight="1">
      <c r="A2" s="64" t="s">
        <v>1</v>
      </c>
      <c r="B2" s="64"/>
      <c r="C2" s="64"/>
      <c r="D2" s="64"/>
      <c r="E2" s="64"/>
      <c r="F2" s="64"/>
      <c r="G2" s="64"/>
      <c r="H2" s="64"/>
      <c r="I2" s="64"/>
      <c r="J2" s="64"/>
      <c r="K2" s="64"/>
      <c r="L2" s="64"/>
      <c r="M2" s="64"/>
      <c r="N2" s="64"/>
    </row>
    <row r="3" spans="1:14" ht="28.5">
      <c r="A3" s="62" t="s">
        <v>2</v>
      </c>
      <c r="B3" s="62"/>
      <c r="C3" s="62"/>
      <c r="D3" s="62"/>
      <c r="E3" s="62"/>
      <c r="F3" s="62"/>
      <c r="G3" s="62"/>
      <c r="H3" s="62"/>
      <c r="I3" s="62"/>
      <c r="J3" s="62"/>
      <c r="K3" s="62"/>
      <c r="L3" s="62"/>
      <c r="M3" s="62"/>
      <c r="N3" s="62"/>
    </row>
    <row r="4" spans="1:14">
      <c r="A4" s="14"/>
      <c r="B4" s="14"/>
      <c r="C4" s="11"/>
      <c r="D4" s="11"/>
      <c r="E4" s="17"/>
      <c r="F4" s="11"/>
      <c r="G4" s="11"/>
      <c r="H4" s="4"/>
      <c r="I4" s="4"/>
      <c r="J4" s="3"/>
      <c r="K4" s="3"/>
      <c r="L4" s="3"/>
      <c r="M4" s="3"/>
      <c r="N4" s="3"/>
    </row>
    <row r="5" spans="1:14" s="5" customFormat="1">
      <c r="A5" s="60" t="s">
        <v>3</v>
      </c>
      <c r="B5" s="67" t="s">
        <v>4</v>
      </c>
      <c r="C5" s="60" t="s">
        <v>5</v>
      </c>
      <c r="D5" s="60" t="s">
        <v>6</v>
      </c>
      <c r="E5" s="67" t="s">
        <v>7</v>
      </c>
      <c r="F5" s="60" t="s">
        <v>8</v>
      </c>
      <c r="G5" s="60" t="s">
        <v>9</v>
      </c>
      <c r="H5" s="60" t="s">
        <v>10</v>
      </c>
      <c r="I5" s="60" t="s">
        <v>11</v>
      </c>
      <c r="J5" s="66" t="s">
        <v>12</v>
      </c>
      <c r="K5" s="66"/>
      <c r="L5" s="66" t="s">
        <v>13</v>
      </c>
      <c r="M5" s="66"/>
      <c r="N5" s="66" t="s">
        <v>14</v>
      </c>
    </row>
    <row r="6" spans="1:14" s="1" customFormat="1">
      <c r="A6" s="60"/>
      <c r="B6" s="67"/>
      <c r="C6" s="60"/>
      <c r="D6" s="60"/>
      <c r="E6" s="67"/>
      <c r="F6" s="60"/>
      <c r="G6" s="60"/>
      <c r="H6" s="60"/>
      <c r="I6" s="60"/>
      <c r="J6" s="2" t="s">
        <v>15</v>
      </c>
      <c r="K6" s="2" t="s">
        <v>16</v>
      </c>
      <c r="L6" s="2" t="s">
        <v>15</v>
      </c>
      <c r="M6" s="2" t="s">
        <v>16</v>
      </c>
      <c r="N6" s="66"/>
    </row>
    <row r="7" spans="1:14" s="6" customFormat="1" ht="99.75" customHeight="1">
      <c r="A7" s="59" t="s">
        <v>17</v>
      </c>
      <c r="B7" s="26">
        <v>2</v>
      </c>
      <c r="C7" s="7" t="s">
        <v>18</v>
      </c>
      <c r="D7" s="36" t="s">
        <v>19</v>
      </c>
      <c r="E7" s="36" t="s">
        <v>20</v>
      </c>
      <c r="F7" s="36" t="s">
        <v>21</v>
      </c>
      <c r="G7" s="36" t="s">
        <v>22</v>
      </c>
      <c r="H7" s="36" t="s">
        <v>23</v>
      </c>
      <c r="I7" s="37">
        <v>1</v>
      </c>
      <c r="J7" s="37">
        <v>0</v>
      </c>
      <c r="K7" s="39" t="s">
        <v>24</v>
      </c>
      <c r="L7" s="38"/>
      <c r="M7" s="38"/>
      <c r="N7" s="40" t="s">
        <v>25</v>
      </c>
    </row>
    <row r="8" spans="1:14" s="6" customFormat="1" ht="135">
      <c r="A8" s="59"/>
      <c r="B8" s="68">
        <v>3</v>
      </c>
      <c r="C8" s="59" t="s">
        <v>26</v>
      </c>
      <c r="D8" s="36" t="s">
        <v>27</v>
      </c>
      <c r="E8" s="36" t="s">
        <v>28</v>
      </c>
      <c r="F8" s="36" t="s">
        <v>29</v>
      </c>
      <c r="G8" s="36" t="s">
        <v>30</v>
      </c>
      <c r="H8" s="36" t="s">
        <v>23</v>
      </c>
      <c r="I8" s="37">
        <v>2</v>
      </c>
      <c r="J8" s="36" t="s">
        <v>31</v>
      </c>
      <c r="K8" s="39" t="s">
        <v>32</v>
      </c>
      <c r="L8" s="41">
        <v>0.3</v>
      </c>
      <c r="M8" s="38"/>
      <c r="N8" s="38"/>
    </row>
    <row r="9" spans="1:14" s="6" customFormat="1" ht="120">
      <c r="A9" s="59"/>
      <c r="B9" s="69"/>
      <c r="C9" s="59"/>
      <c r="D9" s="36" t="s">
        <v>33</v>
      </c>
      <c r="E9" s="36" t="s">
        <v>28</v>
      </c>
      <c r="F9" s="36" t="s">
        <v>34</v>
      </c>
      <c r="G9" s="36" t="s">
        <v>35</v>
      </c>
      <c r="H9" s="36" t="s">
        <v>23</v>
      </c>
      <c r="I9" s="37">
        <v>1</v>
      </c>
      <c r="J9" s="37">
        <v>1</v>
      </c>
      <c r="K9" s="39" t="s">
        <v>36</v>
      </c>
      <c r="L9" s="41">
        <v>1</v>
      </c>
      <c r="M9" s="38"/>
      <c r="N9" s="38"/>
    </row>
    <row r="10" spans="1:14" s="6" customFormat="1" ht="80.099999999999994" customHeight="1">
      <c r="A10" s="59"/>
      <c r="B10" s="68">
        <v>4</v>
      </c>
      <c r="C10" s="59" t="s">
        <v>37</v>
      </c>
      <c r="D10" s="36" t="s">
        <v>38</v>
      </c>
      <c r="E10" s="36" t="s">
        <v>20</v>
      </c>
      <c r="F10" s="36" t="s">
        <v>39</v>
      </c>
      <c r="G10" s="36" t="s">
        <v>40</v>
      </c>
      <c r="H10" s="37" t="s">
        <v>41</v>
      </c>
      <c r="I10" s="42">
        <v>0.1</v>
      </c>
      <c r="J10" s="42">
        <v>0.09</v>
      </c>
      <c r="K10" s="43" t="s">
        <v>42</v>
      </c>
      <c r="L10" s="38"/>
      <c r="M10" s="38"/>
      <c r="N10" s="38"/>
    </row>
    <row r="11" spans="1:14" s="6" customFormat="1" ht="96" customHeight="1">
      <c r="A11" s="59"/>
      <c r="B11" s="70"/>
      <c r="C11" s="59"/>
      <c r="D11" s="36" t="s">
        <v>43</v>
      </c>
      <c r="E11" s="36" t="s">
        <v>20</v>
      </c>
      <c r="F11" s="36" t="s">
        <v>44</v>
      </c>
      <c r="G11" s="36" t="s">
        <v>45</v>
      </c>
      <c r="H11" s="37" t="s">
        <v>23</v>
      </c>
      <c r="I11" s="37">
        <v>1</v>
      </c>
      <c r="J11" s="37">
        <v>0</v>
      </c>
      <c r="K11" s="43" t="s">
        <v>46</v>
      </c>
      <c r="L11" s="38"/>
      <c r="M11" s="38"/>
      <c r="N11" s="38"/>
    </row>
    <row r="12" spans="1:14" s="6" customFormat="1" ht="120">
      <c r="A12" s="59"/>
      <c r="B12" s="70"/>
      <c r="C12" s="59"/>
      <c r="D12" s="36" t="s">
        <v>47</v>
      </c>
      <c r="E12" s="36" t="s">
        <v>20</v>
      </c>
      <c r="F12" s="36" t="s">
        <v>48</v>
      </c>
      <c r="G12" s="36" t="s">
        <v>49</v>
      </c>
      <c r="H12" s="37" t="s">
        <v>23</v>
      </c>
      <c r="I12" s="37">
        <v>3</v>
      </c>
      <c r="J12" s="37">
        <v>0</v>
      </c>
      <c r="K12" s="33" t="s">
        <v>50</v>
      </c>
      <c r="L12" s="38"/>
      <c r="M12" s="38"/>
      <c r="N12" s="38"/>
    </row>
    <row r="13" spans="1:14" s="6" customFormat="1" ht="75">
      <c r="A13" s="59"/>
      <c r="B13" s="70"/>
      <c r="C13" s="59"/>
      <c r="D13" s="36" t="s">
        <v>51</v>
      </c>
      <c r="E13" s="36" t="s">
        <v>20</v>
      </c>
      <c r="F13" s="36" t="s">
        <v>52</v>
      </c>
      <c r="G13" s="36" t="s">
        <v>53</v>
      </c>
      <c r="H13" s="37" t="s">
        <v>41</v>
      </c>
      <c r="I13" s="42">
        <v>0.1</v>
      </c>
      <c r="J13" s="42">
        <v>0</v>
      </c>
      <c r="K13" s="39" t="s">
        <v>54</v>
      </c>
      <c r="L13" s="38"/>
      <c r="M13" s="38"/>
      <c r="N13" s="38"/>
    </row>
    <row r="14" spans="1:14" s="6" customFormat="1" ht="75">
      <c r="A14" s="59"/>
      <c r="B14" s="69"/>
      <c r="C14" s="59"/>
      <c r="D14" s="36" t="s">
        <v>55</v>
      </c>
      <c r="E14" s="36" t="s">
        <v>20</v>
      </c>
      <c r="F14" s="36" t="s">
        <v>56</v>
      </c>
      <c r="G14" s="36" t="s">
        <v>57</v>
      </c>
      <c r="H14" s="37" t="s">
        <v>41</v>
      </c>
      <c r="I14" s="42">
        <v>7.0000000000000007E-2</v>
      </c>
      <c r="J14" s="42">
        <v>0.31</v>
      </c>
      <c r="K14" s="40" t="s">
        <v>58</v>
      </c>
      <c r="L14" s="38"/>
      <c r="M14" s="38"/>
      <c r="N14" s="38"/>
    </row>
    <row r="15" spans="1:14" s="6" customFormat="1" ht="120.75" customHeight="1">
      <c r="A15" s="59" t="s">
        <v>59</v>
      </c>
      <c r="B15" s="26">
        <v>5</v>
      </c>
      <c r="C15" s="25" t="s">
        <v>60</v>
      </c>
      <c r="D15" s="36" t="s">
        <v>61</v>
      </c>
      <c r="E15" s="36" t="s">
        <v>62</v>
      </c>
      <c r="F15" s="36" t="s">
        <v>63</v>
      </c>
      <c r="G15" s="36" t="s">
        <v>64</v>
      </c>
      <c r="H15" s="37" t="s">
        <v>41</v>
      </c>
      <c r="I15" s="42">
        <v>0.9</v>
      </c>
      <c r="J15" s="45">
        <v>0.45</v>
      </c>
      <c r="K15" s="40" t="s">
        <v>65</v>
      </c>
      <c r="L15" s="38"/>
      <c r="M15" s="38"/>
      <c r="N15" s="38"/>
    </row>
    <row r="16" spans="1:14" s="6" customFormat="1" ht="105">
      <c r="A16" s="59"/>
      <c r="B16" s="26">
        <v>6</v>
      </c>
      <c r="C16" s="10" t="s">
        <v>66</v>
      </c>
      <c r="D16" s="44" t="s">
        <v>67</v>
      </c>
      <c r="E16" s="36" t="s">
        <v>68</v>
      </c>
      <c r="F16" s="9" t="s">
        <v>69</v>
      </c>
      <c r="G16" s="36" t="s">
        <v>70</v>
      </c>
      <c r="H16" s="37" t="s">
        <v>41</v>
      </c>
      <c r="I16" s="42">
        <v>1</v>
      </c>
      <c r="J16" s="45">
        <v>1</v>
      </c>
      <c r="K16" s="40" t="s">
        <v>179</v>
      </c>
      <c r="L16" s="38"/>
      <c r="M16" s="38"/>
      <c r="N16" s="38"/>
    </row>
    <row r="17" spans="1:14" s="6" customFormat="1" ht="105">
      <c r="A17" s="59"/>
      <c r="B17" s="68" t="s">
        <v>71</v>
      </c>
      <c r="C17" s="59" t="s">
        <v>72</v>
      </c>
      <c r="D17" s="36" t="s">
        <v>73</v>
      </c>
      <c r="E17" s="36" t="s">
        <v>74</v>
      </c>
      <c r="F17" s="36" t="s">
        <v>75</v>
      </c>
      <c r="G17" s="36" t="s">
        <v>76</v>
      </c>
      <c r="H17" s="36" t="s">
        <v>41</v>
      </c>
      <c r="I17" s="8">
        <v>1</v>
      </c>
      <c r="J17" s="36">
        <f>1165/1165*100</f>
        <v>100</v>
      </c>
      <c r="K17" s="40" t="s">
        <v>77</v>
      </c>
      <c r="L17" s="38"/>
      <c r="M17" s="38"/>
      <c r="N17" s="38"/>
    </row>
    <row r="18" spans="1:14" s="6" customFormat="1" ht="120">
      <c r="A18" s="59"/>
      <c r="B18" s="69"/>
      <c r="C18" s="59"/>
      <c r="D18" s="36" t="s">
        <v>78</v>
      </c>
      <c r="E18" s="36" t="s">
        <v>74</v>
      </c>
      <c r="F18" s="9" t="s">
        <v>79</v>
      </c>
      <c r="G18" s="36" t="s">
        <v>80</v>
      </c>
      <c r="H18" s="36" t="s">
        <v>41</v>
      </c>
      <c r="I18" s="45">
        <v>1</v>
      </c>
      <c r="J18" s="45">
        <v>1</v>
      </c>
      <c r="K18" s="40" t="s">
        <v>81</v>
      </c>
      <c r="L18" s="38"/>
      <c r="M18" s="38"/>
      <c r="N18" s="38"/>
    </row>
    <row r="19" spans="1:14" s="6" customFormat="1" ht="180">
      <c r="A19" s="59"/>
      <c r="B19" s="26">
        <v>11.18</v>
      </c>
      <c r="C19" s="16" t="s">
        <v>82</v>
      </c>
      <c r="D19" s="36" t="s">
        <v>83</v>
      </c>
      <c r="E19" s="36"/>
      <c r="F19" s="9" t="s">
        <v>84</v>
      </c>
      <c r="G19" s="36" t="s">
        <v>85</v>
      </c>
      <c r="H19" s="37" t="s">
        <v>41</v>
      </c>
      <c r="I19" s="42">
        <v>1</v>
      </c>
      <c r="J19" s="42">
        <v>1</v>
      </c>
      <c r="K19" s="33" t="s">
        <v>86</v>
      </c>
      <c r="L19" s="38"/>
      <c r="M19" s="38"/>
      <c r="N19" s="38"/>
    </row>
    <row r="20" spans="1:14" s="6" customFormat="1" ht="287.25" customHeight="1">
      <c r="A20" s="59"/>
      <c r="B20" s="68" t="s">
        <v>87</v>
      </c>
      <c r="C20" s="59" t="s">
        <v>88</v>
      </c>
      <c r="D20" s="36" t="s">
        <v>89</v>
      </c>
      <c r="E20" s="36" t="s">
        <v>90</v>
      </c>
      <c r="F20" s="9" t="s">
        <v>91</v>
      </c>
      <c r="G20" s="9" t="s">
        <v>92</v>
      </c>
      <c r="H20" s="36" t="s">
        <v>41</v>
      </c>
      <c r="I20" s="45">
        <v>1</v>
      </c>
      <c r="J20" s="45">
        <v>0.5</v>
      </c>
      <c r="K20" s="40" t="s">
        <v>93</v>
      </c>
      <c r="L20" s="38"/>
      <c r="M20" s="38"/>
      <c r="N20" s="38"/>
    </row>
    <row r="21" spans="1:14" s="6" customFormat="1" ht="105">
      <c r="A21" s="59"/>
      <c r="B21" s="70"/>
      <c r="C21" s="59"/>
      <c r="D21" s="36" t="s">
        <v>94</v>
      </c>
      <c r="E21" s="36" t="s">
        <v>95</v>
      </c>
      <c r="F21" s="9" t="s">
        <v>96</v>
      </c>
      <c r="G21" s="9" t="s">
        <v>97</v>
      </c>
      <c r="H21" s="36" t="s">
        <v>41</v>
      </c>
      <c r="I21" s="45">
        <v>1</v>
      </c>
      <c r="J21" s="45">
        <v>0.5</v>
      </c>
      <c r="K21" s="40" t="s">
        <v>98</v>
      </c>
      <c r="L21" s="38"/>
      <c r="M21" s="38"/>
      <c r="N21" s="38"/>
    </row>
    <row r="22" spans="1:14" s="6" customFormat="1" ht="315">
      <c r="A22" s="59"/>
      <c r="B22" s="69"/>
      <c r="C22" s="59"/>
      <c r="D22" s="36" t="s">
        <v>99</v>
      </c>
      <c r="E22" s="36" t="s">
        <v>95</v>
      </c>
      <c r="F22" s="9" t="s">
        <v>100</v>
      </c>
      <c r="G22" s="9" t="s">
        <v>101</v>
      </c>
      <c r="H22" s="36" t="s">
        <v>41</v>
      </c>
      <c r="I22" s="45">
        <v>1</v>
      </c>
      <c r="J22" s="45">
        <v>0.5</v>
      </c>
      <c r="K22" s="40" t="s">
        <v>102</v>
      </c>
      <c r="L22" s="38"/>
      <c r="M22" s="38"/>
      <c r="N22" s="38"/>
    </row>
    <row r="23" spans="1:14" s="6" customFormat="1" ht="90">
      <c r="A23" s="59"/>
      <c r="B23" s="26">
        <v>15</v>
      </c>
      <c r="C23" s="10" t="s">
        <v>103</v>
      </c>
      <c r="D23" s="36" t="s">
        <v>104</v>
      </c>
      <c r="E23" s="36" t="s">
        <v>68</v>
      </c>
      <c r="F23" s="9" t="s">
        <v>105</v>
      </c>
      <c r="G23" s="36" t="s">
        <v>106</v>
      </c>
      <c r="H23" s="37" t="s">
        <v>41</v>
      </c>
      <c r="I23" s="42">
        <v>1</v>
      </c>
      <c r="J23" s="45">
        <v>1</v>
      </c>
      <c r="K23" s="40" t="s">
        <v>179</v>
      </c>
      <c r="L23" s="38"/>
      <c r="M23" s="38"/>
      <c r="N23" s="38"/>
    </row>
    <row r="24" spans="1:14" s="6" customFormat="1" ht="409.5">
      <c r="A24" s="59"/>
      <c r="B24" s="68">
        <v>16</v>
      </c>
      <c r="C24" s="65" t="s">
        <v>107</v>
      </c>
      <c r="D24" s="36" t="s">
        <v>108</v>
      </c>
      <c r="E24" s="36" t="s">
        <v>95</v>
      </c>
      <c r="F24" s="36" t="s">
        <v>109</v>
      </c>
      <c r="G24" s="36" t="s">
        <v>110</v>
      </c>
      <c r="H24" s="36" t="s">
        <v>41</v>
      </c>
      <c r="I24" s="45">
        <v>1</v>
      </c>
      <c r="J24" s="45">
        <f>(12/15)</f>
        <v>0.8</v>
      </c>
      <c r="K24" s="40" t="s">
        <v>111</v>
      </c>
      <c r="L24" s="38"/>
      <c r="M24" s="38"/>
      <c r="N24" s="38"/>
    </row>
    <row r="25" spans="1:14" s="6" customFormat="1" ht="134.25" customHeight="1">
      <c r="A25" s="59"/>
      <c r="B25" s="69"/>
      <c r="C25" s="65"/>
      <c r="D25" s="36" t="s">
        <v>112</v>
      </c>
      <c r="E25" s="36" t="s">
        <v>95</v>
      </c>
      <c r="F25" s="36" t="s">
        <v>113</v>
      </c>
      <c r="G25" s="9" t="s">
        <v>114</v>
      </c>
      <c r="H25" s="36" t="s">
        <v>41</v>
      </c>
      <c r="I25" s="45">
        <v>0</v>
      </c>
      <c r="J25" s="45">
        <f>((3-3)/3)*100</f>
        <v>0</v>
      </c>
      <c r="K25" s="40" t="s">
        <v>115</v>
      </c>
      <c r="L25" s="38"/>
      <c r="M25" s="38"/>
      <c r="N25" s="38"/>
    </row>
    <row r="26" spans="1:14" s="6" customFormat="1" ht="165">
      <c r="A26" s="59"/>
      <c r="B26" s="26">
        <v>17</v>
      </c>
      <c r="C26" s="7" t="s">
        <v>116</v>
      </c>
      <c r="D26" s="36" t="s">
        <v>117</v>
      </c>
      <c r="E26" s="36" t="s">
        <v>68</v>
      </c>
      <c r="F26" s="36" t="s">
        <v>118</v>
      </c>
      <c r="G26" s="36" t="s">
        <v>119</v>
      </c>
      <c r="H26" s="36" t="s">
        <v>41</v>
      </c>
      <c r="I26" s="45">
        <v>0</v>
      </c>
      <c r="J26" s="45">
        <v>0</v>
      </c>
      <c r="K26" s="40" t="s">
        <v>120</v>
      </c>
      <c r="L26" s="38"/>
      <c r="M26" s="38"/>
      <c r="N26" s="38"/>
    </row>
    <row r="27" spans="1:14" s="6" customFormat="1" ht="45">
      <c r="A27" s="63"/>
      <c r="B27" s="27">
        <v>19</v>
      </c>
      <c r="C27" s="12" t="s">
        <v>121</v>
      </c>
      <c r="D27" s="36" t="s">
        <v>122</v>
      </c>
      <c r="E27" s="36" t="s">
        <v>20</v>
      </c>
      <c r="F27" s="9" t="s">
        <v>123</v>
      </c>
      <c r="G27" s="9" t="s">
        <v>124</v>
      </c>
      <c r="H27" s="37" t="s">
        <v>41</v>
      </c>
      <c r="I27" s="42">
        <v>0</v>
      </c>
      <c r="J27" s="42">
        <v>0</v>
      </c>
      <c r="K27" s="33" t="s">
        <v>125</v>
      </c>
      <c r="L27" s="38"/>
      <c r="M27" s="38"/>
      <c r="N27" s="38"/>
    </row>
    <row r="28" spans="1:14" s="6" customFormat="1" ht="45">
      <c r="A28" s="22"/>
      <c r="B28" s="27">
        <v>20</v>
      </c>
      <c r="C28" s="12" t="s">
        <v>126</v>
      </c>
      <c r="D28" s="46" t="s">
        <v>174</v>
      </c>
      <c r="E28" s="36" t="s">
        <v>28</v>
      </c>
      <c r="F28" s="9" t="s">
        <v>175</v>
      </c>
      <c r="G28" s="9" t="s">
        <v>176</v>
      </c>
      <c r="H28" s="37" t="s">
        <v>41</v>
      </c>
      <c r="I28" s="42">
        <v>0.02</v>
      </c>
      <c r="J28" s="54">
        <f>2/1458</f>
        <v>1.3717421124828531E-3</v>
      </c>
      <c r="K28" s="33" t="s">
        <v>177</v>
      </c>
      <c r="L28" s="38"/>
      <c r="M28" s="38"/>
      <c r="N28" s="38"/>
    </row>
    <row r="29" spans="1:14" s="6" customFormat="1" ht="86.25">
      <c r="A29" s="22"/>
      <c r="B29" s="27">
        <v>21</v>
      </c>
      <c r="C29" s="12" t="s">
        <v>127</v>
      </c>
      <c r="D29" s="46" t="s">
        <v>128</v>
      </c>
      <c r="E29" s="36" t="s">
        <v>129</v>
      </c>
      <c r="F29" s="9" t="s">
        <v>130</v>
      </c>
      <c r="G29" s="9" t="s">
        <v>131</v>
      </c>
      <c r="H29" s="37" t="s">
        <v>132</v>
      </c>
      <c r="I29" s="42">
        <v>0.05</v>
      </c>
      <c r="J29" s="36" t="s">
        <v>133</v>
      </c>
      <c r="K29" s="35" t="s">
        <v>134</v>
      </c>
      <c r="L29" s="38"/>
      <c r="M29" s="38"/>
      <c r="N29" s="38"/>
    </row>
    <row r="30" spans="1:14" s="6" customFormat="1" ht="151.5" customHeight="1">
      <c r="A30" s="59" t="s">
        <v>135</v>
      </c>
      <c r="B30" s="68">
        <v>22</v>
      </c>
      <c r="C30" s="59" t="s">
        <v>136</v>
      </c>
      <c r="D30" s="18" t="s">
        <v>137</v>
      </c>
      <c r="E30" s="36" t="s">
        <v>90</v>
      </c>
      <c r="F30" s="9" t="s">
        <v>138</v>
      </c>
      <c r="G30" s="36" t="s">
        <v>139</v>
      </c>
      <c r="H30" s="36" t="s">
        <v>41</v>
      </c>
      <c r="I30" s="47">
        <v>0.95</v>
      </c>
      <c r="J30" s="48">
        <v>0.42499999999999999</v>
      </c>
      <c r="K30" s="40" t="s">
        <v>140</v>
      </c>
      <c r="L30" s="38"/>
      <c r="M30" s="38"/>
      <c r="N30" s="38"/>
    </row>
    <row r="31" spans="1:14" s="6" customFormat="1" ht="165">
      <c r="A31" s="59"/>
      <c r="B31" s="70"/>
      <c r="C31" s="59"/>
      <c r="D31" s="56" t="s">
        <v>141</v>
      </c>
      <c r="E31" s="23" t="s">
        <v>95</v>
      </c>
      <c r="F31" s="24" t="s">
        <v>142</v>
      </c>
      <c r="G31" s="24" t="s">
        <v>143</v>
      </c>
      <c r="H31" s="24" t="s">
        <v>41</v>
      </c>
      <c r="I31" s="8">
        <v>0.1</v>
      </c>
      <c r="J31" s="45">
        <f>((0.52-0.39)/0.52)</f>
        <v>0.25</v>
      </c>
      <c r="K31" s="40" t="s">
        <v>144</v>
      </c>
      <c r="L31" s="49"/>
      <c r="M31" s="38"/>
      <c r="N31" s="38"/>
    </row>
    <row r="32" spans="1:14" s="6" customFormat="1" ht="409.5">
      <c r="A32" s="59"/>
      <c r="B32" s="70"/>
      <c r="C32" s="59"/>
      <c r="D32" s="57"/>
      <c r="E32" s="23" t="s">
        <v>95</v>
      </c>
      <c r="F32" s="24" t="s">
        <v>145</v>
      </c>
      <c r="G32" s="24" t="s">
        <v>146</v>
      </c>
      <c r="H32" s="24" t="s">
        <v>41</v>
      </c>
      <c r="I32" s="8">
        <v>1</v>
      </c>
      <c r="J32" s="45">
        <f>(13+13)/(27+27)</f>
        <v>0.48148148148148145</v>
      </c>
      <c r="K32" s="40" t="s">
        <v>147</v>
      </c>
      <c r="L32" s="38"/>
      <c r="M32" s="38"/>
      <c r="N32" s="38"/>
    </row>
    <row r="33" spans="1:14" s="6" customFormat="1" ht="165">
      <c r="A33" s="59"/>
      <c r="B33" s="70"/>
      <c r="C33" s="59"/>
      <c r="D33" s="58"/>
      <c r="E33" s="23" t="s">
        <v>95</v>
      </c>
      <c r="F33" s="24" t="s">
        <v>148</v>
      </c>
      <c r="G33" s="24" t="s">
        <v>149</v>
      </c>
      <c r="H33" s="24" t="s">
        <v>41</v>
      </c>
      <c r="I33" s="8">
        <v>0.15</v>
      </c>
      <c r="J33" s="48">
        <f>(48.9-44.37)/(48.9)</f>
        <v>9.2638036809815971E-2</v>
      </c>
      <c r="K33" s="40" t="s">
        <v>150</v>
      </c>
      <c r="L33" s="38"/>
      <c r="M33" s="38"/>
      <c r="N33" s="38"/>
    </row>
    <row r="34" spans="1:14" s="6" customFormat="1" ht="60">
      <c r="A34" s="59"/>
      <c r="B34" s="70"/>
      <c r="C34" s="59"/>
      <c r="D34" s="19" t="s">
        <v>151</v>
      </c>
      <c r="E34" s="50" t="s">
        <v>90</v>
      </c>
      <c r="F34" s="51" t="s">
        <v>152</v>
      </c>
      <c r="G34" s="50" t="s">
        <v>153</v>
      </c>
      <c r="H34" s="50" t="s">
        <v>41</v>
      </c>
      <c r="I34" s="52">
        <v>0.95</v>
      </c>
      <c r="J34" s="36"/>
      <c r="K34" s="40" t="s">
        <v>154</v>
      </c>
      <c r="L34" s="38"/>
      <c r="M34" s="38"/>
      <c r="N34" s="38"/>
    </row>
    <row r="35" spans="1:14" s="6" customFormat="1" ht="60">
      <c r="A35" s="59"/>
      <c r="B35" s="70"/>
      <c r="C35" s="59"/>
      <c r="D35" s="53" t="s">
        <v>155</v>
      </c>
      <c r="E35" s="36" t="s">
        <v>95</v>
      </c>
      <c r="F35" s="36" t="s">
        <v>156</v>
      </c>
      <c r="G35" s="36" t="s">
        <v>157</v>
      </c>
      <c r="H35" s="36" t="s">
        <v>41</v>
      </c>
      <c r="I35" s="45">
        <v>1</v>
      </c>
      <c r="J35" s="45">
        <v>0.5</v>
      </c>
      <c r="K35" s="40" t="s">
        <v>158</v>
      </c>
      <c r="L35" s="38"/>
      <c r="M35" s="38"/>
      <c r="N35" s="38"/>
    </row>
    <row r="36" spans="1:14" s="6" customFormat="1" ht="75">
      <c r="A36" s="59"/>
      <c r="B36" s="70"/>
      <c r="C36" s="59"/>
      <c r="D36" s="18" t="s">
        <v>159</v>
      </c>
      <c r="E36" s="36" t="s">
        <v>95</v>
      </c>
      <c r="F36" s="36" t="s">
        <v>160</v>
      </c>
      <c r="G36" s="36" t="s">
        <v>161</v>
      </c>
      <c r="H36" s="36" t="s">
        <v>41</v>
      </c>
      <c r="I36" s="45">
        <v>1</v>
      </c>
      <c r="J36" s="45">
        <v>1</v>
      </c>
      <c r="K36" s="40" t="s">
        <v>162</v>
      </c>
      <c r="L36" s="38"/>
      <c r="M36" s="38"/>
      <c r="N36" s="38"/>
    </row>
    <row r="37" spans="1:14" s="6" customFormat="1" ht="409.5">
      <c r="A37" s="59"/>
      <c r="B37" s="69"/>
      <c r="C37" s="59"/>
      <c r="D37" s="20" t="s">
        <v>163</v>
      </c>
      <c r="E37" s="36" t="s">
        <v>95</v>
      </c>
      <c r="F37" s="36" t="s">
        <v>164</v>
      </c>
      <c r="G37" s="36" t="s">
        <v>165</v>
      </c>
      <c r="H37" s="36" t="s">
        <v>41</v>
      </c>
      <c r="I37" s="45">
        <v>1</v>
      </c>
      <c r="J37" s="45">
        <f>9/11</f>
        <v>0.81818181818181823</v>
      </c>
      <c r="K37" s="40" t="s">
        <v>166</v>
      </c>
      <c r="L37" s="38"/>
      <c r="M37" s="38"/>
      <c r="N37" s="38"/>
    </row>
    <row r="38" spans="1:14" ht="75">
      <c r="A38" s="30" t="s">
        <v>167</v>
      </c>
      <c r="B38" s="34">
        <v>26</v>
      </c>
      <c r="C38" s="30" t="s">
        <v>168</v>
      </c>
      <c r="D38" s="20" t="s">
        <v>169</v>
      </c>
      <c r="E38" s="36" t="s">
        <v>170</v>
      </c>
      <c r="F38" s="36" t="s">
        <v>171</v>
      </c>
      <c r="G38" s="36" t="s">
        <v>172</v>
      </c>
      <c r="H38" s="28" t="s">
        <v>173</v>
      </c>
      <c r="I38" s="28">
        <v>4</v>
      </c>
      <c r="J38" s="28">
        <v>2</v>
      </c>
      <c r="K38" s="55" t="s">
        <v>178</v>
      </c>
      <c r="L38" s="29"/>
      <c r="M38" s="29"/>
      <c r="N38" s="29"/>
    </row>
    <row r="39" spans="1:14">
      <c r="A39" s="31"/>
      <c r="C39" s="31"/>
      <c r="J39" s="32"/>
      <c r="K39" s="32"/>
    </row>
    <row r="40" spans="1:14">
      <c r="A40" s="31"/>
      <c r="C40" s="31"/>
      <c r="J40" s="32"/>
      <c r="K40" s="32"/>
    </row>
    <row r="41" spans="1:14">
      <c r="A41" s="31"/>
      <c r="C41" s="31"/>
      <c r="J41" s="32"/>
      <c r="K41" s="32"/>
    </row>
    <row r="42" spans="1:14">
      <c r="A42" s="31"/>
      <c r="C42" s="31"/>
      <c r="J42" s="32"/>
      <c r="K42" s="32"/>
    </row>
    <row r="43" spans="1:14">
      <c r="A43" s="31"/>
      <c r="C43" s="31"/>
      <c r="J43" s="32"/>
      <c r="K43" s="32"/>
    </row>
    <row r="44" spans="1:14">
      <c r="A44" s="31"/>
      <c r="C44" s="31"/>
      <c r="J44" s="32"/>
      <c r="K44" s="32"/>
    </row>
    <row r="45" spans="1:14">
      <c r="A45" s="31"/>
      <c r="C45" s="31"/>
      <c r="J45" s="32"/>
      <c r="K45" s="32"/>
    </row>
    <row r="46" spans="1:14">
      <c r="J46" s="32"/>
      <c r="K46" s="32"/>
    </row>
    <row r="47" spans="1:14">
      <c r="J47" s="32"/>
      <c r="K47" s="32"/>
    </row>
    <row r="48" spans="1:14">
      <c r="J48" s="32"/>
      <c r="K48" s="32"/>
    </row>
    <row r="49" spans="10:11">
      <c r="J49" s="32"/>
      <c r="K49" s="32"/>
    </row>
    <row r="50" spans="10:11">
      <c r="J50" s="32"/>
      <c r="K50" s="32"/>
    </row>
    <row r="51" spans="10:11">
      <c r="J51" s="32"/>
      <c r="K51" s="32"/>
    </row>
    <row r="52" spans="10:11">
      <c r="J52" s="32"/>
      <c r="K52" s="32"/>
    </row>
  </sheetData>
  <mergeCells count="31">
    <mergeCell ref="B24:B25"/>
    <mergeCell ref="B30:B37"/>
    <mergeCell ref="B5:B6"/>
    <mergeCell ref="B8:B9"/>
    <mergeCell ref="B10:B14"/>
    <mergeCell ref="B17:B18"/>
    <mergeCell ref="B20:B22"/>
    <mergeCell ref="C8:C9"/>
    <mergeCell ref="E5:E6"/>
    <mergeCell ref="D5:D6"/>
    <mergeCell ref="N5:N6"/>
    <mergeCell ref="I5:I6"/>
    <mergeCell ref="H5:H6"/>
    <mergeCell ref="G5:G6"/>
    <mergeCell ref="F5:F6"/>
    <mergeCell ref="D31:D33"/>
    <mergeCell ref="C30:C37"/>
    <mergeCell ref="A30:A37"/>
    <mergeCell ref="C5:C6"/>
    <mergeCell ref="A1:N1"/>
    <mergeCell ref="A3:N3"/>
    <mergeCell ref="A5:A6"/>
    <mergeCell ref="A15:A27"/>
    <mergeCell ref="A7:A14"/>
    <mergeCell ref="C10:C14"/>
    <mergeCell ref="C17:C18"/>
    <mergeCell ref="A2:N2"/>
    <mergeCell ref="C20:C22"/>
    <mergeCell ref="C24:C25"/>
    <mergeCell ref="J5:K5"/>
    <mergeCell ref="L5:M5"/>
  </mergeCells>
  <phoneticPr fontId="9" type="noConversion"/>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PLAN DE AUSTERIDAD 2024</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LAURA YANIRA RIVEROS BELTRAN</dc:creator>
  <cp:keywords/>
  <dc:description/>
  <cp:lastModifiedBy>Cesar Stiven Guzman Arenas</cp:lastModifiedBy>
  <cp:revision/>
  <dcterms:created xsi:type="dcterms:W3CDTF">2023-11-29T13:19:51Z</dcterms:created>
  <dcterms:modified xsi:type="dcterms:W3CDTF">2025-01-27T20:17:59Z</dcterms:modified>
  <cp:category/>
  <cp:contentStatus/>
</cp:coreProperties>
</file>