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tic-my.sharepoint.com/personal/rosorio_mintic_gov_co/Documents/Presupuesto R.Osorio/2025/Informes Pagina Mintic/MINTIC/"/>
    </mc:Choice>
  </mc:AlternateContent>
  <xr:revisionPtr revIDLastSave="5" documentId="8_{157302CA-6643-4A9B-86AA-90E67C160971}" xr6:coauthVersionLast="47" xr6:coauthVersionMax="47" xr10:uidLastSave="{7748EFF7-35D7-49D0-8948-8991D35EF328}"/>
  <bookViews>
    <workbookView xWindow="-28920" yWindow="-3645" windowWidth="29040" windowHeight="15720" xr2:uid="{2FD29476-00B1-4FEE-9D94-248F2FFA2CA6}"/>
  </bookViews>
  <sheets>
    <sheet name="Inf Ejecución Ene" sheetId="1" r:id="rId1"/>
  </sheets>
  <definedNames>
    <definedName name="_xlnm._FilterDatabase" localSheetId="0" hidden="1">'Inf Ejecución Ene'!$A$7:$T$7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7" i="1" l="1"/>
  <c r="R47" i="1"/>
  <c r="M47" i="1"/>
  <c r="N47" i="1"/>
  <c r="O47" i="1"/>
  <c r="P47" i="1"/>
  <c r="L47" i="1"/>
  <c r="U58" i="1" l="1"/>
  <c r="S58" i="1"/>
  <c r="Q58" i="1"/>
  <c r="U57" i="1"/>
  <c r="T57" i="1"/>
  <c r="S57" i="1"/>
  <c r="R57" i="1"/>
  <c r="Q57" i="1"/>
  <c r="P57" i="1"/>
  <c r="O57" i="1"/>
  <c r="N57" i="1"/>
  <c r="M57" i="1"/>
  <c r="L57" i="1"/>
  <c r="U56" i="1"/>
  <c r="S56" i="1"/>
  <c r="Q56" i="1"/>
  <c r="U55" i="1"/>
  <c r="S55" i="1"/>
  <c r="Q55" i="1"/>
  <c r="U54" i="1"/>
  <c r="S54" i="1"/>
  <c r="Q54" i="1"/>
  <c r="U53" i="1"/>
  <c r="S53" i="1"/>
  <c r="Q53" i="1"/>
  <c r="U52" i="1"/>
  <c r="S52" i="1"/>
  <c r="Q52" i="1"/>
  <c r="U51" i="1"/>
  <c r="S51" i="1"/>
  <c r="Q51" i="1"/>
  <c r="U50" i="1"/>
  <c r="S50" i="1"/>
  <c r="Q50" i="1"/>
  <c r="U49" i="1"/>
  <c r="S49" i="1"/>
  <c r="Q49" i="1"/>
  <c r="U48" i="1"/>
  <c r="S48" i="1"/>
  <c r="Q48" i="1"/>
  <c r="U47" i="1"/>
  <c r="S47" i="1"/>
  <c r="Q47" i="1"/>
  <c r="U46" i="1"/>
  <c r="S46" i="1"/>
  <c r="Q46" i="1"/>
  <c r="U45" i="1"/>
  <c r="S45" i="1"/>
  <c r="Q45" i="1"/>
  <c r="U44" i="1"/>
  <c r="S44" i="1"/>
  <c r="Q44" i="1"/>
  <c r="U43" i="1"/>
  <c r="S43" i="1"/>
  <c r="Q43" i="1"/>
  <c r="U42" i="1"/>
  <c r="S42" i="1"/>
  <c r="Q42" i="1"/>
  <c r="U41" i="1"/>
  <c r="S41" i="1"/>
  <c r="Q41" i="1"/>
  <c r="U40" i="1"/>
  <c r="S40" i="1"/>
  <c r="Q40" i="1"/>
  <c r="U39" i="1"/>
  <c r="S39" i="1"/>
  <c r="Q39" i="1"/>
  <c r="U38" i="1"/>
  <c r="S38" i="1"/>
  <c r="Q38" i="1"/>
  <c r="U37" i="1"/>
  <c r="S37" i="1"/>
  <c r="Q37" i="1"/>
  <c r="U36" i="1"/>
  <c r="S36" i="1"/>
  <c r="Q36" i="1"/>
  <c r="U35" i="1"/>
  <c r="S35" i="1"/>
  <c r="Q35" i="1"/>
  <c r="U34" i="1"/>
  <c r="S34" i="1"/>
  <c r="Q34" i="1"/>
  <c r="U33" i="1"/>
  <c r="S33" i="1"/>
  <c r="Q33" i="1"/>
  <c r="U32" i="1"/>
  <c r="S32" i="1"/>
  <c r="Q32" i="1"/>
  <c r="U31" i="1"/>
  <c r="S31" i="1"/>
  <c r="Q31" i="1"/>
  <c r="U30" i="1"/>
  <c r="S30" i="1"/>
  <c r="Q30" i="1"/>
  <c r="U29" i="1"/>
  <c r="S29" i="1"/>
  <c r="Q29" i="1"/>
  <c r="U28" i="1"/>
  <c r="S28" i="1"/>
  <c r="Q28" i="1"/>
  <c r="U27" i="1"/>
  <c r="S27" i="1"/>
  <c r="Q27" i="1"/>
  <c r="U26" i="1"/>
  <c r="S26" i="1"/>
  <c r="Q26" i="1"/>
  <c r="U25" i="1"/>
  <c r="S25" i="1"/>
  <c r="Q25" i="1"/>
  <c r="U24" i="1"/>
  <c r="S24" i="1"/>
  <c r="Q24" i="1"/>
  <c r="U23" i="1"/>
  <c r="S23" i="1"/>
  <c r="Q23" i="1"/>
  <c r="U22" i="1"/>
  <c r="S22" i="1"/>
  <c r="Q22" i="1"/>
  <c r="U21" i="1"/>
  <c r="S21" i="1"/>
  <c r="Q21" i="1"/>
  <c r="U20" i="1"/>
  <c r="S20" i="1"/>
  <c r="Q20" i="1"/>
  <c r="U19" i="1"/>
  <c r="S19" i="1"/>
  <c r="Q19" i="1"/>
  <c r="U18" i="1"/>
  <c r="S18" i="1"/>
  <c r="Q18" i="1"/>
  <c r="U17" i="1"/>
  <c r="S17" i="1"/>
  <c r="Q17" i="1"/>
  <c r="U16" i="1"/>
  <c r="S16" i="1"/>
  <c r="Q16" i="1"/>
  <c r="U15" i="1"/>
  <c r="S15" i="1"/>
  <c r="Q15" i="1"/>
  <c r="U14" i="1"/>
  <c r="S14" i="1"/>
  <c r="Q14" i="1"/>
  <c r="U13" i="1"/>
  <c r="S13" i="1"/>
  <c r="Q13" i="1"/>
  <c r="U12" i="1"/>
  <c r="S12" i="1"/>
  <c r="Q12" i="1"/>
  <c r="U11" i="1"/>
  <c r="S11" i="1"/>
  <c r="Q11" i="1"/>
  <c r="U10" i="1"/>
  <c r="S10" i="1"/>
  <c r="Q10" i="1"/>
  <c r="T9" i="1"/>
  <c r="U9" i="1" s="1"/>
  <c r="R9" i="1"/>
  <c r="S9" i="1" s="1"/>
  <c r="P9" i="1"/>
  <c r="Q9" i="1" s="1"/>
  <c r="O9" i="1"/>
  <c r="N9" i="1"/>
  <c r="M9" i="1"/>
  <c r="L9" i="1"/>
  <c r="T8" i="1"/>
  <c r="U8" i="1" s="1"/>
  <c r="R8" i="1"/>
  <c r="S8" i="1" s="1"/>
  <c r="P8" i="1"/>
  <c r="Q8" i="1" s="1"/>
  <c r="O8" i="1"/>
  <c r="N8" i="1"/>
  <c r="M8" i="1"/>
  <c r="L8" i="1"/>
</calcChain>
</file>

<file path=xl/sharedStrings.xml><?xml version="1.0" encoding="utf-8"?>
<sst xmlns="http://schemas.openxmlformats.org/spreadsheetml/2006/main" count="425" uniqueCount="100">
  <si>
    <t>MINISTERIO DE TECNOLOGÍAS DE LA INFORMACIÓN Y LAS COMUNICACIONES</t>
  </si>
  <si>
    <t>SECCIÓN 23-01-01</t>
  </si>
  <si>
    <t>INFORME DE EJECUCIÓN DEL PRESUPUESTO DE GASTOS</t>
  </si>
  <si>
    <t>VIGENCIA FISCAL 2025</t>
  </si>
  <si>
    <t>ENERO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</si>
  <si>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</si>
  <si>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</si>
  <si>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</si>
  <si>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</si>
  <si>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</si>
  <si>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</si>
  <si>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</si>
  <si>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</si>
  <si>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</si>
  <si>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</si>
  <si>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DESCRIPCION</t>
  </si>
  <si>
    <t>APR. VIGENTE</t>
  </si>
  <si>
    <t>APR BLOQUEADA</t>
  </si>
  <si>
    <t>CDP</t>
  </si>
  <si>
    <t>APR. DISPONIBLE</t>
  </si>
  <si>
    <t>COMPROMISO</t>
  </si>
  <si>
    <t>% COMP</t>
  </si>
  <si>
    <t>OBLIGACION</t>
  </si>
  <si>
    <t>% OBLIG</t>
  </si>
  <si>
    <t>PAGOS</t>
  </si>
  <si>
    <t>% PAGOS</t>
  </si>
  <si>
    <t>A</t>
  </si>
  <si>
    <t>FUNCIONAMIENTO</t>
  </si>
  <si>
    <t>GASTOS DE PERSONAL</t>
  </si>
  <si>
    <t>01</t>
  </si>
  <si>
    <t>Nación</t>
  </si>
  <si>
    <t>10</t>
  </si>
  <si>
    <t>SALARIO</t>
  </si>
  <si>
    <t>001</t>
  </si>
  <si>
    <t>SUELDO BÁSICO</t>
  </si>
  <si>
    <t>002</t>
  </si>
  <si>
    <t>GASTOS DE REPRESENTACIÓN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</si>
  <si>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</si>
  <si>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</si>
  <si>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</si>
  <si>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</si>
  <si>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</si>
  <si>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</si>
  <si>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</si>
  <si>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</si>
  <si>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</si>
  <si>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</si>
  <si>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</si>
  <si>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</si>
  <si>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</si>
  <si>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</si>
  <si>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</si>
  <si>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</si>
  <si>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PRIMAS EXTRAORDINARIAS</t>
  </si>
  <si>
    <t>02</t>
  </si>
  <si>
    <t>CONTRIBUCIONES INHERENTES A LA NÓMINA</t>
  </si>
  <si>
    <t>APORTES A LA SEGURIDAD SOCIAL EN PENSIONES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</si>
  <si>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</si>
  <si>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</si>
  <si>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</si>
  <si>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</si>
  <si>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</si>
  <si>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</si>
  <si>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APORTES A LA ESAP</t>
  </si>
  <si>
    <t>APORTES A ESCUELAS INDUSTRIALES E INSTITUTOS TÉCNICOS</t>
  </si>
  <si>
    <t>03</t>
  </si>
  <si>
    <t>REMUNERACIONES NO CONSTITUTIVAS DE FACTOR SALARIAL</t>
  </si>
  <si>
    <t>VACACIONES</t>
  </si>
  <si>
    <t>INDEMNIZACIÓN POR VACACIONES</t>
  </si>
  <si>
    <t>BONIFICACIÓN ESPECIAL DE RECREACIÓN</t>
  </si>
  <si>
    <t>PRIMA TÉCNICA NO SALARIAL</t>
  </si>
  <si>
    <t>PRIMA DE RIESGO</t>
  </si>
  <si>
    <t>016</t>
  </si>
  <si>
    <t>PRIMA DE COORDINACIÓN</t>
  </si>
  <si>
    <t>030</t>
  </si>
  <si>
    <t>BONIFICACIÓN DE DIRECCIÓN</t>
  </si>
  <si>
    <t>04</t>
  </si>
  <si>
    <t>OTROS GASTOS DE PERSONAL - DISTRIBUCIÓN PREVIO CONCEPTO DGPPN</t>
  </si>
  <si>
    <t>ADQUISICIÓN DE BIENES  Y SERVICIOS</t>
  </si>
  <si>
    <t>SERVICIOS JURÍDICOS Y CONTABLES</t>
  </si>
  <si>
    <t>SERVICIOS PROFESIONALES, CIENTÍFICOS Y TÉCNICOS (EXCEPTO LOS SERVICIOS DE INVESTIGACION, URBANISMO, JURÍDICOS Y DE CONTABILIDAD)</t>
  </si>
  <si>
    <t>SERVICIOS DE EDUCACIÓN</t>
  </si>
  <si>
    <t>SERVICIOS PARA EL CUIDADO DE LA SALUD HUMANA Y SERVICIOS SOCIALES</t>
  </si>
  <si>
    <t>SERVICIOS RECREATIVOS, CULTURALES Y DEPORTIVOS</t>
  </si>
  <si>
    <t>TRANSFERENCIAS CORRIENTES</t>
  </si>
  <si>
    <t>999</t>
  </si>
  <si>
    <t>OTRAS TRANSFERENCIAS - DISTRIBUCIÓN PREVIO CONCEPTO DGPPN</t>
  </si>
  <si>
    <t>CUOTAS PARTES PENSIONALES (DE PENSIONES)</t>
  </si>
  <si>
    <t>CUOTAS PARTES PENSIONALES A CARGO DE LA ENTIDAD (DE PENSIONES)</t>
  </si>
  <si>
    <t>BONOS PENSIONALES (DE PENSIONES)</t>
  </si>
  <si>
    <t>BONOS PENSIONALES A CARGO DE LA ENTIDAD (DE PENSIONES)</t>
  </si>
  <si>
    <t>012</t>
  </si>
  <si>
    <t>INCAPACIDADES Y LICENCIAS DE MATERNIDAD Y PATERNIDAD (NO DE PENSIONES)</t>
  </si>
  <si>
    <t>INCAPACIDADES (NO DE PENSIONES)</t>
  </si>
  <si>
    <t>LICENCIAS DE MATERNIDAD Y PATERNIDAD (NO DE PENSIONES)</t>
  </si>
  <si>
    <t>SENTENCIAS Y CONCILIACIONES</t>
  </si>
  <si>
    <t>08</t>
  </si>
  <si>
    <t>GASTOS POR TRIBUTOS, MULTAS, SANCIONES E INTERESES DE MORA</t>
  </si>
  <si>
    <t>11</t>
  </si>
  <si>
    <t>CUOTA DE FISCALIZACIÓN Y AUDITAJE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</si>
</sst>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\ #,##0.00;\-&quot;$&quot;\ #,##0.00"/>
    <numFmt numFmtId="164" formatCode="00\1"/>
    <numFmt numFmtId="165" formatCode="00"/>
    <numFmt numFmtId="166" formatCode="[$-1240A]&quot;$&quot;\ #,##0.00;\-&quot;$&quot;\ #,##0.00"/>
  </numFmts>
  <fonts count="1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 Narrow"/>
      <family val="2"/>
    </font>
    <font>
      <sz val="11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name val="Arial Narrow"/>
      <family val="2"/>
    </font>
    <font>
      <b/>
      <sz val="12"/>
      <color rgb="FF000000"/>
      <name val="Arial Narrow"/>
      <family val="2"/>
    </font>
    <font>
      <sz val="11"/>
      <name val="Calibri"/>
      <family val="2"/>
    </font>
    <font>
      <b/>
      <i/>
      <sz val="12"/>
      <color rgb="FF000000"/>
      <name val="Arial Narrow"/>
      <family val="2"/>
    </font>
    <font>
      <sz val="12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3" fillId="0" borderId="0" xfId="2" applyFont="1"/>
    <xf numFmtId="0" fontId="5" fillId="0" borderId="0" xfId="0" applyFont="1"/>
    <xf numFmtId="0" fontId="6" fillId="0" borderId="9" xfId="0" applyFont="1" applyBorder="1" applyAlignment="1">
      <alignment horizontal="center" vertical="center" wrapText="1" readingOrder="1"/>
    </xf>
    <xf numFmtId="164" fontId="6" fillId="0" borderId="9" xfId="0" applyNumberFormat="1" applyFont="1" applyBorder="1" applyAlignment="1">
      <alignment horizontal="center" vertical="center" wrapText="1" readingOrder="1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 readingOrder="1"/>
    </xf>
    <xf numFmtId="164" fontId="8" fillId="2" borderId="9" xfId="0" applyNumberFormat="1" applyFont="1" applyFill="1" applyBorder="1" applyAlignment="1">
      <alignment horizontal="center" vertical="center" wrapText="1" readingOrder="1"/>
    </xf>
    <xf numFmtId="164" fontId="6" fillId="2" borderId="9" xfId="0" applyNumberFormat="1" applyFont="1" applyFill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center" vertical="center" wrapText="1" readingOrder="1"/>
    </xf>
    <xf numFmtId="7" fontId="6" fillId="2" borderId="9" xfId="0" applyNumberFormat="1" applyFont="1" applyFill="1" applyBorder="1" applyAlignment="1">
      <alignment horizontal="right" vertical="center" wrapText="1" readingOrder="1"/>
    </xf>
    <xf numFmtId="10" fontId="6" fillId="2" borderId="9" xfId="1" applyNumberFormat="1" applyFont="1" applyFill="1" applyBorder="1" applyAlignment="1">
      <alignment horizontal="right" vertical="center" wrapText="1" readingOrder="1"/>
    </xf>
    <xf numFmtId="0" fontId="8" fillId="3" borderId="9" xfId="0" applyFont="1" applyFill="1" applyBorder="1" applyAlignment="1">
      <alignment horizontal="center" vertical="center" wrapText="1" readingOrder="1"/>
    </xf>
    <xf numFmtId="165" fontId="8" fillId="3" borderId="9" xfId="0" applyNumberFormat="1" applyFont="1" applyFill="1" applyBorder="1" applyAlignment="1">
      <alignment horizontal="center" vertical="center" wrapText="1" readingOrder="1"/>
    </xf>
    <xf numFmtId="164" fontId="6" fillId="3" borderId="9" xfId="0" applyNumberFormat="1" applyFont="1" applyFill="1" applyBorder="1" applyAlignment="1">
      <alignment horizontal="center" vertical="center" wrapText="1" readingOrder="1"/>
    </xf>
    <xf numFmtId="0" fontId="6" fillId="3" borderId="9" xfId="0" applyFont="1" applyFill="1" applyBorder="1" applyAlignment="1">
      <alignment horizontal="center" vertical="center" wrapText="1" readingOrder="1"/>
    </xf>
    <xf numFmtId="7" fontId="6" fillId="3" borderId="9" xfId="0" applyNumberFormat="1" applyFont="1" applyFill="1" applyBorder="1" applyAlignment="1">
      <alignment horizontal="right" vertical="center" wrapText="1" readingOrder="1"/>
    </xf>
    <xf numFmtId="10" fontId="6" fillId="3" borderId="9" xfId="1" applyNumberFormat="1" applyFont="1" applyFill="1" applyBorder="1" applyAlignment="1">
      <alignment horizontal="right" vertical="center" wrapText="1" readingOrder="1"/>
    </xf>
    <xf numFmtId="0" fontId="6" fillId="0" borderId="9" xfId="0" applyFont="1" applyBorder="1" applyAlignment="1">
      <alignment horizontal="left" vertical="center" wrapText="1" readingOrder="1"/>
    </xf>
    <xf numFmtId="166" fontId="6" fillId="0" borderId="9" xfId="0" applyNumberFormat="1" applyFont="1" applyBorder="1" applyAlignment="1">
      <alignment horizontal="right" vertical="center" wrapText="1" readingOrder="1"/>
    </xf>
    <xf numFmtId="10" fontId="6" fillId="0" borderId="9" xfId="1" applyNumberFormat="1" applyFont="1" applyFill="1" applyBorder="1" applyAlignment="1">
      <alignment horizontal="right" vertical="center" wrapText="1" readingOrder="1"/>
    </xf>
    <xf numFmtId="0" fontId="9" fillId="0" borderId="9" xfId="0" applyFont="1" applyBorder="1" applyAlignment="1">
      <alignment horizontal="center" vertical="center" wrapText="1" readingOrder="1"/>
    </xf>
    <xf numFmtId="164" fontId="9" fillId="0" borderId="9" xfId="0" applyNumberFormat="1" applyFont="1" applyBorder="1" applyAlignment="1">
      <alignment horizontal="center" vertical="center" wrapText="1" readingOrder="1"/>
    </xf>
    <xf numFmtId="0" fontId="9" fillId="0" borderId="9" xfId="0" applyFont="1" applyBorder="1" applyAlignment="1">
      <alignment horizontal="left" vertical="center" wrapText="1" readingOrder="1"/>
    </xf>
    <xf numFmtId="166" fontId="9" fillId="0" borderId="9" xfId="0" applyNumberFormat="1" applyFont="1" applyBorder="1" applyAlignment="1">
      <alignment horizontal="right" vertical="center" wrapText="1" readingOrder="1"/>
    </xf>
    <xf numFmtId="10" fontId="9" fillId="0" borderId="9" xfId="1" applyNumberFormat="1" applyFont="1" applyFill="1" applyBorder="1" applyAlignment="1">
      <alignment horizontal="right" vertical="center" wrapText="1" readingOrder="1"/>
    </xf>
    <xf numFmtId="164" fontId="7" fillId="0" borderId="0" xfId="0" applyNumberFormat="1" applyFont="1"/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8" xfId="2" applyFont="1" applyBorder="1" applyAlignment="1">
      <alignment horizontal="center"/>
    </xf>
  </cellXfs>
  <cellStyles count="3">
    <cellStyle name="Normal" xfId="0" builtinId="0"/>
    <cellStyle name="Normal 5 2" xfId="2" xr:uid="{9B961E8D-F220-4C98-A7F7-87A9200F70AF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95252</xdr:rowOff>
    </xdr:from>
    <xdr:to>
      <xdr:col>2</xdr:col>
      <xdr:colOff>228600</xdr:colOff>
      <xdr:row>4</xdr:row>
      <xdr:rowOff>60791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846260-8B15-4777-91CC-FD5799C754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111"/>
        <a:stretch/>
      </xdr:blipFill>
      <xdr:spPr bwMode="auto">
        <a:xfrm>
          <a:off x="457201" y="95252"/>
          <a:ext cx="495299" cy="90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A13E6-D681-4D45-8E55-B467BAC88308}">
  <dimension ref="A1:U58"/>
  <sheetViews>
    <sheetView showGridLines="0" tabSelected="1" workbookViewId="0">
      <pane ySplit="7" topLeftCell="A8" activePane="bottomLeft" state="frozen"/>
      <selection pane="bottomLeft" activeCell="T47" sqref="T47"/>
    </sheetView>
  </sheetViews>
  <sheetFormatPr baseColWidth="10" defaultRowHeight="15" x14ac:dyDescent="0.25"/>
  <cols>
    <col min="1" max="1" width="5.42578125" style="5" customWidth="1"/>
    <col min="2" max="8" width="5.42578125" style="26" customWidth="1"/>
    <col min="9" max="9" width="9.5703125" style="5" customWidth="1"/>
    <col min="10" max="10" width="8" style="5" customWidth="1"/>
    <col min="11" max="11" width="27.5703125" style="5" customWidth="1"/>
    <col min="12" max="12" width="23.140625" style="5" customWidth="1"/>
    <col min="13" max="13" width="22" style="5" customWidth="1"/>
    <col min="14" max="14" width="21" style="5" customWidth="1"/>
    <col min="15" max="15" width="18.85546875" style="5" customWidth="1"/>
    <col min="16" max="17" width="21.85546875" style="5" customWidth="1"/>
    <col min="18" max="19" width="22" style="5" customWidth="1"/>
    <col min="20" max="20" width="23.28515625" style="5" customWidth="1"/>
    <col min="21" max="21" width="14.85546875" style="5" customWidth="1"/>
    <col min="22" max="22" width="6.42578125" style="5" customWidth="1"/>
    <col min="23" max="16384" width="11.42578125" style="5"/>
  </cols>
  <sheetData>
    <row r="1" spans="1:21" s="1" customFormat="1" ht="18.75" x14ac:dyDescent="0.3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9"/>
    </row>
    <row r="2" spans="1:21" s="1" customFormat="1" ht="18" customHeight="1" x14ac:dyDescent="0.3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</row>
    <row r="3" spans="1:21" s="1" customFormat="1" ht="18.75" x14ac:dyDescent="0.3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2"/>
    </row>
    <row r="4" spans="1:21" s="1" customFormat="1" ht="18.75" x14ac:dyDescent="0.3">
      <c r="A4" s="30" t="s">
        <v>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2"/>
    </row>
    <row r="5" spans="1:21" s="1" customFormat="1" ht="19.5" thickBot="1" x14ac:dyDescent="0.35">
      <c r="A5" s="33" t="s">
        <v>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5"/>
    </row>
    <row r="6" spans="1:21" s="2" customFormat="1" ht="15.75" x14ac:dyDescent="0.25"/>
    <row r="7" spans="1:21" ht="47.25" x14ac:dyDescent="0.25">
      <c r="A7" s="3" t="s">
        <v>5</v>
      </c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  <c r="H7" s="4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  <c r="P7" s="3" t="s">
        <v>20</v>
      </c>
      <c r="Q7" s="3" t="s">
        <v>21</v>
      </c>
      <c r="R7" s="3" t="s">
        <v>22</v>
      </c>
      <c r="S7" s="3" t="s">
        <v>23</v>
      </c>
      <c r="T7" s="3" t="s">
        <v>24</v>
      </c>
      <c r="U7" s="3" t="s">
        <v>25</v>
      </c>
    </row>
    <row r="8" spans="1:21" ht="15.75" x14ac:dyDescent="0.25">
      <c r="A8" s="6" t="s">
        <v>26</v>
      </c>
      <c r="B8" s="7"/>
      <c r="C8" s="8"/>
      <c r="D8" s="8"/>
      <c r="E8" s="8"/>
      <c r="F8" s="8"/>
      <c r="G8" s="8"/>
      <c r="H8" s="8"/>
      <c r="I8" s="9"/>
      <c r="J8" s="9"/>
      <c r="K8" s="6" t="s">
        <v>27</v>
      </c>
      <c r="L8" s="10">
        <f>L9+L41+L47+L57</f>
        <v>127996875000</v>
      </c>
      <c r="M8" s="10">
        <f t="shared" ref="M8:T8" si="0">M9+M41+M47+M57</f>
        <v>8194966000</v>
      </c>
      <c r="N8" s="10">
        <f t="shared" si="0"/>
        <v>109278326162</v>
      </c>
      <c r="O8" s="10">
        <f t="shared" si="0"/>
        <v>10523582838</v>
      </c>
      <c r="P8" s="10">
        <f t="shared" si="0"/>
        <v>109116472161.2</v>
      </c>
      <c r="Q8" s="11">
        <f>P8/L8</f>
        <v>0.8524932515828999</v>
      </c>
      <c r="R8" s="10">
        <f t="shared" si="0"/>
        <v>4510663005</v>
      </c>
      <c r="S8" s="11">
        <f>R8/L8</f>
        <v>3.5240415088258988E-2</v>
      </c>
      <c r="T8" s="10">
        <f t="shared" si="0"/>
        <v>4510663005</v>
      </c>
      <c r="U8" s="11">
        <f>T8/L8</f>
        <v>3.5240415088258988E-2</v>
      </c>
    </row>
    <row r="9" spans="1:21" ht="15.75" x14ac:dyDescent="0.25">
      <c r="A9" s="12" t="s">
        <v>26</v>
      </c>
      <c r="B9" s="13">
        <v>1</v>
      </c>
      <c r="C9" s="14"/>
      <c r="D9" s="14"/>
      <c r="E9" s="14"/>
      <c r="F9" s="14"/>
      <c r="G9" s="14"/>
      <c r="H9" s="14"/>
      <c r="I9" s="15"/>
      <c r="J9" s="15"/>
      <c r="K9" s="12" t="s">
        <v>28</v>
      </c>
      <c r="L9" s="16">
        <f>L10+L22+L32+L40</f>
        <v>114189585000</v>
      </c>
      <c r="M9" s="16">
        <f t="shared" ref="M9:T9" si="1">M10+M22+M32+M40</f>
        <v>5747434000</v>
      </c>
      <c r="N9" s="16">
        <f t="shared" si="1"/>
        <v>108442151000</v>
      </c>
      <c r="O9" s="16">
        <f t="shared" si="1"/>
        <v>0</v>
      </c>
      <c r="P9" s="16">
        <f t="shared" si="1"/>
        <v>108442150999.2</v>
      </c>
      <c r="Q9" s="17">
        <f t="shared" ref="Q9:Q58" si="2">P9/L9</f>
        <v>0.94966761635222685</v>
      </c>
      <c r="R9" s="16">
        <f t="shared" si="1"/>
        <v>4497618964</v>
      </c>
      <c r="S9" s="17">
        <f t="shared" ref="S9:S58" si="3">R9/L9</f>
        <v>3.9387295820367506E-2</v>
      </c>
      <c r="T9" s="16">
        <f t="shared" si="1"/>
        <v>4497618964</v>
      </c>
      <c r="U9" s="17">
        <f t="shared" ref="U9:U58" si="4">T9/L9</f>
        <v>3.9387295820367506E-2</v>
      </c>
    </row>
    <row r="10" spans="1:21" ht="15.75" x14ac:dyDescent="0.25">
      <c r="A10" s="3" t="s">
        <v>26</v>
      </c>
      <c r="B10" s="4" t="s">
        <v>29</v>
      </c>
      <c r="C10" s="4" t="s">
        <v>29</v>
      </c>
      <c r="D10" s="4" t="s">
        <v>29</v>
      </c>
      <c r="E10" s="4"/>
      <c r="F10" s="4"/>
      <c r="G10" s="4"/>
      <c r="H10" s="4"/>
      <c r="I10" s="3" t="s">
        <v>30</v>
      </c>
      <c r="J10" s="3" t="s">
        <v>31</v>
      </c>
      <c r="K10" s="18" t="s">
        <v>32</v>
      </c>
      <c r="L10" s="19">
        <v>73060890000</v>
      </c>
      <c r="M10" s="19">
        <v>0</v>
      </c>
      <c r="N10" s="19">
        <v>73060890000</v>
      </c>
      <c r="O10" s="19">
        <v>0</v>
      </c>
      <c r="P10" s="19">
        <v>73060890000</v>
      </c>
      <c r="Q10" s="20">
        <f t="shared" si="2"/>
        <v>1</v>
      </c>
      <c r="R10" s="19">
        <v>4188855477</v>
      </c>
      <c r="S10" s="20">
        <f t="shared" si="3"/>
        <v>5.733375923835584E-2</v>
      </c>
      <c r="T10" s="19">
        <v>4188855477</v>
      </c>
      <c r="U10" s="20">
        <f t="shared" si="4"/>
        <v>5.733375923835584E-2</v>
      </c>
    </row>
    <row r="11" spans="1:21" ht="15.75" x14ac:dyDescent="0.25">
      <c r="A11" s="21" t="s">
        <v>26</v>
      </c>
      <c r="B11" s="22" t="s">
        <v>29</v>
      </c>
      <c r="C11" s="22" t="s">
        <v>29</v>
      </c>
      <c r="D11" s="22" t="s">
        <v>29</v>
      </c>
      <c r="E11" s="22" t="s">
        <v>33</v>
      </c>
      <c r="F11" s="22" t="s">
        <v>33</v>
      </c>
      <c r="G11" s="22"/>
      <c r="H11" s="22"/>
      <c r="I11" s="21" t="s">
        <v>30</v>
      </c>
      <c r="J11" s="21" t="s">
        <v>31</v>
      </c>
      <c r="K11" s="23" t="s">
        <v>34</v>
      </c>
      <c r="L11" s="24">
        <v>51964938819</v>
      </c>
      <c r="M11" s="24">
        <v>0</v>
      </c>
      <c r="N11" s="24">
        <v>51964938819</v>
      </c>
      <c r="O11" s="24">
        <v>0</v>
      </c>
      <c r="P11" s="24">
        <v>51964938819</v>
      </c>
      <c r="Q11" s="25">
        <f t="shared" si="2"/>
        <v>1</v>
      </c>
      <c r="R11" s="24">
        <v>3501846253</v>
      </c>
      <c r="S11" s="25">
        <f t="shared" si="3"/>
        <v>6.7388634194246677E-2</v>
      </c>
      <c r="T11" s="24">
        <v>3501846253</v>
      </c>
      <c r="U11" s="25">
        <f t="shared" si="4"/>
        <v>6.7388634194246677E-2</v>
      </c>
    </row>
    <row r="12" spans="1:21" ht="31.5" x14ac:dyDescent="0.25">
      <c r="A12" s="21" t="s">
        <v>26</v>
      </c>
      <c r="B12" s="22" t="s">
        <v>29</v>
      </c>
      <c r="C12" s="22" t="s">
        <v>29</v>
      </c>
      <c r="D12" s="22" t="s">
        <v>29</v>
      </c>
      <c r="E12" s="22" t="s">
        <v>33</v>
      </c>
      <c r="F12" s="22" t="s">
        <v>35</v>
      </c>
      <c r="G12" s="22"/>
      <c r="H12" s="22"/>
      <c r="I12" s="21" t="s">
        <v>30</v>
      </c>
      <c r="J12" s="21" t="s">
        <v>31</v>
      </c>
      <c r="K12" s="23" t="s">
        <v>36</v>
      </c>
      <c r="L12" s="24">
        <v>439554728.48000002</v>
      </c>
      <c r="M12" s="24">
        <v>0</v>
      </c>
      <c r="N12" s="24">
        <v>439554728.48000002</v>
      </c>
      <c r="O12" s="24">
        <v>0</v>
      </c>
      <c r="P12" s="24">
        <v>439554728.48000002</v>
      </c>
      <c r="Q12" s="25">
        <f t="shared" si="2"/>
        <v>1</v>
      </c>
      <c r="R12" s="24">
        <v>32145811</v>
      </c>
      <c r="S12" s="25">
        <f t="shared" si="3"/>
        <v>7.3132670216429385E-2</v>
      </c>
      <c r="T12" s="24">
        <v>32145811</v>
      </c>
      <c r="U12" s="25">
        <f t="shared" si="4"/>
        <v>7.3132670216429385E-2</v>
      </c>
    </row>
    <row r="13" spans="1:21" ht="15.75" x14ac:dyDescent="0.25">
      <c r="A13" s="21" t="s">
        <v>26</v>
      </c>
      <c r="B13" s="22" t="s">
        <v>29</v>
      </c>
      <c r="C13" s="22" t="s">
        <v>29</v>
      </c>
      <c r="D13" s="22" t="s">
        <v>29</v>
      </c>
      <c r="E13" s="22" t="s">
        <v>33</v>
      </c>
      <c r="F13" s="22" t="s">
        <v>37</v>
      </c>
      <c r="G13" s="22"/>
      <c r="H13" s="22"/>
      <c r="I13" s="21" t="s">
        <v>30</v>
      </c>
      <c r="J13" s="21" t="s">
        <v>31</v>
      </c>
      <c r="K13" s="23" t="s">
        <v>38</v>
      </c>
      <c r="L13" s="24">
        <v>4764794128.6800003</v>
      </c>
      <c r="M13" s="24">
        <v>0</v>
      </c>
      <c r="N13" s="24">
        <v>4764794128.6800003</v>
      </c>
      <c r="O13" s="24">
        <v>0</v>
      </c>
      <c r="P13" s="24">
        <v>4764794128.6800003</v>
      </c>
      <c r="Q13" s="25">
        <f t="shared" si="2"/>
        <v>1</v>
      </c>
      <c r="R13" s="24">
        <v>319239033</v>
      </c>
      <c r="S13" s="25">
        <f t="shared" si="3"/>
        <v>6.6999543816269644E-2</v>
      </c>
      <c r="T13" s="24">
        <v>319239033</v>
      </c>
      <c r="U13" s="25">
        <f t="shared" si="4"/>
        <v>6.6999543816269644E-2</v>
      </c>
    </row>
    <row r="14" spans="1:21" ht="15.75" x14ac:dyDescent="0.25">
      <c r="A14" s="21" t="s">
        <v>26</v>
      </c>
      <c r="B14" s="22" t="s">
        <v>29</v>
      </c>
      <c r="C14" s="22" t="s">
        <v>29</v>
      </c>
      <c r="D14" s="22" t="s">
        <v>29</v>
      </c>
      <c r="E14" s="22" t="s">
        <v>33</v>
      </c>
      <c r="F14" s="22" t="s">
        <v>39</v>
      </c>
      <c r="G14" s="22"/>
      <c r="H14" s="22"/>
      <c r="I14" s="21" t="s">
        <v>30</v>
      </c>
      <c r="J14" s="21" t="s">
        <v>31</v>
      </c>
      <c r="K14" s="23" t="s">
        <v>40</v>
      </c>
      <c r="L14" s="24">
        <v>133716869.44</v>
      </c>
      <c r="M14" s="24">
        <v>0</v>
      </c>
      <c r="N14" s="24">
        <v>133716869.44</v>
      </c>
      <c r="O14" s="24">
        <v>0</v>
      </c>
      <c r="P14" s="24">
        <v>133716869.44</v>
      </c>
      <c r="Q14" s="25">
        <f t="shared" si="2"/>
        <v>1</v>
      </c>
      <c r="R14" s="24">
        <v>7456830</v>
      </c>
      <c r="S14" s="25">
        <f t="shared" si="3"/>
        <v>5.5765813477602753E-2</v>
      </c>
      <c r="T14" s="24">
        <v>7456830</v>
      </c>
      <c r="U14" s="25">
        <f t="shared" si="4"/>
        <v>5.5765813477602753E-2</v>
      </c>
    </row>
    <row r="15" spans="1:21" ht="15.75" x14ac:dyDescent="0.25">
      <c r="A15" s="21" t="s">
        <v>26</v>
      </c>
      <c r="B15" s="22" t="s">
        <v>29</v>
      </c>
      <c r="C15" s="22" t="s">
        <v>29</v>
      </c>
      <c r="D15" s="22" t="s">
        <v>29</v>
      </c>
      <c r="E15" s="22" t="s">
        <v>33</v>
      </c>
      <c r="F15" s="22" t="s">
        <v>41</v>
      </c>
      <c r="G15" s="22"/>
      <c r="H15" s="22"/>
      <c r="I15" s="21" t="s">
        <v>30</v>
      </c>
      <c r="J15" s="21" t="s">
        <v>31</v>
      </c>
      <c r="K15" s="23" t="s">
        <v>42</v>
      </c>
      <c r="L15" s="24">
        <v>161545986.56</v>
      </c>
      <c r="M15" s="24">
        <v>0</v>
      </c>
      <c r="N15" s="24">
        <v>161545986.56</v>
      </c>
      <c r="O15" s="24">
        <v>0</v>
      </c>
      <c r="P15" s="24">
        <v>161545986.56</v>
      </c>
      <c r="Q15" s="25">
        <f t="shared" si="2"/>
        <v>1</v>
      </c>
      <c r="R15" s="24">
        <v>10460000</v>
      </c>
      <c r="S15" s="25">
        <f t="shared" si="3"/>
        <v>6.4749364702508638E-2</v>
      </c>
      <c r="T15" s="24">
        <v>10460000</v>
      </c>
      <c r="U15" s="25">
        <f t="shared" si="4"/>
        <v>6.4749364702508638E-2</v>
      </c>
    </row>
    <row r="16" spans="1:21" ht="15.75" x14ac:dyDescent="0.25">
      <c r="A16" s="21" t="s">
        <v>26</v>
      </c>
      <c r="B16" s="22" t="s">
        <v>29</v>
      </c>
      <c r="C16" s="22" t="s">
        <v>29</v>
      </c>
      <c r="D16" s="22" t="s">
        <v>29</v>
      </c>
      <c r="E16" s="22" t="s">
        <v>33</v>
      </c>
      <c r="F16" s="22" t="s">
        <v>43</v>
      </c>
      <c r="G16" s="22"/>
      <c r="H16" s="22"/>
      <c r="I16" s="21" t="s">
        <v>30</v>
      </c>
      <c r="J16" s="21" t="s">
        <v>31</v>
      </c>
      <c r="K16" s="23" t="s">
        <v>44</v>
      </c>
      <c r="L16" s="24">
        <v>2850231092.8000002</v>
      </c>
      <c r="M16" s="24">
        <v>0</v>
      </c>
      <c r="N16" s="24">
        <v>2850231092.8000002</v>
      </c>
      <c r="O16" s="24">
        <v>0</v>
      </c>
      <c r="P16" s="24">
        <v>2850231092.8000002</v>
      </c>
      <c r="Q16" s="25">
        <f t="shared" si="2"/>
        <v>1</v>
      </c>
      <c r="R16" s="24">
        <v>0</v>
      </c>
      <c r="S16" s="25">
        <f t="shared" si="3"/>
        <v>0</v>
      </c>
      <c r="T16" s="24">
        <v>0</v>
      </c>
      <c r="U16" s="25">
        <f t="shared" si="4"/>
        <v>0</v>
      </c>
    </row>
    <row r="17" spans="1:21" ht="31.5" x14ac:dyDescent="0.25">
      <c r="A17" s="21" t="s">
        <v>26</v>
      </c>
      <c r="B17" s="22" t="s">
        <v>29</v>
      </c>
      <c r="C17" s="22" t="s">
        <v>29</v>
      </c>
      <c r="D17" s="22" t="s">
        <v>29</v>
      </c>
      <c r="E17" s="22" t="s">
        <v>33</v>
      </c>
      <c r="F17" s="22" t="s">
        <v>45</v>
      </c>
      <c r="G17" s="22"/>
      <c r="H17" s="22"/>
      <c r="I17" s="21" t="s">
        <v>30</v>
      </c>
      <c r="J17" s="21" t="s">
        <v>31</v>
      </c>
      <c r="K17" s="23" t="s">
        <v>46</v>
      </c>
      <c r="L17" s="24">
        <v>1921787293.4400001</v>
      </c>
      <c r="M17" s="24">
        <v>0</v>
      </c>
      <c r="N17" s="24">
        <v>1921787293.4400001</v>
      </c>
      <c r="O17" s="24">
        <v>0</v>
      </c>
      <c r="P17" s="24">
        <v>1921787293.4400001</v>
      </c>
      <c r="Q17" s="25">
        <f t="shared" si="2"/>
        <v>1</v>
      </c>
      <c r="R17" s="24">
        <v>256412514</v>
      </c>
      <c r="S17" s="25">
        <f t="shared" si="3"/>
        <v>0.1334239823914235</v>
      </c>
      <c r="T17" s="24">
        <v>256412514</v>
      </c>
      <c r="U17" s="25">
        <f t="shared" si="4"/>
        <v>0.1334239823914235</v>
      </c>
    </row>
    <row r="18" spans="1:21" ht="47.25" x14ac:dyDescent="0.25">
      <c r="A18" s="21" t="s">
        <v>26</v>
      </c>
      <c r="B18" s="22" t="s">
        <v>29</v>
      </c>
      <c r="C18" s="22" t="s">
        <v>29</v>
      </c>
      <c r="D18" s="22" t="s">
        <v>29</v>
      </c>
      <c r="E18" s="22" t="s">
        <v>33</v>
      </c>
      <c r="F18" s="22" t="s">
        <v>47</v>
      </c>
      <c r="G18" s="22"/>
      <c r="H18" s="22"/>
      <c r="I18" s="21" t="s">
        <v>30</v>
      </c>
      <c r="J18" s="21" t="s">
        <v>31</v>
      </c>
      <c r="K18" s="23" t="s">
        <v>48</v>
      </c>
      <c r="L18" s="24">
        <v>417557741.75999999</v>
      </c>
      <c r="M18" s="24">
        <v>0</v>
      </c>
      <c r="N18" s="24">
        <v>417557741.75999999</v>
      </c>
      <c r="O18" s="24">
        <v>0</v>
      </c>
      <c r="P18" s="24">
        <v>417557741.75999999</v>
      </c>
      <c r="Q18" s="25">
        <f t="shared" si="2"/>
        <v>1</v>
      </c>
      <c r="R18" s="24">
        <v>5285781</v>
      </c>
      <c r="S18" s="25">
        <f t="shared" si="3"/>
        <v>1.2658802535238618E-2</v>
      </c>
      <c r="T18" s="24">
        <v>5285781</v>
      </c>
      <c r="U18" s="25">
        <f t="shared" si="4"/>
        <v>1.2658802535238618E-2</v>
      </c>
    </row>
    <row r="19" spans="1:21" ht="15.75" x14ac:dyDescent="0.25">
      <c r="A19" s="21" t="s">
        <v>26</v>
      </c>
      <c r="B19" s="22" t="s">
        <v>29</v>
      </c>
      <c r="C19" s="22" t="s">
        <v>29</v>
      </c>
      <c r="D19" s="22" t="s">
        <v>29</v>
      </c>
      <c r="E19" s="22" t="s">
        <v>33</v>
      </c>
      <c r="F19" s="22" t="s">
        <v>49</v>
      </c>
      <c r="G19" s="22"/>
      <c r="H19" s="22"/>
      <c r="I19" s="21" t="s">
        <v>30</v>
      </c>
      <c r="J19" s="21" t="s">
        <v>31</v>
      </c>
      <c r="K19" s="23" t="s">
        <v>50</v>
      </c>
      <c r="L19" s="24">
        <v>5284017333.2799997</v>
      </c>
      <c r="M19" s="24">
        <v>0</v>
      </c>
      <c r="N19" s="24">
        <v>5284017333.2799997</v>
      </c>
      <c r="O19" s="24">
        <v>0</v>
      </c>
      <c r="P19" s="24">
        <v>5284017333.2799997</v>
      </c>
      <c r="Q19" s="25">
        <f t="shared" si="2"/>
        <v>1</v>
      </c>
      <c r="R19" s="24">
        <v>0</v>
      </c>
      <c r="S19" s="25">
        <f t="shared" si="3"/>
        <v>0</v>
      </c>
      <c r="T19" s="24">
        <v>0</v>
      </c>
      <c r="U19" s="25">
        <f t="shared" si="4"/>
        <v>0</v>
      </c>
    </row>
    <row r="20" spans="1:21" ht="15.75" x14ac:dyDescent="0.25">
      <c r="A20" s="21" t="s">
        <v>26</v>
      </c>
      <c r="B20" s="22" t="s">
        <v>29</v>
      </c>
      <c r="C20" s="22" t="s">
        <v>29</v>
      </c>
      <c r="D20" s="22" t="s">
        <v>29</v>
      </c>
      <c r="E20" s="22" t="s">
        <v>33</v>
      </c>
      <c r="F20" s="22" t="s">
        <v>51</v>
      </c>
      <c r="G20" s="22"/>
      <c r="H20" s="22"/>
      <c r="I20" s="21" t="s">
        <v>30</v>
      </c>
      <c r="J20" s="21" t="s">
        <v>31</v>
      </c>
      <c r="K20" s="23" t="s">
        <v>52</v>
      </c>
      <c r="L20" s="24">
        <v>2931958329.4400001</v>
      </c>
      <c r="M20" s="24">
        <v>0</v>
      </c>
      <c r="N20" s="24">
        <v>2931958329.4400001</v>
      </c>
      <c r="O20" s="24">
        <v>0</v>
      </c>
      <c r="P20" s="24">
        <v>2931958329.4400001</v>
      </c>
      <c r="Q20" s="25">
        <f t="shared" si="2"/>
        <v>1</v>
      </c>
      <c r="R20" s="24">
        <v>56009255</v>
      </c>
      <c r="S20" s="25">
        <f t="shared" si="3"/>
        <v>1.9103018769948785E-2</v>
      </c>
      <c r="T20" s="24">
        <v>56009255</v>
      </c>
      <c r="U20" s="25">
        <f t="shared" si="4"/>
        <v>1.9103018769948785E-2</v>
      </c>
    </row>
    <row r="21" spans="1:21" ht="15.75" x14ac:dyDescent="0.25">
      <c r="A21" s="21" t="s">
        <v>26</v>
      </c>
      <c r="B21" s="22" t="s">
        <v>29</v>
      </c>
      <c r="C21" s="22" t="s">
        <v>29</v>
      </c>
      <c r="D21" s="22" t="s">
        <v>29</v>
      </c>
      <c r="E21" s="22" t="s">
        <v>35</v>
      </c>
      <c r="F21" s="22" t="s">
        <v>43</v>
      </c>
      <c r="G21" s="22"/>
      <c r="H21" s="22"/>
      <c r="I21" s="21" t="s">
        <v>30</v>
      </c>
      <c r="J21" s="21" t="s">
        <v>31</v>
      </c>
      <c r="K21" s="23" t="s">
        <v>53</v>
      </c>
      <c r="L21" s="24">
        <v>2190787677.1199999</v>
      </c>
      <c r="M21" s="24">
        <v>0</v>
      </c>
      <c r="N21" s="24">
        <v>2190787677.1199999</v>
      </c>
      <c r="O21" s="24">
        <v>0</v>
      </c>
      <c r="P21" s="24">
        <v>2190787677.1199999</v>
      </c>
      <c r="Q21" s="25">
        <f t="shared" si="2"/>
        <v>1</v>
      </c>
      <c r="R21" s="24">
        <v>0</v>
      </c>
      <c r="S21" s="25">
        <f t="shared" si="3"/>
        <v>0</v>
      </c>
      <c r="T21" s="24">
        <v>0</v>
      </c>
      <c r="U21" s="25">
        <f t="shared" si="4"/>
        <v>0</v>
      </c>
    </row>
    <row r="22" spans="1:21" ht="31.5" x14ac:dyDescent="0.25">
      <c r="A22" s="3" t="s">
        <v>26</v>
      </c>
      <c r="B22" s="4" t="s">
        <v>29</v>
      </c>
      <c r="C22" s="4" t="s">
        <v>29</v>
      </c>
      <c r="D22" s="4" t="s">
        <v>54</v>
      </c>
      <c r="E22" s="4"/>
      <c r="F22" s="4"/>
      <c r="G22" s="4"/>
      <c r="H22" s="4"/>
      <c r="I22" s="3" t="s">
        <v>30</v>
      </c>
      <c r="J22" s="3" t="s">
        <v>31</v>
      </c>
      <c r="K22" s="18" t="s">
        <v>55</v>
      </c>
      <c r="L22" s="19">
        <v>26968014000</v>
      </c>
      <c r="M22" s="19">
        <v>0</v>
      </c>
      <c r="N22" s="19">
        <v>26968014000</v>
      </c>
      <c r="O22" s="19">
        <v>0</v>
      </c>
      <c r="P22" s="19">
        <v>26968014000</v>
      </c>
      <c r="Q22" s="20">
        <f t="shared" si="2"/>
        <v>1</v>
      </c>
      <c r="R22" s="19">
        <v>0</v>
      </c>
      <c r="S22" s="20">
        <f t="shared" si="3"/>
        <v>0</v>
      </c>
      <c r="T22" s="19">
        <v>0</v>
      </c>
      <c r="U22" s="20">
        <f t="shared" si="4"/>
        <v>0</v>
      </c>
    </row>
    <row r="23" spans="1:21" ht="31.5" x14ac:dyDescent="0.25">
      <c r="A23" s="21" t="s">
        <v>26</v>
      </c>
      <c r="B23" s="22" t="s">
        <v>29</v>
      </c>
      <c r="C23" s="22" t="s">
        <v>29</v>
      </c>
      <c r="D23" s="22" t="s">
        <v>54</v>
      </c>
      <c r="E23" s="22" t="s">
        <v>33</v>
      </c>
      <c r="F23" s="22"/>
      <c r="G23" s="22"/>
      <c r="H23" s="22"/>
      <c r="I23" s="21" t="s">
        <v>30</v>
      </c>
      <c r="J23" s="21" t="s">
        <v>31</v>
      </c>
      <c r="K23" s="23" t="s">
        <v>56</v>
      </c>
      <c r="L23" s="24">
        <v>7862322349</v>
      </c>
      <c r="M23" s="24">
        <v>0</v>
      </c>
      <c r="N23" s="24">
        <v>7862322349</v>
      </c>
      <c r="O23" s="24">
        <v>0</v>
      </c>
      <c r="P23" s="24">
        <v>7862322349</v>
      </c>
      <c r="Q23" s="25">
        <f t="shared" si="2"/>
        <v>1</v>
      </c>
      <c r="R23" s="24">
        <v>0</v>
      </c>
      <c r="S23" s="25">
        <f t="shared" si="3"/>
        <v>0</v>
      </c>
      <c r="T23" s="24">
        <v>0</v>
      </c>
      <c r="U23" s="25">
        <f t="shared" si="4"/>
        <v>0</v>
      </c>
    </row>
    <row r="24" spans="1:21" ht="31.5" x14ac:dyDescent="0.25">
      <c r="A24" s="21" t="s">
        <v>26</v>
      </c>
      <c r="B24" s="22" t="s">
        <v>29</v>
      </c>
      <c r="C24" s="22" t="s">
        <v>29</v>
      </c>
      <c r="D24" s="22" t="s">
        <v>54</v>
      </c>
      <c r="E24" s="22" t="s">
        <v>35</v>
      </c>
      <c r="F24" s="22"/>
      <c r="G24" s="22"/>
      <c r="H24" s="22"/>
      <c r="I24" s="21" t="s">
        <v>30</v>
      </c>
      <c r="J24" s="21" t="s">
        <v>31</v>
      </c>
      <c r="K24" s="23" t="s">
        <v>57</v>
      </c>
      <c r="L24" s="24">
        <v>6066735246.6800003</v>
      </c>
      <c r="M24" s="24">
        <v>0</v>
      </c>
      <c r="N24" s="24">
        <v>6066735246.6800003</v>
      </c>
      <c r="O24" s="24">
        <v>0</v>
      </c>
      <c r="P24" s="24">
        <v>6066735246.6800003</v>
      </c>
      <c r="Q24" s="25">
        <f t="shared" si="2"/>
        <v>1</v>
      </c>
      <c r="R24" s="24">
        <v>0</v>
      </c>
      <c r="S24" s="25">
        <f t="shared" si="3"/>
        <v>0</v>
      </c>
      <c r="T24" s="24">
        <v>0</v>
      </c>
      <c r="U24" s="25">
        <f t="shared" si="4"/>
        <v>0</v>
      </c>
    </row>
    <row r="25" spans="1:21" ht="15.75" x14ac:dyDescent="0.25">
      <c r="A25" s="21" t="s">
        <v>26</v>
      </c>
      <c r="B25" s="22" t="s">
        <v>29</v>
      </c>
      <c r="C25" s="22" t="s">
        <v>29</v>
      </c>
      <c r="D25" s="22" t="s">
        <v>54</v>
      </c>
      <c r="E25" s="22" t="s">
        <v>37</v>
      </c>
      <c r="F25" s="22"/>
      <c r="G25" s="22"/>
      <c r="H25" s="22"/>
      <c r="I25" s="21" t="s">
        <v>30</v>
      </c>
      <c r="J25" s="21" t="s">
        <v>31</v>
      </c>
      <c r="K25" s="23" t="s">
        <v>58</v>
      </c>
      <c r="L25" s="24">
        <v>5684237978.7200003</v>
      </c>
      <c r="M25" s="24">
        <v>0</v>
      </c>
      <c r="N25" s="24">
        <v>5684237978.7200003</v>
      </c>
      <c r="O25" s="24">
        <v>0</v>
      </c>
      <c r="P25" s="24">
        <v>5684237978.7200003</v>
      </c>
      <c r="Q25" s="25">
        <f t="shared" si="2"/>
        <v>1</v>
      </c>
      <c r="R25" s="24">
        <v>0</v>
      </c>
      <c r="S25" s="25">
        <f t="shared" si="3"/>
        <v>0</v>
      </c>
      <c r="T25" s="24">
        <v>0</v>
      </c>
      <c r="U25" s="25">
        <f t="shared" si="4"/>
        <v>0</v>
      </c>
    </row>
    <row r="26" spans="1:21" ht="31.5" x14ac:dyDescent="0.25">
      <c r="A26" s="21" t="s">
        <v>26</v>
      </c>
      <c r="B26" s="22" t="s">
        <v>29</v>
      </c>
      <c r="C26" s="22" t="s">
        <v>29</v>
      </c>
      <c r="D26" s="22" t="s">
        <v>54</v>
      </c>
      <c r="E26" s="22" t="s">
        <v>39</v>
      </c>
      <c r="F26" s="22"/>
      <c r="G26" s="22"/>
      <c r="H26" s="22"/>
      <c r="I26" s="21" t="s">
        <v>30</v>
      </c>
      <c r="J26" s="21" t="s">
        <v>31</v>
      </c>
      <c r="K26" s="23" t="s">
        <v>59</v>
      </c>
      <c r="L26" s="24">
        <v>2962483489.2800002</v>
      </c>
      <c r="M26" s="24">
        <v>0</v>
      </c>
      <c r="N26" s="24">
        <v>2962483489.2800002</v>
      </c>
      <c r="O26" s="24">
        <v>0</v>
      </c>
      <c r="P26" s="24">
        <v>2962483489.2800002</v>
      </c>
      <c r="Q26" s="25">
        <f t="shared" si="2"/>
        <v>1</v>
      </c>
      <c r="R26" s="24">
        <v>0</v>
      </c>
      <c r="S26" s="25">
        <f t="shared" si="3"/>
        <v>0</v>
      </c>
      <c r="T26" s="24">
        <v>0</v>
      </c>
      <c r="U26" s="25">
        <f t="shared" si="4"/>
        <v>0</v>
      </c>
    </row>
    <row r="27" spans="1:21" ht="47.25" x14ac:dyDescent="0.25">
      <c r="A27" s="21" t="s">
        <v>26</v>
      </c>
      <c r="B27" s="22" t="s">
        <v>29</v>
      </c>
      <c r="C27" s="22" t="s">
        <v>29</v>
      </c>
      <c r="D27" s="22" t="s">
        <v>54</v>
      </c>
      <c r="E27" s="22" t="s">
        <v>41</v>
      </c>
      <c r="F27" s="22"/>
      <c r="G27" s="22"/>
      <c r="H27" s="22"/>
      <c r="I27" s="21" t="s">
        <v>30</v>
      </c>
      <c r="J27" s="21" t="s">
        <v>31</v>
      </c>
      <c r="K27" s="23" t="s">
        <v>60</v>
      </c>
      <c r="L27" s="24">
        <v>363918499.83999997</v>
      </c>
      <c r="M27" s="24">
        <v>0</v>
      </c>
      <c r="N27" s="24">
        <v>363918499.83999997</v>
      </c>
      <c r="O27" s="24">
        <v>0</v>
      </c>
      <c r="P27" s="24">
        <v>363918499.83999997</v>
      </c>
      <c r="Q27" s="25">
        <f t="shared" si="2"/>
        <v>1</v>
      </c>
      <c r="R27" s="24">
        <v>0</v>
      </c>
      <c r="S27" s="25">
        <f t="shared" si="3"/>
        <v>0</v>
      </c>
      <c r="T27" s="24">
        <v>0</v>
      </c>
      <c r="U27" s="25">
        <f t="shared" si="4"/>
        <v>0</v>
      </c>
    </row>
    <row r="28" spans="1:21" ht="15.75" x14ac:dyDescent="0.25">
      <c r="A28" s="21" t="s">
        <v>26</v>
      </c>
      <c r="B28" s="22" t="s">
        <v>29</v>
      </c>
      <c r="C28" s="22" t="s">
        <v>29</v>
      </c>
      <c r="D28" s="22" t="s">
        <v>54</v>
      </c>
      <c r="E28" s="22" t="s">
        <v>43</v>
      </c>
      <c r="F28" s="22"/>
      <c r="G28" s="22"/>
      <c r="H28" s="22"/>
      <c r="I28" s="21" t="s">
        <v>30</v>
      </c>
      <c r="J28" s="21" t="s">
        <v>31</v>
      </c>
      <c r="K28" s="23" t="s">
        <v>61</v>
      </c>
      <c r="L28" s="24">
        <v>2342439841.2800002</v>
      </c>
      <c r="M28" s="24">
        <v>0</v>
      </c>
      <c r="N28" s="24">
        <v>2342439841.2800002</v>
      </c>
      <c r="O28" s="24">
        <v>0</v>
      </c>
      <c r="P28" s="24">
        <v>2342439841.2800002</v>
      </c>
      <c r="Q28" s="25">
        <f t="shared" si="2"/>
        <v>1</v>
      </c>
      <c r="R28" s="24">
        <v>0</v>
      </c>
      <c r="S28" s="25">
        <f t="shared" si="3"/>
        <v>0</v>
      </c>
      <c r="T28" s="24">
        <v>0</v>
      </c>
      <c r="U28" s="25">
        <f t="shared" si="4"/>
        <v>0</v>
      </c>
    </row>
    <row r="29" spans="1:21" ht="15.75" x14ac:dyDescent="0.25">
      <c r="A29" s="21" t="s">
        <v>26</v>
      </c>
      <c r="B29" s="22" t="s">
        <v>29</v>
      </c>
      <c r="C29" s="22" t="s">
        <v>29</v>
      </c>
      <c r="D29" s="22" t="s">
        <v>54</v>
      </c>
      <c r="E29" s="22" t="s">
        <v>45</v>
      </c>
      <c r="F29" s="22"/>
      <c r="G29" s="22"/>
      <c r="H29" s="22"/>
      <c r="I29" s="21" t="s">
        <v>30</v>
      </c>
      <c r="J29" s="21" t="s">
        <v>31</v>
      </c>
      <c r="K29" s="23" t="s">
        <v>62</v>
      </c>
      <c r="L29" s="24">
        <v>421605596.16000003</v>
      </c>
      <c r="M29" s="24">
        <v>0</v>
      </c>
      <c r="N29" s="24">
        <v>421605596.16000003</v>
      </c>
      <c r="O29" s="24">
        <v>0</v>
      </c>
      <c r="P29" s="24">
        <v>421605596.16000003</v>
      </c>
      <c r="Q29" s="25">
        <f t="shared" si="2"/>
        <v>1</v>
      </c>
      <c r="R29" s="24">
        <v>0</v>
      </c>
      <c r="S29" s="25">
        <f t="shared" si="3"/>
        <v>0</v>
      </c>
      <c r="T29" s="24">
        <v>0</v>
      </c>
      <c r="U29" s="25">
        <f t="shared" si="4"/>
        <v>0</v>
      </c>
    </row>
    <row r="30" spans="1:21" ht="15.75" x14ac:dyDescent="0.25">
      <c r="A30" s="21" t="s">
        <v>26</v>
      </c>
      <c r="B30" s="22" t="s">
        <v>29</v>
      </c>
      <c r="C30" s="22" t="s">
        <v>29</v>
      </c>
      <c r="D30" s="22" t="s">
        <v>54</v>
      </c>
      <c r="E30" s="22" t="s">
        <v>47</v>
      </c>
      <c r="F30" s="22"/>
      <c r="G30" s="22"/>
      <c r="H30" s="22"/>
      <c r="I30" s="21" t="s">
        <v>30</v>
      </c>
      <c r="J30" s="21" t="s">
        <v>31</v>
      </c>
      <c r="K30" s="23" t="s">
        <v>63</v>
      </c>
      <c r="L30" s="24">
        <v>421605596.16000003</v>
      </c>
      <c r="M30" s="24">
        <v>0</v>
      </c>
      <c r="N30" s="24">
        <v>421605596.16000003</v>
      </c>
      <c r="O30" s="24">
        <v>0</v>
      </c>
      <c r="P30" s="24">
        <v>421605596.16000003</v>
      </c>
      <c r="Q30" s="25">
        <f t="shared" si="2"/>
        <v>1</v>
      </c>
      <c r="R30" s="24">
        <v>0</v>
      </c>
      <c r="S30" s="25">
        <f t="shared" si="3"/>
        <v>0</v>
      </c>
      <c r="T30" s="24">
        <v>0</v>
      </c>
      <c r="U30" s="25">
        <f t="shared" si="4"/>
        <v>0</v>
      </c>
    </row>
    <row r="31" spans="1:21" ht="47.25" x14ac:dyDescent="0.25">
      <c r="A31" s="21" t="s">
        <v>26</v>
      </c>
      <c r="B31" s="22" t="s">
        <v>29</v>
      </c>
      <c r="C31" s="22" t="s">
        <v>29</v>
      </c>
      <c r="D31" s="22" t="s">
        <v>54</v>
      </c>
      <c r="E31" s="22" t="s">
        <v>49</v>
      </c>
      <c r="F31" s="22"/>
      <c r="G31" s="22"/>
      <c r="H31" s="22"/>
      <c r="I31" s="21" t="s">
        <v>30</v>
      </c>
      <c r="J31" s="21" t="s">
        <v>31</v>
      </c>
      <c r="K31" s="23" t="s">
        <v>64</v>
      </c>
      <c r="L31" s="24">
        <v>842665402.88</v>
      </c>
      <c r="M31" s="24">
        <v>0</v>
      </c>
      <c r="N31" s="24">
        <v>842665402.88</v>
      </c>
      <c r="O31" s="24">
        <v>0</v>
      </c>
      <c r="P31" s="24">
        <v>842665402.88</v>
      </c>
      <c r="Q31" s="25">
        <f t="shared" si="2"/>
        <v>1</v>
      </c>
      <c r="R31" s="24">
        <v>0</v>
      </c>
      <c r="S31" s="25">
        <f t="shared" si="3"/>
        <v>0</v>
      </c>
      <c r="T31" s="24">
        <v>0</v>
      </c>
      <c r="U31" s="25">
        <f t="shared" si="4"/>
        <v>0</v>
      </c>
    </row>
    <row r="32" spans="1:21" ht="47.25" x14ac:dyDescent="0.25">
      <c r="A32" s="3" t="s">
        <v>26</v>
      </c>
      <c r="B32" s="4" t="s">
        <v>29</v>
      </c>
      <c r="C32" s="4" t="s">
        <v>29</v>
      </c>
      <c r="D32" s="4" t="s">
        <v>65</v>
      </c>
      <c r="E32" s="4"/>
      <c r="F32" s="4"/>
      <c r="G32" s="4"/>
      <c r="H32" s="4"/>
      <c r="I32" s="3" t="s">
        <v>30</v>
      </c>
      <c r="J32" s="3" t="s">
        <v>31</v>
      </c>
      <c r="K32" s="18" t="s">
        <v>66</v>
      </c>
      <c r="L32" s="19">
        <v>8413247000</v>
      </c>
      <c r="M32" s="19">
        <v>0</v>
      </c>
      <c r="N32" s="19">
        <v>8413247000</v>
      </c>
      <c r="O32" s="19">
        <v>0</v>
      </c>
      <c r="P32" s="19">
        <v>8413246999.1999998</v>
      </c>
      <c r="Q32" s="20">
        <f t="shared" si="2"/>
        <v>0.99999999990491184</v>
      </c>
      <c r="R32" s="19">
        <v>308763487</v>
      </c>
      <c r="S32" s="20">
        <f t="shared" si="3"/>
        <v>3.6699681704340785E-2</v>
      </c>
      <c r="T32" s="19">
        <v>308763487</v>
      </c>
      <c r="U32" s="20">
        <f t="shared" si="4"/>
        <v>3.6699681704340785E-2</v>
      </c>
    </row>
    <row r="33" spans="1:21" ht="15.75" x14ac:dyDescent="0.25">
      <c r="A33" s="21" t="s">
        <v>26</v>
      </c>
      <c r="B33" s="22" t="s">
        <v>29</v>
      </c>
      <c r="C33" s="22" t="s">
        <v>29</v>
      </c>
      <c r="D33" s="22" t="s">
        <v>65</v>
      </c>
      <c r="E33" s="22" t="s">
        <v>33</v>
      </c>
      <c r="F33" s="22" t="s">
        <v>33</v>
      </c>
      <c r="G33" s="22"/>
      <c r="H33" s="22"/>
      <c r="I33" s="21" t="s">
        <v>30</v>
      </c>
      <c r="J33" s="21" t="s">
        <v>31</v>
      </c>
      <c r="K33" s="23" t="s">
        <v>67</v>
      </c>
      <c r="L33" s="24">
        <v>2124732495</v>
      </c>
      <c r="M33" s="24">
        <v>0</v>
      </c>
      <c r="N33" s="24">
        <v>2124732495</v>
      </c>
      <c r="O33" s="24">
        <v>0</v>
      </c>
      <c r="P33" s="24">
        <v>2124732495</v>
      </c>
      <c r="Q33" s="25">
        <f t="shared" si="2"/>
        <v>1</v>
      </c>
      <c r="R33" s="24">
        <v>71140761</v>
      </c>
      <c r="S33" s="25">
        <f t="shared" si="3"/>
        <v>3.3482220075897129E-2</v>
      </c>
      <c r="T33" s="24">
        <v>71140761</v>
      </c>
      <c r="U33" s="25">
        <f t="shared" si="4"/>
        <v>3.3482220075897129E-2</v>
      </c>
    </row>
    <row r="34" spans="1:21" ht="31.5" x14ac:dyDescent="0.25">
      <c r="A34" s="21" t="s">
        <v>26</v>
      </c>
      <c r="B34" s="22" t="s">
        <v>29</v>
      </c>
      <c r="C34" s="22" t="s">
        <v>29</v>
      </c>
      <c r="D34" s="22" t="s">
        <v>65</v>
      </c>
      <c r="E34" s="22" t="s">
        <v>33</v>
      </c>
      <c r="F34" s="22" t="s">
        <v>35</v>
      </c>
      <c r="G34" s="22"/>
      <c r="H34" s="22"/>
      <c r="I34" s="21" t="s">
        <v>30</v>
      </c>
      <c r="J34" s="21" t="s">
        <v>31</v>
      </c>
      <c r="K34" s="23" t="s">
        <v>68</v>
      </c>
      <c r="L34" s="24">
        <v>2394625203.0799999</v>
      </c>
      <c r="M34" s="24">
        <v>0</v>
      </c>
      <c r="N34" s="24">
        <v>2394625203.0799999</v>
      </c>
      <c r="O34" s="24">
        <v>0</v>
      </c>
      <c r="P34" s="24">
        <v>2394625203.0799999</v>
      </c>
      <c r="Q34" s="25">
        <f t="shared" si="2"/>
        <v>1</v>
      </c>
      <c r="R34" s="24">
        <v>0</v>
      </c>
      <c r="S34" s="25">
        <f t="shared" si="3"/>
        <v>0</v>
      </c>
      <c r="T34" s="24">
        <v>0</v>
      </c>
      <c r="U34" s="25">
        <f t="shared" si="4"/>
        <v>0</v>
      </c>
    </row>
    <row r="35" spans="1:21" ht="31.5" x14ac:dyDescent="0.25">
      <c r="A35" s="21" t="s">
        <v>26</v>
      </c>
      <c r="B35" s="22" t="s">
        <v>29</v>
      </c>
      <c r="C35" s="22" t="s">
        <v>29</v>
      </c>
      <c r="D35" s="22" t="s">
        <v>65</v>
      </c>
      <c r="E35" s="22" t="s">
        <v>33</v>
      </c>
      <c r="F35" s="22" t="s">
        <v>37</v>
      </c>
      <c r="G35" s="22"/>
      <c r="H35" s="22"/>
      <c r="I35" s="21" t="s">
        <v>30</v>
      </c>
      <c r="J35" s="21" t="s">
        <v>31</v>
      </c>
      <c r="K35" s="23" t="s">
        <v>69</v>
      </c>
      <c r="L35" s="24">
        <v>335486552.80000001</v>
      </c>
      <c r="M35" s="24">
        <v>0</v>
      </c>
      <c r="N35" s="24">
        <v>335486552.80000001</v>
      </c>
      <c r="O35" s="24">
        <v>0</v>
      </c>
      <c r="P35" s="24">
        <v>335486552.80000001</v>
      </c>
      <c r="Q35" s="25">
        <f t="shared" si="2"/>
        <v>1</v>
      </c>
      <c r="R35" s="24">
        <v>6170663</v>
      </c>
      <c r="S35" s="25">
        <f t="shared" si="3"/>
        <v>1.8393175370217105E-2</v>
      </c>
      <c r="T35" s="24">
        <v>6170663</v>
      </c>
      <c r="U35" s="25">
        <f t="shared" si="4"/>
        <v>1.8393175370217105E-2</v>
      </c>
    </row>
    <row r="36" spans="1:21" ht="31.5" x14ac:dyDescent="0.25">
      <c r="A36" s="21" t="s">
        <v>26</v>
      </c>
      <c r="B36" s="22" t="s">
        <v>29</v>
      </c>
      <c r="C36" s="22" t="s">
        <v>29</v>
      </c>
      <c r="D36" s="22" t="s">
        <v>65</v>
      </c>
      <c r="E36" s="22" t="s">
        <v>35</v>
      </c>
      <c r="F36" s="22"/>
      <c r="G36" s="22"/>
      <c r="H36" s="22"/>
      <c r="I36" s="21" t="s">
        <v>30</v>
      </c>
      <c r="J36" s="21" t="s">
        <v>31</v>
      </c>
      <c r="K36" s="23" t="s">
        <v>70</v>
      </c>
      <c r="L36" s="24">
        <v>1958408425.9200001</v>
      </c>
      <c r="M36" s="24">
        <v>0</v>
      </c>
      <c r="N36" s="24">
        <v>1958408425.9200001</v>
      </c>
      <c r="O36" s="24">
        <v>0</v>
      </c>
      <c r="P36" s="24">
        <v>1958408425.9200001</v>
      </c>
      <c r="Q36" s="25">
        <f t="shared" si="2"/>
        <v>1</v>
      </c>
      <c r="R36" s="24">
        <v>192329830</v>
      </c>
      <c r="S36" s="25">
        <f t="shared" si="3"/>
        <v>9.8207211250967402E-2</v>
      </c>
      <c r="T36" s="24">
        <v>192329830</v>
      </c>
      <c r="U36" s="25">
        <f t="shared" si="4"/>
        <v>9.8207211250967402E-2</v>
      </c>
    </row>
    <row r="37" spans="1:21" ht="15.75" x14ac:dyDescent="0.25">
      <c r="A37" s="21" t="s">
        <v>26</v>
      </c>
      <c r="B37" s="22" t="s">
        <v>29</v>
      </c>
      <c r="C37" s="22" t="s">
        <v>29</v>
      </c>
      <c r="D37" s="22" t="s">
        <v>65</v>
      </c>
      <c r="E37" s="22" t="s">
        <v>41</v>
      </c>
      <c r="F37" s="22"/>
      <c r="G37" s="22"/>
      <c r="H37" s="22"/>
      <c r="I37" s="21" t="s">
        <v>30</v>
      </c>
      <c r="J37" s="21" t="s">
        <v>31</v>
      </c>
      <c r="K37" s="23" t="s">
        <v>71</v>
      </c>
      <c r="L37" s="24">
        <v>21297520.16</v>
      </c>
      <c r="M37" s="24">
        <v>0</v>
      </c>
      <c r="N37" s="24">
        <v>21297520.16</v>
      </c>
      <c r="O37" s="24">
        <v>0</v>
      </c>
      <c r="P37" s="24">
        <v>21297520.16</v>
      </c>
      <c r="Q37" s="25">
        <f t="shared" si="2"/>
        <v>1</v>
      </c>
      <c r="R37" s="24">
        <v>1278937</v>
      </c>
      <c r="S37" s="25">
        <f t="shared" si="3"/>
        <v>6.0050982010668046E-2</v>
      </c>
      <c r="T37" s="24">
        <v>1278937</v>
      </c>
      <c r="U37" s="25">
        <f t="shared" si="4"/>
        <v>6.0050982010668046E-2</v>
      </c>
    </row>
    <row r="38" spans="1:21" ht="15.75" x14ac:dyDescent="0.25">
      <c r="A38" s="21" t="s">
        <v>26</v>
      </c>
      <c r="B38" s="22" t="s">
        <v>29</v>
      </c>
      <c r="C38" s="22" t="s">
        <v>29</v>
      </c>
      <c r="D38" s="22" t="s">
        <v>65</v>
      </c>
      <c r="E38" s="22" t="s">
        <v>72</v>
      </c>
      <c r="F38" s="22"/>
      <c r="G38" s="22"/>
      <c r="H38" s="22"/>
      <c r="I38" s="21" t="s">
        <v>30</v>
      </c>
      <c r="J38" s="21" t="s">
        <v>31</v>
      </c>
      <c r="K38" s="23" t="s">
        <v>73</v>
      </c>
      <c r="L38" s="24">
        <v>536035194.24000001</v>
      </c>
      <c r="M38" s="24">
        <v>0</v>
      </c>
      <c r="N38" s="24">
        <v>536035194.24000001</v>
      </c>
      <c r="O38" s="24">
        <v>0</v>
      </c>
      <c r="P38" s="24">
        <v>536035194.24000001</v>
      </c>
      <c r="Q38" s="25">
        <f t="shared" si="2"/>
        <v>1</v>
      </c>
      <c r="R38" s="24">
        <v>37843296</v>
      </c>
      <c r="S38" s="25">
        <f t="shared" si="3"/>
        <v>7.0598528616492948E-2</v>
      </c>
      <c r="T38" s="24">
        <v>37843296</v>
      </c>
      <c r="U38" s="25">
        <f t="shared" si="4"/>
        <v>7.0598528616492948E-2</v>
      </c>
    </row>
    <row r="39" spans="1:21" ht="31.5" x14ac:dyDescent="0.25">
      <c r="A39" s="21" t="s">
        <v>26</v>
      </c>
      <c r="B39" s="22" t="s">
        <v>29</v>
      </c>
      <c r="C39" s="22" t="s">
        <v>29</v>
      </c>
      <c r="D39" s="22" t="s">
        <v>65</v>
      </c>
      <c r="E39" s="22" t="s">
        <v>74</v>
      </c>
      <c r="F39" s="22"/>
      <c r="G39" s="22"/>
      <c r="H39" s="22"/>
      <c r="I39" s="21" t="s">
        <v>30</v>
      </c>
      <c r="J39" s="21" t="s">
        <v>31</v>
      </c>
      <c r="K39" s="23" t="s">
        <v>75</v>
      </c>
      <c r="L39" s="24">
        <v>1042661608.8</v>
      </c>
      <c r="M39" s="24">
        <v>0</v>
      </c>
      <c r="N39" s="24">
        <v>1042661608.8</v>
      </c>
      <c r="O39" s="24">
        <v>0</v>
      </c>
      <c r="P39" s="24">
        <v>1042661608</v>
      </c>
      <c r="Q39" s="25">
        <f t="shared" si="2"/>
        <v>0.99999999923273286</v>
      </c>
      <c r="R39" s="24">
        <v>0</v>
      </c>
      <c r="S39" s="25">
        <f t="shared" si="3"/>
        <v>0</v>
      </c>
      <c r="T39" s="24">
        <v>0</v>
      </c>
      <c r="U39" s="25">
        <f t="shared" si="4"/>
        <v>0</v>
      </c>
    </row>
    <row r="40" spans="1:21" ht="47.25" x14ac:dyDescent="0.25">
      <c r="A40" s="3" t="s">
        <v>26</v>
      </c>
      <c r="B40" s="4" t="s">
        <v>29</v>
      </c>
      <c r="C40" s="4" t="s">
        <v>29</v>
      </c>
      <c r="D40" s="4" t="s">
        <v>76</v>
      </c>
      <c r="E40" s="4"/>
      <c r="F40" s="4"/>
      <c r="G40" s="4"/>
      <c r="H40" s="4"/>
      <c r="I40" s="3" t="s">
        <v>30</v>
      </c>
      <c r="J40" s="3" t="s">
        <v>31</v>
      </c>
      <c r="K40" s="18" t="s">
        <v>77</v>
      </c>
      <c r="L40" s="19">
        <v>5747434000</v>
      </c>
      <c r="M40" s="19">
        <v>5747434000</v>
      </c>
      <c r="N40" s="19">
        <v>0</v>
      </c>
      <c r="O40" s="19">
        <v>0</v>
      </c>
      <c r="P40" s="19">
        <v>0</v>
      </c>
      <c r="Q40" s="25">
        <f t="shared" si="2"/>
        <v>0</v>
      </c>
      <c r="R40" s="19">
        <v>0</v>
      </c>
      <c r="S40" s="25">
        <f t="shared" si="3"/>
        <v>0</v>
      </c>
      <c r="T40" s="19">
        <v>0</v>
      </c>
      <c r="U40" s="25">
        <f t="shared" si="4"/>
        <v>0</v>
      </c>
    </row>
    <row r="41" spans="1:21" ht="31.5" x14ac:dyDescent="0.25">
      <c r="A41" s="12" t="s">
        <v>26</v>
      </c>
      <c r="B41" s="13" t="s">
        <v>54</v>
      </c>
      <c r="C41" s="14"/>
      <c r="D41" s="14"/>
      <c r="E41" s="14"/>
      <c r="F41" s="14"/>
      <c r="G41" s="14"/>
      <c r="H41" s="14"/>
      <c r="I41" s="15" t="s">
        <v>30</v>
      </c>
      <c r="J41" s="15" t="s">
        <v>31</v>
      </c>
      <c r="K41" s="12" t="s">
        <v>78</v>
      </c>
      <c r="L41" s="16">
        <v>3065117000</v>
      </c>
      <c r="M41" s="16">
        <v>0</v>
      </c>
      <c r="N41" s="16">
        <v>568406162</v>
      </c>
      <c r="O41" s="16">
        <v>2496710838</v>
      </c>
      <c r="P41" s="16">
        <v>406552162</v>
      </c>
      <c r="Q41" s="17">
        <f t="shared" si="2"/>
        <v>0.1326383828088781</v>
      </c>
      <c r="R41" s="16">
        <v>0</v>
      </c>
      <c r="S41" s="17">
        <f t="shared" si="3"/>
        <v>0</v>
      </c>
      <c r="T41" s="16">
        <v>0</v>
      </c>
      <c r="U41" s="17">
        <f t="shared" si="4"/>
        <v>0</v>
      </c>
    </row>
    <row r="42" spans="1:21" ht="31.5" x14ac:dyDescent="0.25">
      <c r="A42" s="21" t="s">
        <v>26</v>
      </c>
      <c r="B42" s="22" t="s">
        <v>54</v>
      </c>
      <c r="C42" s="22" t="s">
        <v>54</v>
      </c>
      <c r="D42" s="22" t="s">
        <v>54</v>
      </c>
      <c r="E42" s="22" t="s">
        <v>47</v>
      </c>
      <c r="F42" s="22" t="s">
        <v>35</v>
      </c>
      <c r="G42" s="22"/>
      <c r="H42" s="22"/>
      <c r="I42" s="21" t="s">
        <v>30</v>
      </c>
      <c r="J42" s="21" t="s">
        <v>31</v>
      </c>
      <c r="K42" s="23" t="s">
        <v>79</v>
      </c>
      <c r="L42" s="24">
        <v>618867134</v>
      </c>
      <c r="M42" s="24">
        <v>0</v>
      </c>
      <c r="N42" s="24">
        <v>487033400</v>
      </c>
      <c r="O42" s="24">
        <v>131833734</v>
      </c>
      <c r="P42" s="24">
        <v>325179400</v>
      </c>
      <c r="Q42" s="25">
        <f t="shared" si="2"/>
        <v>0.52544299436007857</v>
      </c>
      <c r="R42" s="24">
        <v>0</v>
      </c>
      <c r="S42" s="25">
        <f t="shared" si="3"/>
        <v>0</v>
      </c>
      <c r="T42" s="24">
        <v>0</v>
      </c>
      <c r="U42" s="25">
        <f t="shared" si="4"/>
        <v>0</v>
      </c>
    </row>
    <row r="43" spans="1:21" ht="110.25" x14ac:dyDescent="0.25">
      <c r="A43" s="21" t="s">
        <v>26</v>
      </c>
      <c r="B43" s="22" t="s">
        <v>54</v>
      </c>
      <c r="C43" s="22" t="s">
        <v>54</v>
      </c>
      <c r="D43" s="22" t="s">
        <v>54</v>
      </c>
      <c r="E43" s="22" t="s">
        <v>47</v>
      </c>
      <c r="F43" s="22" t="s">
        <v>37</v>
      </c>
      <c r="G43" s="22"/>
      <c r="H43" s="22"/>
      <c r="I43" s="21" t="s">
        <v>30</v>
      </c>
      <c r="J43" s="21" t="s">
        <v>31</v>
      </c>
      <c r="K43" s="23" t="s">
        <v>80</v>
      </c>
      <c r="L43" s="24">
        <v>146811480</v>
      </c>
      <c r="M43" s="24">
        <v>0</v>
      </c>
      <c r="N43" s="24">
        <v>0</v>
      </c>
      <c r="O43" s="24">
        <v>146811480</v>
      </c>
      <c r="P43" s="24">
        <v>0</v>
      </c>
      <c r="Q43" s="25">
        <f t="shared" si="2"/>
        <v>0</v>
      </c>
      <c r="R43" s="24">
        <v>0</v>
      </c>
      <c r="S43" s="25">
        <f t="shared" si="3"/>
        <v>0</v>
      </c>
      <c r="T43" s="24">
        <v>0</v>
      </c>
      <c r="U43" s="25">
        <f t="shared" si="4"/>
        <v>0</v>
      </c>
    </row>
    <row r="44" spans="1:21" ht="15.75" x14ac:dyDescent="0.25">
      <c r="A44" s="21" t="s">
        <v>26</v>
      </c>
      <c r="B44" s="22" t="s">
        <v>54</v>
      </c>
      <c r="C44" s="22" t="s">
        <v>54</v>
      </c>
      <c r="D44" s="22" t="s">
        <v>54</v>
      </c>
      <c r="E44" s="22" t="s">
        <v>49</v>
      </c>
      <c r="F44" s="22" t="s">
        <v>35</v>
      </c>
      <c r="G44" s="22"/>
      <c r="H44" s="22"/>
      <c r="I44" s="21" t="s">
        <v>30</v>
      </c>
      <c r="J44" s="21" t="s">
        <v>31</v>
      </c>
      <c r="K44" s="23" t="s">
        <v>81</v>
      </c>
      <c r="L44" s="24">
        <v>1287438386</v>
      </c>
      <c r="M44" s="24">
        <v>0</v>
      </c>
      <c r="N44" s="24">
        <v>0</v>
      </c>
      <c r="O44" s="24">
        <v>1287438386</v>
      </c>
      <c r="P44" s="24">
        <v>0</v>
      </c>
      <c r="Q44" s="25">
        <f t="shared" si="2"/>
        <v>0</v>
      </c>
      <c r="R44" s="24">
        <v>0</v>
      </c>
      <c r="S44" s="25">
        <f t="shared" si="3"/>
        <v>0</v>
      </c>
      <c r="T44" s="24">
        <v>0</v>
      </c>
      <c r="U44" s="25">
        <f t="shared" si="4"/>
        <v>0</v>
      </c>
    </row>
    <row r="45" spans="1:21" ht="63" x14ac:dyDescent="0.25">
      <c r="A45" s="21" t="s">
        <v>26</v>
      </c>
      <c r="B45" s="22" t="s">
        <v>54</v>
      </c>
      <c r="C45" s="22" t="s">
        <v>54</v>
      </c>
      <c r="D45" s="22" t="s">
        <v>54</v>
      </c>
      <c r="E45" s="22" t="s">
        <v>49</v>
      </c>
      <c r="F45" s="22" t="s">
        <v>37</v>
      </c>
      <c r="G45" s="22"/>
      <c r="H45" s="22"/>
      <c r="I45" s="21" t="s">
        <v>30</v>
      </c>
      <c r="J45" s="21" t="s">
        <v>31</v>
      </c>
      <c r="K45" s="23" t="s">
        <v>82</v>
      </c>
      <c r="L45" s="24">
        <v>89000000</v>
      </c>
      <c r="M45" s="24">
        <v>0</v>
      </c>
      <c r="N45" s="24">
        <v>81372762</v>
      </c>
      <c r="O45" s="24">
        <v>7627238</v>
      </c>
      <c r="P45" s="24">
        <v>81372762</v>
      </c>
      <c r="Q45" s="25">
        <f t="shared" si="2"/>
        <v>0.91430069662921354</v>
      </c>
      <c r="R45" s="24">
        <v>0</v>
      </c>
      <c r="S45" s="25">
        <f t="shared" si="3"/>
        <v>0</v>
      </c>
      <c r="T45" s="24">
        <v>0</v>
      </c>
      <c r="U45" s="25">
        <f t="shared" si="4"/>
        <v>0</v>
      </c>
    </row>
    <row r="46" spans="1:21" ht="47.25" x14ac:dyDescent="0.25">
      <c r="A46" s="21" t="s">
        <v>26</v>
      </c>
      <c r="B46" s="22" t="s">
        <v>54</v>
      </c>
      <c r="C46" s="22" t="s">
        <v>54</v>
      </c>
      <c r="D46" s="22" t="s">
        <v>54</v>
      </c>
      <c r="E46" s="22" t="s">
        <v>49</v>
      </c>
      <c r="F46" s="22" t="s">
        <v>43</v>
      </c>
      <c r="G46" s="22"/>
      <c r="H46" s="22"/>
      <c r="I46" s="21" t="s">
        <v>30</v>
      </c>
      <c r="J46" s="21" t="s">
        <v>31</v>
      </c>
      <c r="K46" s="23" t="s">
        <v>83</v>
      </c>
      <c r="L46" s="24">
        <v>923000000</v>
      </c>
      <c r="M46" s="24">
        <v>0</v>
      </c>
      <c r="N46" s="24">
        <v>0</v>
      </c>
      <c r="O46" s="24">
        <v>923000000</v>
      </c>
      <c r="P46" s="24">
        <v>0</v>
      </c>
      <c r="Q46" s="25">
        <f t="shared" si="2"/>
        <v>0</v>
      </c>
      <c r="R46" s="24">
        <v>0</v>
      </c>
      <c r="S46" s="25">
        <f t="shared" si="3"/>
        <v>0</v>
      </c>
      <c r="T46" s="24">
        <v>0</v>
      </c>
      <c r="U46" s="25">
        <f t="shared" si="4"/>
        <v>0</v>
      </c>
    </row>
    <row r="47" spans="1:21" ht="31.5" x14ac:dyDescent="0.25">
      <c r="A47" s="12" t="s">
        <v>26</v>
      </c>
      <c r="B47" s="13" t="s">
        <v>65</v>
      </c>
      <c r="C47" s="14"/>
      <c r="D47" s="14"/>
      <c r="E47" s="14"/>
      <c r="F47" s="14"/>
      <c r="G47" s="14"/>
      <c r="H47" s="14"/>
      <c r="I47" s="15"/>
      <c r="J47" s="15"/>
      <c r="K47" s="12" t="s">
        <v>84</v>
      </c>
      <c r="L47" s="16">
        <f>L48+L49+L51+L53+L56</f>
        <v>10323871000</v>
      </c>
      <c r="M47" s="16">
        <f t="shared" ref="M47:T47" si="5">M48+M49+M51+M53+M56</f>
        <v>2447532000</v>
      </c>
      <c r="N47" s="16">
        <f t="shared" si="5"/>
        <v>267769000</v>
      </c>
      <c r="O47" s="16">
        <f t="shared" si="5"/>
        <v>7608570000</v>
      </c>
      <c r="P47" s="16">
        <f t="shared" si="5"/>
        <v>267769000</v>
      </c>
      <c r="Q47" s="17">
        <f t="shared" si="2"/>
        <v>2.5936879683986752E-2</v>
      </c>
      <c r="R47" s="16">
        <f t="shared" si="5"/>
        <v>13044041</v>
      </c>
      <c r="S47" s="17">
        <f t="shared" si="3"/>
        <v>1.2634835324850534E-3</v>
      </c>
      <c r="T47" s="16">
        <f t="shared" si="5"/>
        <v>13044041</v>
      </c>
      <c r="U47" s="17">
        <f t="shared" si="4"/>
        <v>1.2634835324850534E-3</v>
      </c>
    </row>
    <row r="48" spans="1:21" ht="47.25" x14ac:dyDescent="0.25">
      <c r="A48" s="21" t="s">
        <v>26</v>
      </c>
      <c r="B48" s="22" t="s">
        <v>65</v>
      </c>
      <c r="C48" s="22" t="s">
        <v>65</v>
      </c>
      <c r="D48" s="22" t="s">
        <v>29</v>
      </c>
      <c r="E48" s="22" t="s">
        <v>85</v>
      </c>
      <c r="F48" s="22"/>
      <c r="G48" s="22"/>
      <c r="H48" s="22"/>
      <c r="I48" s="21" t="s">
        <v>30</v>
      </c>
      <c r="J48" s="21" t="s">
        <v>31</v>
      </c>
      <c r="K48" s="23" t="s">
        <v>86</v>
      </c>
      <c r="L48" s="24">
        <v>2447532000</v>
      </c>
      <c r="M48" s="24">
        <v>2447532000</v>
      </c>
      <c r="N48" s="24">
        <v>0</v>
      </c>
      <c r="O48" s="24">
        <v>0</v>
      </c>
      <c r="P48" s="24">
        <v>0</v>
      </c>
      <c r="Q48" s="25">
        <f t="shared" si="2"/>
        <v>0</v>
      </c>
      <c r="R48" s="24">
        <v>0</v>
      </c>
      <c r="S48" s="25">
        <f t="shared" si="3"/>
        <v>0</v>
      </c>
      <c r="T48" s="24">
        <v>0</v>
      </c>
      <c r="U48" s="25">
        <f t="shared" si="4"/>
        <v>0</v>
      </c>
    </row>
    <row r="49" spans="1:21" ht="47.25" x14ac:dyDescent="0.25">
      <c r="A49" s="21" t="s">
        <v>26</v>
      </c>
      <c r="B49" s="22" t="s">
        <v>65</v>
      </c>
      <c r="C49" s="22" t="s">
        <v>76</v>
      </c>
      <c r="D49" s="22" t="s">
        <v>54</v>
      </c>
      <c r="E49" s="22" t="s">
        <v>35</v>
      </c>
      <c r="F49" s="22"/>
      <c r="G49" s="22"/>
      <c r="H49" s="22"/>
      <c r="I49" s="21" t="s">
        <v>30</v>
      </c>
      <c r="J49" s="21" t="s">
        <v>31</v>
      </c>
      <c r="K49" s="23" t="s">
        <v>87</v>
      </c>
      <c r="L49" s="24">
        <v>1172812000</v>
      </c>
      <c r="M49" s="24">
        <v>0</v>
      </c>
      <c r="N49" s="24">
        <v>0</v>
      </c>
      <c r="O49" s="24">
        <v>1172812000</v>
      </c>
      <c r="P49" s="24">
        <v>0</v>
      </c>
      <c r="Q49" s="25">
        <f t="shared" si="2"/>
        <v>0</v>
      </c>
      <c r="R49" s="24">
        <v>0</v>
      </c>
      <c r="S49" s="25">
        <f t="shared" si="3"/>
        <v>0</v>
      </c>
      <c r="T49" s="24">
        <v>0</v>
      </c>
      <c r="U49" s="25">
        <f t="shared" si="4"/>
        <v>0</v>
      </c>
    </row>
    <row r="50" spans="1:21" ht="63" x14ac:dyDescent="0.25">
      <c r="A50" s="21" t="s">
        <v>26</v>
      </c>
      <c r="B50" s="22" t="s">
        <v>65</v>
      </c>
      <c r="C50" s="22" t="s">
        <v>76</v>
      </c>
      <c r="D50" s="22" t="s">
        <v>54</v>
      </c>
      <c r="E50" s="22" t="s">
        <v>35</v>
      </c>
      <c r="F50" s="22" t="s">
        <v>35</v>
      </c>
      <c r="G50" s="22"/>
      <c r="H50" s="22"/>
      <c r="I50" s="21" t="s">
        <v>30</v>
      </c>
      <c r="J50" s="21" t="s">
        <v>31</v>
      </c>
      <c r="K50" s="23" t="s">
        <v>88</v>
      </c>
      <c r="L50" s="24">
        <v>1172812000</v>
      </c>
      <c r="M50" s="24">
        <v>0</v>
      </c>
      <c r="N50" s="24">
        <v>0</v>
      </c>
      <c r="O50" s="24">
        <v>1172812000</v>
      </c>
      <c r="P50" s="24">
        <v>0</v>
      </c>
      <c r="Q50" s="25">
        <f t="shared" si="2"/>
        <v>0</v>
      </c>
      <c r="R50" s="24">
        <v>0</v>
      </c>
      <c r="S50" s="25">
        <f t="shared" si="3"/>
        <v>0</v>
      </c>
      <c r="T50" s="24">
        <v>0</v>
      </c>
      <c r="U50" s="25">
        <f t="shared" si="4"/>
        <v>0</v>
      </c>
    </row>
    <row r="51" spans="1:21" ht="31.5" x14ac:dyDescent="0.25">
      <c r="A51" s="21" t="s">
        <v>26</v>
      </c>
      <c r="B51" s="22" t="s">
        <v>65</v>
      </c>
      <c r="C51" s="22" t="s">
        <v>76</v>
      </c>
      <c r="D51" s="22" t="s">
        <v>54</v>
      </c>
      <c r="E51" s="22" t="s">
        <v>39</v>
      </c>
      <c r="F51" s="22"/>
      <c r="G51" s="22"/>
      <c r="H51" s="22"/>
      <c r="I51" s="21" t="s">
        <v>30</v>
      </c>
      <c r="J51" s="21" t="s">
        <v>31</v>
      </c>
      <c r="K51" s="23" t="s">
        <v>89</v>
      </c>
      <c r="L51" s="24">
        <v>2585539000</v>
      </c>
      <c r="M51" s="24">
        <v>0</v>
      </c>
      <c r="N51" s="24">
        <v>0</v>
      </c>
      <c r="O51" s="24">
        <v>2585539000</v>
      </c>
      <c r="P51" s="24">
        <v>0</v>
      </c>
      <c r="Q51" s="25">
        <f t="shared" si="2"/>
        <v>0</v>
      </c>
      <c r="R51" s="24">
        <v>0</v>
      </c>
      <c r="S51" s="25">
        <f t="shared" si="3"/>
        <v>0</v>
      </c>
      <c r="T51" s="24">
        <v>0</v>
      </c>
      <c r="U51" s="25">
        <f t="shared" si="4"/>
        <v>0</v>
      </c>
    </row>
    <row r="52" spans="1:21" ht="47.25" x14ac:dyDescent="0.25">
      <c r="A52" s="21" t="s">
        <v>26</v>
      </c>
      <c r="B52" s="22" t="s">
        <v>65</v>
      </c>
      <c r="C52" s="22" t="s">
        <v>76</v>
      </c>
      <c r="D52" s="22" t="s">
        <v>54</v>
      </c>
      <c r="E52" s="22" t="s">
        <v>39</v>
      </c>
      <c r="F52" s="22" t="s">
        <v>35</v>
      </c>
      <c r="G52" s="22"/>
      <c r="H52" s="22"/>
      <c r="I52" s="21" t="s">
        <v>30</v>
      </c>
      <c r="J52" s="21" t="s">
        <v>31</v>
      </c>
      <c r="K52" s="23" t="s">
        <v>90</v>
      </c>
      <c r="L52" s="24">
        <v>2585539000</v>
      </c>
      <c r="M52" s="24">
        <v>0</v>
      </c>
      <c r="N52" s="24">
        <v>0</v>
      </c>
      <c r="O52" s="24">
        <v>2585539000</v>
      </c>
      <c r="P52" s="24">
        <v>0</v>
      </c>
      <c r="Q52" s="25">
        <f t="shared" si="2"/>
        <v>0</v>
      </c>
      <c r="R52" s="24">
        <v>0</v>
      </c>
      <c r="S52" s="25">
        <f t="shared" si="3"/>
        <v>0</v>
      </c>
      <c r="T52" s="24">
        <v>0</v>
      </c>
      <c r="U52" s="25">
        <f t="shared" si="4"/>
        <v>0</v>
      </c>
    </row>
    <row r="53" spans="1:21" ht="63" x14ac:dyDescent="0.25">
      <c r="A53" s="21" t="s">
        <v>26</v>
      </c>
      <c r="B53" s="22" t="s">
        <v>65</v>
      </c>
      <c r="C53" s="22" t="s">
        <v>76</v>
      </c>
      <c r="D53" s="22" t="s">
        <v>54</v>
      </c>
      <c r="E53" s="22" t="s">
        <v>91</v>
      </c>
      <c r="F53" s="22"/>
      <c r="G53" s="22"/>
      <c r="H53" s="22"/>
      <c r="I53" s="21" t="s">
        <v>30</v>
      </c>
      <c r="J53" s="21" t="s">
        <v>31</v>
      </c>
      <c r="K53" s="23" t="s">
        <v>92</v>
      </c>
      <c r="L53" s="24">
        <v>267769000</v>
      </c>
      <c r="M53" s="24">
        <v>0</v>
      </c>
      <c r="N53" s="24">
        <v>267769000</v>
      </c>
      <c r="O53" s="24">
        <v>0</v>
      </c>
      <c r="P53" s="24">
        <v>267769000</v>
      </c>
      <c r="Q53" s="25">
        <f t="shared" si="2"/>
        <v>1</v>
      </c>
      <c r="R53" s="24">
        <v>13044041</v>
      </c>
      <c r="S53" s="25">
        <f t="shared" si="3"/>
        <v>4.8713783148908202E-2</v>
      </c>
      <c r="T53" s="24">
        <v>13044041</v>
      </c>
      <c r="U53" s="25">
        <f t="shared" si="4"/>
        <v>4.8713783148908202E-2</v>
      </c>
    </row>
    <row r="54" spans="1:21" ht="31.5" x14ac:dyDescent="0.25">
      <c r="A54" s="21" t="s">
        <v>26</v>
      </c>
      <c r="B54" s="22" t="s">
        <v>65</v>
      </c>
      <c r="C54" s="22" t="s">
        <v>76</v>
      </c>
      <c r="D54" s="22" t="s">
        <v>54</v>
      </c>
      <c r="E54" s="22" t="s">
        <v>91</v>
      </c>
      <c r="F54" s="22" t="s">
        <v>33</v>
      </c>
      <c r="G54" s="22"/>
      <c r="H54" s="22"/>
      <c r="I54" s="21" t="s">
        <v>30</v>
      </c>
      <c r="J54" s="21" t="s">
        <v>31</v>
      </c>
      <c r="K54" s="23" t="s">
        <v>93</v>
      </c>
      <c r="L54" s="24">
        <v>137389000</v>
      </c>
      <c r="M54" s="24">
        <v>0</v>
      </c>
      <c r="N54" s="24">
        <v>137389000</v>
      </c>
      <c r="O54" s="24">
        <v>0</v>
      </c>
      <c r="P54" s="24">
        <v>137389000</v>
      </c>
      <c r="Q54" s="25">
        <f t="shared" si="2"/>
        <v>1</v>
      </c>
      <c r="R54" s="24">
        <v>6115588</v>
      </c>
      <c r="S54" s="25">
        <f t="shared" si="3"/>
        <v>4.4512937716993356E-2</v>
      </c>
      <c r="T54" s="24">
        <v>6115588</v>
      </c>
      <c r="U54" s="25">
        <f t="shared" si="4"/>
        <v>4.4512937716993356E-2</v>
      </c>
    </row>
    <row r="55" spans="1:21" ht="47.25" x14ac:dyDescent="0.25">
      <c r="A55" s="21" t="s">
        <v>26</v>
      </c>
      <c r="B55" s="22" t="s">
        <v>65</v>
      </c>
      <c r="C55" s="22" t="s">
        <v>76</v>
      </c>
      <c r="D55" s="22" t="s">
        <v>54</v>
      </c>
      <c r="E55" s="22" t="s">
        <v>91</v>
      </c>
      <c r="F55" s="22" t="s">
        <v>35</v>
      </c>
      <c r="G55" s="22"/>
      <c r="H55" s="22"/>
      <c r="I55" s="21" t="s">
        <v>30</v>
      </c>
      <c r="J55" s="21" t="s">
        <v>31</v>
      </c>
      <c r="K55" s="23" t="s">
        <v>94</v>
      </c>
      <c r="L55" s="24">
        <v>130380000</v>
      </c>
      <c r="M55" s="24">
        <v>0</v>
      </c>
      <c r="N55" s="24">
        <v>130380000</v>
      </c>
      <c r="O55" s="24">
        <v>0</v>
      </c>
      <c r="P55" s="24">
        <v>130380000</v>
      </c>
      <c r="Q55" s="25">
        <f t="shared" si="2"/>
        <v>1</v>
      </c>
      <c r="R55" s="24">
        <v>6928453</v>
      </c>
      <c r="S55" s="25">
        <f t="shared" si="3"/>
        <v>5.3140458659303572E-2</v>
      </c>
      <c r="T55" s="24">
        <v>6928453</v>
      </c>
      <c r="U55" s="25">
        <f t="shared" si="4"/>
        <v>5.3140458659303572E-2</v>
      </c>
    </row>
    <row r="56" spans="1:21" ht="31.5" x14ac:dyDescent="0.25">
      <c r="A56" s="21" t="s">
        <v>26</v>
      </c>
      <c r="B56" s="22" t="s">
        <v>65</v>
      </c>
      <c r="C56" s="22" t="s">
        <v>31</v>
      </c>
      <c r="D56" s="22"/>
      <c r="E56" s="22"/>
      <c r="F56" s="22"/>
      <c r="G56" s="22"/>
      <c r="H56" s="22"/>
      <c r="I56" s="21" t="s">
        <v>30</v>
      </c>
      <c r="J56" s="21" t="s">
        <v>31</v>
      </c>
      <c r="K56" s="23" t="s">
        <v>95</v>
      </c>
      <c r="L56" s="24">
        <v>3850219000</v>
      </c>
      <c r="M56" s="24">
        <v>0</v>
      </c>
      <c r="N56" s="24">
        <v>0</v>
      </c>
      <c r="O56" s="24">
        <v>3850219000</v>
      </c>
      <c r="P56" s="24">
        <v>0</v>
      </c>
      <c r="Q56" s="25">
        <f t="shared" si="2"/>
        <v>0</v>
      </c>
      <c r="R56" s="24">
        <v>0</v>
      </c>
      <c r="S56" s="25">
        <f t="shared" si="3"/>
        <v>0</v>
      </c>
      <c r="T56" s="24">
        <v>0</v>
      </c>
      <c r="U56" s="25">
        <f t="shared" si="4"/>
        <v>0</v>
      </c>
    </row>
    <row r="57" spans="1:21" ht="47.25" x14ac:dyDescent="0.25">
      <c r="A57" s="12" t="s">
        <v>26</v>
      </c>
      <c r="B57" s="13" t="s">
        <v>96</v>
      </c>
      <c r="C57" s="14"/>
      <c r="D57" s="14"/>
      <c r="E57" s="14"/>
      <c r="F57" s="14"/>
      <c r="G57" s="14"/>
      <c r="H57" s="14"/>
      <c r="I57" s="15"/>
      <c r="J57" s="15"/>
      <c r="K57" s="12" t="s">
        <v>97</v>
      </c>
      <c r="L57" s="16">
        <f>L58</f>
        <v>418302000</v>
      </c>
      <c r="M57" s="16">
        <f t="shared" ref="M57:T57" si="6">M58</f>
        <v>0</v>
      </c>
      <c r="N57" s="16">
        <f t="shared" si="6"/>
        <v>0</v>
      </c>
      <c r="O57" s="16">
        <f t="shared" si="6"/>
        <v>418302000</v>
      </c>
      <c r="P57" s="16">
        <f t="shared" si="6"/>
        <v>0</v>
      </c>
      <c r="Q57" s="17">
        <f t="shared" si="2"/>
        <v>0</v>
      </c>
      <c r="R57" s="16">
        <f t="shared" si="6"/>
        <v>0</v>
      </c>
      <c r="S57" s="17">
        <f t="shared" si="3"/>
        <v>0</v>
      </c>
      <c r="T57" s="16">
        <f t="shared" si="6"/>
        <v>0</v>
      </c>
      <c r="U57" s="17">
        <f t="shared" si="4"/>
        <v>0</v>
      </c>
    </row>
    <row r="58" spans="1:21" ht="31.5" x14ac:dyDescent="0.25">
      <c r="A58" s="21" t="s">
        <v>26</v>
      </c>
      <c r="B58" s="22" t="s">
        <v>96</v>
      </c>
      <c r="C58" s="22" t="s">
        <v>76</v>
      </c>
      <c r="D58" s="22" t="s">
        <v>29</v>
      </c>
      <c r="E58" s="22"/>
      <c r="F58" s="22"/>
      <c r="G58" s="22"/>
      <c r="H58" s="22"/>
      <c r="I58" s="21" t="s">
        <v>30</v>
      </c>
      <c r="J58" s="21" t="s">
        <v>98</v>
      </c>
      <c r="K58" s="23" t="s">
        <v>99</v>
      </c>
      <c r="L58" s="24">
        <v>418302000</v>
      </c>
      <c r="M58" s="24">
        <v>0</v>
      </c>
      <c r="N58" s="24">
        <v>0</v>
      </c>
      <c r="O58" s="24">
        <v>418302000</v>
      </c>
      <c r="P58" s="24">
        <v>0</v>
      </c>
      <c r="Q58" s="25">
        <f t="shared" si="2"/>
        <v>0</v>
      </c>
      <c r="R58" s="24">
        <v>0</v>
      </c>
      <c r="S58" s="25">
        <f t="shared" si="3"/>
        <v>0</v>
      </c>
      <c r="T58" s="24">
        <v>0</v>
      </c>
      <c r="U58" s="25">
        <f t="shared" si="4"/>
        <v>0</v>
      </c>
    </row>
  </sheetData>
  <autoFilter ref="A7:T7" xr:uid="{FBBC33CF-F914-46C9-82DB-9835DF13C9C9}"/>
  <mergeCells count="5">
    <mergeCell ref="A1:U1"/>
    <mergeCell ref="A2:U2"/>
    <mergeCell ref="A3:U3"/>
    <mergeCell ref="A4:U4"/>
    <mergeCell ref="A5:U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 Ejecución Ene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SuperUser</dc:creator>
  <cp:lastModifiedBy>Ricardo Enrique Osorio Carreno</cp:lastModifiedBy>
  <dcterms:created xsi:type="dcterms:W3CDTF">2025-02-04T21:55:49Z</dcterms:created>
  <dcterms:modified xsi:type="dcterms:W3CDTF">2025-02-10T13:17:35Z</dcterms:modified>
</cp:coreProperties>
</file>