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tic-my.sharepoint.com/personal/lmeza_mintic_gov_co/Documents/MinTIC/2025/03. Ejecución pptal/01. Sector/Reporte Sector/Trimestral/"/>
    </mc:Choice>
  </mc:AlternateContent>
  <xr:revisionPtr revIDLastSave="1" documentId="8_{2182E1F2-1D9E-4047-9090-5540F00467C8}" xr6:coauthVersionLast="47" xr6:coauthVersionMax="47" xr10:uidLastSave="{764A260E-490A-4495-9DC0-F63C9D84ED92}"/>
  <bookViews>
    <workbookView xWindow="-120" yWindow="-120" windowWidth="20730" windowHeight="11040" xr2:uid="{E8E55997-C2F8-432E-ADFD-E4715FC4915E}"/>
  </bookViews>
  <sheets>
    <sheet name="Detalle Fichas FUTIC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'Detalle Fichas FUTIC'!$A$8:$L$33</definedName>
    <definedName name="AF">#REF!</definedName>
    <definedName name="AFFFMM">#REF!</definedName>
    <definedName name="AFOCHO">#REF!</definedName>
    <definedName name="AFPONAL">#REF!</definedName>
    <definedName name="AI">#REF!</definedName>
    <definedName name="AMFFMM">#REF!</definedName>
    <definedName name="AMOCHO">#REF!</definedName>
    <definedName name="AMPONAL">#REF!</definedName>
    <definedName name="AMYC">#REF!</definedName>
    <definedName name="AMYM">#REF!</definedName>
    <definedName name="AP">#REF!</definedName>
    <definedName name="areas_f">[3]enunciados!$A$4:$A$9</definedName>
    <definedName name="AREASOLICITANTE">'[1]Listas Despeglables'!$B$79:$B$98</definedName>
    <definedName name="AS">#REF!</definedName>
    <definedName name="B">#REF!</definedName>
    <definedName name="CGI">#REF!</definedName>
    <definedName name="CGMYC">#REF!</definedName>
    <definedName name="CGMYM">#REF!</definedName>
    <definedName name="CGS">#REF!</definedName>
    <definedName name="EF">#REF!</definedName>
    <definedName name="EI">#REF!</definedName>
    <definedName name="EMYC">#REF!</definedName>
    <definedName name="EMYM">#REF!</definedName>
    <definedName name="EP">#REF!</definedName>
    <definedName name="ES">#REF!</definedName>
    <definedName name="FF">#REF!</definedName>
    <definedName name="FFMMAF">#REF!</definedName>
    <definedName name="FFMMAM">#REF!</definedName>
    <definedName name="FI">#REF!</definedName>
    <definedName name="FMYC">#REF!</definedName>
    <definedName name="FMYM">#REF!</definedName>
    <definedName name="FP">#REF!</definedName>
    <definedName name="FS">#REF!</definedName>
    <definedName name="GCH">#REF!</definedName>
    <definedName name="GD">#REF!</definedName>
    <definedName name="i">#REF!</definedName>
    <definedName name="J">#REF!</definedName>
    <definedName name="L">#REF!</definedName>
    <definedName name="MetasOb1">#REF!</definedName>
    <definedName name="MetasOb2">#REF!</definedName>
    <definedName name="MetasOb3">#REF!</definedName>
    <definedName name="MetasOb4">#REF!</definedName>
    <definedName name="MetasOb5">#REF!</definedName>
    <definedName name="MetasOb6">#REF!</definedName>
    <definedName name="MetasOb7">#REF!</definedName>
    <definedName name="MetasOb8">#REF!</definedName>
    <definedName name="MetasOb9">#REF!</definedName>
    <definedName name="MSC">#REF!</definedName>
    <definedName name="Objetivos">#REF!</definedName>
    <definedName name="PC">#REF!</definedName>
    <definedName name="PI">#REF!</definedName>
    <definedName name="PIC">#REF!</definedName>
    <definedName name="PMYC">#REF!</definedName>
    <definedName name="PONAL">#REF!</definedName>
    <definedName name="PONALAF">#REF!</definedName>
    <definedName name="PONALAF2">#REF!</definedName>
    <definedName name="PONALAM">#REF!</definedName>
    <definedName name="PP">#REF!</definedName>
    <definedName name="PS">#REF!</definedName>
    <definedName name="S">#REF!</definedName>
    <definedName name="SO">#REF!</definedName>
    <definedName name="TICs">#REF!</definedName>
    <definedName name="v.total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K8" i="1"/>
  <c r="H8" i="1"/>
  <c r="G8" i="1"/>
  <c r="F8" i="1"/>
  <c r="E8" i="1"/>
  <c r="J8" i="1" l="1"/>
  <c r="I8" i="1" l="1"/>
</calcChain>
</file>

<file path=xl/sharedStrings.xml><?xml version="1.0" encoding="utf-8"?>
<sst xmlns="http://schemas.openxmlformats.org/spreadsheetml/2006/main" count="109" uniqueCount="78">
  <si>
    <t>Detalle por fichas de inversión</t>
  </si>
  <si>
    <t>Cifras en Millones de Pesos</t>
  </si>
  <si>
    <t>Fuente: SIIF</t>
  </si>
  <si>
    <t>Dependencia</t>
  </si>
  <si>
    <t>Área</t>
  </si>
  <si>
    <t>RUBRO SIIF</t>
  </si>
  <si>
    <t>FICHA</t>
  </si>
  <si>
    <t>Apropiación Vigente</t>
  </si>
  <si>
    <t xml:space="preserve">Compromisos </t>
  </si>
  <si>
    <t xml:space="preserve">Obligaciones </t>
  </si>
  <si>
    <t xml:space="preserve">Pagos  </t>
  </si>
  <si>
    <t>Saldo por Comprometer</t>
  </si>
  <si>
    <t>Saldo por obligar Compromisos menos Obligaciones</t>
  </si>
  <si>
    <t xml:space="preserve">Porcentaje de Ejecución </t>
  </si>
  <si>
    <t xml:space="preserve">% Participación </t>
  </si>
  <si>
    <t>TOTALES</t>
  </si>
  <si>
    <t xml:space="preserve">Viceministerio de Conectividad </t>
  </si>
  <si>
    <t>Dirección de Infraestructura</t>
  </si>
  <si>
    <t>C-2301-0400-20-20204A</t>
  </si>
  <si>
    <t>Implementación soluciones de acceso comunitario a las tecnologías de la información y las comunicaciones</t>
  </si>
  <si>
    <t>C-2301-0400-21-20204A</t>
  </si>
  <si>
    <t xml:space="preserve">Desarrollo masificación acceso a internet </t>
  </si>
  <si>
    <t xml:space="preserve">Dirección de Vigilancia Inspección y control </t>
  </si>
  <si>
    <t>C-2301-0400-27-20204A</t>
  </si>
  <si>
    <t>Transformación del modelo de vigilancia, inspección y control del sector tic</t>
  </si>
  <si>
    <t>Grupo interno de trabajo del Fortalecimiento del sistema de medios públicos.</t>
  </si>
  <si>
    <t>C-2301-0400-29-20204A</t>
  </si>
  <si>
    <t>Fortalecimiento integral de los operadores públicos del servicio de televisión nacional</t>
  </si>
  <si>
    <t>Dirección de Industria de Comunicaciones</t>
  </si>
  <si>
    <t>C-2301-0400-30-20204A</t>
  </si>
  <si>
    <t xml:space="preserve">Fortalecimiento de la radio pública en el territorio </t>
  </si>
  <si>
    <t>C-2301-0400-31-20204A</t>
  </si>
  <si>
    <t>Fortalecimiento de políticas sectoriales para el desarrollo de la industria de comunicaciones</t>
  </si>
  <si>
    <t>Despacho Ministro</t>
  </si>
  <si>
    <t>Oficina de Fomento Regional</t>
  </si>
  <si>
    <t>C-2301-0400-32-20204A</t>
  </si>
  <si>
    <t xml:space="preserve">Ampliación del acceso a la oferta institucional del sector tic para los grupos de interés y entidades territoriales a nivel </t>
  </si>
  <si>
    <t>C-2302-0400-14-20204A</t>
  </si>
  <si>
    <t>Fortalecimiento del modelo convergente de la televisión pública regional y nacional</t>
  </si>
  <si>
    <t>Viceministerio de Transformación Digital</t>
  </si>
  <si>
    <t>Dirección de Economía Digital</t>
  </si>
  <si>
    <t>C-2302-0400-18-40402B</t>
  </si>
  <si>
    <t>Fortalecimiento de la industria de TI</t>
  </si>
  <si>
    <t>Dirección de Apropiación de Tecnologías de la Información y las Comunicaciones.</t>
  </si>
  <si>
    <t>C-2302-0400-19-20204B</t>
  </si>
  <si>
    <t>Servicio de asistencia, capacitación y apoyo para el uso y apropiación de las TIC, con enfoque diferencial</t>
  </si>
  <si>
    <t>COLCERT</t>
  </si>
  <si>
    <t>C-2302-0400-24-20108B</t>
  </si>
  <si>
    <t>Fortalecimiento de las capacidades de prevencion, deteccion y recuperacion de incidentes de seguridad digital de los ciudadanos, del sector publico y del sector privado</t>
  </si>
  <si>
    <t>Dirección de Gobierno Digital</t>
  </si>
  <si>
    <t>C-2302-0400-25-53105B</t>
  </si>
  <si>
    <t xml:space="preserve">Fortalecimiento de las tecnologías de la información y las comunicaciones en las entidades del estado para la transformación digital  del sector público </t>
  </si>
  <si>
    <t>C-2302-0400-26-40402B</t>
  </si>
  <si>
    <t>Fortalecimiento a la economía digital a nivel nacional</t>
  </si>
  <si>
    <t>Oficina Asesora de Prensa</t>
  </si>
  <si>
    <t>C-2302-0400-27-53105B</t>
  </si>
  <si>
    <t>Fortalecimiento de las estrategias de comunicación que incentiven el uso y apropiación de las TIC a lo largo del territorio  nacional</t>
  </si>
  <si>
    <t>C-2302-0400-28-20204B</t>
  </si>
  <si>
    <t>Servicio de asistencia, capacitación y apoyo para el uso y apropiación de las tic, con enfoque diferencial y en beneficio de la comunidad para participar en la economía digital.</t>
  </si>
  <si>
    <t>C-2302-0400-29-20204B</t>
  </si>
  <si>
    <t>Apoyo para el Fomento de Iniciativas TIC que Impulsen la Implementación de la Política Pública de Comunicaciones de y para los Pueblos Indígenas con la MPC</t>
  </si>
  <si>
    <t>Secretaría General</t>
  </si>
  <si>
    <t xml:space="preserve">Subdirección Administrativa </t>
  </si>
  <si>
    <t>C-2399-0400-13-53105B</t>
  </si>
  <si>
    <t>Conservacion de la informacion historica del sector TIC</t>
  </si>
  <si>
    <t>Oficina Asesora de Planeación y Estudios Sectoriales</t>
  </si>
  <si>
    <t>C-2399-0400-14-53105B</t>
  </si>
  <si>
    <t>Modernización de la gestión institucional del ministerio TIC</t>
  </si>
  <si>
    <t>Oficina de Tecnologías de la Información</t>
  </si>
  <si>
    <t>C-2399-0400-15-53105D</t>
  </si>
  <si>
    <t>Fortalecimiento del portafolio de servicios de tecnologías de información para la transformación digital en el ministerio de tecnologías de la información y las comunicaciones - MINTIC.</t>
  </si>
  <si>
    <t>C-2399-0400-16-53105B</t>
  </si>
  <si>
    <t>Generación de información estadística del sector TIC</t>
  </si>
  <si>
    <t>C-2399-0400-17-53105B</t>
  </si>
  <si>
    <t>Fortalecimiento de acciones para mejorar la entrega de información a los grupos de valor. Bogotá D.C.</t>
  </si>
  <si>
    <t>EJECUCIÓN INVERSIÓN - FONDO ÚNICO DE TECNOLOGÍAS DE LA INFORMACIÓN Y LAS COMUNICACIONES 2025</t>
  </si>
  <si>
    <t>C-2301-0400-20-20204AZ</t>
  </si>
  <si>
    <t>C-2301-0400-21-20204AZ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</si>
</sst>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);\-#,##0"/>
    <numFmt numFmtId="165" formatCode="_(* #,##0.00_);_(* \(#,##0.00\);_(* &quot;-&quot;??_);_(@_)"/>
    <numFmt numFmtId="166" formatCode="_(* #,##0_);_(* \(#,##0\);_(* &quot;-&quot;??_);_(@_)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b/>
      <sz val="18"/>
      <color indexed="8"/>
      <name val="Arial"/>
      <family val="2"/>
    </font>
    <font>
      <b/>
      <sz val="10"/>
      <name val="Calibri Light"/>
      <family val="2"/>
    </font>
    <font>
      <b/>
      <sz val="9"/>
      <color indexed="8"/>
      <name val="Calibri Light"/>
      <family val="2"/>
    </font>
    <font>
      <sz val="10"/>
      <color theme="1"/>
      <name val="Arial Narrow"/>
      <family val="2"/>
    </font>
    <font>
      <sz val="10"/>
      <color theme="1"/>
      <name val="Calibri Light"/>
      <family val="2"/>
    </font>
    <font>
      <sz val="9"/>
      <color theme="1"/>
      <name val="Arial Narrow"/>
      <family val="2"/>
    </font>
    <font>
      <b/>
      <sz val="18"/>
      <color theme="1"/>
      <name val="Arial Narrow"/>
      <family val="2"/>
    </font>
    <font>
      <sz val="9"/>
      <color theme="1"/>
      <name val="Calibri Light"/>
      <family val="2"/>
    </font>
    <font>
      <b/>
      <sz val="14"/>
      <name val="Arial Narrow"/>
      <family val="2"/>
    </font>
    <font>
      <b/>
      <sz val="14"/>
      <color indexed="8"/>
      <name val="Arial Narrow"/>
      <family val="2"/>
    </font>
    <font>
      <b/>
      <sz val="9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70C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3" fillId="0" borderId="0" xfId="2" applyFont="1"/>
    <xf numFmtId="0" fontId="4" fillId="0" borderId="0" xfId="2" applyFont="1" applyAlignment="1">
      <alignment horizontal="center" vertical="center"/>
    </xf>
    <xf numFmtId="0" fontId="5" fillId="2" borderId="0" xfId="2" applyFont="1" applyFill="1"/>
    <xf numFmtId="0" fontId="6" fillId="2" borderId="0" xfId="2" applyFont="1" applyFill="1"/>
    <xf numFmtId="0" fontId="3" fillId="2" borderId="0" xfId="2" applyFont="1" applyFill="1"/>
    <xf numFmtId="10" fontId="7" fillId="3" borderId="0" xfId="2" applyNumberFormat="1" applyFont="1" applyFill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0" fontId="5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left"/>
    </xf>
    <xf numFmtId="0" fontId="6" fillId="2" borderId="0" xfId="2" applyFont="1" applyFill="1" applyAlignment="1">
      <alignment horizontal="left"/>
    </xf>
    <xf numFmtId="0" fontId="8" fillId="2" borderId="0" xfId="2" applyFont="1" applyFill="1"/>
    <xf numFmtId="0" fontId="8" fillId="2" borderId="0" xfId="2" applyFont="1" applyFill="1" applyAlignment="1">
      <alignment horizontal="left"/>
    </xf>
    <xf numFmtId="164" fontId="6" fillId="2" borderId="0" xfId="2" applyNumberFormat="1" applyFont="1" applyFill="1"/>
    <xf numFmtId="164" fontId="8" fillId="2" borderId="0" xfId="2" applyNumberFormat="1" applyFont="1" applyFill="1"/>
    <xf numFmtId="0" fontId="9" fillId="2" borderId="0" xfId="2" applyFont="1" applyFill="1"/>
    <xf numFmtId="166" fontId="10" fillId="2" borderId="0" xfId="1" applyNumberFormat="1" applyFont="1" applyFill="1" applyBorder="1" applyAlignment="1"/>
    <xf numFmtId="16" fontId="5" fillId="2" borderId="0" xfId="2" applyNumberFormat="1" applyFont="1" applyFill="1" applyAlignment="1">
      <alignment horizontal="left" vertical="center"/>
    </xf>
    <xf numFmtId="10" fontId="6" fillId="3" borderId="0" xfId="2" applyNumberFormat="1" applyFont="1" applyFill="1" applyAlignment="1">
      <alignment horizontal="right" vertical="center"/>
    </xf>
    <xf numFmtId="0" fontId="9" fillId="0" borderId="0" xfId="2" applyFont="1"/>
    <xf numFmtId="164" fontId="5" fillId="0" borderId="1" xfId="2" applyNumberFormat="1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165" fontId="13" fillId="0" borderId="1" xfId="1" applyFont="1" applyBorder="1" applyAlignment="1">
      <alignment horizontal="center" vertical="center"/>
    </xf>
    <xf numFmtId="10" fontId="13" fillId="0" borderId="1" xfId="2" applyNumberFormat="1" applyFont="1" applyBorder="1" applyAlignment="1">
      <alignment horizontal="center" vertical="center"/>
    </xf>
    <xf numFmtId="0" fontId="11" fillId="0" borderId="0" xfId="2" applyFont="1"/>
    <xf numFmtId="0" fontId="14" fillId="0" borderId="1" xfId="0" applyFont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center" vertical="center" wrapText="1" readingOrder="1"/>
    </xf>
    <xf numFmtId="165" fontId="16" fillId="0" borderId="1" xfId="1" applyFont="1" applyFill="1" applyBorder="1" applyAlignment="1">
      <alignment horizontal="center" vertical="center"/>
    </xf>
    <xf numFmtId="165" fontId="16" fillId="0" borderId="1" xfId="1" applyFont="1" applyBorder="1" applyAlignment="1">
      <alignment horizontal="center" vertical="center"/>
    </xf>
    <xf numFmtId="10" fontId="16" fillId="0" borderId="1" xfId="2" applyNumberFormat="1" applyFont="1" applyBorder="1" applyAlignment="1">
      <alignment horizontal="center" vertical="center"/>
    </xf>
    <xf numFmtId="0" fontId="17" fillId="0" borderId="0" xfId="2" applyFont="1"/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5" fontId="18" fillId="0" borderId="1" xfId="1" applyFont="1" applyBorder="1" applyAlignment="1">
      <alignment horizontal="center" vertical="center"/>
    </xf>
    <xf numFmtId="10" fontId="18" fillId="0" borderId="1" xfId="2" applyNumberFormat="1" applyFont="1" applyBorder="1" applyAlignment="1">
      <alignment horizontal="center" vertical="center"/>
    </xf>
    <xf numFmtId="0" fontId="17" fillId="2" borderId="0" xfId="2" applyFont="1" applyFill="1"/>
    <xf numFmtId="164" fontId="15" fillId="0" borderId="1" xfId="0" applyNumberFormat="1" applyFont="1" applyBorder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0" fontId="19" fillId="0" borderId="0" xfId="2" applyFont="1"/>
    <xf numFmtId="10" fontId="20" fillId="0" borderId="0" xfId="2" applyNumberFormat="1" applyFont="1" applyAlignment="1">
      <alignment horizontal="right" vertical="center"/>
    </xf>
    <xf numFmtId="0" fontId="11" fillId="4" borderId="0" xfId="2" applyFont="1" applyFill="1"/>
    <xf numFmtId="10" fontId="20" fillId="5" borderId="0" xfId="2" applyNumberFormat="1" applyFont="1" applyFill="1" applyAlignment="1">
      <alignment horizontal="right" vertical="center"/>
    </xf>
    <xf numFmtId="0" fontId="9" fillId="6" borderId="2" xfId="2" applyFont="1" applyFill="1" applyBorder="1" applyAlignment="1">
      <alignment horizontal="center" vertical="center" wrapText="1"/>
    </xf>
    <xf numFmtId="10" fontId="21" fillId="0" borderId="1" xfId="2" applyNumberFormat="1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18781D39-E6F9-40FB-8A3E-D80D5ACA53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guerreroo\Documents\OAPES%202018\Grupo%20de%20%20Planeaci&#243;n%20y%20Seguimiento%20Presupuestal\Tramites%20Presupuestales\Seguimiento%20a%20Tramites%20Presupuestales%20Septiembre%2013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intic-my.sharepoint.com/personal/lmeza_mintic_gov_co/Documents/MinTIC/2025/03.%20Ejecuci&#243;n%20pptal/01.%20Sector/Reporte%20Sector/Mensual/Ejecuci&#243;n%20a%20febrero%202025.xlsx" TargetMode="External"/><Relationship Id="rId1" Type="http://schemas.openxmlformats.org/officeDocument/2006/relationships/externalLinkPath" Target="/personal/lmeza_mintic_gov_co/Documents/MinTIC/2025/03.%20Ejecuci&#243;n%20pptal/01.%20Sector/Reporte%20Sector/Mensual/Ejecuci&#243;n%20a%20febrero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mongait\AppData\Local\Microsoft\Windows\Temporary%20Internet%20Files\Content.Outlook\PWTGWUBG\FMF2016_Formatocapacidades_A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"/>
      <sheetName val="Listas"/>
      <sheetName val="Listas Despeglables"/>
    </sheetNames>
    <sheetDataSet>
      <sheetData sheetId="0"/>
      <sheetData sheetId="1"/>
      <sheetData sheetId="2">
        <row r="2">
          <cell r="B2" t="str">
            <v>VIGENCIA EXPIRADA</v>
          </cell>
        </row>
        <row r="79">
          <cell r="B79" t="str">
            <v>DESPACHO DE MINISTRO</v>
          </cell>
        </row>
        <row r="80">
          <cell r="B80" t="str">
            <v>OFICINA ASESORA DE PRENSA</v>
          </cell>
        </row>
        <row r="81">
          <cell r="B81" t="str">
            <v>OFICINA DE TECNOLOGIAS DE LA INFORMACION</v>
          </cell>
        </row>
        <row r="82">
          <cell r="B82" t="str">
            <v>OFICINA PARA LA GESTIÓN DE INGRESOS DEL FONDO</v>
          </cell>
        </row>
        <row r="83">
          <cell r="B83" t="str">
            <v>DIRECCIÓN DE INFRAESTRUCTURA</v>
          </cell>
        </row>
        <row r="84">
          <cell r="B84" t="str">
            <v>DIRECCIÓN DE INDUSTRIA DE COMUNICACIONES</v>
          </cell>
        </row>
        <row r="85">
          <cell r="B85" t="str">
            <v>DIRECCIÓN DE VIGILANCIA Y CONTROL</v>
          </cell>
        </row>
        <row r="86">
          <cell r="B86" t="str">
            <v>DIRECCIÓN DE PROMOCIÓN DE TECNOLOGIAS DE LA INFORMACION Y LAS COMUNICACIONES</v>
          </cell>
        </row>
        <row r="87">
          <cell r="B87" t="str">
            <v>DIRECCIÓN DE APROPIACION DE TECNOLOGIAS DE LA INFORMACION Y LAS COMUNICACIONES</v>
          </cell>
        </row>
        <row r="88">
          <cell r="B88" t="str">
            <v>DIRECCIÓN DE GOBIERNO DIGITAL</v>
          </cell>
        </row>
        <row r="89">
          <cell r="B89" t="str">
            <v>DIRECCIÓN DE DESARROLLO DE LA INDUSTRIA TI</v>
          </cell>
        </row>
        <row r="90">
          <cell r="B90" t="str">
            <v>DIRECCIÓN DE TRANSFORMACIÓN DIGITAL</v>
          </cell>
        </row>
        <row r="91">
          <cell r="B91" t="str">
            <v>SUBDIRECCIÓN ADMINISTRATIVA Y DE GESTIÓN HUMANA</v>
          </cell>
        </row>
        <row r="92">
          <cell r="B92" t="str">
            <v>CRC</v>
          </cell>
        </row>
        <row r="93">
          <cell r="B93" t="str">
            <v>ANE</v>
          </cell>
        </row>
        <row r="94">
          <cell r="B94" t="str">
            <v>ANTV</v>
          </cell>
        </row>
        <row r="95">
          <cell r="B95" t="str">
            <v>RTVC</v>
          </cell>
        </row>
        <row r="96">
          <cell r="B96" t="str">
            <v>CPE</v>
          </cell>
        </row>
        <row r="97">
          <cell r="B97"/>
        </row>
        <row r="98">
          <cell r="B98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ctor"/>
      <sheetName val="MinTIC"/>
      <sheetName val="FUTIC"/>
      <sheetName val="AND"/>
      <sheetName val="ANE"/>
      <sheetName val="CPE"/>
      <sheetName val=" CRC"/>
      <sheetName val="RTVC"/>
      <sheetName val="SPN"/>
      <sheetName val="Detalle Fichas FUTIC"/>
      <sheetName val="Hoja2"/>
      <sheetName val="Plan de ejecución entidades"/>
      <sheetName val="Hoja1"/>
    </sheetNames>
    <sheetDataSet>
      <sheetData sheetId="0">
        <row r="6">
          <cell r="E6">
            <v>45716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>
        <row r="1">
          <cell r="C1" t="str">
            <v>RUBRO</v>
          </cell>
        </row>
      </sheetData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mada"/>
      <sheetName val="enunciados"/>
    </sheetNames>
    <sheetDataSet>
      <sheetData sheetId="0"/>
      <sheetData sheetId="1">
        <row r="4">
          <cell r="A4" t="str">
            <v>Fuegos</v>
          </cell>
        </row>
        <row r="5">
          <cell r="A5" t="str">
            <v>Inteligencia</v>
          </cell>
        </row>
        <row r="6">
          <cell r="A6" t="str">
            <v>Mando_y_Control</v>
          </cell>
        </row>
        <row r="7">
          <cell r="A7" t="str">
            <v>Movimiento_y_Maniobra</v>
          </cell>
        </row>
        <row r="8">
          <cell r="A8" t="str">
            <v>Protección</v>
          </cell>
        </row>
        <row r="9">
          <cell r="A9" t="str">
            <v>Sostenimiento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45193-6B0B-46F1-BDF9-5811C001D8DD}">
  <sheetPr>
    <tabColor theme="3" tint="0.79998168889431442"/>
  </sheetPr>
  <dimension ref="A1:HW60"/>
  <sheetViews>
    <sheetView tabSelected="1" zoomScale="85" zoomScaleNormal="85" workbookViewId="0">
      <pane ySplit="7" topLeftCell="A8" activePane="bottomLeft" state="frozen"/>
      <selection pane="bottomLeft" activeCell="D13" sqref="D13"/>
    </sheetView>
  </sheetViews>
  <sheetFormatPr baseColWidth="10" defaultColWidth="9.28515625" defaultRowHeight="23.25" x14ac:dyDescent="0.35"/>
  <cols>
    <col min="1" max="1" width="19.140625" style="38" customWidth="1"/>
    <col min="2" max="2" width="33.7109375" style="38" customWidth="1"/>
    <col min="3" max="3" width="23.7109375" style="38" bestFit="1" customWidth="1"/>
    <col min="4" max="4" width="49.85546875" style="39" customWidth="1"/>
    <col min="5" max="5" width="16" style="25" customWidth="1"/>
    <col min="6" max="6" width="14.140625" style="41" bestFit="1" customWidth="1"/>
    <col min="7" max="8" width="12.85546875" style="25" bestFit="1" customWidth="1"/>
    <col min="9" max="9" width="14.140625" style="25" bestFit="1" customWidth="1"/>
    <col min="10" max="10" width="18.28515625" style="25" bestFit="1" customWidth="1"/>
    <col min="11" max="11" width="16.140625" style="42" customWidth="1"/>
    <col min="12" max="12" width="14.85546875" style="25" hidden="1" customWidth="1"/>
    <col min="13" max="15" width="8.42578125" style="25" customWidth="1"/>
    <col min="16" max="229" width="11.42578125" style="25" customWidth="1"/>
    <col min="230" max="16384" width="9.28515625" style="25"/>
  </cols>
  <sheetData>
    <row r="1" spans="1:12" s="1" customFormat="1" ht="12.75" x14ac:dyDescent="0.2">
      <c r="A1" s="18"/>
      <c r="B1" s="9"/>
      <c r="C1" s="9"/>
      <c r="D1" s="3"/>
      <c r="E1" s="5"/>
      <c r="F1" s="5"/>
      <c r="G1" s="5"/>
      <c r="H1" s="5"/>
      <c r="I1" s="5"/>
      <c r="J1" s="5"/>
      <c r="K1" s="19"/>
    </row>
    <row r="2" spans="1:12" s="1" customFormat="1" ht="12.75" x14ac:dyDescent="0.2">
      <c r="A2" s="7" t="s">
        <v>75</v>
      </c>
      <c r="B2" s="2"/>
      <c r="C2" s="2"/>
      <c r="D2" s="3"/>
      <c r="E2" s="4"/>
      <c r="F2" s="4"/>
      <c r="G2" s="4"/>
      <c r="H2" s="4"/>
      <c r="I2" s="4"/>
      <c r="J2" s="5"/>
      <c r="K2" s="6"/>
    </row>
    <row r="3" spans="1:12" s="1" customFormat="1" ht="12.75" x14ac:dyDescent="0.2">
      <c r="A3" s="8" t="s">
        <v>0</v>
      </c>
      <c r="B3" s="9"/>
      <c r="C3" s="9"/>
      <c r="D3" s="10"/>
      <c r="E3" s="11"/>
      <c r="F3" s="4"/>
      <c r="G3" s="12"/>
      <c r="H3" s="12"/>
      <c r="I3" s="13"/>
      <c r="J3" s="5"/>
      <c r="K3" s="6"/>
    </row>
    <row r="4" spans="1:12" s="1" customFormat="1" ht="12.75" x14ac:dyDescent="0.2">
      <c r="A4" s="8" t="s">
        <v>1</v>
      </c>
      <c r="B4" s="9"/>
      <c r="C4" s="9"/>
      <c r="D4" s="3"/>
      <c r="E4" s="4"/>
      <c r="F4" s="14"/>
      <c r="G4" s="15"/>
      <c r="H4" s="15"/>
      <c r="I4" s="14"/>
      <c r="J4" s="5"/>
      <c r="K4" s="6"/>
    </row>
    <row r="5" spans="1:12" s="1" customFormat="1" ht="12.75" x14ac:dyDescent="0.2">
      <c r="A5" s="8" t="s">
        <v>2</v>
      </c>
      <c r="B5" s="9"/>
      <c r="C5" s="9"/>
      <c r="D5" s="3"/>
      <c r="E5" s="16"/>
      <c r="F5" s="17"/>
      <c r="G5" s="17"/>
      <c r="H5" s="17"/>
      <c r="I5" s="14"/>
      <c r="J5" s="5"/>
      <c r="K5" s="6"/>
    </row>
    <row r="6" spans="1:12" s="1" customFormat="1" ht="13.5" thickBot="1" x14ac:dyDescent="0.25">
      <c r="A6" s="18">
        <v>45747</v>
      </c>
      <c r="B6" s="9"/>
      <c r="C6" s="9"/>
      <c r="D6" s="3"/>
      <c r="E6" s="5"/>
      <c r="F6" s="5"/>
      <c r="G6" s="5"/>
      <c r="H6" s="5"/>
      <c r="I6" s="5"/>
      <c r="J6" s="5"/>
      <c r="K6" s="19"/>
    </row>
    <row r="7" spans="1:12" s="20" customFormat="1" ht="38.25" x14ac:dyDescent="0.2">
      <c r="A7" s="43" t="s">
        <v>3</v>
      </c>
      <c r="B7" s="43" t="s">
        <v>4</v>
      </c>
      <c r="C7" s="43" t="s">
        <v>5</v>
      </c>
      <c r="D7" s="43" t="s">
        <v>6</v>
      </c>
      <c r="E7" s="43" t="s">
        <v>7</v>
      </c>
      <c r="F7" s="43" t="s">
        <v>8</v>
      </c>
      <c r="G7" s="43" t="s">
        <v>9</v>
      </c>
      <c r="H7" s="43" t="s">
        <v>10</v>
      </c>
      <c r="I7" s="43" t="s">
        <v>11</v>
      </c>
      <c r="J7" s="43" t="s">
        <v>12</v>
      </c>
      <c r="K7" s="43" t="s">
        <v>13</v>
      </c>
      <c r="L7" s="43" t="s">
        <v>14</v>
      </c>
    </row>
    <row r="8" spans="1:12" x14ac:dyDescent="0.35">
      <c r="A8" s="21"/>
      <c r="B8" s="21"/>
      <c r="C8" s="21"/>
      <c r="D8" s="22" t="s">
        <v>15</v>
      </c>
      <c r="E8" s="23">
        <f>SUM(E9:E31)</f>
        <v>1596071.5071730001</v>
      </c>
      <c r="F8" s="23">
        <f>SUM(F9:F31)</f>
        <v>852784.62445652985</v>
      </c>
      <c r="G8" s="23">
        <f>SUM(G9:G31)</f>
        <v>99578.158865360005</v>
      </c>
      <c r="H8" s="23">
        <f>SUM(H9:H31)</f>
        <v>98054.279759580008</v>
      </c>
      <c r="I8" s="23">
        <f t="shared" ref="I8:J8" si="0">+E8-F8</f>
        <v>743286.88271647028</v>
      </c>
      <c r="J8" s="23">
        <f t="shared" si="0"/>
        <v>753206.46559116989</v>
      </c>
      <c r="K8" s="24">
        <f>SUM(G8)/E8</f>
        <v>6.2389534815852465E-2</v>
      </c>
      <c r="L8" s="44">
        <f>SUM(L9:L31)</f>
        <v>0.99999999999999978</v>
      </c>
    </row>
    <row r="9" spans="1:12" s="31" customFormat="1" ht="27.75" customHeight="1" x14ac:dyDescent="0.35">
      <c r="A9" s="26" t="s">
        <v>16</v>
      </c>
      <c r="B9" s="26" t="s">
        <v>17</v>
      </c>
      <c r="C9" s="27" t="s">
        <v>18</v>
      </c>
      <c r="D9" s="26" t="s">
        <v>19</v>
      </c>
      <c r="E9" s="28">
        <v>564208.51558100001</v>
      </c>
      <c r="F9" s="28">
        <v>263805.53218899999</v>
      </c>
      <c r="G9" s="29">
        <v>1216.7793859999999</v>
      </c>
      <c r="H9" s="29">
        <v>1200.9092860000001</v>
      </c>
      <c r="I9" s="29">
        <v>300402.98339200002</v>
      </c>
      <c r="J9" s="29">
        <v>262588.75280299998</v>
      </c>
      <c r="K9" s="30">
        <v>2.1566129407795411E-3</v>
      </c>
      <c r="L9" s="30">
        <v>0.3534982693728676</v>
      </c>
    </row>
    <row r="10" spans="1:12" s="31" customFormat="1" ht="27.75" customHeight="1" x14ac:dyDescent="0.35">
      <c r="A10" s="26" t="s">
        <v>16</v>
      </c>
      <c r="B10" s="26" t="s">
        <v>17</v>
      </c>
      <c r="C10" s="27" t="s">
        <v>76</v>
      </c>
      <c r="D10" s="26" t="s">
        <v>19</v>
      </c>
      <c r="E10" s="28">
        <v>9534.6444449999999</v>
      </c>
      <c r="F10" s="28">
        <v>0</v>
      </c>
      <c r="G10" s="29">
        <v>0</v>
      </c>
      <c r="H10" s="29">
        <v>0</v>
      </c>
      <c r="I10" s="29">
        <v>9534.6444449999999</v>
      </c>
      <c r="J10" s="29">
        <v>0</v>
      </c>
      <c r="K10" s="30">
        <v>0</v>
      </c>
      <c r="L10" s="30">
        <v>5.9738203471146412E-3</v>
      </c>
    </row>
    <row r="11" spans="1:12" s="31" customFormat="1" ht="27.75" customHeight="1" x14ac:dyDescent="0.35">
      <c r="A11" s="26" t="s">
        <v>16</v>
      </c>
      <c r="B11" s="26" t="s">
        <v>17</v>
      </c>
      <c r="C11" s="27" t="s">
        <v>20</v>
      </c>
      <c r="D11" s="32" t="s">
        <v>21</v>
      </c>
      <c r="E11" s="28">
        <v>37216.346001999998</v>
      </c>
      <c r="F11" s="28">
        <v>13200.764653</v>
      </c>
      <c r="G11" s="29">
        <v>1376.879772</v>
      </c>
      <c r="H11" s="29">
        <v>1180.0223860000001</v>
      </c>
      <c r="I11" s="29">
        <v>24015.581349</v>
      </c>
      <c r="J11" s="29">
        <v>11823.884881</v>
      </c>
      <c r="K11" s="30">
        <v>3.6996640452719533E-2</v>
      </c>
      <c r="L11" s="30">
        <v>2.331746781691409E-2</v>
      </c>
    </row>
    <row r="12" spans="1:12" s="31" customFormat="1" ht="27.75" customHeight="1" x14ac:dyDescent="0.35">
      <c r="A12" s="27" t="s">
        <v>16</v>
      </c>
      <c r="B12" s="27" t="s">
        <v>17</v>
      </c>
      <c r="C12" s="33" t="s">
        <v>77</v>
      </c>
      <c r="D12" s="33" t="s">
        <v>21</v>
      </c>
      <c r="E12" s="28">
        <v>34563.747014</v>
      </c>
      <c r="F12" s="28">
        <v>0</v>
      </c>
      <c r="G12" s="29">
        <v>0</v>
      </c>
      <c r="H12" s="29">
        <v>0</v>
      </c>
      <c r="I12" s="29">
        <v>34563.747014</v>
      </c>
      <c r="J12" s="29">
        <v>0</v>
      </c>
      <c r="K12" s="30">
        <v>0</v>
      </c>
      <c r="L12" s="30">
        <v>2.1655512838030754E-2</v>
      </c>
    </row>
    <row r="13" spans="1:12" s="31" customFormat="1" ht="27.75" customHeight="1" x14ac:dyDescent="0.35">
      <c r="A13" s="27" t="s">
        <v>16</v>
      </c>
      <c r="B13" s="27" t="s">
        <v>22</v>
      </c>
      <c r="C13" s="33" t="s">
        <v>23</v>
      </c>
      <c r="D13" s="33" t="s">
        <v>24</v>
      </c>
      <c r="E13" s="28">
        <v>23275.828656999998</v>
      </c>
      <c r="F13" s="28">
        <v>3473.2671519899995</v>
      </c>
      <c r="G13" s="29">
        <v>239.24263599</v>
      </c>
      <c r="H13" s="29">
        <v>239.24263599</v>
      </c>
      <c r="I13" s="34">
        <v>19802.561505009999</v>
      </c>
      <c r="J13" s="34">
        <v>3234.0245159999995</v>
      </c>
      <c r="K13" s="35">
        <v>1.0278587263875991E-2</v>
      </c>
      <c r="L13" s="35">
        <v>1.4583199156425454E-2</v>
      </c>
    </row>
    <row r="14" spans="1:12" s="36" customFormat="1" ht="27.75" customHeight="1" x14ac:dyDescent="0.35">
      <c r="A14" s="27" t="s">
        <v>16</v>
      </c>
      <c r="B14" s="27" t="s">
        <v>25</v>
      </c>
      <c r="C14" s="27" t="s">
        <v>26</v>
      </c>
      <c r="D14" s="33" t="s">
        <v>27</v>
      </c>
      <c r="E14" s="28">
        <v>241101.51819</v>
      </c>
      <c r="F14" s="28">
        <v>226431.51819</v>
      </c>
      <c r="G14" s="29">
        <v>77075.338531000001</v>
      </c>
      <c r="H14" s="29">
        <v>77075.338531000001</v>
      </c>
      <c r="I14" s="34">
        <v>14670</v>
      </c>
      <c r="J14" s="34">
        <v>149356.17965900002</v>
      </c>
      <c r="K14" s="35">
        <v>0.31968002155117414</v>
      </c>
      <c r="L14" s="35">
        <v>0.15105934609223415</v>
      </c>
    </row>
    <row r="15" spans="1:12" s="31" customFormat="1" ht="27.75" customHeight="1" x14ac:dyDescent="0.35">
      <c r="A15" s="27" t="s">
        <v>16</v>
      </c>
      <c r="B15" s="27" t="s">
        <v>28</v>
      </c>
      <c r="C15" s="27" t="s">
        <v>29</v>
      </c>
      <c r="D15" s="33" t="s">
        <v>30</v>
      </c>
      <c r="E15" s="28">
        <v>11687.20434</v>
      </c>
      <c r="F15" s="28">
        <v>0</v>
      </c>
      <c r="G15" s="29">
        <v>0</v>
      </c>
      <c r="H15" s="29">
        <v>0</v>
      </c>
      <c r="I15" s="34">
        <v>11687.20434</v>
      </c>
      <c r="J15" s="34">
        <v>0</v>
      </c>
      <c r="K15" s="35">
        <v>0</v>
      </c>
      <c r="L15" s="35">
        <v>7.3224816604242592E-3</v>
      </c>
    </row>
    <row r="16" spans="1:12" s="31" customFormat="1" ht="27.75" customHeight="1" x14ac:dyDescent="0.35">
      <c r="A16" s="27" t="s">
        <v>16</v>
      </c>
      <c r="B16" s="27" t="s">
        <v>28</v>
      </c>
      <c r="C16" s="33" t="s">
        <v>31</v>
      </c>
      <c r="D16" s="33" t="s">
        <v>32</v>
      </c>
      <c r="E16" s="28">
        <v>16186.923505999999</v>
      </c>
      <c r="F16" s="28">
        <v>4718.7466139999997</v>
      </c>
      <c r="G16" s="29">
        <v>246.084947</v>
      </c>
      <c r="H16" s="29">
        <v>246.084947</v>
      </c>
      <c r="I16" s="34">
        <v>11468.176891999999</v>
      </c>
      <c r="J16" s="34">
        <v>4472.6616669999994</v>
      </c>
      <c r="K16" s="35">
        <v>1.5202700309838606E-2</v>
      </c>
      <c r="L16" s="35">
        <v>1.0141728257946703E-2</v>
      </c>
    </row>
    <row r="17" spans="1:231" s="31" customFormat="1" ht="32.25" customHeight="1" x14ac:dyDescent="0.35">
      <c r="A17" s="33" t="s">
        <v>33</v>
      </c>
      <c r="B17" s="27" t="s">
        <v>34</v>
      </c>
      <c r="C17" s="33" t="s">
        <v>35</v>
      </c>
      <c r="D17" s="37" t="s">
        <v>36</v>
      </c>
      <c r="E17" s="28">
        <v>21501.108869</v>
      </c>
      <c r="F17" s="28">
        <v>9377.0039660000002</v>
      </c>
      <c r="G17" s="29">
        <v>413.218166</v>
      </c>
      <c r="H17" s="29">
        <v>413.218166</v>
      </c>
      <c r="I17" s="34">
        <v>12124.104902999999</v>
      </c>
      <c r="J17" s="34">
        <v>8963.7857999999997</v>
      </c>
      <c r="K17" s="35">
        <v>1.9218458383593984E-2</v>
      </c>
      <c r="L17" s="35">
        <v>1.347126915828682E-2</v>
      </c>
    </row>
    <row r="18" spans="1:231" s="31" customFormat="1" ht="36.75" customHeight="1" x14ac:dyDescent="0.35">
      <c r="A18" s="27" t="s">
        <v>16</v>
      </c>
      <c r="B18" s="27" t="s">
        <v>25</v>
      </c>
      <c r="C18" s="33" t="s">
        <v>37</v>
      </c>
      <c r="D18" s="27" t="s">
        <v>38</v>
      </c>
      <c r="E18" s="28">
        <v>27264.544333999998</v>
      </c>
      <c r="F18" s="28">
        <v>4217.3761279999999</v>
      </c>
      <c r="G18" s="29">
        <v>187.65604999999999</v>
      </c>
      <c r="H18" s="29">
        <v>187.65604999999999</v>
      </c>
      <c r="I18" s="34">
        <v>23047.168205999998</v>
      </c>
      <c r="J18" s="34">
        <v>4029.7200779999998</v>
      </c>
      <c r="K18" s="35">
        <v>6.8827869522097695E-3</v>
      </c>
      <c r="L18" s="35">
        <v>1.7082282473854574E-2</v>
      </c>
    </row>
    <row r="19" spans="1:231" s="31" customFormat="1" ht="46.5" customHeight="1" x14ac:dyDescent="0.35">
      <c r="A19" s="27" t="s">
        <v>39</v>
      </c>
      <c r="B19" s="27" t="s">
        <v>40</v>
      </c>
      <c r="C19" s="37" t="s">
        <v>41</v>
      </c>
      <c r="D19" s="33" t="s">
        <v>42</v>
      </c>
      <c r="E19" s="28">
        <v>291688.68943600002</v>
      </c>
      <c r="F19" s="28">
        <v>237503.59011200001</v>
      </c>
      <c r="G19" s="29">
        <v>485.492816</v>
      </c>
      <c r="H19" s="29">
        <v>485.492816</v>
      </c>
      <c r="I19" s="34">
        <v>54185.09932400001</v>
      </c>
      <c r="J19" s="34">
        <v>237018.09729599999</v>
      </c>
      <c r="K19" s="35">
        <v>1.664421122871557E-3</v>
      </c>
      <c r="L19" s="35">
        <v>0.18275414862373301</v>
      </c>
    </row>
    <row r="20" spans="1:231" s="31" customFormat="1" ht="33" customHeight="1" x14ac:dyDescent="0.35">
      <c r="A20" s="27" t="s">
        <v>39</v>
      </c>
      <c r="B20" s="27" t="s">
        <v>43</v>
      </c>
      <c r="C20" s="27" t="s">
        <v>44</v>
      </c>
      <c r="D20" s="33" t="s">
        <v>45</v>
      </c>
      <c r="E20" s="28">
        <v>16122.050853000001</v>
      </c>
      <c r="F20" s="28">
        <v>16122.048763999999</v>
      </c>
      <c r="G20" s="29">
        <v>6448.8195059999998</v>
      </c>
      <c r="H20" s="29">
        <v>6448.8195059999998</v>
      </c>
      <c r="I20" s="34">
        <v>2.0890000014333054E-3</v>
      </c>
      <c r="J20" s="34">
        <v>9673.2292579999994</v>
      </c>
      <c r="K20" s="35">
        <v>0.39999994819517642</v>
      </c>
      <c r="L20" s="35">
        <v>1.0101083053324949E-2</v>
      </c>
    </row>
    <row r="21" spans="1:231" s="31" customFormat="1" ht="33" customHeight="1" x14ac:dyDescent="0.35">
      <c r="A21" s="27" t="s">
        <v>39</v>
      </c>
      <c r="B21" s="27" t="s">
        <v>46</v>
      </c>
      <c r="C21" s="33" t="s">
        <v>47</v>
      </c>
      <c r="D21" s="37" t="s">
        <v>48</v>
      </c>
      <c r="E21" s="28">
        <v>15848.656000000001</v>
      </c>
      <c r="F21" s="28">
        <v>403.584</v>
      </c>
      <c r="G21" s="29">
        <v>43.353749999999998</v>
      </c>
      <c r="H21" s="29">
        <v>43.353749999999998</v>
      </c>
      <c r="I21" s="34">
        <v>15445.072</v>
      </c>
      <c r="J21" s="34">
        <v>360.23025000000001</v>
      </c>
      <c r="K21" s="35">
        <v>2.7354843211941753E-3</v>
      </c>
      <c r="L21" s="35">
        <v>9.9297906946985842E-3</v>
      </c>
    </row>
    <row r="22" spans="1:231" s="36" customFormat="1" ht="38.25" x14ac:dyDescent="0.35">
      <c r="A22" s="27" t="s">
        <v>33</v>
      </c>
      <c r="B22" s="27" t="s">
        <v>49</v>
      </c>
      <c r="C22" s="33" t="s">
        <v>50</v>
      </c>
      <c r="D22" s="27" t="s">
        <v>51</v>
      </c>
      <c r="E22" s="28">
        <v>84351.854464999997</v>
      </c>
      <c r="F22" s="28">
        <v>7705.5037505200007</v>
      </c>
      <c r="G22" s="29">
        <v>316.50009061000003</v>
      </c>
      <c r="H22" s="29">
        <v>313.80252361000004</v>
      </c>
      <c r="I22" s="34">
        <v>76646.350714479995</v>
      </c>
      <c r="J22" s="34">
        <v>7389.0036599100004</v>
      </c>
      <c r="K22" s="35">
        <v>3.7521414628924961E-3</v>
      </c>
      <c r="L22" s="35">
        <v>5.2849671262164194E-2</v>
      </c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</row>
    <row r="23" spans="1:231" s="36" customFormat="1" ht="25.5" x14ac:dyDescent="0.35">
      <c r="A23" s="27" t="s">
        <v>39</v>
      </c>
      <c r="B23" s="27" t="s">
        <v>40</v>
      </c>
      <c r="C23" s="33" t="s">
        <v>52</v>
      </c>
      <c r="D23" s="27" t="s">
        <v>53</v>
      </c>
      <c r="E23" s="28">
        <v>34128.712231999998</v>
      </c>
      <c r="F23" s="28">
        <v>0</v>
      </c>
      <c r="G23" s="29">
        <v>0</v>
      </c>
      <c r="H23" s="29">
        <v>0</v>
      </c>
      <c r="I23" s="34">
        <v>34128.712231999998</v>
      </c>
      <c r="J23" s="34">
        <v>0</v>
      </c>
      <c r="K23" s="35">
        <v>0</v>
      </c>
      <c r="L23" s="35">
        <v>2.1382946865864165E-2</v>
      </c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</row>
    <row r="24" spans="1:231" s="31" customFormat="1" ht="38.25" x14ac:dyDescent="0.35">
      <c r="A24" s="27" t="s">
        <v>33</v>
      </c>
      <c r="B24" s="27" t="s">
        <v>54</v>
      </c>
      <c r="C24" s="33" t="s">
        <v>55</v>
      </c>
      <c r="D24" s="33" t="s">
        <v>56</v>
      </c>
      <c r="E24" s="28">
        <v>16103.55</v>
      </c>
      <c r="F24" s="28">
        <v>6245.708713</v>
      </c>
      <c r="G24" s="29">
        <v>158.157984</v>
      </c>
      <c r="H24" s="29">
        <v>158.157984</v>
      </c>
      <c r="I24" s="34">
        <v>9857.8412869999993</v>
      </c>
      <c r="J24" s="34">
        <v>6087.5507289999996</v>
      </c>
      <c r="K24" s="35">
        <v>9.8213116983522277E-3</v>
      </c>
      <c r="L24" s="35">
        <v>1.0089491559512262E-2</v>
      </c>
    </row>
    <row r="25" spans="1:231" s="31" customFormat="1" ht="28.5" customHeight="1" x14ac:dyDescent="0.35">
      <c r="A25" s="27" t="s">
        <v>39</v>
      </c>
      <c r="B25" s="27" t="s">
        <v>43</v>
      </c>
      <c r="C25" s="27" t="s">
        <v>57</v>
      </c>
      <c r="D25" s="37" t="s">
        <v>58</v>
      </c>
      <c r="E25" s="28">
        <v>25377.951236000001</v>
      </c>
      <c r="F25" s="28">
        <v>1095.3171669999999</v>
      </c>
      <c r="G25" s="29">
        <v>120.46211700000001</v>
      </c>
      <c r="H25" s="29">
        <v>120.46211700000001</v>
      </c>
      <c r="I25" s="34">
        <v>24282.634069</v>
      </c>
      <c r="J25" s="34">
        <v>974.85504999999989</v>
      </c>
      <c r="K25" s="35">
        <v>0</v>
      </c>
      <c r="L25" s="35">
        <v>1.5900259557261338E-2</v>
      </c>
    </row>
    <row r="26" spans="1:231" s="31" customFormat="1" ht="28.5" customHeight="1" x14ac:dyDescent="0.35">
      <c r="A26" s="27" t="s">
        <v>33</v>
      </c>
      <c r="B26" s="27" t="s">
        <v>34</v>
      </c>
      <c r="C26" s="33" t="s">
        <v>59</v>
      </c>
      <c r="D26" s="33" t="s">
        <v>60</v>
      </c>
      <c r="E26" s="28">
        <v>4960.5238920000002</v>
      </c>
      <c r="F26" s="28">
        <v>0</v>
      </c>
      <c r="G26" s="29">
        <v>0</v>
      </c>
      <c r="H26" s="29">
        <v>0</v>
      </c>
      <c r="I26" s="34">
        <v>4960.5238920000002</v>
      </c>
      <c r="J26" s="34">
        <v>0</v>
      </c>
      <c r="K26" s="35">
        <v>0</v>
      </c>
      <c r="L26" s="35">
        <v>3.1079584277437533E-3</v>
      </c>
    </row>
    <row r="27" spans="1:231" s="31" customFormat="1" x14ac:dyDescent="0.35">
      <c r="A27" s="27" t="s">
        <v>61</v>
      </c>
      <c r="B27" s="27" t="s">
        <v>62</v>
      </c>
      <c r="C27" s="33" t="s">
        <v>63</v>
      </c>
      <c r="D27" s="37" t="s">
        <v>64</v>
      </c>
      <c r="E27" s="28">
        <v>5275.2109250000003</v>
      </c>
      <c r="F27" s="28">
        <v>4674.0596999999998</v>
      </c>
      <c r="G27" s="29">
        <v>424.91451799999999</v>
      </c>
      <c r="H27" s="29">
        <v>81.618978999999996</v>
      </c>
      <c r="I27" s="34">
        <v>601.15122500000052</v>
      </c>
      <c r="J27" s="34">
        <v>4249.1451820000002</v>
      </c>
      <c r="K27" s="35">
        <v>8.0549294434136762E-2</v>
      </c>
      <c r="L27" s="35">
        <v>3.3051219204730869E-3</v>
      </c>
    </row>
    <row r="28" spans="1:231" s="31" customFormat="1" ht="30.75" customHeight="1" x14ac:dyDescent="0.35">
      <c r="A28" s="27" t="s">
        <v>33</v>
      </c>
      <c r="B28" s="27" t="s">
        <v>65</v>
      </c>
      <c r="C28" s="27" t="s">
        <v>66</v>
      </c>
      <c r="D28" s="27" t="s">
        <v>67</v>
      </c>
      <c r="E28" s="28">
        <v>29940.957244000001</v>
      </c>
      <c r="F28" s="28">
        <v>15905.529603999999</v>
      </c>
      <c r="G28" s="29">
        <v>1681.93687598</v>
      </c>
      <c r="H28" s="29">
        <v>1681.1661429800001</v>
      </c>
      <c r="I28" s="34">
        <v>14035.427640000002</v>
      </c>
      <c r="J28" s="34">
        <v>14223.592728019999</v>
      </c>
      <c r="K28" s="35">
        <v>5.6175120330097347E-2</v>
      </c>
      <c r="L28" s="35">
        <v>1.8759157788006714E-2</v>
      </c>
    </row>
    <row r="29" spans="1:231" s="31" customFormat="1" ht="30.75" customHeight="1" x14ac:dyDescent="0.35">
      <c r="A29" s="27" t="s">
        <v>33</v>
      </c>
      <c r="B29" s="27" t="s">
        <v>68</v>
      </c>
      <c r="C29" s="27" t="s">
        <v>69</v>
      </c>
      <c r="D29" s="27" t="s">
        <v>70</v>
      </c>
      <c r="E29" s="28">
        <v>55644.343701999998</v>
      </c>
      <c r="F29" s="28">
        <v>28275.19267402</v>
      </c>
      <c r="G29" s="29">
        <v>8365.0616472799993</v>
      </c>
      <c r="H29" s="29">
        <v>7407.9417704999996</v>
      </c>
      <c r="I29" s="29">
        <v>27369.151027979999</v>
      </c>
      <c r="J29" s="29">
        <v>19910.13102674</v>
      </c>
      <c r="K29" s="30">
        <v>0.15033085289097117</v>
      </c>
      <c r="L29" s="30">
        <v>3.4863314990541107E-2</v>
      </c>
    </row>
    <row r="30" spans="1:231" s="31" customFormat="1" ht="30.75" customHeight="1" x14ac:dyDescent="0.35">
      <c r="A30" s="27" t="s">
        <v>33</v>
      </c>
      <c r="B30" s="27" t="s">
        <v>65</v>
      </c>
      <c r="C30" s="27" t="s">
        <v>71</v>
      </c>
      <c r="D30" s="27" t="s">
        <v>72</v>
      </c>
      <c r="E30" s="28">
        <v>15017.661079</v>
      </c>
      <c r="F30" s="28">
        <v>696.11233400000003</v>
      </c>
      <c r="G30" s="29">
        <v>47.102316999999999</v>
      </c>
      <c r="H30" s="29">
        <v>47.102316999999999</v>
      </c>
      <c r="I30" s="29">
        <v>14321.548745</v>
      </c>
      <c r="J30" s="29">
        <v>649.01001700000006</v>
      </c>
      <c r="K30" s="30">
        <v>3.1364615802833436E-3</v>
      </c>
      <c r="L30" s="30">
        <v>9.4091405125072622E-3</v>
      </c>
    </row>
    <row r="31" spans="1:231" s="31" customFormat="1" ht="30.75" customHeight="1" x14ac:dyDescent="0.35">
      <c r="A31" s="27" t="s">
        <v>61</v>
      </c>
      <c r="B31" s="27" t="s">
        <v>62</v>
      </c>
      <c r="C31" s="27" t="s">
        <v>73</v>
      </c>
      <c r="D31" s="27" t="s">
        <v>74</v>
      </c>
      <c r="E31" s="28">
        <v>15070.965171</v>
      </c>
      <c r="F31" s="28">
        <v>8933.7687459999997</v>
      </c>
      <c r="G31" s="29">
        <v>731.15775550000001</v>
      </c>
      <c r="H31" s="29">
        <v>723.88985149999996</v>
      </c>
      <c r="I31" s="29">
        <v>6137.1964250000001</v>
      </c>
      <c r="J31" s="29">
        <v>8202.6109904999994</v>
      </c>
      <c r="K31" s="30">
        <v>4.8514328525349891E-2</v>
      </c>
      <c r="L31" s="30">
        <v>9.4425375700704361E-3</v>
      </c>
    </row>
    <row r="32" spans="1:231" x14ac:dyDescent="0.35">
      <c r="F32" s="25"/>
      <c r="K32" s="40"/>
    </row>
    <row r="33" spans="6:11" x14ac:dyDescent="0.35">
      <c r="F33" s="25"/>
      <c r="K33" s="40"/>
    </row>
    <row r="34" spans="6:11" x14ac:dyDescent="0.35">
      <c r="F34" s="25"/>
      <c r="K34" s="40"/>
    </row>
    <row r="35" spans="6:11" x14ac:dyDescent="0.35">
      <c r="F35" s="25"/>
      <c r="K35" s="40"/>
    </row>
    <row r="36" spans="6:11" x14ac:dyDescent="0.35">
      <c r="F36" s="25"/>
      <c r="K36" s="40"/>
    </row>
    <row r="37" spans="6:11" x14ac:dyDescent="0.35">
      <c r="F37" s="25"/>
      <c r="K37" s="40"/>
    </row>
    <row r="38" spans="6:11" x14ac:dyDescent="0.35">
      <c r="F38" s="25"/>
      <c r="K38" s="40"/>
    </row>
    <row r="39" spans="6:11" x14ac:dyDescent="0.35">
      <c r="F39" s="25"/>
      <c r="K39" s="40"/>
    </row>
    <row r="40" spans="6:11" x14ac:dyDescent="0.35">
      <c r="F40" s="25"/>
      <c r="K40" s="40"/>
    </row>
    <row r="41" spans="6:11" x14ac:dyDescent="0.35">
      <c r="F41" s="25"/>
      <c r="K41" s="40"/>
    </row>
    <row r="42" spans="6:11" x14ac:dyDescent="0.35">
      <c r="F42" s="25"/>
      <c r="K42" s="40"/>
    </row>
    <row r="43" spans="6:11" x14ac:dyDescent="0.35">
      <c r="F43" s="25"/>
      <c r="K43" s="40"/>
    </row>
    <row r="44" spans="6:11" x14ac:dyDescent="0.35">
      <c r="F44" s="25"/>
      <c r="K44" s="40"/>
    </row>
    <row r="45" spans="6:11" x14ac:dyDescent="0.35">
      <c r="F45" s="25"/>
      <c r="K45" s="40"/>
    </row>
    <row r="46" spans="6:11" x14ac:dyDescent="0.35">
      <c r="F46" s="25"/>
      <c r="K46" s="40"/>
    </row>
    <row r="47" spans="6:11" x14ac:dyDescent="0.35">
      <c r="F47" s="25"/>
      <c r="K47" s="40"/>
    </row>
    <row r="48" spans="6:11" x14ac:dyDescent="0.35">
      <c r="F48" s="25"/>
      <c r="K48" s="40"/>
    </row>
    <row r="49" spans="6:11" x14ac:dyDescent="0.35">
      <c r="F49" s="25"/>
      <c r="K49" s="40"/>
    </row>
    <row r="50" spans="6:11" x14ac:dyDescent="0.35">
      <c r="F50" s="25"/>
      <c r="K50" s="40"/>
    </row>
    <row r="51" spans="6:11" x14ac:dyDescent="0.35">
      <c r="F51" s="25"/>
      <c r="K51" s="40"/>
    </row>
    <row r="52" spans="6:11" x14ac:dyDescent="0.35">
      <c r="F52" s="25"/>
      <c r="K52" s="40"/>
    </row>
    <row r="53" spans="6:11" x14ac:dyDescent="0.35">
      <c r="F53" s="25"/>
      <c r="K53" s="40"/>
    </row>
    <row r="54" spans="6:11" x14ac:dyDescent="0.35">
      <c r="F54" s="25"/>
      <c r="K54" s="40"/>
    </row>
    <row r="55" spans="6:11" x14ac:dyDescent="0.35">
      <c r="F55" s="25"/>
      <c r="K55" s="40"/>
    </row>
    <row r="56" spans="6:11" x14ac:dyDescent="0.35">
      <c r="F56" s="25"/>
      <c r="K56" s="40"/>
    </row>
    <row r="57" spans="6:11" x14ac:dyDescent="0.35">
      <c r="F57" s="25"/>
      <c r="K57" s="40"/>
    </row>
    <row r="58" spans="6:11" x14ac:dyDescent="0.35">
      <c r="F58" s="25"/>
      <c r="K58" s="40"/>
    </row>
    <row r="59" spans="6:11" x14ac:dyDescent="0.35">
      <c r="F59" s="25"/>
      <c r="K59" s="40"/>
    </row>
    <row r="60" spans="6:11" x14ac:dyDescent="0.35">
      <c r="F60" s="25"/>
      <c r="K60" s="40"/>
    </row>
  </sheetData>
  <dataValidations count="1">
    <dataValidation type="list" allowBlank="1" showInputMessage="1" showErrorMessage="1" sqref="A11:C11 B14:C14 B19:C20 B9:C9 A30 A10 B17 B13 C28:C29 B28 A12:A28" xr:uid="{54DECAF2-50E8-44A6-AD74-E098DB0347DC}">
      <formula1>AREASOLICITANTE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Fichas FUTIC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Lizeth Camila Meza  Arenas</dc:creator>
  <cp:lastModifiedBy>Lizeth Camila Meza  Arenas</cp:lastModifiedBy>
  <dcterms:created xsi:type="dcterms:W3CDTF">2025-04-03T14:40:27Z</dcterms:created>
  <dcterms:modified xsi:type="dcterms:W3CDTF">2025-04-03T15:01:12Z</dcterms:modified>
</cp:coreProperties>
</file>