
<file path=[Content_Types].xml><?xml version="1.0" encoding="utf-8"?>
<Types xmlns="http://schemas.openxmlformats.org/package/2006/content-type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cbernal\Downloads\"/>
    </mc:Choice>
  </mc:AlternateContent>
  <xr:revisionPtr revIDLastSave="0" documentId="13_ncr:1_{E09EB583-59A6-42C6-B12A-1353D05282B1}" xr6:coauthVersionLast="47" xr6:coauthVersionMax="47" xr10:uidLastSave="{00000000-0000-0000-0000-000000000000}"/>
  <bookViews>
    <workbookView xWindow="-120" yWindow="-120" windowWidth="20730" windowHeight="11040" xr2:uid="{946B88DF-C3F4-4373-91E1-AEE1F067719B}"/>
  </bookViews>
  <sheets>
    <sheet name="SEGUNDO MONITOREO" sheetId="1" r:id="rId1"/>
  </sheets>
  <definedNames>
    <definedName name="_xlnm._FilterDatabase" localSheetId="0" hidden="1">'SEGUNDO MONITOREO'!$A$6:$AI$68</definedName>
    <definedName name="_xlnm.Print_Area" localSheetId="0">'SEGUNDO MONITOREO'!$A$1:$AI$65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5" i="1" l="1"/>
  <c r="V65" i="1"/>
  <c r="W65" i="1" s="1"/>
  <c r="AA64" i="1"/>
  <c r="V64" i="1"/>
  <c r="W64" i="1" s="1"/>
  <c r="AA63" i="1"/>
  <c r="V63" i="1"/>
  <c r="W63" i="1" s="1"/>
  <c r="AA62" i="1"/>
  <c r="V62" i="1"/>
  <c r="W62" i="1" s="1"/>
  <c r="AA61" i="1"/>
  <c r="V61" i="1"/>
  <c r="W61" i="1" s="1"/>
  <c r="AA60" i="1"/>
  <c r="V60" i="1"/>
  <c r="W60" i="1" s="1"/>
  <c r="AA59" i="1"/>
  <c r="V59" i="1"/>
  <c r="W59" i="1" s="1"/>
  <c r="AA58" i="1"/>
  <c r="V58" i="1"/>
  <c r="W58" i="1" s="1"/>
  <c r="AA57" i="1"/>
  <c r="V57" i="1"/>
  <c r="W57" i="1" s="1"/>
  <c r="AA56" i="1"/>
  <c r="AB56" i="1" s="1"/>
  <c r="AB55" i="1"/>
  <c r="AA54" i="1"/>
  <c r="V54" i="1"/>
  <c r="W54" i="1" s="1"/>
  <c r="AA53" i="1"/>
  <c r="V53" i="1"/>
  <c r="W53" i="1" s="1"/>
  <c r="AA52" i="1"/>
  <c r="V52" i="1"/>
  <c r="W52" i="1" s="1"/>
  <c r="AA51" i="1"/>
  <c r="V51" i="1"/>
  <c r="W51" i="1" s="1"/>
  <c r="AA50" i="1"/>
  <c r="V50" i="1"/>
  <c r="W50" i="1" s="1"/>
  <c r="AA49" i="1"/>
  <c r="V49" i="1"/>
  <c r="W49" i="1" s="1"/>
  <c r="AA48" i="1"/>
  <c r="V48" i="1"/>
  <c r="W48" i="1" s="1"/>
  <c r="AA47" i="1"/>
  <c r="V47" i="1"/>
  <c r="W47" i="1" s="1"/>
  <c r="AA46" i="1"/>
  <c r="V46" i="1"/>
  <c r="W46" i="1" s="1"/>
  <c r="AA45" i="1"/>
  <c r="V45" i="1"/>
  <c r="W45" i="1" s="1"/>
  <c r="AA44" i="1"/>
  <c r="V44" i="1"/>
  <c r="W44" i="1" s="1"/>
  <c r="AA43" i="1"/>
  <c r="V43" i="1"/>
  <c r="W43" i="1" s="1"/>
  <c r="AB43" i="1" s="1"/>
  <c r="AA42" i="1"/>
  <c r="V42" i="1"/>
  <c r="W42" i="1" s="1"/>
  <c r="AA41" i="1"/>
  <c r="V41" i="1"/>
  <c r="W41" i="1" s="1"/>
  <c r="AA40" i="1"/>
  <c r="V40" i="1"/>
  <c r="W40" i="1" s="1"/>
  <c r="AA39" i="1"/>
  <c r="V39" i="1"/>
  <c r="W39" i="1" s="1"/>
  <c r="AA38" i="1"/>
  <c r="V38" i="1"/>
  <c r="W38" i="1" s="1"/>
  <c r="AA37" i="1"/>
  <c r="V37" i="1"/>
  <c r="W37" i="1" s="1"/>
  <c r="AB37" i="1" s="1"/>
  <c r="AA36" i="1"/>
  <c r="V36" i="1"/>
  <c r="W36" i="1" s="1"/>
  <c r="AA35" i="1"/>
  <c r="V35" i="1"/>
  <c r="W35" i="1" s="1"/>
  <c r="AA34" i="1"/>
  <c r="V34" i="1"/>
  <c r="W34" i="1" s="1"/>
  <c r="AA33" i="1"/>
  <c r="V33" i="1"/>
  <c r="W33" i="1" s="1"/>
  <c r="AA32" i="1"/>
  <c r="V32" i="1"/>
  <c r="W32" i="1" s="1"/>
  <c r="AA31" i="1"/>
  <c r="V31" i="1"/>
  <c r="W31" i="1" s="1"/>
  <c r="AA30" i="1"/>
  <c r="V30" i="1"/>
  <c r="W30" i="1" s="1"/>
  <c r="AA29" i="1"/>
  <c r="V29" i="1"/>
  <c r="W29" i="1" s="1"/>
  <c r="AA28" i="1"/>
  <c r="V28" i="1"/>
  <c r="W28" i="1" s="1"/>
  <c r="AA27" i="1"/>
  <c r="V27" i="1"/>
  <c r="W27" i="1" s="1"/>
  <c r="AA26" i="1"/>
  <c r="V26" i="1"/>
  <c r="W26" i="1" s="1"/>
  <c r="V25" i="1"/>
  <c r="W25" i="1" s="1"/>
  <c r="AA24" i="1"/>
  <c r="V24" i="1"/>
  <c r="W24" i="1" s="1"/>
  <c r="AA23" i="1"/>
  <c r="V23" i="1"/>
  <c r="W23" i="1" s="1"/>
  <c r="AA22" i="1"/>
  <c r="V22" i="1"/>
  <c r="W22" i="1" s="1"/>
  <c r="AA21" i="1"/>
  <c r="V21" i="1"/>
  <c r="W21" i="1" s="1"/>
  <c r="AA20" i="1"/>
  <c r="V20" i="1"/>
  <c r="W20" i="1" s="1"/>
  <c r="AA19" i="1"/>
  <c r="V19" i="1"/>
  <c r="W19" i="1" s="1"/>
  <c r="AA18" i="1"/>
  <c r="V18" i="1"/>
  <c r="W18" i="1" s="1"/>
  <c r="AB18" i="1" s="1"/>
  <c r="AA17" i="1"/>
  <c r="V17" i="1"/>
  <c r="W17" i="1" s="1"/>
  <c r="AA16" i="1"/>
  <c r="V16" i="1"/>
  <c r="W16" i="1" s="1"/>
  <c r="AA15" i="1"/>
  <c r="V15" i="1"/>
  <c r="W15" i="1" s="1"/>
  <c r="AA14" i="1"/>
  <c r="V14" i="1"/>
  <c r="W14" i="1" s="1"/>
  <c r="AA13" i="1"/>
  <c r="V13" i="1"/>
  <c r="W13" i="1" s="1"/>
  <c r="AA12" i="1"/>
  <c r="AB12" i="1" s="1"/>
  <c r="AA11" i="1"/>
  <c r="V11" i="1"/>
  <c r="W11" i="1" s="1"/>
  <c r="AA10" i="1"/>
  <c r="V10" i="1"/>
  <c r="W10" i="1" s="1"/>
  <c r="AA9" i="1"/>
  <c r="V9" i="1"/>
  <c r="W9" i="1" s="1"/>
  <c r="AA8" i="1"/>
  <c r="V8" i="1"/>
  <c r="W8" i="1" s="1"/>
  <c r="AA7" i="1"/>
  <c r="V7" i="1"/>
  <c r="W7" i="1" s="1"/>
  <c r="AB30" i="1" l="1"/>
  <c r="AB36" i="1"/>
  <c r="AB27" i="1"/>
  <c r="AB33" i="1"/>
  <c r="AB39" i="1"/>
  <c r="AB45" i="1"/>
  <c r="AB51" i="1"/>
  <c r="AB58" i="1"/>
  <c r="AB64" i="1"/>
  <c r="AB26" i="1"/>
  <c r="AB24" i="1"/>
  <c r="AB9" i="1"/>
  <c r="AB28" i="1"/>
  <c r="AB46" i="1"/>
  <c r="AB52" i="1"/>
  <c r="AB65" i="1"/>
  <c r="AB11" i="1"/>
  <c r="AB8" i="1"/>
  <c r="AB21" i="1"/>
  <c r="AB14" i="1"/>
  <c r="AB10" i="1"/>
  <c r="AB29" i="1"/>
  <c r="AB35" i="1"/>
  <c r="AB38" i="1"/>
  <c r="AB44" i="1"/>
  <c r="AB57" i="1"/>
  <c r="AB63" i="1"/>
  <c r="AB23" i="1"/>
  <c r="AB47" i="1"/>
  <c r="AB53" i="1"/>
  <c r="AB60" i="1"/>
  <c r="AB49" i="1"/>
  <c r="AB62" i="1"/>
  <c r="AB34" i="1"/>
  <c r="AB40" i="1"/>
  <c r="AB42" i="1"/>
  <c r="AB31" i="1"/>
  <c r="AB48" i="1"/>
  <c r="AB54" i="1"/>
  <c r="AB15" i="1"/>
  <c r="AB20" i="1"/>
  <c r="AB59" i="1"/>
  <c r="AB22" i="1"/>
  <c r="AB13" i="1"/>
  <c r="AB16" i="1"/>
  <c r="AB19" i="1"/>
  <c r="AB7" i="1"/>
  <c r="AB17" i="1"/>
  <c r="AB32" i="1"/>
  <c r="AB41" i="1"/>
  <c r="AB50" i="1"/>
  <c r="AB61" i="1"/>
</calcChain>
</file>

<file path=xl/sharedStrings.xml><?xml version="1.0" encoding="utf-8"?>
<sst xmlns="http://schemas.openxmlformats.org/spreadsheetml/2006/main" count="1176" uniqueCount="504">
  <si>
    <t>Plan de Relacionamiento con las Ciudadanías - Programa de Transparencia y Ética Pública</t>
  </si>
  <si>
    <t>Control de Cambios:</t>
  </si>
  <si>
    <r>
      <rPr>
        <b/>
        <sz val="14"/>
        <color theme="1"/>
        <rFont val="Aptos Narrow"/>
        <family val="2"/>
      </rPr>
      <t xml:space="preserve">Aprobación: </t>
    </r>
    <r>
      <rPr>
        <sz val="14"/>
        <color theme="1"/>
        <rFont val="Aptos Narrow"/>
        <family val="2"/>
      </rPr>
      <t>Comité MIG N° 86, 19 de diciembre de 2024</t>
    </r>
  </si>
  <si>
    <t xml:space="preserve">Aprobación versión 2: Comité MIG </t>
  </si>
  <si>
    <t>N°</t>
  </si>
  <si>
    <t>Componente</t>
  </si>
  <si>
    <t>Subcomponente</t>
  </si>
  <si>
    <t>Asesor</t>
  </si>
  <si>
    <t>Política Dominante</t>
  </si>
  <si>
    <t>Políticas Asociadas</t>
  </si>
  <si>
    <t>Fuente de Actividad</t>
  </si>
  <si>
    <t>Dependencia Responsable</t>
  </si>
  <si>
    <t>Persona Responsable</t>
  </si>
  <si>
    <t>Actividad</t>
  </si>
  <si>
    <t>Tipo de Recurso</t>
  </si>
  <si>
    <t>Meta o Producto</t>
  </si>
  <si>
    <t>Entregable</t>
  </si>
  <si>
    <t>Fecha Fin</t>
  </si>
  <si>
    <t>I Monitoreo</t>
  </si>
  <si>
    <t>II Monitoreo</t>
  </si>
  <si>
    <t>III Monitoreo</t>
  </si>
  <si>
    <t>Dimensión MIPG</t>
  </si>
  <si>
    <t>Política 1</t>
  </si>
  <si>
    <t>Dimensión</t>
  </si>
  <si>
    <t>Política 2</t>
  </si>
  <si>
    <t>Avance Numérico</t>
  </si>
  <si>
    <t>Avance Porcentual</t>
  </si>
  <si>
    <t>Avance Acumulado</t>
  </si>
  <si>
    <t>Descripción del Avance</t>
  </si>
  <si>
    <t>Detalle las Evidencias</t>
  </si>
  <si>
    <t>Observaciones Oficina de Control Interno</t>
  </si>
  <si>
    <t>1.1</t>
  </si>
  <si>
    <t>1. Administración del Riesgo</t>
  </si>
  <si>
    <t>1.1 Gestión de riesgos para la integridad</t>
  </si>
  <si>
    <t>Cindy</t>
  </si>
  <si>
    <t>Información y Comunicación</t>
  </si>
  <si>
    <t>Transparencia, Acceso a la Información Pública y Lucha Contra la Corrupción</t>
  </si>
  <si>
    <t>No aplica</t>
  </si>
  <si>
    <t>GIT de Transformación Organizacional</t>
  </si>
  <si>
    <t>Esmeralda Orduz</t>
  </si>
  <si>
    <t>Divulgar la política de administración de riesgos de corrupción en el micrositio de transparencia</t>
  </si>
  <si>
    <t>Humano
Tecnológico</t>
  </si>
  <si>
    <t>Uno</t>
  </si>
  <si>
    <t>Evidencias de la divulgación</t>
  </si>
  <si>
    <t>Se tiene proyectado para realizar en el mes de octubre de 2025.</t>
  </si>
  <si>
    <t>N/A</t>
  </si>
  <si>
    <t>1.2</t>
  </si>
  <si>
    <t>Identificar, valorar y ajustar los riesgos de corrupción con los que cuenta la entidad acorde a los nuevos lineamientos que emita el Gobierno Nacional.</t>
  </si>
  <si>
    <t>Tres</t>
  </si>
  <si>
    <t>Reportes de avance</t>
  </si>
  <si>
    <t>Se reciben los 25 contextos de los 25 procesos de la Entidad, información base para la identificación de riesgos.</t>
  </si>
  <si>
    <t xml:space="preserve">Se entregan los 25 archivos de los contextos emitidos por los 25 procesos de la entidad </t>
  </si>
  <si>
    <t>Se publican y aprueban los mapas de riesgos de corrupción de  10 procesos y están 10 procesos en procesos de revisión y aprobación. Estar por iniciar 5 procesos.</t>
  </si>
  <si>
    <t>8 procesos publicados en la herramienta SIMIG, 2 correos de terminación,  10 procesos en mesas de trabajo.</t>
  </si>
  <si>
    <t>Actividad ejecutada según lo programado. Se encuentra dentro del tiempo para su ejecución y finalización.</t>
  </si>
  <si>
    <t>1.3</t>
  </si>
  <si>
    <t>Realizar revisiones y ajustes atendiendo las recomendaciones de los seguimientos realizados por la Oficina de Control Interno a los riesgos y controles de corrupción de la Entidad</t>
  </si>
  <si>
    <t xml:space="preserve">Se reciben las observaciones a los riesgos de corrupción por parte de la OCI y se emiten ajustes por parte de los procesos Atención a grupos de Interés, Acceso a las TIC, Gestión de Compras y Contratación y Gestión de </t>
  </si>
  <si>
    <t>Se reciben las observaciones a los riesgos de corrupción por parte de la OCI y se emiten ajustes por parte de los procesos Acceso a TIC, Comunicación Estratégica, Gestión de Talento Humano y Gestión Documental.</t>
  </si>
  <si>
    <t>Se entregan los correos y mapas de riesgos actualizados de los procesos que recibieron observaciones y publicados en la herramienta SIMIG.</t>
  </si>
  <si>
    <t>1.4</t>
  </si>
  <si>
    <t>Realizar campañas de sensibilización y apropiación de la Ley 2195 de 2022 específicamente su Art. 31 Programa de Transparencia y Ética Pública.</t>
  </si>
  <si>
    <t>Humano</t>
  </si>
  <si>
    <t>Dos</t>
  </si>
  <si>
    <t>Listas de asistencia, presentación del tema y grabación de la sensibilización.</t>
  </si>
  <si>
    <t>No aplica para este cuatrimestre</t>
  </si>
  <si>
    <t>Se realiza capacitación sobre la Ley 2195 de 2022 y Política de transparencia acceso a la información y lucha contra la corrupción</t>
  </si>
  <si>
    <t>Correo de invitación a la capacitación, presentación del tema y lista de asistencia.</t>
  </si>
  <si>
    <t>1.5</t>
  </si>
  <si>
    <t>Oficina de Control Interno</t>
  </si>
  <si>
    <t>Carolina Bernal</t>
  </si>
  <si>
    <t>Realizar la auditoría a la administración de riesgos de los procesos de la Entidad</t>
  </si>
  <si>
    <t>Seguimiento a la administración de riesgos de los procesos de la Entidad realizada</t>
  </si>
  <si>
    <t>Informe final de seguimiento y evaluación a la Gestión de Riesgos de la entidad, remitido el día 21 de agosto de 2025 a los procesos.</t>
  </si>
  <si>
    <t>Actividad ejecutada y cumplida en un 100%.</t>
  </si>
  <si>
    <t>1.6</t>
  </si>
  <si>
    <t>Realizar los seguimientos a los riesgos y controles de corrupción de la Entidad, establecidos en los procesos del MIG</t>
  </si>
  <si>
    <t>Seguimientos a los riesgos y controles de corrupción de la Entidad establecidos en los procesos MIG realizados</t>
  </si>
  <si>
    <t> https://mintic.gov.co/portal/inicio/Micrositios/Biblioteca-de-informes/Seguimiento-Estrategias-del-Plan-Anticorrupcion-y-Atencion-al-Ciudadano/</t>
  </si>
  <si>
    <t>1.7</t>
  </si>
  <si>
    <t>1.2 Gestión de riesgos de LA/FT/FP</t>
  </si>
  <si>
    <t>Fomentar la realización del curso e-learning de la UIAF de LA/FT/FP en los funcionarios del Mintic</t>
  </si>
  <si>
    <t>Campañas realizadas</t>
  </si>
  <si>
    <t>Se realizan dos motivaciones a través de comunicación interna a través del Boletín Semana TIC.</t>
  </si>
  <si>
    <t>Se realizan motivaciones a través de comunicación interna a través del Boletín Semana TIC.</t>
  </si>
  <si>
    <t>1.8</t>
  </si>
  <si>
    <t>1.3 Canales de denuncia</t>
  </si>
  <si>
    <t>Gestión con Valores para Resultados</t>
  </si>
  <si>
    <t>Servicio al Ciudadano</t>
  </si>
  <si>
    <t>GIT Gestión de Atención a Grupos de Interés</t>
  </si>
  <si>
    <t>Divulgar los canales de denuncia con los que cuenta la entidad a sus grupos de valor</t>
  </si>
  <si>
    <t>Tecnológico  - Humano</t>
  </si>
  <si>
    <t>Piezas divulgadas</t>
  </si>
  <si>
    <t>Se realizó un cronograma con las fechas propuestas para la publicación de las piezas gráficas</t>
  </si>
  <si>
    <t>Cronograma publicaciones piezas gráficas GAGI</t>
  </si>
  <si>
    <t>Se divulgó una pieza gráfica sobre el Defensor del Ciudadano</t>
  </si>
  <si>
    <t>Pieza divulgada el 25 de agosto sobre el Defensor del Ciudadano través de correo de Comunicación Interna Ministerio TIC</t>
  </si>
  <si>
    <t>1.9</t>
  </si>
  <si>
    <t>Ahimer</t>
  </si>
  <si>
    <t>Talento Humano</t>
  </si>
  <si>
    <t>Integridad</t>
  </si>
  <si>
    <t>Evaluar los canales de atención al ciudadano (presencial y telefónico), dispuestos por la entidad</t>
  </si>
  <si>
    <t>Informes semestrales</t>
  </si>
  <si>
    <t>Se realizó la evaluación de los canales de atención al ciudadano (presencial y telefónico), dispuesto por la entidad</t>
  </si>
  <si>
    <t>Informe canales de atención al ciudadano (presencial y telefónico)</t>
  </si>
  <si>
    <t>1.10</t>
  </si>
  <si>
    <t>1.4 Debida diligencia</t>
  </si>
  <si>
    <t xml:space="preserve">Miguel </t>
  </si>
  <si>
    <t>Direccionamiento Estratégico</t>
  </si>
  <si>
    <t>Compras y Contratación Pública</t>
  </si>
  <si>
    <t>GIT Actuaciones Administrativas Contractuales</t>
  </si>
  <si>
    <t>Diana Carolina Correa y Nubia Camacho</t>
  </si>
  <si>
    <t>Publicación en micrositio  de transparencia los Actos Administrativos sancionatorios en firme, resultado de procesos sancionatorios adelantado en contra de contratistas de la entidad.</t>
  </si>
  <si>
    <t>Acto Administrativo publicado</t>
  </si>
  <si>
    <t xml:space="preserve">Se realizó gestión de creación y actualización en micrositio </t>
  </si>
  <si>
    <t>Esta actividad se cumplió al 100% en el primer cuatrimestre</t>
  </si>
  <si>
    <t>1.11</t>
  </si>
  <si>
    <t>Divulgación del acceso al micrositio de transparencia para la consulta de los Actos Administrativos sancionatorios en firme, resultado de procesos sancionatorios adelantado es contra de contratistas de la entidad.</t>
  </si>
  <si>
    <t>Cargue micrositio 
Divulgación Comunicación Interna</t>
  </si>
  <si>
    <t>2.1</t>
  </si>
  <si>
    <t>2.Redes y Articulación</t>
  </si>
  <si>
    <t>2.1 Redes internas</t>
  </si>
  <si>
    <t>GIT Transformación Organizacional</t>
  </si>
  <si>
    <t>Cindy Orjuela</t>
  </si>
  <si>
    <t>Identificar las redes internas o instancias que tiene el  Ministerio</t>
  </si>
  <si>
    <t>Documento de identificación</t>
  </si>
  <si>
    <t>Se realizó matriz de identificación de instancias internas y externas con base en los actos administrativos del Ministerio</t>
  </si>
  <si>
    <t>Se adjunta matriz de identificación</t>
  </si>
  <si>
    <t>2.2</t>
  </si>
  <si>
    <t xml:space="preserve">Publicar en la intranet  las redes internas identificadas del  Ministerio </t>
  </si>
  <si>
    <t>Publicación de las redes internas del Ministerio</t>
  </si>
  <si>
    <t>Se publicó el documento para conocimiento de los colaboradores de la entidad</t>
  </si>
  <si>
    <t>https://www.mintic.gov.co/portal/inicio/Gestion/Rendicion-de-Cuentas/#data=%7B%22filter%22:%22963640%22,%22page%22:0%7D</t>
  </si>
  <si>
    <t>2.3</t>
  </si>
  <si>
    <t>Piezas informativas, publicación en canales institucionales o correos electrónicos</t>
  </si>
  <si>
    <t>2.4</t>
  </si>
  <si>
    <t>2.2 Redes externas</t>
  </si>
  <si>
    <t>No Aplica</t>
  </si>
  <si>
    <t>2.5</t>
  </si>
  <si>
    <t>Publicación de las redes externas del Ministerio</t>
  </si>
  <si>
    <t>Se publicó el documento para conocimiento de los grupos de valor de la entidad</t>
  </si>
  <si>
    <t>Pantallazo de la publicación</t>
  </si>
  <si>
    <t>3.1</t>
  </si>
  <si>
    <t>3. Modelo de Estado Abierto</t>
  </si>
  <si>
    <t>3.1 Acceso a la información y transparencia</t>
  </si>
  <si>
    <t xml:space="preserve">Consuelo </t>
  </si>
  <si>
    <t>Racionalización de Trámites</t>
  </si>
  <si>
    <t>Cumplimiento Decreto 088 de 2022</t>
  </si>
  <si>
    <t>Dirección de Industria de Comunicaciones - Oficina de TI</t>
  </si>
  <si>
    <t>Lady Díaz Santamaría - Alberto Florido Álvarez</t>
  </si>
  <si>
    <t>Implementar mejoras tecnológicas en el sistema de información que permitan la automatización de algunos de los pasos manuales que se encuentran dentro del flujo del proceso de cada trámite, facilitando la gestión interna y la atención de los trámites de acuerdo con los tiempos de ley.</t>
  </si>
  <si>
    <t>Tecnológico - Humano</t>
  </si>
  <si>
    <t>Seis</t>
  </si>
  <si>
    <t>Trámites digitalizados y parcialmente automatizados</t>
  </si>
  <si>
    <t>3.2</t>
  </si>
  <si>
    <r>
      <t xml:space="preserve">FOGEDI </t>
    </r>
    <r>
      <rPr>
        <b/>
        <sz val="11"/>
        <color theme="1"/>
        <rFont val="Aptos Narrow (Cuerpo)"/>
      </rPr>
      <t>26</t>
    </r>
    <r>
      <rPr>
        <sz val="11"/>
        <color theme="1"/>
        <rFont val="Aptos Narrow (Cuerpo)"/>
      </rPr>
      <t xml:space="preserve"> - Brecha FURAG 2022</t>
    </r>
  </si>
  <si>
    <t>OTI</t>
  </si>
  <si>
    <t>Miguel</t>
  </si>
  <si>
    <t>Identificación de trámites cumpliendo criterios de usabilidad y accebilidad.</t>
  </si>
  <si>
    <t>La OTI ha generado certificados de accesibilidad y usabilidad para determinar el cumplimiento en este sentido</t>
  </si>
  <si>
    <t>Se adjunta informe publicado en el micrositio de transparencia</t>
  </si>
  <si>
    <t>3.3</t>
  </si>
  <si>
    <r>
      <t xml:space="preserve">FOGEDI </t>
    </r>
    <r>
      <rPr>
        <b/>
        <sz val="11"/>
        <color theme="1"/>
        <rFont val="Aptos Narrow (Cuerpo)"/>
      </rPr>
      <t>29</t>
    </r>
    <r>
      <rPr>
        <sz val="11"/>
        <color theme="1"/>
        <rFont val="Aptos Narrow (Cuerpo)"/>
      </rPr>
      <t xml:space="preserve"> - Brecha FURAG 2023</t>
    </r>
  </si>
  <si>
    <t>OTI - Gobierno Digital</t>
  </si>
  <si>
    <t>3.4</t>
  </si>
  <si>
    <t>Joseth</t>
  </si>
  <si>
    <t>Gobierno Digital</t>
  </si>
  <si>
    <t>Cumplimiento Decreto 767 de 2022 - Convenio AND 1155</t>
  </si>
  <si>
    <t>Dirección de Industria de Comunicaciones - Oficina de TI - Agencia Nacional Digital - OAPES</t>
  </si>
  <si>
    <t>Alberto Florido Álvarez</t>
  </si>
  <si>
    <t>Realizar el análisis de cumplimiento de los requisitos base para vinculación a la Carpeta Ciudadana Digital -CCD</t>
  </si>
  <si>
    <t xml:space="preserve">1. Finalizar los análisis de los trámites que le aplican los servicios ciudadanos digitales y de estos validar cuales se priorizan.
2. Enviar formato GTI-TIC-FM-027 "formato solicitud ajuste o requerimientos de software" con la lista de trámites priorizados DiCOM, con los requerimientos de  software para que la OTI realice los análisis correspondientes, estimación de horas de desarrollo y recursos adicionales necesarios. </t>
  </si>
  <si>
    <t xml:space="preserve">Rad. 252032519 Oficio para AND requerimientos CCD
Correo DiCOM solicitud ajuste de esta actividad 
PPT Comité MIG # 89
Correo GTO/OAPES solicitud apoyo OTI para comunicación asertiva y efectiva con AND para vinculación de trámites y servicios a CCD
</t>
  </si>
  <si>
    <t xml:space="preserve">Rad.  252140441 Oficio para AND requerimientos CCD
Correo OAPES  seguimiento respuesta
Guía AND para trámites en CCD 12sep25
</t>
  </si>
  <si>
    <t>3.5</t>
  </si>
  <si>
    <t xml:space="preserve">Control de Gestión CGIC7 CGIC10  CGIC13 </t>
  </si>
  <si>
    <t>GIT de GERE</t>
  </si>
  <si>
    <t>Diego Alexander Vargas Barrera</t>
  </si>
  <si>
    <t>Publicar en la pagina web de la Entidad la documentación relacionada con el proceso de selección objetiva para la asignación de permisos de uso de espectro radioeléctrico (excepto permisos IMT)</t>
  </si>
  <si>
    <t>Tecnológico y humano</t>
  </si>
  <si>
    <t>Cien</t>
  </si>
  <si>
    <t>Documentos publicados relacionados con el PSO (excepto IMT)</t>
  </si>
  <si>
    <t>En la página Web del MinTIC, en el micrositio denominado "Selección Objetiva Asignación de Espectro", fue publicado el documento "Aviso de convocatoria", el documento "Manifestaciones de Interés 2025" y la "Resolución 1027 del 13 de marzo del 2025" a través de la cual se dio apertura al Proceso de Selección Objetiva (PSO) No. 001 de 2025.</t>
  </si>
  <si>
    <t>https://www.mintic.gov.co/portal/inicio/Micrositios/Seleccion-Objetiva-Asignacion-de-Espectro/
https://www.mintic.gov.co/portal/715/articles-399849_pso_202501_20250206_aviso_convocatoria.pdf
https://www.mintic.gov.co/portal/715/articles-399849_pso_202501_20250218_manifestacion_interes.pdf
https://www.mintic.gov.co/portal/715/articles-399849_Resolucion_1027_del_13_de_marzo_del_2025.pdf</t>
  </si>
  <si>
    <t xml:space="preserve">En la página Web del MinTIC, en el micrositio denominado "Selección Objetiva Asignación de Espectro", fue publicado el documento "Informe Definitivo de Asignación Primer Corte", el documento "Informe Definitivo de Asignación Segundo Corte", el documento "Informe Definitivo de Asignación Tercer Corte", el documento "Informe Definitivo de Asignación Cuarto Corte", el documento "Informe Definitivo de Asignación Quinto Corte".
</t>
  </si>
  <si>
    <t>https://www.mintic.gov.co/portal/715/articles-399849_Informe_Definitivo_de_Asignacion_20250530.pdf
https://www.mintic.gov.co/portal/715/articles-399849_Informe_Definitivo_de_Asignacion_Segundo_Corte_20250624.pdf
https://www.mintic.gov.co/portal/715/articles-399849_Informe_Definitivo_de_Asignacion_Tercer_Corte.pdf
https://www.mintic.gov.co/portal/715/articles-399849_Informe_Definitivo_de_Asignacion_Cuarto_Corte_20250806.pdf
https://www.mintic.gov.co/portal/715/articles-399849_Informe_Definitivo_de_Asignacion_Quinto_Corte_20250829.pdf</t>
  </si>
  <si>
    <t>3.6</t>
  </si>
  <si>
    <t>Dirección de Infraestructura</t>
  </si>
  <si>
    <t>Oscar Fonseca / Paola Mora y Óscar Fonseca</t>
  </si>
  <si>
    <t>Gestionar la actualización semestral del portal de Colombia TIC en la pestaña de 'Conectando un país' con toda la información de los proyectos de Telecomunicaciones sociales ejecutados desde la Dirección de Infraestructura</t>
  </si>
  <si>
    <t>Tecnológico</t>
  </si>
  <si>
    <t>Solicitud de actualización del Portal de Colombia TIC en la pestana de "Conectando un país" con la información del avance de los proyectos.</t>
  </si>
  <si>
    <t>Se ha requerido a la Oficina de TI vía correo electrónico para que realice la actualización de los proyectos de la Dirección de Infraestructura en el portal de Colombia TIC.</t>
  </si>
  <si>
    <t>Hasta el momento no se ve reflejada la información actualizada en el portal, está en proceso el seguimiento a la solicitud.
https://mintic-my.sharepoint.com/:f:/g/personal/corjuela_mintic_gov_co/EknzUnii9hRDqphyxI0lStEBEFo-utiLNWU5y2_dNJ69xA?e=pfaSZM</t>
  </si>
  <si>
    <t>Se ha requerido a la Oficina de TI vía correo electrónico para que se realice la actualización de los proyectos de la Dirección de Infraestructura en el portal de Colombia TIC. Por otro lado asistimos a capacitaciones programadas por la OTIC y por la fábrica de datos, en donde nos presentaron cómo funciona la actualización de los datos, sin embargo, esto es a cargo de líder técnico de TI, desde la dirección de Infraestructura corresponde la entrega de la información.</t>
  </si>
  <si>
    <t>3.7</t>
  </si>
  <si>
    <t xml:space="preserve">no aplica </t>
  </si>
  <si>
    <t>GIT Enfoque Regional</t>
  </si>
  <si>
    <t>Johanna Vargas, Daniel Cardona</t>
  </si>
  <si>
    <t>Consolidar  los avances de la socialización de la oferta institucional en región</t>
  </si>
  <si>
    <t>tecnológico, humano y financiero</t>
  </si>
  <si>
    <t xml:space="preserve">informe </t>
  </si>
  <si>
    <t xml:space="preserve">Se hace reporte de 20 Actas correspondientes a los meses de marzo y abril. Este reporte no constituye la totalidad de las Actas elaboradas por parte de los contratistas del GIT Enfoque Regional. El reporte constituye una muestra de un consolidado general. </t>
  </si>
  <si>
    <t xml:space="preserve">20 Actas </t>
  </si>
  <si>
    <t xml:space="preserve">Se hace reporte de 58 Actas correspondientes a los meses de mayo a agosto. Este reporte no constituye la totalidad de las Actas elaboradas por parte de los contratistas del GIT Enfoque Regional. El reporte constituye una muestra de un consolidado general. </t>
  </si>
  <si>
    <t>58 Actas</t>
  </si>
  <si>
    <t>3.8</t>
  </si>
  <si>
    <t xml:space="preserve">Dirección Jurídica </t>
  </si>
  <si>
    <t>Leonardo Monguí</t>
  </si>
  <si>
    <t>Actualización del normograma</t>
  </si>
  <si>
    <t>Humano y tecnológico</t>
  </si>
  <si>
    <t>Esta actualización requiere una contratación, a la fecha se encuentra en elaboración del Estudio Previo y se esta gestionando hasta que sea realizada la revisión y aprobación de solicitud del contrato de Actualización de la normativa en la página web de la entidad”, toda vez que el contrato aún no se ha perfeccionado.</t>
  </si>
  <si>
    <t>Se adjunta la documentación que se relaciona a continuación y que hace parte de las gestiones que la Dirección Jurídica ha realizado con el fin de perfeccionar el contrato con Avance Jurídico casa Editorial S.A.S. Por lo tanto se reporta la misma con el fin de que sean conocidas, informando además que se encuentra en curso la elaboración el contrato correspondiente:
*252068543: solicitud de validación y expedición sobre insuficiencia de personal para la elaboración contrato de prestación de servicios profesionales.
*252068559: Solicitud de concepto del Fondo – AVANCE JURÍDICO CASA EDITORIAL S.A.S.
*Correo de envío de matriz y garantías.
*Matriz de Riesgos Avance Jurídico Versión 1.
*Estudio Previo de Avance Jurídico.
*Estudio del sector</t>
  </si>
  <si>
    <t>3.9</t>
  </si>
  <si>
    <t>Dirección de Economía Digital</t>
  </si>
  <si>
    <t>Socializar los resultados de los proyectos de la Dirección de Economía Digital del año 2024.</t>
  </si>
  <si>
    <t>Humano / Tecnológico</t>
  </si>
  <si>
    <t>Informe de la actividad</t>
  </si>
  <si>
    <t>Nuestro espacio para socializar los resultados de los proyectos de la Dirección de Economía Digital del año 2024 se realizó el jueves 26 de junio donde se dio a conocer avances y cumplimientos de metas de los proyectos de la dependencia.</t>
  </si>
  <si>
    <t>Informe de la actividad.  Se adjunta el enlace de la grabación de la actividad:
https://www.youtube.com/live/6ETfM-bb1Kk</t>
  </si>
  <si>
    <t>3.10</t>
  </si>
  <si>
    <t>Grupo Interno de Trabajo de Consenso Social</t>
  </si>
  <si>
    <t>Maira Alejandra Dávila</t>
  </si>
  <si>
    <t>Publicar el informe individual de rendición de cuentas del Acuerdo de Paz con corte a 31 de diciembre de 2024 en  la pagina web de la entidad</t>
  </si>
  <si>
    <t>Informe y evidencia de su publicación</t>
  </si>
  <si>
    <t>Se realizó y publicó en el micrositio dispuesto de la página Web de MinTIC el informe de rendición de cuentas de paz del Sector TIC, vigencia 2024.</t>
  </si>
  <si>
    <t>https://mintic.gov.co/portal/inicio/Micrositios/Biblioteca-de-informes/Informes-de-rendicion-de-cuentas-construccion-de-paz/</t>
  </si>
  <si>
    <t>3.11</t>
  </si>
  <si>
    <t>Publicar en la pagina web de la entidad, los boletines trimestrales relacionados al cumplimiento de los indicadores del Plan Marco de Implementación a cargo del sector TIC (4T 2024 y 1T, 2T y 3T 2025)</t>
  </si>
  <si>
    <t>Cuatro</t>
  </si>
  <si>
    <t>Boletines y evidencia de su publicación</t>
  </si>
  <si>
    <t>Se realizó y publicó en el micrositio dispuesto de la página Web de MinTIC el Boletín de avance al cumplimiento de los indicadores del Plan Marco de Implementación del Acuerdo Final de Paz correspondiente al cuarto trimestre de 2024.</t>
  </si>
  <si>
    <t>https://www.mintic.gov.co/portal/inicio/Atencion-y-Servicio-a-la-Ciudadania/Transparencia/135873:Informacion-de-Construccion-de-Paz</t>
  </si>
  <si>
    <t>Se realizó y publicó en el micrositio dispuesto de la página Web de MinTIC los Boletines de avance al cumplimiento de los indicadores del Plan Marco de Implementación del Acuerdo Final de Paz correspondiente al primer y segundo trimestre de 2025, siendo un avance del 50% para el segundo cuatrimestre y un avance acumulado del 75% para toda la vigencia 2025.</t>
  </si>
  <si>
    <t>3.12</t>
  </si>
  <si>
    <t>Gestión de Atención de Grupos de Interés / Apoyo: Transformación Organización</t>
  </si>
  <si>
    <t>Realizar monitoreo semestral del menú destacado de Atención y Servicio a la Ciudadanía para garantizar la actualización de la información de acuerdo con la Resolución 1519 de 2020</t>
  </si>
  <si>
    <t>Se adjunta matriz de seguimiento</t>
  </si>
  <si>
    <t xml:space="preserve">Actividad ejecutada y cumplida en un 100%.
</t>
  </si>
  <si>
    <t>3.13</t>
  </si>
  <si>
    <t>Realizar monitoreo semestral del menú destacado Participa para garantizar la actualización de la información de acuerdo con la Resolución 1519 de 2020</t>
  </si>
  <si>
    <t>3.14</t>
  </si>
  <si>
    <t>Oscar Cano</t>
  </si>
  <si>
    <t>Realizar monitoreo cuatrimestral del Esquema de Publicación con el fin de garantizar la actualización y el acceso a la información pública</t>
  </si>
  <si>
    <t>Se adjunta matriz de seguimiento al esquema de publicación</t>
  </si>
  <si>
    <t>3.15</t>
  </si>
  <si>
    <t>Realizar monitoreo cuatrimestral del Menú de Transparencia y Acceso a la Información con el fin de garantizar la actualización y el acceso a la información pública</t>
  </si>
  <si>
    <t>3.16</t>
  </si>
  <si>
    <t xml:space="preserve">Realizar acompañamiento a  las áreas que lo requieran,  en la definición de criterios de accesibilidad tanto en páginas o micrositios de las iniciativas, así como en los contenidos de las iniciativas que hagan parte de la oferta 2024. </t>
  </si>
  <si>
    <t>Listados de asistencia, programación de reuniones, correo electrónico</t>
  </si>
  <si>
    <t>Se realizó a poyo y talleres prácticos a las áreas del Ministerio para generar conocimiento sobre documentos accesibles</t>
  </si>
  <si>
    <t>Se cargan listados de asistencia, presentaciones y piezas gráficas</t>
  </si>
  <si>
    <t>Se realizaron capacitaciones y respuesta a solicitudes en el marco de la asesoría a los temas de accesibilidad</t>
  </si>
  <si>
    <t>Listados de asistencia</t>
  </si>
  <si>
    <t>3.17</t>
  </si>
  <si>
    <t>Divulgar el Manual de Accesibilidad para los colaboradores del MinTIC</t>
  </si>
  <si>
    <t>Piezas gráficas, capacitaciones, correo electrónico o publicación en canales de información institucional</t>
  </si>
  <si>
    <t>Se realizó la divulgación y capacitación de los colaboradores frente a los lineamientos de accesibilidad contenidos en el Manual de Accesibilidad</t>
  </si>
  <si>
    <t>Se realizó el jueves 11 de junio a través de la capacitación de la Ley 2195 de 2022 para todos los colaboradores</t>
  </si>
  <si>
    <t>Presentación y correo electrónico</t>
  </si>
  <si>
    <t>3.18</t>
  </si>
  <si>
    <t>Crear lineamiento de accesibilidad web para la publicación de información en la sede electrónica</t>
  </si>
  <si>
    <t xml:space="preserve">Documento oficializado </t>
  </si>
  <si>
    <t>Se publicó el Manual de Accesibilidad y Lenguaje Claro en SIMIG</t>
  </si>
  <si>
    <t>Se adjunta documento MIG-TIC-MA-016 y pantallazo de la publicación en la plataforma institucional</t>
  </si>
  <si>
    <t>3.19</t>
  </si>
  <si>
    <t>Plan de Mejoramiento Ley 1712 de 2014</t>
  </si>
  <si>
    <t>Gestión de Atención de Grupos de Interés / Transformación Organización</t>
  </si>
  <si>
    <t>Realizar laboratorio de accesibilidad y lenguaje claro</t>
  </si>
  <si>
    <t>Listado de asistencia, presentación, o capacitación</t>
  </si>
  <si>
    <t>Durante el primer trimestre de 2025, se llevaron a cabo dos (2) laboratorios de Accesibilidad y Lenguaje Claro. Esta actividad contó con el apoyo de la Subdirección del Talento Humano y la Oficina Asesora de Planeación y Estudios Sectoriales, y tuvo una participación en la primera sesión de 321 personas y en la segunda sesión de 375 personas.</t>
  </si>
  <si>
    <t>(2) Listados de asistencia</t>
  </si>
  <si>
    <t>Se llevó a cabo 1 laboratorio de Accesibilidad y Lenguaje Claro. Esta actividad contó con el apoyo de la Subdirección del Talento Humano y la Oficina Asesora de Planeación y Estudios Sectoriales</t>
  </si>
  <si>
    <t>Se adjunta presentación e invitación</t>
  </si>
  <si>
    <t>3.20</t>
  </si>
  <si>
    <t>Gestión de Atención de Grupos de Interés</t>
  </si>
  <si>
    <t>Socialización del Manual de Participación Ciudadana y Relacionamiento con los Grupos de Interés</t>
  </si>
  <si>
    <t>Piezas gráficas divulgadas</t>
  </si>
  <si>
    <t>Piezas divulgadas el 25 y 28 de mayo de 2025 a través de correo de Comunicación Interna Ministerio TIC</t>
  </si>
  <si>
    <t>3.21</t>
  </si>
  <si>
    <t>Participación Ciudadana</t>
  </si>
  <si>
    <t>Recomendación # 11 de la OCI a Requerimiento 15.1:
Realizar de la encuesta de satisfacción de la vigencia 2023 de acuerdo con lo establecido en el comité de contratación del 30 de julio de 2024.</t>
  </si>
  <si>
    <t>Informe de la encuesta de satisfacción vigencia 2023</t>
  </si>
  <si>
    <t>Se encuentran publicados los resultados de la encuesta de satisfacción de la vigencia 2023 en el sitio web del MinTIC</t>
  </si>
  <si>
    <t>https://www.mintic.gov.co/portal/inicio/Atencion-y-Servicio-a-la-Ciudadania/Transparencia/238552:resultados-medicion-satisfaccion-grupos-interes</t>
  </si>
  <si>
    <t>3.22</t>
  </si>
  <si>
    <t>Gestión de la Información Estadística</t>
  </si>
  <si>
    <t>GIT de Estadísticas  y Estudios Sectoriales</t>
  </si>
  <si>
    <t>Betzy Melissa Molano</t>
  </si>
  <si>
    <t>Publicar los Boletines del sector TIC,  sector Postal y sector Televisión (trimestral)</t>
  </si>
  <si>
    <t>Doce</t>
  </si>
  <si>
    <t>Boletines  publicados</t>
  </si>
  <si>
    <t>31/12/2025</t>
  </si>
  <si>
    <t>Se publicaron los siguientes Boletines Sectoriales para el periodo de seguimiento:
1. Boletín Trimestral de Sector TIC 3T 2024
2. Boletín Trimestral del Sector Postal 4T 2024
3. Boletín Trimestral del Sector TV 4T 2024</t>
  </si>
  <si>
    <t>Se cargan 3 carpetas como evidencia de los boletines publicados en el portal Colombia TIC</t>
  </si>
  <si>
    <t xml:space="preserve">Se publicaron los siguientes Boletines Sectoriales para el periodo de seguimiento:
4. Boletín Trimestral de Sector TIC 4T 2024
5. Boletín Trimestral del Sector Postal 1T 2025
6. Boletín Trimestral del Sector TV 1T 2025
7. Boletín Trimestral de Sector TIC 1T 2025
</t>
  </si>
  <si>
    <t xml:space="preserve">Se cargan 4 carpetas como evidencia de los boletines publicados </t>
  </si>
  <si>
    <t>3.23</t>
  </si>
  <si>
    <t>3.2 Integridad pública y cultura de la legalidad</t>
  </si>
  <si>
    <t>GIT Talento Humano</t>
  </si>
  <si>
    <t>Humano - Tecnológico</t>
  </si>
  <si>
    <t>Informe de gestión de la implementación del Código de Integridad</t>
  </si>
  <si>
    <r>
      <t xml:space="preserve">Se han desarrollado actividades de sensibilización sobre el Código de Integridad a todos los funcionarios del ministerio a través de diferentes estrategias.
</t>
    </r>
    <r>
      <rPr>
        <b/>
        <sz val="11"/>
        <color theme="1"/>
        <rFont val="Aptos Narrow"/>
        <family val="2"/>
      </rPr>
      <t xml:space="preserve">Es importante mencionar: </t>
    </r>
    <r>
      <rPr>
        <sz val="11"/>
        <color theme="1"/>
        <rFont val="Aptos Narrow"/>
        <family val="2"/>
      </rPr>
      <t>Se solicitó ante el Comité MIG la aprobación para ajustar el entregable. Además del screen de la publicación en la página web de la Entidad, la evidencia complementaria será la matriz de resultados de la encuesta.</t>
    </r>
  </si>
  <si>
    <t>3.24</t>
  </si>
  <si>
    <t>Presentar informe de conflicto de interés y PEPS en Comité</t>
  </si>
  <si>
    <t>Lista de asistencia, presentación o informes</t>
  </si>
  <si>
    <t>Presentación comité MIG #86</t>
  </si>
  <si>
    <t xml:space="preserve">NO  se presentan avances para este periodo de revisión </t>
  </si>
  <si>
    <t>3.25</t>
  </si>
  <si>
    <t>Publicar código de integridad y cartilla ABC para conflictos de interés en la página web de la entidad</t>
  </si>
  <si>
    <t>Publicación solicitada</t>
  </si>
  <si>
    <t xml:space="preserve">enlace de publicación en pagina </t>
  </si>
  <si>
    <t>3.26</t>
  </si>
  <si>
    <r>
      <t xml:space="preserve">FOGEDI </t>
    </r>
    <r>
      <rPr>
        <b/>
        <sz val="11"/>
        <color theme="1"/>
        <rFont val="Aptos Narrow (Cuerpo)"/>
      </rPr>
      <t xml:space="preserve">8 </t>
    </r>
    <r>
      <rPr>
        <sz val="11"/>
        <color theme="1"/>
        <rFont val="Aptos Narrow (Cuerpo)"/>
      </rPr>
      <t>-Autodiagnóstico 2023</t>
    </r>
  </si>
  <si>
    <t>Pregunta 42B. Otorgar los incentivos del Plan de Bienestar para equipos de trabajo.</t>
  </si>
  <si>
    <t>Humano  y financiero</t>
  </si>
  <si>
    <t>Resolución de Otorgamiento de Incentivos para equipos de trabajo.</t>
  </si>
  <si>
    <t>Acuerdo Sindical 2025 – Acuerdo No. 64.</t>
  </si>
  <si>
    <t>3.27</t>
  </si>
  <si>
    <t xml:space="preserve">Control de Gestión CGIC8 </t>
  </si>
  <si>
    <t>Subdirección de Asuntos Postales</t>
  </si>
  <si>
    <t>Eugenia Gandara Ortega</t>
  </si>
  <si>
    <t>1.Micrositio actualizado
2.Correos solicitando la actualización del micrositio a la Oficina Asesora de Prensa</t>
  </si>
  <si>
    <t>Se inició el proceso de actualización del micrositio de la SAP, publicando el listado vigente  de los operadores postales  habilitados con corte 28 de abril 2025.</t>
  </si>
  <si>
    <t>Se actualizó en su totalidad el micrositio de la de Subdirección de Asuntos Postales,en la pagina web del ministerio</t>
  </si>
  <si>
    <t>El 26 de mayo y el 28 de agosto del año en curso fueron actualizados  los trámites de habilitación y prórroga de los servicios postales de mensajería y postal de pago http://www.mintic.gov.co/portal/604/w3-propertyvalue-6875.html</t>
  </si>
  <si>
    <t>3.28</t>
  </si>
  <si>
    <t xml:space="preserve">No aplica </t>
  </si>
  <si>
    <t>GIT de Promoción y prevención</t>
  </si>
  <si>
    <t>Ejecutar el Plan de Trabajo de Promoción y Prevención 2025, donde se fortalezca la legalidad y cumplimiento de las obligaciones a cargo de los PRST y Operadores Postales.</t>
  </si>
  <si>
    <t>Informe de Gestión del Plan de Promoción y Prevención 2025</t>
  </si>
  <si>
    <t xml:space="preserve">En total para el  primer cuatrimestre se han llevado a cabo 53 actividades de promoción y prevención con un avance de cumplimiento del 19%. Entre las actividades realizadas esta 51 capacitaciones en diferentes temáticas de cumplimiento de obligaciones a cargo de los proveedores/operadores, 1 socialización y 1 campaña de difusión. En total hemos contado con la asistencia de 61 personas. </t>
  </si>
  <si>
    <t>Para el segundo cuatrimestre, se llevaron a cabo 158 actividades de promoción y prevención, lo que genera un avance respecto al cumplimiento del 57,24%. De las 158 actividades citadas anteriormente, 128 corresponden a capacitaciones personalizadas, 24 a capacitaciones grandes y 6 campañas de difusión, todo en el marco de las obligaciones que tienen a cargo los PRST y Operadores Postales.</t>
  </si>
  <si>
    <t>Documento en Excel que contiene el detalle de cada una de las actividades de capacitación realizadas, incluyendo información de los asistentes.</t>
  </si>
  <si>
    <t>3.29</t>
  </si>
  <si>
    <t>Socializar al interior de la entidad sobre el manual de servicio al ciudadano (recepción y tiempos de respuesta de PQRSD, carta de trato digno, protocolos de servicios y servicio al ciudadano, protocolo de administración por cada uno de los canales de atención dispuestos por la entidad).</t>
  </si>
  <si>
    <t>Listado asistencia y/o pantallazos de la capacitación</t>
  </si>
  <si>
    <t>Se realizó una capacitación el día 26 de marzo de 2025 sobre servicio al ciudadano, protocolos de atención, pqrsd y participación ciudadana</t>
  </si>
  <si>
    <t>(1) Listado de asistencia</t>
  </si>
  <si>
    <t>Se realizó una capacitación el día 20 de junio de 2025 sobre manual de servicio al ciudadano (recepción y tiempos de respuesta de PQRSD, carta de trato digno, protocolos de servicios y servicio al ciudadano, protocolo de administración por cada uno de los canales de atención dispuestos por la entidad)</t>
  </si>
  <si>
    <t>3.30</t>
  </si>
  <si>
    <t>3.3 Dialogo y corresponsabilidad</t>
  </si>
  <si>
    <t>Realizar reuniones con las entidades del Sector TIC para la formulación de un plan de actividades para la rendición de cuentas de acuerdo con lineamientos del DAFP en el marco del NODO sectorial</t>
  </si>
  <si>
    <t>Listado de asistencia</t>
  </si>
  <si>
    <t>Listado de asistencia reunión de las entidades del sector y RTVC para cumplir con la Circular 100 de Función Pública sobre acciones de dialogo de paz</t>
  </si>
  <si>
    <t>3.31</t>
  </si>
  <si>
    <t xml:space="preserve">Creación de un micrositio en la pagina web de la entidad con la información de las gestiones adelantadas por el MinTIC con grupos de especial protección constitucional. </t>
  </si>
  <si>
    <t>Humano, tecnológico y financiero</t>
  </si>
  <si>
    <t>Evidencia del micrositio actualizado</t>
  </si>
  <si>
    <t>Se solicitó al equipo de la Oficina de TI un espacio de socialización en el cual se pueda mostrar el catálogo de contenidos que tiene seleccionado el área de Consenso en un Page de Drive (link en la casilla de evidencias) con el fin de que este pueda ser revisado técnicamente por los expertos de esta oficina y solicitar que este contenido sea embebido en una landing page o en la construcción de un micrositio que pueda ser alojado en el sitio web del ministerio.</t>
  </si>
  <si>
    <t>https://share.google/1ELytFjmTT95qO8L5</t>
  </si>
  <si>
    <t>3.32</t>
  </si>
  <si>
    <t xml:space="preserve">Subdirección de Radiodifusión Sonora </t>
  </si>
  <si>
    <t xml:space="preserve">Esteban Felipe Díaz Borda </t>
  </si>
  <si>
    <t>Realizar capacitaciones a los concesionarios de radiodifusión sonora en los trámites que realiza la subdirección</t>
  </si>
  <si>
    <t xml:space="preserve">Listas de asistencia de las dos capacitaciones </t>
  </si>
  <si>
    <t>La capacitación a los concesionarios de Radiodifusión Sonora en los trámites que realiza la subdirección se realizó mediante las siguientes estrategias: (Capacitaciones personalizadas de manera presencial en MinTIC, orientación y asesoría telefónica, según las necesidades de cada concesionario, capacitación enlaces regionales por Teams, capacitación emisora comunitaria gracia y paz en registro Tic- Teams, capacitación y soporte emisora R&amp;J ASOCIADOS S.A).</t>
  </si>
  <si>
    <t>1. PDF - Capacitaciones personalizadas de manera presencial en MinTIC.
2. PDF - Orientación y asesoría telefónica, según las necesidades de los concesionarios. 
3. PDF - Capacitación enlaces regionales por Teams.
4. PDF -Capacitación emisora comunitaria gracia y paz en registro Tic, R&amp;J ASOCIADOS S.A mediante Teams.</t>
  </si>
  <si>
    <t xml:space="preserve">Las evidencias son las siguientes:
1. Lista de asistencia a la sesión de capacitación trámite Registro Único de TIC del 15 de julio de2025 realizada por medio virtual soportada en la plataforma TEAMS
2. Lista de asistencia a la sesión de capacitación trámite Registro Único de TIC del  29 de julio de 2025 realizada por medio virtual soportada en la plataforma TEAMS
3. Material de capacitación preparado en Power Point usado en las sesiones de capacitación
</t>
  </si>
  <si>
    <t>3.33</t>
  </si>
  <si>
    <t>Racionalización o Simplificación de Trámites</t>
  </si>
  <si>
    <t>Dirección de Industria de Comunicaciones</t>
  </si>
  <si>
    <t>Lady Díaz Santamaría</t>
  </si>
  <si>
    <t>Invitar a los grupos de valor a participar en la encuesta para la racionalización o simplificación de trámites 2025 de la Entidad, en buscar de simplificar, estandarizar, eliminar, optimizar y automatizar los trámites existentes, logrando mayor transparencia en las actuaciones del Ministerio.</t>
  </si>
  <si>
    <t>1.Screen de la publicación realizada en la página web de la Entidad
2. Matriz con el resultado de la encuesta publicada</t>
  </si>
  <si>
    <t>El 23 de diciembre de 2024 se publicó en la página web de la Entidad una noticia mediante la cual se invitó a la ciudadanía a participar en la Estrategia de Simplificación de Trámites 2025.
Adicionalmente, se remitió una presentación al Comité MIG para solicitar la aprobación de la modificación del entregable No. 2 propuesto, así como la inclusión de esta acción como una nueva actividad dentro del plan de trabajo.</t>
  </si>
  <si>
    <t>1.Screen de la publicación realizada en la página web de la Entidad
2.Matriz de resultados de la encuesta.</t>
  </si>
  <si>
    <t>3.34</t>
  </si>
  <si>
    <t xml:space="preserve">Diseñar y registrar en la plataforma SUIT de la Función Pública, la estrategia 2025 de Racionalización de Trámites </t>
  </si>
  <si>
    <t xml:space="preserve">1. Formato de la estrategia 2025 de racionalización de trámites.
2. Plan de Trabajo 2025 </t>
  </si>
  <si>
    <t>1. Formato DAFP que contiene las estrategias  2025 de racionalización de trámites.
2. Plan de Trabajo 2025</t>
  </si>
  <si>
    <t>4.1</t>
  </si>
  <si>
    <t>4. Iniciativas adicionales</t>
  </si>
  <si>
    <t>4.1 Fortalecimiento Institucional</t>
  </si>
  <si>
    <t>Karina</t>
  </si>
  <si>
    <t>Mejora Normativa</t>
  </si>
  <si>
    <t>Plan Estratégico Sectorial e Institucional</t>
  </si>
  <si>
    <t>Proyectar los documentos normativos requeridos en lo relacionado con los servicios TIC, acorde con las nuevas necesidades de las Tecnologías de la Información y las Comunicaciones</t>
  </si>
  <si>
    <t>Se publicó en la página web de la entidad para comentarios de los grupos de valor, proyecto de Decreto que precisa el alcance de la regularización de redes e infraestructura de telecomunicaciones, así como, proyecto de resolución sobre requisitos de red del servicio de Mensajería Expresa.</t>
  </si>
  <si>
    <t>Screen de la publicación de las notas de prensa relacionadas.</t>
  </si>
  <si>
    <t>Se ha publicado en la sede electrónica de la Entidad, en la sección "Documentos para comentar", los siguientes proyectos normativos:
* Ministerio TIC publica para comentarios el proyecto de resolución que compila y simplifica la normativa en materia del servicio televisión - https://www.mintic.gov.co/portal/inicio/Sala-de-prensa/Noticias/401635:Ministerio-TIC-publica-para-comentarios-el-proyecto-de-resolucion-que-compila-y-simplifica-la-normativa-en-materia-del-servicio-television
* Publicado para comentarios Proyecto de Decreto que precisa el proceso de regularización de infraestructura y adopta medidas sobre el Portal Único de Despliegue de Infraestructura - https://www.mintic.gov.co/portal/inicio/Sala-de-prensa/Noticias/401699:Publicado-para-comentarios-Proyecto-de-Decreto-que-precisa-el-proceso-de-regularizacion-de-infraestructura-y-adopta-medidas-sobre-el-Portal-Unico-de-Despliegue-de-Infraestructura
* Se publica para comentarios proyecto de resolución que actualiza tarifas que pagan los canales nacionales de operación privada y las estaciones locales con y sin ánimo de lucro - https://www.mintic.gov.co/portal/inicio/Sala-de-prensa/Noticias/403162:Se-publica-para-comentarios-proyecto-de-resolucion-que-actualiza-tarifas-que-pagan-los-canales-nacionales-de-operacion-privada-y-las-estaciones-locales-con-y-sin-animo-de-lucro
* Proyecto de Decreto del Registro Único de TIC se publica para comentarios: incluye nuevas causales de archivo para mejorar la información del sector - https://www.mintic.gov.co/portal/inicio/Sala-de-prensa/Noticias/403214:Proyecto-de-Decreto-del-Registro-Unico-de-TIC-se-publica-para-comentarios-incluye-nuevas-causales-de-archivo-para-mejorar-la-informacion-del-sector
* El Ministerio TIC publica el borrador del acto de Convocatoria para la elección de los representantes al Consejo Asesor de Radioaficionado - https://www.mintic.gov.co/portal/inicio/Sala-de-prensa/Noticias/404988:El-Ministerio-TIC-publica-el-borrador-del-acto-de-Convocatoria-para-la-eleccion-de-los-representantes-al-Consejo-Asesor-de-Radioaficionado</t>
  </si>
  <si>
    <t>4.2</t>
  </si>
  <si>
    <r>
      <t xml:space="preserve">FOGEDI </t>
    </r>
    <r>
      <rPr>
        <b/>
        <sz val="11"/>
        <color theme="1"/>
        <rFont val="Aptos Narrow (Cuerpo)"/>
      </rPr>
      <t xml:space="preserve">14 </t>
    </r>
    <r>
      <rPr>
        <sz val="11"/>
        <color theme="1"/>
        <rFont val="Aptos Narrow (Cuerpo)"/>
      </rPr>
      <t>-  Autodiagnóstico 2024</t>
    </r>
  </si>
  <si>
    <t xml:space="preserve">Informes de las razones de retiro incluido en el Plan de Previsión de Recursos Humanos </t>
  </si>
  <si>
    <t xml:space="preserve">El plan de previsión de recursos humanos 2025  en el capitulo 3.3.1 incluye la desvinculación de servidores con la identificación de las causales de retiro </t>
  </si>
  <si>
    <t xml:space="preserve">plan de previsión de recursos humanos 2025 publicado </t>
  </si>
  <si>
    <t>4.3</t>
  </si>
  <si>
    <r>
      <t xml:space="preserve">FOGEDI </t>
    </r>
    <r>
      <rPr>
        <b/>
        <sz val="11"/>
        <color theme="1"/>
        <rFont val="Aptos Narrow (Cuerpo)"/>
      </rPr>
      <t xml:space="preserve">33 </t>
    </r>
    <r>
      <rPr>
        <sz val="11"/>
        <color theme="1"/>
        <rFont val="Aptos Narrow (Cuerpo)"/>
      </rPr>
      <t xml:space="preserve"> - Brecha FURAG 2022</t>
    </r>
  </si>
  <si>
    <t>Pregunta 156 ¿Cuáles son las razones por las que la entidad no tomó decisiones basadas en datos?
Actividad Recomendada: 
Contar con un grupo Interno de Trabajo que permito Disponer de las capacidades institucionales que habiliten y optimicen el acceso, disposición, reutilización y aprovechamiento de los datos, siguiendo el plan de infraestructura de Datos de la política de Gobierno Digital mediante la definición, implementación y seguimiento de lineamientos de Gobierno de datos, calidad de datos, integración e interoperabilidad de datos, datos maestros y de referencia, gestión de metadatos, seguridad de datos, analítica de datos y gestión de datos estadísticos para fortalecer la toma de decisiones de la Entidad y el Sector TIC.</t>
  </si>
  <si>
    <t>Modelo de Gobierno de datos v1 elaborado.</t>
  </si>
  <si>
    <t>4.4</t>
  </si>
  <si>
    <t>El catálogo de Sistemas de Información y la Publicación del PETI con resultados se realizó en Comité MIG 87 del 22/01/2025</t>
  </si>
  <si>
    <t>* Acta de Comité MIG 87 
* PETI publicado en el siguiente enlace:https://www.mintic.gov.co/portal/inicio/Planes/Plan-Estrategico-TI/</t>
  </si>
  <si>
    <t>4.5</t>
  </si>
  <si>
    <r>
      <t xml:space="preserve">FOGEDI </t>
    </r>
    <r>
      <rPr>
        <b/>
        <sz val="11"/>
        <color theme="1"/>
        <rFont val="Aptos Narrow (Cuerpo)"/>
      </rPr>
      <t>58</t>
    </r>
    <r>
      <rPr>
        <sz val="11"/>
        <color theme="1"/>
        <rFont val="Aptos Narrow (Cuerpo)"/>
      </rPr>
      <t xml:space="preserve"> - Brecha FURAG 2023</t>
    </r>
  </si>
  <si>
    <t>Plan Institucional de Capacitaciones
Evidencias de espacios de aprendizaje sobre la generación, procesamiento, reporte, difusión y uso de información estadística.</t>
  </si>
  <si>
    <t>Esta actividad se reportará en el tercer cuatrimestre, una vez se ejecute  el PIC</t>
  </si>
  <si>
    <t>4.6</t>
  </si>
  <si>
    <t>Análisis de la información abierta de las PQRSD en función de su recurrencia</t>
  </si>
  <si>
    <t>4.7</t>
  </si>
  <si>
    <r>
      <t xml:space="preserve">FOGEDI </t>
    </r>
    <r>
      <rPr>
        <b/>
        <sz val="11"/>
        <color theme="1"/>
        <rFont val="Aptos Narrow (Cuerpo)"/>
      </rPr>
      <t>30</t>
    </r>
    <r>
      <rPr>
        <sz val="11"/>
        <color theme="1"/>
        <rFont val="Aptos Narrow (Cuerpo)"/>
      </rPr>
      <t xml:space="preserve"> - Brecha FURAG 2023</t>
    </r>
  </si>
  <si>
    <t xml:space="preserve">
Pregunta # 282:
Definir mediciones para la Entidad que evalúen los beneficios de utilizar el Servicio de Carpeta Ciudadana Digital desde los siguientes aspectos:  
Reducir el número de PQRSD en la Entidad,</t>
  </si>
  <si>
    <t>* Mediciones del Servicio de Carpera Ciudadana Digital que demuestren reducción del número de PQRSD en la Entidad.</t>
  </si>
  <si>
    <t>4.8</t>
  </si>
  <si>
    <t>4.2  Responsabilidad Social Institucional</t>
  </si>
  <si>
    <t>Gisella</t>
  </si>
  <si>
    <t>Informe realizado</t>
  </si>
  <si>
    <t>Se está recolectando la información para la elaboración del informe</t>
  </si>
  <si>
    <t>Se cuenta con los archivos de soporte de Pacto Global y archivos de las áreas</t>
  </si>
  <si>
    <t>Se cuenta con los archivos de soporte de Pacto Global, informes de las dependencias y correos electrónicos</t>
  </si>
  <si>
    <t>4.9</t>
  </si>
  <si>
    <t>Informe publicado</t>
  </si>
  <si>
    <t>Debido a que el informe se está elaborando no se ha publicado</t>
  </si>
  <si>
    <t>Tan pronto se publique, se suministrará el enlace de evidencia</t>
  </si>
  <si>
    <t>El informe "Comunicación de involucramiento 2023-2024" se publicó en la página web del Ministerio TIC y en la plataforma de Pacto Global cumpliendo los requerimientos solicitados</t>
  </si>
  <si>
    <t>Se relacionan los enlaces de las publicaciones: *En MINTIC https://n9.cl/bm5me **En Pacto Global https://n9.cl/uqoww0
Coloque brevemente la evidencia que respalda el avance</t>
  </si>
  <si>
    <t>Versión 2: Aprobado por comité MIG 89 del 16 de mayo de 2025</t>
  </si>
  <si>
    <t/>
  </si>
  <si>
    <t>Cumplimiento Programa de transparencia y Ética Pública del Mintic-2025.</t>
  </si>
  <si>
    <t>Segundo monitoreo-periodo (Mayo-Agosto)</t>
  </si>
  <si>
    <t>II Monitoreo-Corte 31 de agosto-2025</t>
  </si>
  <si>
    <t>La actividad se encuentra dentro de los tiempos de ejecución para su cumplimiento. Sin embargo, con lo documentado es posible que se presente incumplimiento para la presente vigencia.</t>
  </si>
  <si>
    <t>La Oficina de Control Interno, una vez realizado el seguimiento y la validación de los avances y evidencias de cada una de las actividades documentadas dentro del Programa de Transparencia y Ética Pública del Mintic-2025, considera que las actividades y metas programadas para el segundo cuatrimestre 2025, se cumplieron al 100%. Así mismo, presenta las siguientes conclusiones y recomendaciones:</t>
  </si>
  <si>
    <r>
      <t xml:space="preserve">1.Se evidencia que ocho (8) actividades con fecha de cumplimiento a corte de 31 de agosto, se realizaron de manera efectiva, dando cumplimiento a su ejecución en un 100%.
Actividades programadas y ejecutadas a 31 de agosto de 2025:
</t>
    </r>
    <r>
      <rPr>
        <b/>
        <sz val="12"/>
        <color theme="1"/>
        <rFont val="Aptos Narrow"/>
        <family val="2"/>
      </rPr>
      <t>Actividades:2.2,2.5,3.9,3.27,3.29,3.32,4.8 y 4.9</t>
    </r>
    <r>
      <rPr>
        <sz val="12"/>
        <color theme="1"/>
        <rFont val="Aptos Narrow"/>
        <family val="2"/>
      </rPr>
      <t xml:space="preserve">
2. Se evidencian once (11) actividades, con fecha de ejecución y terminación para el  tercer cuatrimestre, las cuales se ejecutaron en un 100%, en este segundo monitoreo:
Actividades con fecha de ejecución y cumplimiento-tercer cuatrimestre:
</t>
    </r>
    <r>
      <rPr>
        <b/>
        <sz val="12"/>
        <color theme="1"/>
        <rFont val="Aptos Narrow"/>
        <family val="2"/>
      </rPr>
      <t>Actividades: 1.5,3.2,3.8,3.12,3.13,3.19,3.23,3.25,3.34,4.2 y 4.4</t>
    </r>
  </si>
  <si>
    <t>4. De las 59 actividades descritas y programadas dentro del Programa de Transparencia y Ética Pública del Mintic-2025, 25 de estas se encuentran en ejecución, 5 pendiente de iniciar , 28 finalizadas a corte del 31  de agosto y 1 con retraso.
5. A las Dependencias responsables de las actividades programadas dentro del Programa de Transparencia y Ética Pública del Mintic-2025, se les recomienda continuar cumpliendo con lo programado junto con el reporte de las evidencias al cumplimiento de las actividades, antes de su vencimiento.
6.A corte de 31 de agosto de 2025, el Programa de Transparencia y Ética Pública del MINTIC, presentó un 47,46% de cumplimiento y un 42,37% de ejecución.</t>
  </si>
  <si>
    <r>
      <t>Se inici</t>
    </r>
    <r>
      <rPr>
        <sz val="11"/>
        <color rgb="FFFF0000"/>
        <rFont val="Aptos Narrow"/>
        <family val="2"/>
      </rPr>
      <t>ó</t>
    </r>
    <r>
      <rPr>
        <sz val="11"/>
        <color theme="1"/>
        <rFont val="Aptos Narrow"/>
        <family val="2"/>
      </rPr>
      <t xml:space="preserve"> el contrato en el mes de junio para el funcionamiento del normograma</t>
    </r>
  </si>
  <si>
    <t>Complementar</t>
  </si>
  <si>
    <t>Fecha Inicio</t>
  </si>
  <si>
    <t>Se realizó seguimiento y evaluación a la gestión de Riesgos de la Entidad, para las tipologías de Gestión, Fiscal, SPI e interrupción.</t>
  </si>
  <si>
    <t>Se realizó seguimiento a los 24 mapas de riesgos de corrupción de cada uno de los procesos de la entidad. Ver matriz de seguimiento publicada en el micrositio de transparencia-Oficina de Control Interno.</t>
  </si>
  <si>
    <t>Boletín Semana TIC 9 de abril de 2025 y Boletín semana TIC-ABR15</t>
  </si>
  <si>
    <t>Boletín Semana TIC 22 de abril, 6 y 27 de mayo,  de abril de 2025 y Boletín semana TIC N.19, 20, 21, 22, 23, 24, 25, 26, 29, 30, 31, 32 y 33.</t>
  </si>
  <si>
    <t>José Antonio Torres</t>
  </si>
  <si>
    <t xml:space="preserve">Mediante Resolución N° 869 de 2025 “Por la cual se resuelve el procedimiento administrativo sancionatorio contractual iniciado en contra del señor Sergio Andrés López Pulido, en ejecución del contrato de prestación de servicios No. 1293 de 2024 Expediente No. 27 de 2024”, confirmada mediante Resolución No. 1254 de 2025. La información se puede consultar en https://www.mintic.gov.co/portal/inicio/Atencion-y-Servicio-a-la-Ciudadania/Transparencia/400315:Resultados-Sancionatorios
</t>
  </si>
  <si>
    <t>Humano -Tecnológico</t>
  </si>
  <si>
    <t>Desde el 11/04/2025 se realizó el cargue de la actuación administrativa en el micrositio y se divulgo la pieza por comunicación interna el 29/05/2025</t>
  </si>
  <si>
    <t>Divulgación de un boletín o espacio donde se cuente los resultados del Sistema Integrado de Gestión del Ministerio</t>
  </si>
  <si>
    <t>Se publicaron piezas relacionadas con los resultados del IDI que tienen en sus políticas componentes de los sistemas de calidad, SST, SPI y ambiental. Del mismo modo, se avanzó en un borrador para la publicación de otros resultados  para publicar en el tercer cuatrimestre</t>
  </si>
  <si>
    <t>Identificar las redes externas del Ministerio teniendo en cuenta  el nivel misional de la entidad</t>
  </si>
  <si>
    <t xml:space="preserve">Publicar las redes externas en la página web del Ministerio </t>
  </si>
  <si>
    <t>Se actualizaron las hoja de vida de los trámites racionbalziadosdurante el periodo ene-2024 a mar-2025, en el aplicativo SUIT de la Función Pública, incluyendo la mejora realizada. Se efectuó socialización de la mejora realizada a cada uno de los trámites racionalizados tanto al interior de la Entidad, mediante E-Card diseñada por la Oficina de Prensa y enviada a través de correo electrónico, así como en la sede electrónica del MinTIC, mediante nota de prensa. Se realizó medición de la estimación de los beneficios recibidos por los usuarios de los trámites racionalizados que reflejan cuantitativamente  la mejora aplicada.</t>
  </si>
  <si>
    <t>1. Plan de trabajo 2024-2025 diligenciado.
2. Hojas de vida SUIT actualizadas.
3. Correo electrónico  con la socialización al interior de los trámites racionalizados.
4. Imagen tomada de sede electrónica del MinTIC, con la nota de prensa publicada (boletín web).
5. Correo con los resultados de la cuantificación estimada de los beneficios recibidas por los usuarios de los  trámites racionalizados.
6. Datos de operación 2024 y primer trimestre 2025, reportados en el SUIT por cada uno de los trámites a cargo de la DiCOM.</t>
  </si>
  <si>
    <t xml:space="preserve">Preguntas # 286 y 288:
Diseñar una herramienta que permita establecer el nivel de los criterios de usabilidad y accesibilidad web de los trámites de la Entidad. En atención del anexo 1 de la Res MinTIC 1519 de 2020. Porcentaje mínimo de cumplimiento esperado para la vigencia 2023: 10%, para vigencia 2024: 50% y para vigencia 2025: 40% </t>
  </si>
  <si>
    <t>Pregunta # 277 y 278:
Crear una rutina o un reporte o una herramienta que permita cuantificar, de manera rápida y precisa, desde la Oficina de TI o desde la DiCOM:
1) ¿Cuántos trámites requerían verificar la identidad de los usuarios?
2) De los trámites que requerían verificar la identidad de los usuarios ¿Cuántos usaron el servicio de autenticación digital de los Servicios Ciudadanos Digitales?  
3) Promedio mensual de usuarios de los trámites que usan el servicio de autenticación digital de los Servicios Ciudadanos Digitales.</t>
  </si>
  <si>
    <t>Cuantificación del servicio de autenticación digital de los usuarios de trámites</t>
  </si>
  <si>
    <t>Actualmente, la Agencia Nacional Digital no cuenta con convenio suscrito con el Ministerio, lo cual limita el avance en la ejecución de esta actividad según lo planeado y teniendo en cuenta que previo a proceder con la vinculación de los trámites a Carpeta Ciudadana Digital (CCD),  se hace necesario realizar un análisis detallado de los requisitos base y exigidos a cada uno de los trámites para dicha vinculación, a fin de garantizar la viabilidad técnica, normativa y financiera de este proceso.
Conforme lo anterior, se remitió presentación al Comité MIG sesión No. 89  con las justificaciones correspondientes y solicitando aprobación de modificación de esta actividad y proyectando una nueva propuesta.</t>
  </si>
  <si>
    <r>
      <t>La Agencia Nacional Digital cuenta con el  convenio interadministrativo No. 1225-2025 suscrito con el Ministerio, que incluye entre otros aspectos, la vinculación de los trámites a Carpeta Ciudadana Digital (CCD),  
Se emitió radicado No.  252140441, solicitando respuesta al Rad. No. 252032519  respecto a los requerimientos que deben cumplir los trámites MinTIC para ser vinculados a CCD. 
Se agend</t>
    </r>
    <r>
      <rPr>
        <sz val="11"/>
        <color rgb="FFFF0000"/>
        <rFont val="Aptos Narrow"/>
        <family val="2"/>
      </rPr>
      <t>ó</t>
    </r>
    <r>
      <rPr>
        <sz val="11"/>
        <color theme="1"/>
        <rFont val="Aptos Narrow"/>
        <family val="2"/>
      </rPr>
      <t xml:space="preserve"> mesa de trabajo entre las OPAES y la AND para el próximo 16-sept-2025 
</t>
    </r>
  </si>
  <si>
    <t>Correo Solicitud Actualización Colombia TIC 
Correo_AltaVelocidad remitiendo ajustes solicitados por Fábrica de Datos
Correo_SolicitudProcedimientoColombiaTIC, en donde se solicita indicar procedimiento para la actualización considerando capacitaciones
Imagen Soporte Seguimiento Colombia TIC
Pantallazos Capacitaciones (Dos)</t>
  </si>
  <si>
    <t>Publicación Página web</t>
  </si>
  <si>
    <t>Se remite evidencia de revisión de la  publicación en página web el normograma soportado con las revisiones al boletín jurídico.</t>
  </si>
  <si>
    <t>María Lucía Flórez Jiménez</t>
  </si>
  <si>
    <t>José Antonio
Apoyo: Cindy Orjuela</t>
  </si>
  <si>
    <t>Documento de seguimiento</t>
  </si>
  <si>
    <t>Se realizó monitoreo del menú destacado de Atención a la ciudadanía a través de documento Excel</t>
  </si>
  <si>
    <t>Se adjunta documento Excel con evidencias de monitoreo</t>
  </si>
  <si>
    <t>Se realizó monitoreo del menú participa a través de documento Excel</t>
  </si>
  <si>
    <t>Se realizó monitoreo del Esquema de Publicación a través de documento Excel</t>
  </si>
  <si>
    <t>Se realizó monitoreo del menú de transparencia  a través de documento Excel</t>
  </si>
  <si>
    <t>Se cargan piezas gráficas y listados de asistencia</t>
  </si>
  <si>
    <t>José Antonio
Cindy Orjuela</t>
  </si>
  <si>
    <t xml:space="preserve">José Antonio
</t>
  </si>
  <si>
    <t>Se socializaron 2 piezas graficas sobre el Manual de Participación Ciudadana AGI-TIC-MA-010 y Manual de Caracterización y Relacionamiento con los Grupos de Interés AGI-TIC-MA-004</t>
  </si>
  <si>
    <r>
      <t xml:space="preserve">FOGEDI </t>
    </r>
    <r>
      <rPr>
        <b/>
        <sz val="11"/>
        <color theme="1"/>
        <rFont val="Aptos Narrow (Cuerpo)"/>
      </rPr>
      <t>25</t>
    </r>
    <r>
      <rPr>
        <sz val="11"/>
        <color theme="1"/>
        <rFont val="Aptos Narrow (Cuerpo)"/>
      </rPr>
      <t xml:space="preserve"> -  Info OCI Evalúa SICI 1Sem2024</t>
    </r>
  </si>
  <si>
    <t>Carolina Arango
Claudia Alejandra Bermúdez
Paola Cardón</t>
  </si>
  <si>
    <t>Implementar el código de integridad</t>
  </si>
  <si>
    <t>Lista de asistencia de GCP,  actividad lúdica piso a piso,  pieza gráfica / fondo de pantalla / video wall / WhatsApp corporativo / Teams y Taller vivencial.</t>
  </si>
  <si>
    <t xml:space="preserve">Se presentó ante el comité MIG #92 el resultado de la implementación del código de integridad vigencia 2024-2025, en el cual se destaca la realización de 55 actividades cumpliendo el 100% de la propuesto , las principales actividades están dada en la creación del código de integridad, la divulgación y apropiación de los valores de la entidad  a través de GCP, y medios de comunicación interna </t>
  </si>
  <si>
    <t>Presentación comité MIG # 92
Archivo de evidencias de actividades</t>
  </si>
  <si>
    <t>en el comité MIG #86 se realizó la presentación de la gestión del seguimiento a los conflictos de interés</t>
  </si>
  <si>
    <t xml:space="preserve">Se requiere solicitar ajuste de fecha de terminación de la actividades en comité MIG dado que esta actividad se reporta de manera anual y por ende la meta de tres informes se cumplirá en diciembre de 2026 </t>
  </si>
  <si>
    <t xml:space="preserve">se  público el código de integridad en la pagina web de la entidad </t>
  </si>
  <si>
    <t>correo de web master con confirmación de publicación del documento y pantallazo de publicación del documento
Código de integridad vigente</t>
  </si>
  <si>
    <t>En relación con la actividad correspondiente a la Pregunta 42B (Otorgar los incentivos del Plan de Bienestar para equipos de trabajo), me permito informar que desde el GIT de Desarrollo del Talento Humano se adelanta la elaboración del documento de convocatoria para la conformación de equipos de trabajo, el cual será publicado en diciembre de 2025.
Las inscripciones de los equipos de trabajo entrará en vigencia a partir del 15 de enero de 2026, dado que el proceso de estructuración, investigación y planeación requiere un periodo no inferior a diez (10) meses para su adecuada implementación.
En consideración a lo anterior se solicitará al comité MIG la ampliación de la fecha de culminación de la actividad para diciembre de 2026, la cual se cumplirá con la Resolución de otorgamiento de los incentivos de trabajo , producto de las acciones adelantadas. 
En cumplimiento de lo solicitado, se adjunta como evidencia Acuerdo Sindical 2025 – Acuerdo No. 64.</t>
  </si>
  <si>
    <t>Actividad con retraso en su cumplimiento. Con posible incumplimiento en su ejecución para la presente vigencia.</t>
  </si>
  <si>
    <t>Actualizar la información (jurídica y técnica) contenida en el  micrositio de los Servicios Postales dispuesto en la página web del Ministerio</t>
  </si>
  <si>
    <t>Se adjunta enlace de la consulta, el cual fue gestionado con la Oficina Asesora de Prensa  https://www.mintic.gov.co/portal/inicio/Micrositios/Informacion-general/Empresas-postales-habilitadas/</t>
  </si>
  <si>
    <t>María Alejandra Suarez</t>
  </si>
  <si>
    <t xml:space="preserve">Excel con el detalle de las actividades realizadas. Con fecha, hora, tipo de actividad, servicio , asistentes y empresas que participan </t>
  </si>
  <si>
    <t>Pantallazo de la realización de la capacitación el día 20 de junio sobre el Manual de Servicio a las Ciudadanías</t>
  </si>
  <si>
    <t>Se realizaron mesas de trabajo con las diferentes entidades del sector para la formulación de acciones de dialogo</t>
  </si>
  <si>
    <t xml:space="preserve"> Sesiones RUTIC RDS: Se realizaron dos sesiones de capacitación, los días 15 de julio de 2025  y 27 de julio de 2025, a concesionarios de radiodifusión sonora  en espacios  en los cuales se capacita y acompaña al concesionario en el uso de la plataforma del Registro Único de TIC de Radiodifusión Sonora, con el fin que comprendan los diferentes menús del sistema, el diligenciamiento y cargue documentos que les permita realizar su trámite y culminar de manera exitosa su proceso de inscripción o posteriormente los trámites de actualización que requieran.   De esta forma quedan capacitados para cumplir con esta obligación establecida en  artículo 15 de la Ley 1341 de 2009, modificado por el artículo 12 de la Ley 1978 de 2019 y según lo dispuesto en el Decreto 377 de 2021 que subrogó el título 1 de la parte 2 del libro 2 del Decreto 1078 de 2015 .
De esta forma la subdirección de radiodifusión sonora da cumplimiento a la actividad de capacitación definida en el marco del programa de transparencia y ética pública.
</t>
  </si>
  <si>
    <t>Actividad formulada en el II cuatrimestre</t>
  </si>
  <si>
    <t>Se realizaron mesas de trabajo entre las diferentes dependencias que conforman la Dirección de Industria de las Comunicaciones y se  determinaron las estrategias a cumplir en 2025 que permitan evidenciar la simplificación o racionalización de trámites, las cuales fueron definidas en el formato de la Función Pública.
De forma conjunta con GTO/OPAES se: 
i) Registró en formato SUIT de la Función Pública, las diferentes estrategias 2025 de Racionalización de Trámites  
ii) se definieron los diferentes planes de trabajo que permitieran aplicar las estrategias de RdT.</t>
  </si>
  <si>
    <t>Proyectos de actualización normativa publicados en la página web de la Entidad</t>
  </si>
  <si>
    <t>Pregunta N.º 74. 
Incluir en el Plan de Previsión de Recursos Humanos los Informes de las razones de retiro.</t>
  </si>
  <si>
    <r>
      <t xml:space="preserve">FOGEDI </t>
    </r>
    <r>
      <rPr>
        <b/>
        <sz val="11"/>
        <color theme="1"/>
        <rFont val="Aptos Narrow (Cuerpo)"/>
      </rPr>
      <t>37</t>
    </r>
    <r>
      <rPr>
        <sz val="11"/>
        <color theme="1"/>
        <rFont val="Aptos Narrow (Cuerpo)"/>
      </rPr>
      <t xml:space="preserve"> -  Info OCI Evalúa SICI 1Sem2024</t>
    </r>
  </si>
  <si>
    <t xml:space="preserve">Recomendación # 9 de la OCI a Requerimiento 13.1:
Articular mesas de trabajo con el área de DataCenter, para validar, los sistemas de información que se encuentran alojados en los servidores, en estado productivo y cuales se están usando como fuente de datos para consulta. </t>
  </si>
  <si>
    <t>*Catalogo de Sistemas de Información Actualizado.
*Acta de Comité MIG donde evidencie los resultados presentados del PETI 203</t>
  </si>
  <si>
    <t>Pregunta N.º 386. h). 
Incluir en el Plan Institucional de Capacitaciones, espacios de aprendizaje sobre la generación, procesamiento, reporte, difusión y uso de información estadística.</t>
  </si>
  <si>
    <t>Dentro del Plan Institucional de Capacitación de la vigencia 2025 se incluyeron las temáticas de : 
*Ítem 24 Manejo de herramientas
avanzadas de ofimáticas de Microsoft (Power Automate,Power BI)
*Ítem 25 Manejo de herramientas
ofimáticas de Microsoft (Word,
Excel y PowerPoint)
*Ítem 29 Ciencia de datos y Big Data
Manejo de herramientas para la
aplicación de la IA, programación,
análisis de datos, implementación
de algoritmos de IA, optimización
de procesos</t>
  </si>
  <si>
    <t>Se carga en documento del Plan Institucional de Capacitación de la vigencia  2025</t>
  </si>
  <si>
    <r>
      <t xml:space="preserve">FOGEDI </t>
    </r>
    <r>
      <rPr>
        <b/>
        <sz val="11"/>
        <color theme="1"/>
        <rFont val="Aptos Narrow (Cuerpo)"/>
      </rPr>
      <t>82</t>
    </r>
    <r>
      <rPr>
        <sz val="11"/>
        <color theme="1"/>
        <rFont val="Aptos Narrow (Cuerpo)"/>
      </rPr>
      <t xml:space="preserve"> - Info OCI Evalúa SICI 1Sem2024</t>
    </r>
  </si>
  <si>
    <t>Recomendación # 13 de la OCI a Requerimiento 17.6 a y b:
cantando la recomendación para los fines de establecer métricas de análisis de datos  a los reportes de PQRSD, se va a incluir este requerimiento como mejora en el proceso de desarrollo que actualmente se encuentra contratado y en ejecución para la liberación en la versión 3 del sistema de  información que se recibirá en ambiente de pruebas en la vigencia 2024 y puesta en producción vigencia 2025.</t>
  </si>
  <si>
    <t>Realizar informe de involucramiento CEO 2023-2024 en cuanto al cumplimiento de los ODS</t>
  </si>
  <si>
    <t>Publicar informe de involucramiento CEO 2023-2024 en cuanto al cumplimiento de los ODS</t>
  </si>
  <si>
    <t>Control de cambios</t>
  </si>
  <si>
    <t>cien</t>
  </si>
  <si>
    <t>Se anexan evidencias de las publicaciones y el borrador en la carpeta.</t>
  </si>
  <si>
    <t>No se presentó avance para este  segundo monitoreo. La actividad se encuentra dentro de los tiempos de ejecución para su cumplimiento.
Se tiene programada para iniciar en el mes de octubre de la presente vigencia.</t>
  </si>
  <si>
    <t>No se presentó avance para este  segundo monitoreo. La actividad se encuentra dentro de los tiempos de ejecución para su cumplimiento.</t>
  </si>
  <si>
    <r>
      <rPr>
        <b/>
        <sz val="11"/>
        <color theme="1"/>
        <rFont val="Aptos Narrow"/>
        <family val="2"/>
      </rPr>
      <t xml:space="preserve">Revisó:
Firma digitalmente
</t>
    </r>
    <r>
      <rPr>
        <sz val="11"/>
        <color theme="1"/>
        <rFont val="Aptos Narrow"/>
        <family val="2"/>
      </rPr>
      <t xml:space="preserve">___________________
Juan Diego Toro Bautista
</t>
    </r>
    <r>
      <rPr>
        <b/>
        <sz val="11"/>
        <color theme="1"/>
        <rFont val="Aptos Narrow"/>
        <family val="2"/>
      </rPr>
      <t xml:space="preserve">Jefe Oficina De Control Interno
Elaboró:
Firma digitalmente
________________
</t>
    </r>
    <r>
      <rPr>
        <sz val="11"/>
        <color theme="1"/>
        <rFont val="Aptos Narrow"/>
        <family val="2"/>
      </rPr>
      <t>Carolina Bernal Londoño</t>
    </r>
    <r>
      <rPr>
        <b/>
        <sz val="11"/>
        <color theme="1"/>
        <rFont val="Aptos Narrow"/>
        <family val="2"/>
      </rPr>
      <t xml:space="preserve">
Contratista -Oficina De Control Interno</t>
    </r>
  </si>
  <si>
    <r>
      <rPr>
        <b/>
        <sz val="12"/>
        <color theme="1"/>
        <rFont val="Aptos Narrow"/>
        <family val="2"/>
      </rPr>
      <t>7. Alerta:</t>
    </r>
    <r>
      <rPr>
        <sz val="12"/>
        <color theme="1"/>
        <rFont val="Aptos Narrow"/>
        <family val="2"/>
      </rPr>
      <t xml:space="preserve">
1.Se evidencia que una (1) actividad no presentó evidencias en su avance, en el primer y segundo seguimiento, teniendo fecha de inicio en el primer cuatrimestre.
Actividad: 1.1
8.Para la presente versión del Programa de Transparencia y Ética Pública se incluye la actividad N° 4.4</t>
    </r>
  </si>
  <si>
    <r>
      <t xml:space="preserve">
</t>
    </r>
    <r>
      <rPr>
        <b/>
        <sz val="12"/>
        <color theme="1"/>
        <rFont val="Aptos Narrow"/>
        <family val="2"/>
      </rPr>
      <t xml:space="preserve">3.Observación: </t>
    </r>
    <r>
      <rPr>
        <sz val="12"/>
        <color theme="1"/>
        <rFont val="Aptos Narrow"/>
        <family val="2"/>
      </rPr>
      <t xml:space="preserve">
3.1. Para la actividad 3.24 con fecha fin de ejecución para el mes de diciembre, en el presente seguimiento se documenta que se solicitará al comité MIG ajustar dicha fecha, extendiéndola para la vigencia 2026. Dado a lo anterior se evidencia una mala planificación y no se generó una alerta previa por parte de los responsables de la ejecución de la actividad, con el fin de evitar un incumplimiento normativo.
3.2 La actividad 3.26, la cual tenía fecha fin de ejecución para el mes de junio de la presente vigencia, presentó un avance del 30%, lo que indica que no se ejecutó en un 100% en la fecha prevista. Dado a lo anterior se evidencia una mala planificación y no se generó una alerta preventiva  por parte de los responsables de la ejecución de la actividad, con el fin de evitar su incumplimiento.
Por lo anterior, la Oficina de Control Interno recomienda que el proceso responsable (Gestión de Talento Humano) , formule una acción preventiva, identificando controles que permitan monitorear constantemente su ejecución y detectar desviaciones de manera temprana, con el fin de evitar retrasos en el cumplimiento de las actividades documentadas en el Programa.</t>
    </r>
  </si>
  <si>
    <t>se realiza la publicación del ABC para la gestión de conflicto de interés en el página web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</si>
</sst>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2"/>
      <color theme="1"/>
      <name val="Aptos Narrow"/>
      <family val="2"/>
      <scheme val="minor"/>
    </font>
    <font>
      <sz val="12"/>
      <color theme="1"/>
      <name val="Aptos Narrow"/>
      <family val="2"/>
      <scheme val="minor"/>
    </font>
    <font>
      <b/>
      <sz val="14"/>
      <color theme="1"/>
      <name val="Aptos Narrow"/>
      <family val="2"/>
    </font>
    <font>
      <sz val="12"/>
      <color theme="1"/>
      <name val="Aptos Narrow"/>
      <family val="2"/>
    </font>
    <font>
      <b/>
      <sz val="12"/>
      <color theme="1"/>
      <name val="Aptos Narrow"/>
      <family val="2"/>
    </font>
    <font>
      <sz val="14"/>
      <color theme="1"/>
      <name val="Aptos Narrow"/>
      <family val="2"/>
    </font>
    <font>
      <b/>
      <sz val="12"/>
      <color theme="0"/>
      <name val="Aptos Narrow"/>
      <family val="2"/>
    </font>
    <font>
      <sz val="11"/>
      <name val="Aptos Narrow"/>
      <family val="2"/>
    </font>
    <font>
      <sz val="11"/>
      <color rgb="FF000000"/>
      <name val="Aptos Narrow"/>
      <family val="2"/>
      <scheme val="minor"/>
    </font>
    <font>
      <sz val="11"/>
      <color theme="1"/>
      <name val="Aptos Narrow (Cuerpo)"/>
    </font>
    <font>
      <sz val="11"/>
      <color theme="1"/>
      <name val="Aptos Narrow"/>
      <family val="2"/>
    </font>
    <font>
      <b/>
      <sz val="11"/>
      <name val="Aptos Narrow"/>
      <family val="2"/>
    </font>
    <font>
      <b/>
      <sz val="11"/>
      <color theme="1"/>
      <name val="Aptos Narrow"/>
      <family val="2"/>
    </font>
    <font>
      <u/>
      <sz val="12"/>
      <color theme="10"/>
      <name val="Aptos Narrow"/>
      <family val="2"/>
      <scheme val="minor"/>
    </font>
    <font>
      <b/>
      <sz val="11"/>
      <color theme="1"/>
      <name val="Aptos Narrow (Cuerpo)"/>
    </font>
    <font>
      <sz val="11"/>
      <name val="Aptos Narrow"/>
      <family val="2"/>
      <scheme val="minor"/>
    </font>
    <font>
      <u/>
      <sz val="12"/>
      <color theme="1"/>
      <name val="Aptos Narrow (Cuerpo)"/>
    </font>
    <font>
      <sz val="10"/>
      <name val="Aptos Narrow"/>
      <family val="2"/>
    </font>
    <font>
      <sz val="11"/>
      <color theme="1" tint="4.9989318521683403E-2"/>
      <name val="Aptos Narrow"/>
      <family val="2"/>
    </font>
    <font>
      <sz val="11"/>
      <color rgb="FF0D0D0D"/>
      <name val="Aptos Narrow"/>
      <family val="2"/>
      <scheme val="minor"/>
    </font>
    <font>
      <sz val="11"/>
      <color rgb="FFFF0000"/>
      <name val="Aptos Narrow"/>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856A00"/>
        <bgColor indexed="64"/>
      </patternFill>
    </fill>
    <fill>
      <patternFill patternType="solid">
        <fgColor rgb="FFFFF9C9"/>
        <bgColor indexed="64"/>
      </patternFill>
    </fill>
    <fill>
      <patternFill patternType="solid">
        <fgColor theme="0"/>
        <bgColor rgb="FF000000"/>
      </patternFill>
    </fill>
    <fill>
      <patternFill patternType="solid">
        <fgColor rgb="FFFF0000"/>
        <bgColor indexed="64"/>
      </patternFill>
    </fill>
  </fills>
  <borders count="51">
    <border>
      <left/>
      <right/>
      <top/>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right style="thin">
        <color theme="6" tint="-0.499984740745262"/>
      </right>
      <top style="medium">
        <color theme="6" tint="-0.499984740745262"/>
      </top>
      <bottom style="thin">
        <color theme="6" tint="-0.499984740745262"/>
      </bottom>
      <diagonal/>
    </border>
    <border>
      <left style="thin">
        <color theme="6" tint="-0.499984740745262"/>
      </left>
      <right style="medium">
        <color theme="6" tint="-0.499984740745262"/>
      </right>
      <top style="medium">
        <color theme="6" tint="-0.499984740745262"/>
      </top>
      <bottom/>
      <diagonal/>
    </border>
    <border>
      <left style="thin">
        <color theme="6" tint="-0.499984740745262"/>
      </left>
      <right/>
      <top style="medium">
        <color theme="6" tint="-0.499984740745262"/>
      </top>
      <bottom style="thin">
        <color theme="6" tint="-0.499984740745262"/>
      </bottom>
      <diagonal/>
    </border>
    <border>
      <left style="thin">
        <color indexed="64"/>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medium">
        <color theme="6" tint="-0.499984740745262"/>
      </right>
      <top style="thin">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top style="thin">
        <color theme="6" tint="-0.499984740745262"/>
      </top>
      <bottom/>
      <diagonal/>
    </border>
    <border>
      <left style="thin">
        <color theme="6" tint="-0.499984740745262"/>
      </left>
      <right style="medium">
        <color theme="6" tint="-0.499984740745262"/>
      </right>
      <top style="thin">
        <color theme="6" tint="-0.499984740745262"/>
      </top>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thin">
        <color theme="6" tint="-0.499984740745262"/>
      </left>
      <right style="medium">
        <color theme="6" tint="-0.499984740745262"/>
      </right>
      <top/>
      <bottom style="thin">
        <color theme="6" tint="-0.499984740745262"/>
      </bottom>
      <diagonal/>
    </border>
    <border>
      <left style="medium">
        <color theme="6" tint="-0.499984740745262"/>
      </left>
      <right style="thin">
        <color theme="6" tint="-0.499984740745262"/>
      </right>
      <top/>
      <bottom style="thin">
        <color theme="6" tint="-0.499984740745262"/>
      </bottom>
      <diagonal/>
    </border>
    <border>
      <left/>
      <right style="thin">
        <color theme="6" tint="-0.499984740745262"/>
      </right>
      <top/>
      <bottom style="thin">
        <color theme="6" tint="-0.499984740745262"/>
      </bottom>
      <diagonal/>
    </border>
    <border>
      <left style="thin">
        <color theme="6" tint="-0.499984740745262"/>
      </left>
      <right/>
      <top/>
      <bottom style="thin">
        <color theme="6" tint="-0.499984740745262"/>
      </bottom>
      <diagonal/>
    </border>
    <border>
      <left style="thin">
        <color theme="6" tint="-0.499984740745262"/>
      </left>
      <right/>
      <top style="thin">
        <color theme="6" tint="-0.499984740745262"/>
      </top>
      <bottom style="thin">
        <color theme="6" tint="-0.499984740745262"/>
      </bottom>
      <diagonal/>
    </border>
    <border>
      <left style="thin">
        <color theme="6" tint="-0.499984740745262"/>
      </left>
      <right style="thin">
        <color theme="6" tint="-0.499984740745262"/>
      </right>
      <top/>
      <bottom/>
      <diagonal/>
    </border>
    <border>
      <left style="thin">
        <color theme="6" tint="-0.499984740745262"/>
      </left>
      <right style="medium">
        <color theme="6" tint="-0.499984740745262"/>
      </right>
      <top/>
      <bottom/>
      <diagonal/>
    </border>
    <border>
      <left style="medium">
        <color theme="6" tint="-0.499984740745262"/>
      </left>
      <right style="thin">
        <color theme="6" tint="-0.499984740745262"/>
      </right>
      <top style="thin">
        <color theme="6" tint="-0.499984740745262"/>
      </top>
      <bottom style="medium">
        <color theme="6" tint="-0.499984740745262"/>
      </bottom>
      <diagonal/>
    </border>
    <border>
      <left style="thin">
        <color theme="6" tint="-0.499984740745262"/>
      </left>
      <right style="thin">
        <color theme="6" tint="-0.499984740745262"/>
      </right>
      <top style="thin">
        <color theme="6" tint="-0.499984740745262"/>
      </top>
      <bottom style="medium">
        <color theme="6" tint="-0.499984740745262"/>
      </bottom>
      <diagonal/>
    </border>
    <border>
      <left style="thin">
        <color theme="6" tint="-0.499984740745262"/>
      </left>
      <right style="medium">
        <color theme="6" tint="-0.499984740745262"/>
      </right>
      <top style="thin">
        <color theme="6" tint="-0.499984740745262"/>
      </top>
      <bottom style="medium">
        <color theme="6" tint="-0.499984740745262"/>
      </bottom>
      <diagonal/>
    </border>
    <border>
      <left/>
      <right style="thin">
        <color theme="6" tint="-0.499984740745262"/>
      </right>
      <top style="thin">
        <color theme="6" tint="-0.499984740745262"/>
      </top>
      <bottom style="medium">
        <color theme="6" tint="-0.499984740745262"/>
      </bottom>
      <diagonal/>
    </border>
    <border>
      <left style="medium">
        <color theme="6" tint="-0.499984740745262"/>
      </left>
      <right style="thin">
        <color theme="6" tint="-0.499984740745262"/>
      </right>
      <top/>
      <bottom/>
      <diagonal/>
    </border>
    <border>
      <left/>
      <right style="thin">
        <color theme="6" tint="-0.499984740745262"/>
      </right>
      <top/>
      <bottom/>
      <diagonal/>
    </border>
    <border>
      <left style="thin">
        <color theme="6" tint="-0.499984740745262"/>
      </left>
      <right/>
      <top style="thin">
        <color theme="6" tint="-0.499984740745262"/>
      </top>
      <bottom style="medium">
        <color theme="6" tint="-0.499984740745262"/>
      </bottom>
      <diagonal/>
    </border>
    <border>
      <left style="thin">
        <color rgb="FF13686C"/>
      </left>
      <right style="thin">
        <color rgb="FF13686C"/>
      </right>
      <top/>
      <bottom style="thin">
        <color rgb="FF13686C"/>
      </bottom>
      <diagonal/>
    </border>
    <border>
      <left/>
      <right style="medium">
        <color rgb="FF13686C"/>
      </right>
      <top/>
      <bottom style="thin">
        <color rgb="FF13686C"/>
      </bottom>
      <diagonal/>
    </border>
    <border>
      <left/>
      <right style="thin">
        <color indexed="64"/>
      </right>
      <top style="thin">
        <color indexed="64"/>
      </top>
      <bottom style="thin">
        <color indexed="64"/>
      </bottom>
      <diagonal/>
    </border>
    <border>
      <left style="thin">
        <color theme="6" tint="-0.499984740745262"/>
      </left>
      <right/>
      <top/>
      <bottom/>
      <diagonal/>
    </border>
    <border>
      <left style="thin">
        <color rgb="FF18577C"/>
      </left>
      <right style="thin">
        <color rgb="FF18577C"/>
      </right>
      <top style="thin">
        <color rgb="FF18577C"/>
      </top>
      <bottom style="thin">
        <color rgb="FF18577C"/>
      </bottom>
      <diagonal/>
    </border>
    <border>
      <left/>
      <right style="thin">
        <color rgb="FF18577C"/>
      </right>
      <top style="thin">
        <color rgb="FF18577C"/>
      </top>
      <bottom style="thin">
        <color rgb="FF18577C"/>
      </bottom>
      <diagonal/>
    </border>
    <border>
      <left/>
      <right style="medium">
        <color rgb="FF18577C"/>
      </right>
      <top style="thin">
        <color rgb="FF18577C"/>
      </top>
      <bottom style="thin">
        <color rgb="FF18577C"/>
      </bottom>
      <diagonal/>
    </border>
    <border>
      <left style="thin">
        <color indexed="64"/>
      </left>
      <right style="thin">
        <color indexed="64"/>
      </right>
      <top style="thin">
        <color indexed="64"/>
      </top>
      <bottom style="medium">
        <color rgb="FF18567B"/>
      </bottom>
      <diagonal/>
    </border>
    <border>
      <left style="thin">
        <color indexed="64"/>
      </left>
      <right style="medium">
        <color theme="6" tint="-0.499984740745262"/>
      </right>
      <top style="thin">
        <color indexed="64"/>
      </top>
      <bottom style="medium">
        <color rgb="FF18567B"/>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theme="6" tint="-0.499984740745262"/>
      </left>
      <right style="thin">
        <color theme="6" tint="-0.499984740745262"/>
      </right>
      <top style="medium">
        <color theme="6" tint="-0.499984740745262"/>
      </top>
      <bottom/>
      <diagonal/>
    </border>
    <border>
      <left style="medium">
        <color theme="6" tint="-0.499984740745262"/>
      </left>
      <right style="thin">
        <color theme="6" tint="-0.499984740745262"/>
      </right>
      <top style="medium">
        <color theme="6" tint="-0.499984740745262"/>
      </top>
      <bottom/>
      <diagonal/>
    </border>
    <border>
      <left style="medium">
        <color theme="6" tint="-0.499984740745262"/>
      </left>
      <right/>
      <top style="medium">
        <color theme="6" tint="-0.499984740745262"/>
      </top>
      <bottom style="thin">
        <color theme="6" tint="-0.499984740745262"/>
      </bottom>
      <diagonal/>
    </border>
    <border>
      <left/>
      <right style="medium">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bottom style="medium">
        <color theme="6" tint="-0.499984740745262"/>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56">
    <xf numFmtId="0" fontId="0" fillId="0" borderId="0" xfId="0"/>
    <xf numFmtId="0" fontId="2" fillId="2" borderId="0" xfId="0" applyFont="1" applyFill="1" applyAlignment="1">
      <alignment horizontal="left" vertical="top"/>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4" fillId="2" borderId="0" xfId="0" applyFont="1" applyFill="1" applyAlignment="1">
      <alignment horizontal="left" vertical="center" wrapText="1"/>
    </xf>
    <xf numFmtId="0" fontId="4"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9" fontId="3" fillId="0" borderId="0" xfId="1" applyFont="1" applyFill="1" applyBorder="1" applyAlignment="1">
      <alignment horizontal="center" vertical="center"/>
    </xf>
    <xf numFmtId="2" fontId="3" fillId="0" borderId="0" xfId="0" applyNumberFormat="1" applyFont="1" applyAlignment="1">
      <alignment horizontal="center" vertical="center"/>
    </xf>
    <xf numFmtId="9" fontId="3" fillId="0" borderId="0" xfId="0" applyNumberFormat="1" applyFont="1" applyAlignment="1">
      <alignment horizontal="center" vertical="center"/>
    </xf>
    <xf numFmtId="9" fontId="3" fillId="0" borderId="0" xfId="1" applyFont="1" applyAlignment="1">
      <alignment horizontal="center" vertical="center"/>
    </xf>
    <xf numFmtId="164" fontId="3" fillId="0" borderId="0" xfId="0" applyNumberFormat="1" applyFont="1" applyAlignment="1">
      <alignment horizontal="center" vertical="center"/>
    </xf>
    <xf numFmtId="0" fontId="3" fillId="0" borderId="0" xfId="0" applyFont="1"/>
    <xf numFmtId="0" fontId="5" fillId="2" borderId="0" xfId="0" applyFont="1" applyFill="1" applyAlignment="1">
      <alignment horizontal="left" vertical="top"/>
    </xf>
    <xf numFmtId="0" fontId="4" fillId="3" borderId="4" xfId="0" applyFont="1" applyFill="1" applyBorder="1" applyAlignment="1">
      <alignment horizontal="center" vertical="center"/>
    </xf>
    <xf numFmtId="9"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3" xfId="0" applyFont="1" applyFill="1" applyBorder="1" applyAlignment="1">
      <alignment horizontal="center" vertical="center"/>
    </xf>
    <xf numFmtId="9" fontId="4" fillId="3" borderId="1" xfId="1" applyFont="1" applyFill="1" applyBorder="1" applyAlignment="1">
      <alignment horizontal="center" vertical="center"/>
    </xf>
    <xf numFmtId="0" fontId="4" fillId="3"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6" xfId="0" applyFont="1" applyFill="1" applyBorder="1" applyAlignment="1">
      <alignment horizontal="center" vertical="center"/>
    </xf>
    <xf numFmtId="0" fontId="4" fillId="0" borderId="7" xfId="0" applyFont="1" applyBorder="1" applyAlignment="1">
      <alignment horizontal="center" vertical="center"/>
    </xf>
    <xf numFmtId="0" fontId="3" fillId="0" borderId="0" xfId="0" applyFont="1" applyAlignment="1">
      <alignment horizontal="center"/>
    </xf>
    <xf numFmtId="0" fontId="4" fillId="3" borderId="1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2" xfId="0" applyFont="1" applyFill="1" applyBorder="1" applyAlignment="1">
      <alignment horizontal="center" vertical="center" wrapText="1"/>
    </xf>
    <xf numFmtId="9" fontId="4" fillId="3" borderId="13" xfId="1"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9" fontId="4" fillId="5" borderId="13" xfId="1"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3" fillId="0" borderId="0" xfId="0" applyFont="1" applyAlignment="1">
      <alignment horizontal="center" wrapText="1"/>
    </xf>
    <xf numFmtId="0" fontId="7" fillId="3" borderId="3" xfId="0" applyFont="1" applyFill="1" applyBorder="1" applyAlignment="1">
      <alignment horizontal="center" vertical="center" wrapText="1"/>
    </xf>
    <xf numFmtId="0" fontId="7" fillId="3" borderId="8" xfId="0" applyFont="1" applyFill="1" applyBorder="1" applyAlignment="1">
      <alignment vertical="center" wrapText="1"/>
    </xf>
    <xf numFmtId="0" fontId="7" fillId="3" borderId="9"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9"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8"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8" xfId="0" applyFont="1" applyFill="1" applyBorder="1" applyAlignment="1">
      <alignment horizontal="center" vertical="center" wrapText="1"/>
    </xf>
    <xf numFmtId="14" fontId="9" fillId="3" borderId="8" xfId="0" applyNumberFormat="1" applyFont="1" applyFill="1" applyBorder="1" applyAlignment="1">
      <alignment horizontal="center" vertical="center" wrapText="1"/>
    </xf>
    <xf numFmtId="14" fontId="9" fillId="3" borderId="9"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9" fontId="7" fillId="3" borderId="1" xfId="0" applyNumberFormat="1" applyFont="1" applyFill="1" applyBorder="1" applyAlignment="1">
      <alignment horizontal="center" vertical="center" wrapText="1"/>
    </xf>
    <xf numFmtId="0" fontId="10" fillId="3" borderId="17" xfId="0" applyFont="1" applyFill="1" applyBorder="1" applyAlignment="1">
      <alignment horizontal="left" vertical="center" wrapText="1"/>
    </xf>
    <xf numFmtId="0" fontId="10" fillId="3" borderId="18" xfId="0" applyFont="1" applyFill="1" applyBorder="1" applyAlignment="1">
      <alignment horizontal="left" vertical="center" wrapText="1"/>
    </xf>
    <xf numFmtId="2" fontId="7" fillId="3" borderId="3" xfId="0" applyNumberFormat="1" applyFont="1" applyFill="1" applyBorder="1" applyAlignment="1">
      <alignment horizontal="center" vertical="center" wrapText="1"/>
    </xf>
    <xf numFmtId="9" fontId="11" fillId="3" borderId="1" xfId="1" applyFont="1" applyFill="1" applyBorder="1" applyAlignment="1">
      <alignment horizontal="center" vertical="center" wrapText="1"/>
    </xf>
    <xf numFmtId="9" fontId="7" fillId="3" borderId="1" xfId="0" applyNumberFormat="1"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left" vertical="center" wrapText="1"/>
    </xf>
    <xf numFmtId="2" fontId="7"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9" fontId="7" fillId="3" borderId="6" xfId="0" applyNumberFormat="1" applyFont="1" applyFill="1" applyBorder="1" applyAlignment="1">
      <alignment horizontal="center" vertical="center" wrapText="1"/>
    </xf>
    <xf numFmtId="0" fontId="7" fillId="0" borderId="0" xfId="0" applyFont="1" applyAlignment="1">
      <alignment vertical="center" wrapText="1"/>
    </xf>
    <xf numFmtId="0" fontId="10" fillId="3" borderId="19" xfId="0" applyFont="1" applyFill="1" applyBorder="1" applyAlignment="1">
      <alignment horizontal="center" vertical="center" wrapText="1"/>
    </xf>
    <xf numFmtId="0" fontId="10" fillId="3" borderId="8" xfId="0" applyFont="1" applyFill="1" applyBorder="1" applyAlignment="1">
      <alignment vertical="center" wrapText="1"/>
    </xf>
    <xf numFmtId="0" fontId="10" fillId="3" borderId="9"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20" xfId="0" applyFont="1" applyFill="1" applyBorder="1" applyAlignment="1">
      <alignment horizontal="center" vertical="center" wrapText="1"/>
    </xf>
    <xf numFmtId="9" fontId="10" fillId="3" borderId="17" xfId="0" applyNumberFormat="1" applyFont="1" applyFill="1" applyBorder="1" applyAlignment="1">
      <alignment horizontal="center" vertical="center" wrapText="1"/>
    </xf>
    <xf numFmtId="2" fontId="10" fillId="3" borderId="19" xfId="0" applyNumberFormat="1" applyFont="1" applyFill="1" applyBorder="1" applyAlignment="1">
      <alignment horizontal="center" vertical="center" wrapText="1"/>
    </xf>
    <xf numFmtId="9" fontId="12" fillId="3" borderId="17" xfId="1" applyFont="1" applyFill="1" applyBorder="1" applyAlignment="1">
      <alignment horizontal="center" vertical="center" wrapText="1"/>
    </xf>
    <xf numFmtId="9" fontId="10" fillId="3" borderId="17" xfId="0" applyNumberFormat="1" applyFont="1" applyFill="1" applyBorder="1" applyAlignment="1">
      <alignment horizontal="left" vertical="center" wrapText="1"/>
    </xf>
    <xf numFmtId="0" fontId="10" fillId="3" borderId="19" xfId="0" applyFont="1" applyFill="1" applyBorder="1" applyAlignment="1">
      <alignment horizontal="left" vertical="center" wrapText="1"/>
    </xf>
    <xf numFmtId="2" fontId="10" fillId="3" borderId="17" xfId="0" applyNumberFormat="1" applyFont="1" applyFill="1" applyBorder="1" applyAlignment="1">
      <alignment horizontal="center" vertical="center" wrapText="1"/>
    </xf>
    <xf numFmtId="164" fontId="10" fillId="3" borderId="17" xfId="0" applyNumberFormat="1" applyFont="1" applyFill="1" applyBorder="1" applyAlignment="1">
      <alignment horizontal="center" vertical="center" wrapText="1"/>
    </xf>
    <xf numFmtId="9" fontId="10" fillId="3" borderId="21" xfId="0" applyNumberFormat="1" applyFont="1" applyFill="1" applyBorder="1" applyAlignment="1">
      <alignment horizontal="center" vertical="center" wrapText="1"/>
    </xf>
    <xf numFmtId="0" fontId="10" fillId="3" borderId="7" xfId="0" applyFont="1" applyFill="1" applyBorder="1" applyAlignment="1">
      <alignment vertical="center" wrapText="1"/>
    </xf>
    <xf numFmtId="0" fontId="10" fillId="0" borderId="0" xfId="0" applyFont="1" applyAlignment="1">
      <alignment vertical="center" wrapText="1"/>
    </xf>
    <xf numFmtId="0" fontId="12" fillId="3" borderId="7"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quotePrefix="1" applyFont="1" applyFill="1" applyBorder="1" applyAlignment="1">
      <alignment horizontal="center" vertical="center" wrapText="1"/>
    </xf>
    <xf numFmtId="9" fontId="10" fillId="3" borderId="8" xfId="0" applyNumberFormat="1" applyFont="1" applyFill="1" applyBorder="1" applyAlignment="1">
      <alignment horizontal="center" vertical="center" wrapText="1"/>
    </xf>
    <xf numFmtId="2" fontId="10" fillId="3" borderId="10" xfId="0" applyNumberFormat="1" applyFont="1" applyFill="1" applyBorder="1" applyAlignment="1">
      <alignment horizontal="center" vertical="center" wrapText="1"/>
    </xf>
    <xf numFmtId="9" fontId="12" fillId="3" borderId="8" xfId="1" applyFont="1" applyFill="1" applyBorder="1" applyAlignment="1">
      <alignment horizontal="center" vertical="center" wrapText="1"/>
    </xf>
    <xf numFmtId="9" fontId="10" fillId="3" borderId="8" xfId="0" applyNumberFormat="1" applyFont="1" applyFill="1" applyBorder="1" applyAlignment="1">
      <alignment horizontal="left" vertical="center" wrapText="1"/>
    </xf>
    <xf numFmtId="0" fontId="10" fillId="3" borderId="10" xfId="0" applyFont="1" applyFill="1" applyBorder="1" applyAlignment="1">
      <alignment horizontal="left" vertical="center" wrapText="1"/>
    </xf>
    <xf numFmtId="2" fontId="10" fillId="3" borderId="8" xfId="0" applyNumberFormat="1" applyFont="1" applyFill="1" applyBorder="1" applyAlignment="1">
      <alignment horizontal="center" vertical="center" wrapText="1"/>
    </xf>
    <xf numFmtId="164" fontId="10" fillId="3" borderId="8" xfId="0" applyNumberFormat="1" applyFont="1" applyFill="1" applyBorder="1" applyAlignment="1">
      <alignment horizontal="center" vertical="center" wrapText="1"/>
    </xf>
    <xf numFmtId="9" fontId="10" fillId="3" borderId="22" xfId="0" applyNumberFormat="1"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0" fillId="3" borderId="10" xfId="0" applyFill="1" applyBorder="1" applyAlignment="1">
      <alignment vertical="center" wrapText="1"/>
    </xf>
    <xf numFmtId="0" fontId="10" fillId="3" borderId="12" xfId="0" applyFont="1" applyFill="1" applyBorder="1" applyAlignment="1">
      <alignment horizontal="center" vertical="center" wrapText="1"/>
    </xf>
    <xf numFmtId="9" fontId="10" fillId="3" borderId="13" xfId="0" applyNumberFormat="1" applyFont="1" applyFill="1" applyBorder="1" applyAlignment="1">
      <alignment horizontal="center" vertical="center" wrapText="1"/>
    </xf>
    <xf numFmtId="0" fontId="10" fillId="3" borderId="13" xfId="0" applyFont="1" applyFill="1" applyBorder="1" applyAlignment="1">
      <alignment horizontal="left" vertical="center" wrapText="1"/>
    </xf>
    <xf numFmtId="0" fontId="10" fillId="3" borderId="15" xfId="0" applyFont="1" applyFill="1" applyBorder="1" applyAlignment="1">
      <alignment horizontal="left" vertical="center" wrapText="1"/>
    </xf>
    <xf numFmtId="2" fontId="10" fillId="3" borderId="16" xfId="0" applyNumberFormat="1" applyFont="1" applyFill="1" applyBorder="1" applyAlignment="1">
      <alignment horizontal="center" vertical="center" wrapText="1"/>
    </xf>
    <xf numFmtId="9" fontId="12" fillId="3" borderId="13" xfId="1"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6" xfId="0" applyFont="1" applyFill="1" applyBorder="1" applyAlignment="1">
      <alignment horizontal="left" vertical="center" wrapText="1"/>
    </xf>
    <xf numFmtId="2" fontId="10" fillId="3" borderId="13" xfId="0" applyNumberFormat="1" applyFont="1" applyFill="1" applyBorder="1" applyAlignment="1">
      <alignment horizontal="center" vertical="center" wrapText="1"/>
    </xf>
    <xf numFmtId="164" fontId="10" fillId="3" borderId="13" xfId="0" applyNumberFormat="1" applyFont="1" applyFill="1" applyBorder="1" applyAlignment="1">
      <alignment horizontal="center" vertical="center" wrapText="1"/>
    </xf>
    <xf numFmtId="9" fontId="10" fillId="3" borderId="14" xfId="0" applyNumberFormat="1" applyFont="1" applyFill="1" applyBorder="1" applyAlignment="1">
      <alignment horizontal="center" vertical="center" wrapText="1"/>
    </xf>
    <xf numFmtId="9" fontId="10" fillId="3" borderId="8" xfId="1" applyFont="1" applyFill="1" applyBorder="1" applyAlignment="1">
      <alignment horizontal="left" vertical="center" wrapText="1"/>
    </xf>
    <xf numFmtId="0" fontId="12" fillId="3" borderId="18"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0" fillId="3" borderId="25" xfId="0" applyFill="1" applyBorder="1" applyAlignment="1">
      <alignment vertical="center" wrapText="1"/>
    </xf>
    <xf numFmtId="0" fontId="8" fillId="3" borderId="27"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9" fillId="3" borderId="26" xfId="0" applyFont="1" applyFill="1" applyBorder="1" applyAlignment="1">
      <alignment horizontal="center" vertical="center" wrapText="1"/>
    </xf>
    <xf numFmtId="14" fontId="9" fillId="3" borderId="26" xfId="0" applyNumberFormat="1" applyFont="1" applyFill="1" applyBorder="1" applyAlignment="1">
      <alignment horizontal="center" vertical="center" wrapText="1"/>
    </xf>
    <xf numFmtId="14" fontId="9" fillId="3" borderId="27" xfId="0" applyNumberFormat="1" applyFont="1" applyFill="1" applyBorder="1" applyAlignment="1">
      <alignment horizontal="center" vertical="center" wrapText="1"/>
    </xf>
    <xf numFmtId="0" fontId="10" fillId="3" borderId="28" xfId="0"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9" fontId="10" fillId="3" borderId="13" xfId="0" applyNumberFormat="1" applyFont="1" applyFill="1" applyBorder="1" applyAlignment="1">
      <alignment horizontal="left"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0" fillId="3" borderId="3" xfId="0" applyFill="1" applyBorder="1" applyAlignment="1">
      <alignment vertical="center" wrapText="1"/>
    </xf>
    <xf numFmtId="0" fontId="8" fillId="3" borderId="2"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14" fontId="9" fillId="3" borderId="2" xfId="0"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9" fontId="10" fillId="3" borderId="1" xfId="0" applyNumberFormat="1" applyFont="1" applyFill="1" applyBorder="1" applyAlignment="1">
      <alignment horizontal="center" vertical="center" wrapText="1"/>
    </xf>
    <xf numFmtId="9" fontId="10" fillId="3" borderId="8" xfId="1" applyFont="1" applyFill="1" applyBorder="1" applyAlignment="1">
      <alignment horizontal="center" vertical="center" wrapText="1"/>
    </xf>
    <xf numFmtId="9" fontId="12" fillId="3" borderId="8" xfId="0" applyNumberFormat="1" applyFont="1" applyFill="1" applyBorder="1" applyAlignment="1">
      <alignment horizontal="center" vertical="center" wrapText="1"/>
    </xf>
    <xf numFmtId="0" fontId="13" fillId="3" borderId="9" xfId="2" applyFill="1" applyBorder="1" applyAlignment="1">
      <alignment horizontal="left" vertical="center"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9" xfId="0" applyNumberFormat="1" applyFont="1" applyFill="1" applyBorder="1" applyAlignment="1">
      <alignment horizontal="center" vertical="center" wrapText="1"/>
    </xf>
    <xf numFmtId="9" fontId="12" fillId="3" borderId="9" xfId="0" applyNumberFormat="1" applyFont="1" applyFill="1" applyBorder="1" applyAlignment="1">
      <alignment horizontal="center" vertical="center" wrapText="1"/>
    </xf>
    <xf numFmtId="2" fontId="10" fillId="3" borderId="25" xfId="0" applyNumberFormat="1" applyFont="1" applyFill="1" applyBorder="1" applyAlignment="1">
      <alignment horizontal="center" vertical="center" wrapText="1"/>
    </xf>
    <xf numFmtId="0" fontId="10" fillId="3" borderId="25" xfId="0" applyFont="1" applyFill="1" applyBorder="1" applyAlignment="1">
      <alignment horizontal="left" vertical="center" wrapText="1"/>
    </xf>
    <xf numFmtId="2" fontId="10" fillId="3" borderId="26" xfId="0" applyNumberFormat="1" applyFont="1" applyFill="1" applyBorder="1" applyAlignment="1">
      <alignment horizontal="center" vertical="center" wrapText="1"/>
    </xf>
    <xf numFmtId="164" fontId="10" fillId="3" borderId="26" xfId="0" applyNumberFormat="1" applyFont="1" applyFill="1" applyBorder="1" applyAlignment="1">
      <alignment horizontal="center" vertical="center" wrapText="1"/>
    </xf>
    <xf numFmtId="9" fontId="10" fillId="3" borderId="31" xfId="0" applyNumberFormat="1" applyFont="1" applyFill="1" applyBorder="1" applyAlignment="1">
      <alignment horizontal="center" vertical="center" wrapText="1"/>
    </xf>
    <xf numFmtId="0" fontId="10" fillId="3" borderId="1" xfId="0" applyFont="1" applyFill="1" applyBorder="1" applyAlignment="1">
      <alignment vertical="center" wrapText="1"/>
    </xf>
    <xf numFmtId="2" fontId="10" fillId="3" borderId="3" xfId="0" applyNumberFormat="1" applyFont="1" applyFill="1" applyBorder="1" applyAlignment="1">
      <alignment horizontal="center" vertical="center" wrapText="1"/>
    </xf>
    <xf numFmtId="0" fontId="10" fillId="3" borderId="17" xfId="0" applyFont="1" applyFill="1" applyBorder="1" applyAlignment="1">
      <alignment vertical="center" wrapText="1"/>
    </xf>
    <xf numFmtId="0" fontId="0" fillId="3" borderId="19" xfId="0" applyFill="1" applyBorder="1" applyAlignment="1">
      <alignment vertical="center" wrapText="1"/>
    </xf>
    <xf numFmtId="0" fontId="8" fillId="3" borderId="18"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17" xfId="0" applyFont="1" applyFill="1" applyBorder="1" applyAlignment="1">
      <alignment horizontal="center" vertical="center" wrapText="1"/>
    </xf>
    <xf numFmtId="14" fontId="9" fillId="3" borderId="18" xfId="0" applyNumberFormat="1" applyFont="1" applyFill="1" applyBorder="1" applyAlignment="1">
      <alignment horizontal="center" vertical="center" wrapText="1"/>
    </xf>
    <xf numFmtId="9" fontId="9" fillId="3" borderId="8" xfId="0" applyNumberFormat="1" applyFont="1" applyFill="1" applyBorder="1" applyAlignment="1">
      <alignment horizontal="center" vertical="center" wrapText="1"/>
    </xf>
    <xf numFmtId="9" fontId="15" fillId="3" borderId="32" xfId="0" applyNumberFormat="1" applyFont="1" applyFill="1" applyBorder="1" applyAlignment="1">
      <alignment horizontal="left" vertical="center" wrapText="1"/>
    </xf>
    <xf numFmtId="0" fontId="15" fillId="3" borderId="33" xfId="0" applyFont="1" applyFill="1" applyBorder="1" applyAlignment="1">
      <alignment horizontal="left" vertical="center" wrapText="1"/>
    </xf>
    <xf numFmtId="0" fontId="10" fillId="3" borderId="0" xfId="0" applyFont="1" applyFill="1" applyAlignment="1">
      <alignment vertical="center" wrapText="1"/>
    </xf>
    <xf numFmtId="2" fontId="10" fillId="3" borderId="29" xfId="0" applyNumberFormat="1" applyFont="1" applyFill="1" applyBorder="1" applyAlignment="1">
      <alignment horizontal="center" vertical="center" wrapText="1"/>
    </xf>
    <xf numFmtId="9" fontId="10" fillId="3" borderId="23" xfId="0" applyNumberFormat="1" applyFont="1" applyFill="1" applyBorder="1" applyAlignment="1">
      <alignment horizontal="left" vertical="center" wrapText="1"/>
    </xf>
    <xf numFmtId="0" fontId="10" fillId="3" borderId="24"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3" fillId="3" borderId="34" xfId="2" applyFill="1" applyBorder="1" applyAlignment="1">
      <alignment horizontal="left" vertical="center" wrapText="1"/>
    </xf>
    <xf numFmtId="0" fontId="13" fillId="3" borderId="18" xfId="2" applyFill="1" applyBorder="1" applyAlignment="1">
      <alignment horizontal="left" vertical="center" wrapText="1"/>
    </xf>
    <xf numFmtId="9" fontId="12" fillId="3" borderId="23" xfId="1"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6" fillId="3" borderId="18" xfId="2" applyFont="1" applyFill="1" applyBorder="1" applyAlignment="1">
      <alignment horizontal="center" vertical="center" wrapText="1"/>
    </xf>
    <xf numFmtId="0" fontId="17" fillId="3" borderId="17"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10" fillId="3" borderId="13" xfId="0" applyFont="1" applyFill="1" applyBorder="1" applyAlignment="1">
      <alignment horizontal="center" vertical="center" wrapText="1"/>
    </xf>
    <xf numFmtId="9" fontId="12" fillId="3" borderId="13" xfId="0" applyNumberFormat="1" applyFont="1" applyFill="1" applyBorder="1" applyAlignment="1">
      <alignment horizontal="center" vertical="center" wrapText="1"/>
    </xf>
    <xf numFmtId="0" fontId="13" fillId="3" borderId="15" xfId="2" applyFill="1" applyBorder="1" applyAlignment="1">
      <alignment horizontal="left" vertical="center" wrapText="1"/>
    </xf>
    <xf numFmtId="0" fontId="10" fillId="3" borderId="13" xfId="0" applyFont="1" applyFill="1" applyBorder="1" applyAlignment="1">
      <alignment vertical="center" wrapText="1"/>
    </xf>
    <xf numFmtId="0" fontId="0" fillId="3" borderId="16" xfId="0" applyFill="1" applyBorder="1" applyAlignment="1">
      <alignment vertical="center" wrapText="1"/>
    </xf>
    <xf numFmtId="0" fontId="8" fillId="3" borderId="15"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3" xfId="0" applyFont="1" applyFill="1" applyBorder="1" applyAlignment="1">
      <alignment horizontal="center" vertical="center" wrapText="1"/>
    </xf>
    <xf numFmtId="14" fontId="9" fillId="3" borderId="13" xfId="0" applyNumberFormat="1" applyFont="1" applyFill="1" applyBorder="1" applyAlignment="1">
      <alignment horizontal="center" vertical="center" wrapText="1"/>
    </xf>
    <xf numFmtId="14" fontId="9" fillId="3" borderId="15" xfId="0" applyNumberFormat="1" applyFont="1" applyFill="1" applyBorder="1" applyAlignment="1">
      <alignment horizontal="center" vertical="center" wrapText="1"/>
    </xf>
    <xf numFmtId="0" fontId="10" fillId="3" borderId="29" xfId="0" applyFont="1" applyFill="1" applyBorder="1" applyAlignment="1">
      <alignment horizontal="left" vertical="center" wrapText="1"/>
    </xf>
    <xf numFmtId="2" fontId="10" fillId="3" borderId="23" xfId="0" applyNumberFormat="1" applyFont="1" applyFill="1" applyBorder="1" applyAlignment="1">
      <alignment horizontal="center" vertical="center" wrapText="1"/>
    </xf>
    <xf numFmtId="164" fontId="10" fillId="3" borderId="23" xfId="0" applyNumberFormat="1" applyFont="1" applyFill="1" applyBorder="1" applyAlignment="1">
      <alignment horizontal="center" vertical="center" wrapText="1"/>
    </xf>
    <xf numFmtId="9" fontId="10" fillId="3" borderId="35" xfId="0" applyNumberFormat="1" applyFont="1" applyFill="1" applyBorder="1" applyAlignment="1">
      <alignment horizontal="center" vertical="center" wrapText="1"/>
    </xf>
    <xf numFmtId="0" fontId="10" fillId="3" borderId="26" xfId="0" applyFont="1" applyFill="1" applyBorder="1" applyAlignment="1">
      <alignment vertical="center" wrapText="1"/>
    </xf>
    <xf numFmtId="0" fontId="18" fillId="3" borderId="17" xfId="0" applyFont="1" applyFill="1" applyBorder="1" applyAlignment="1">
      <alignment vertical="center" wrapText="1"/>
    </xf>
    <xf numFmtId="9" fontId="9" fillId="3" borderId="17" xfId="0" applyNumberFormat="1" applyFont="1" applyFill="1" applyBorder="1" applyAlignment="1">
      <alignment horizontal="center" vertical="center" wrapText="1"/>
    </xf>
    <xf numFmtId="14" fontId="9" fillId="3" borderId="17" xfId="0" applyNumberFormat="1" applyFont="1" applyFill="1" applyBorder="1" applyAlignment="1">
      <alignment horizontal="center" vertical="center" wrapText="1"/>
    </xf>
    <xf numFmtId="0" fontId="10" fillId="3" borderId="23" xfId="0" applyFont="1" applyFill="1" applyBorder="1" applyAlignment="1">
      <alignment horizontal="left" vertical="center" wrapText="1"/>
    </xf>
    <xf numFmtId="0" fontId="18" fillId="3" borderId="8" xfId="0" applyFont="1" applyFill="1" applyBorder="1" applyAlignment="1">
      <alignment vertical="center" wrapText="1"/>
    </xf>
    <xf numFmtId="0" fontId="10" fillId="3" borderId="8" xfId="0" applyFont="1" applyFill="1" applyBorder="1" applyAlignment="1">
      <alignment horizontal="center" vertical="center" wrapText="1"/>
    </xf>
    <xf numFmtId="1" fontId="9" fillId="3" borderId="8" xfId="0" applyNumberFormat="1"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9" fillId="6" borderId="36" xfId="0" applyFont="1" applyFill="1" applyBorder="1" applyAlignment="1">
      <alignment vertical="center" wrapText="1"/>
    </xf>
    <xf numFmtId="0" fontId="8" fillId="6" borderId="37" xfId="0" applyFont="1" applyFill="1" applyBorder="1" applyAlignment="1">
      <alignment horizontal="center" vertical="center" wrapText="1"/>
    </xf>
    <xf numFmtId="0" fontId="8" fillId="6"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18" fillId="3" borderId="26" xfId="0" applyFont="1" applyFill="1" applyBorder="1" applyAlignment="1">
      <alignment vertical="center" wrapText="1"/>
    </xf>
    <xf numFmtId="0" fontId="10" fillId="3" borderId="26"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40" xfId="0" applyFont="1" applyFill="1" applyBorder="1" applyAlignment="1">
      <alignment horizontal="center" vertical="center" wrapText="1"/>
    </xf>
    <xf numFmtId="9" fontId="10" fillId="3" borderId="26" xfId="0" applyNumberFormat="1" applyFont="1" applyFill="1" applyBorder="1" applyAlignment="1">
      <alignment horizontal="left" vertical="center" wrapText="1"/>
    </xf>
    <xf numFmtId="9" fontId="10" fillId="3" borderId="27" xfId="0" applyNumberFormat="1" applyFont="1" applyFill="1" applyBorder="1" applyAlignment="1">
      <alignment horizontal="center" vertical="center" wrapText="1"/>
    </xf>
    <xf numFmtId="0" fontId="4"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14" fontId="3" fillId="0" borderId="0" xfId="0" applyNumberFormat="1" applyFont="1" applyAlignment="1">
      <alignment horizontal="center" vertical="center"/>
    </xf>
    <xf numFmtId="9" fontId="3" fillId="0" borderId="0" xfId="1" applyFont="1" applyFill="1" applyAlignment="1">
      <alignment horizontal="center" vertical="center"/>
    </xf>
    <xf numFmtId="0" fontId="3" fillId="0" borderId="0" xfId="0" quotePrefix="1" applyFont="1" applyAlignment="1">
      <alignment horizontal="left" vertical="top"/>
    </xf>
    <xf numFmtId="0" fontId="3" fillId="0" borderId="0" xfId="0" applyFont="1" applyAlignment="1">
      <alignment horizontal="left" vertical="center" wrapText="1"/>
    </xf>
    <xf numFmtId="9" fontId="12" fillId="3" borderId="26" xfId="1" applyFont="1" applyFill="1" applyBorder="1" applyAlignment="1">
      <alignment horizontal="center" vertical="center" wrapText="1"/>
    </xf>
    <xf numFmtId="9" fontId="12" fillId="3" borderId="1" xfId="1" applyFont="1" applyFill="1" applyBorder="1" applyAlignment="1">
      <alignment horizontal="center" vertical="center" wrapText="1"/>
    </xf>
    <xf numFmtId="0" fontId="3" fillId="0" borderId="0" xfId="0" applyFont="1" applyAlignment="1">
      <alignment horizontal="center" vertical="top" wrapText="1"/>
    </xf>
    <xf numFmtId="0" fontId="4" fillId="3" borderId="46" xfId="0" applyFont="1" applyFill="1" applyBorder="1" applyAlignment="1">
      <alignment horizontal="center" vertical="center" wrapText="1"/>
    </xf>
    <xf numFmtId="0" fontId="4" fillId="3" borderId="46" xfId="0" applyFont="1" applyFill="1" applyBorder="1" applyAlignment="1">
      <alignment vertical="center" wrapText="1"/>
    </xf>
    <xf numFmtId="0" fontId="4" fillId="3" borderId="50" xfId="0" applyFont="1" applyFill="1" applyBorder="1" applyAlignment="1">
      <alignment vertical="center" wrapText="1"/>
    </xf>
    <xf numFmtId="0" fontId="4" fillId="3" borderId="17" xfId="0" applyFont="1" applyFill="1" applyBorder="1" applyAlignment="1">
      <alignment horizontal="center" vertical="center" wrapText="1"/>
    </xf>
    <xf numFmtId="0" fontId="4" fillId="3" borderId="17" xfId="0" applyFont="1" applyFill="1" applyBorder="1" applyAlignment="1">
      <alignment vertical="center" wrapText="1"/>
    </xf>
    <xf numFmtId="0" fontId="4" fillId="3" borderId="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46" xfId="0" applyFont="1" applyFill="1" applyBorder="1" applyAlignment="1">
      <alignment horizontal="center" wrapText="1"/>
    </xf>
    <xf numFmtId="14" fontId="4" fillId="3" borderId="46" xfId="0" applyNumberFormat="1" applyFont="1" applyFill="1" applyBorder="1" applyAlignment="1">
      <alignment horizontal="center" wrapText="1"/>
    </xf>
    <xf numFmtId="14" fontId="4" fillId="3" borderId="5" xfId="0" applyNumberFormat="1" applyFont="1" applyFill="1" applyBorder="1" applyAlignment="1">
      <alignment horizontal="center" wrapText="1"/>
    </xf>
    <xf numFmtId="0" fontId="4" fillId="3" borderId="17" xfId="0" applyFont="1" applyFill="1" applyBorder="1" applyAlignment="1">
      <alignment horizontal="center" wrapText="1"/>
    </xf>
    <xf numFmtId="14" fontId="4" fillId="3" borderId="17" xfId="0" applyNumberFormat="1" applyFont="1" applyFill="1" applyBorder="1" applyAlignment="1">
      <alignment horizontal="center" wrapText="1"/>
    </xf>
    <xf numFmtId="14" fontId="4" fillId="3" borderId="18" xfId="0" applyNumberFormat="1" applyFont="1" applyFill="1" applyBorder="1" applyAlignment="1">
      <alignment horizontal="center" wrapText="1"/>
    </xf>
    <xf numFmtId="0" fontId="12" fillId="7" borderId="7" xfId="0" applyFont="1" applyFill="1" applyBorder="1" applyAlignment="1">
      <alignment horizontal="center" vertical="center" wrapText="1"/>
    </xf>
    <xf numFmtId="0" fontId="3" fillId="7" borderId="0" xfId="0" applyFont="1" applyFill="1" applyAlignment="1">
      <alignment horizontal="left" vertical="center"/>
    </xf>
    <xf numFmtId="0" fontId="10" fillId="3" borderId="7"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0" xfId="0" applyFont="1" applyAlignment="1">
      <alignment horizontal="center" vertical="center"/>
    </xf>
    <xf numFmtId="0" fontId="10" fillId="3" borderId="41" xfId="0" applyFont="1" applyFill="1" applyBorder="1" applyAlignment="1">
      <alignment horizontal="left" vertical="center" wrapText="1"/>
    </xf>
    <xf numFmtId="0" fontId="10" fillId="3" borderId="0" xfId="0" applyFont="1" applyFill="1" applyAlignment="1">
      <alignment horizontal="left" vertical="center" wrapText="1"/>
    </xf>
    <xf numFmtId="0" fontId="3" fillId="0" borderId="41" xfId="0" applyFont="1" applyBorder="1" applyAlignment="1">
      <alignment horizontal="left" vertical="top" wrapText="1"/>
    </xf>
    <xf numFmtId="0" fontId="3" fillId="0" borderId="45" xfId="0" applyFont="1" applyBorder="1" applyAlignment="1">
      <alignment horizontal="left" vertical="top" wrapText="1"/>
    </xf>
    <xf numFmtId="0" fontId="3" fillId="0" borderId="0" xfId="0" applyFont="1" applyAlignment="1">
      <alignment horizontal="left" vertical="top" wrapText="1"/>
    </xf>
    <xf numFmtId="0" fontId="3" fillId="0" borderId="42" xfId="0" applyFont="1" applyBorder="1" applyAlignment="1">
      <alignment horizontal="left" vertical="top" wrapText="1"/>
    </xf>
    <xf numFmtId="0" fontId="3" fillId="0" borderId="0" xfId="0" applyFont="1" applyAlignment="1">
      <alignment horizontal="left" vertical="top"/>
    </xf>
    <xf numFmtId="0" fontId="3" fillId="0" borderId="42" xfId="0" applyFont="1" applyBorder="1" applyAlignment="1">
      <alignment horizontal="left" vertical="top"/>
    </xf>
    <xf numFmtId="0" fontId="3" fillId="0" borderId="44" xfId="0" applyFont="1" applyBorder="1" applyAlignment="1">
      <alignment horizontal="left" vertical="top" wrapText="1"/>
    </xf>
    <xf numFmtId="0" fontId="3" fillId="0" borderId="43" xfId="0" applyFont="1" applyBorder="1" applyAlignment="1">
      <alignment horizontal="left" vertical="top"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365125</xdr:colOff>
      <xdr:row>78</xdr:row>
      <xdr:rowOff>174624</xdr:rowOff>
    </xdr:from>
    <xdr:to>
      <xdr:col>13</xdr:col>
      <xdr:colOff>304536</xdr:colOff>
      <xdr:row>99</xdr:row>
      <xdr:rowOff>161925</xdr:rowOff>
    </xdr:to>
    <xdr:pic>
      <xdr:nvPicPr>
        <xdr:cNvPr id="2" name="Imagen 1" descr="Imagen relación número de actividades ejecutadas, en ejecución, pendientes de iniciar y con retraso.">
          <a:extLst>
            <a:ext uri="{FF2B5EF4-FFF2-40B4-BE49-F238E27FC236}">
              <a16:creationId xmlns:a16="http://schemas.microsoft.com/office/drawing/2014/main" id="{F657EDCD-2045-47B1-BC80-F8FDAE577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 y="98548824"/>
          <a:ext cx="9054836" cy="4184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936624</xdr:colOff>
      <xdr:row>79</xdr:row>
      <xdr:rowOff>47626</xdr:rowOff>
    </xdr:from>
    <xdr:to>
      <xdr:col>15</xdr:col>
      <xdr:colOff>1361231</xdr:colOff>
      <xdr:row>102</xdr:row>
      <xdr:rowOff>199104</xdr:rowOff>
    </xdr:to>
    <xdr:pic>
      <xdr:nvPicPr>
        <xdr:cNvPr id="6" name="Imagen 5" descr="Gráfico cumplimiento y ejecución Programa de transparencia-Mintic">
          <a:extLst>
            <a:ext uri="{FF2B5EF4-FFF2-40B4-BE49-F238E27FC236}">
              <a16:creationId xmlns:a16="http://schemas.microsoft.com/office/drawing/2014/main" id="{40DD5362-4CD2-E3C1-BDB5-334260606E62}"/>
            </a:ext>
          </a:extLst>
        </xdr:cNvPr>
        <xdr:cNvPicPr>
          <a:picLocks noChangeAspect="1"/>
        </xdr:cNvPicPr>
      </xdr:nvPicPr>
      <xdr:blipFill>
        <a:blip xmlns:r="http://schemas.openxmlformats.org/officeDocument/2006/relationships" r:embed="rId2"/>
        <a:stretch>
          <a:fillRect/>
        </a:stretch>
      </xdr:blipFill>
      <xdr:spPr>
        <a:xfrm>
          <a:off x="10048874" y="99552126"/>
          <a:ext cx="6714282" cy="4894928"/>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678BFAE3-BB15-4A12-B93F-7172B90CF6F9}">
    <nsvFilter filterId="{47620765-9944-4DED-8668-2F80E69B1696}" ref="A6:AI68" tableId="0"/>
  </namedSheetView>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mintic.gov.co/portal/inicio/Atencion-y-Servicio-a-la-Ciudadania/Transparencia/238552:resultados-medicion-satisfaccion-grupos-interes" TargetMode="External"/><Relationship Id="rId7" Type="http://schemas.openxmlformats.org/officeDocument/2006/relationships/drawing" Target="../drawings/drawing1.xml"/><Relationship Id="rId2" Type="http://schemas.openxmlformats.org/officeDocument/2006/relationships/hyperlink" Target="https://www.mintic.gov.co/portal/inicio/Atencion-y-Servicio-a-la-Ciudadania/Transparencia/135873:Informacion-de-Construccion-de-Paz" TargetMode="External"/><Relationship Id="rId1" Type="http://schemas.openxmlformats.org/officeDocument/2006/relationships/hyperlink" Target="https://mintic.gov.co/portal/inicio/Micrositios/Biblioteca-de-informes/Informes-de-rendicion-de-cuentas-construccion-de-paz/" TargetMode="External"/><Relationship Id="rId6" Type="http://schemas.openxmlformats.org/officeDocument/2006/relationships/hyperlink" Target="https://www.mintic.gov.co/portal/inicio/Gestion/Rendicion-de-Cuentas/" TargetMode="External"/><Relationship Id="rId5" Type="http://schemas.openxmlformats.org/officeDocument/2006/relationships/hyperlink" Target="https://share.google/1ELytFjmTT95qO8L5" TargetMode="External"/><Relationship Id="rId4" Type="http://schemas.openxmlformats.org/officeDocument/2006/relationships/hyperlink" Target="https://www.mintic.gov.co/portal/inicio/Atencion-y-Servicio-a-la-Ciudadania/Transparencia/135873:Informacion-de-Construccion-de-Paz" TargetMode="External"/><Relationship Id="rId9"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E4ECC-E1D9-473F-8051-F37AEC119167}">
  <sheetPr>
    <tabColor theme="5"/>
  </sheetPr>
  <dimension ref="A1:AM108"/>
  <sheetViews>
    <sheetView showGridLines="0" tabSelected="1" topLeftCell="AA1" zoomScale="60" zoomScaleNormal="60" workbookViewId="0">
      <pane ySplit="4" topLeftCell="A5" activePane="bottomLeft" state="frozen"/>
      <selection pane="bottomLeft" activeCell="A69" sqref="A69:P69"/>
    </sheetView>
  </sheetViews>
  <sheetFormatPr baseColWidth="10" defaultColWidth="11" defaultRowHeight="15.75"/>
  <cols>
    <col min="1" max="1" width="14.75" style="8" customWidth="1"/>
    <col min="2" max="2" width="21.75" style="7" customWidth="1"/>
    <col min="3" max="3" width="22.125" style="7" customWidth="1"/>
    <col min="4" max="4" width="21.5" style="7" customWidth="1"/>
    <col min="5" max="5" width="28.5" style="219" hidden="1" customWidth="1"/>
    <col min="6" max="6" width="18.125" style="219" hidden="1" customWidth="1"/>
    <col min="7" max="7" width="12" style="7" hidden="1" customWidth="1"/>
    <col min="8" max="8" width="14.375" style="7" hidden="1" customWidth="1"/>
    <col min="9" max="9" width="11" style="7" hidden="1" customWidth="1"/>
    <col min="10" max="10" width="16.625" style="7" hidden="1" customWidth="1"/>
    <col min="11" max="11" width="19.375" style="7" hidden="1" customWidth="1"/>
    <col min="12" max="12" width="20.625" style="7" customWidth="1"/>
    <col min="13" max="13" width="18.875" style="7" customWidth="1"/>
    <col min="14" max="14" width="66" style="7" customWidth="1"/>
    <col min="15" max="15" width="16.375" style="7" customWidth="1"/>
    <col min="16" max="16" width="19.875" style="8" customWidth="1"/>
    <col min="17" max="17" width="16.25" style="8" customWidth="1"/>
    <col min="18" max="18" width="30.375" style="7" customWidth="1"/>
    <col min="19" max="19" width="17.5" style="216" customWidth="1"/>
    <col min="20" max="20" width="18.625" style="216" customWidth="1"/>
    <col min="21" max="21" width="14.375" style="8" hidden="1" customWidth="1"/>
    <col min="22" max="22" width="15.125" style="217" hidden="1" customWidth="1"/>
    <col min="23" max="23" width="15.5" style="217" hidden="1" customWidth="1"/>
    <col min="24" max="24" width="35.375" style="7" hidden="1" customWidth="1"/>
    <col min="25" max="25" width="20.875" style="7" hidden="1" customWidth="1"/>
    <col min="26" max="26" width="14.375" style="10" customWidth="1"/>
    <col min="27" max="27" width="15.125" style="11" customWidth="1"/>
    <col min="28" max="28" width="16.5" style="12" customWidth="1"/>
    <col min="29" max="29" width="77.375" style="11" customWidth="1"/>
    <col min="30" max="30" width="48.375" style="7" customWidth="1"/>
    <col min="31" max="31" width="14.375" style="7" hidden="1" customWidth="1"/>
    <col min="32" max="32" width="15.125" style="10" hidden="1" customWidth="1"/>
    <col min="33" max="33" width="15.5" style="11" hidden="1" customWidth="1"/>
    <col min="34" max="34" width="16.125" style="13" hidden="1" customWidth="1"/>
    <col min="35" max="35" width="0.125" style="11" customWidth="1"/>
    <col min="36" max="36" width="80.625" style="14" customWidth="1"/>
    <col min="37" max="16384" width="11" style="14"/>
  </cols>
  <sheetData>
    <row r="1" spans="1:39" ht="19.5" thickBot="1">
      <c r="A1" s="1" t="s">
        <v>0</v>
      </c>
      <c r="B1" s="2"/>
      <c r="C1" s="2"/>
      <c r="D1" s="2"/>
      <c r="E1" s="3"/>
      <c r="F1" s="3"/>
      <c r="G1" s="2"/>
      <c r="H1" s="2"/>
      <c r="I1" s="2"/>
      <c r="J1" s="2"/>
      <c r="K1" s="2"/>
      <c r="L1" s="2"/>
      <c r="M1" s="2"/>
      <c r="N1" s="4"/>
      <c r="O1" s="5"/>
      <c r="P1" s="6"/>
      <c r="Q1" s="6"/>
      <c r="S1" s="6"/>
      <c r="T1" s="6"/>
      <c r="V1" s="9"/>
      <c r="W1" s="9"/>
    </row>
    <row r="2" spans="1:39" ht="19.5" hidden="1" thickBot="1">
      <c r="A2" s="1" t="s">
        <v>1</v>
      </c>
      <c r="B2" s="2"/>
      <c r="C2" s="2"/>
      <c r="D2" s="2"/>
      <c r="E2" s="3"/>
      <c r="F2" s="3"/>
      <c r="G2" s="2"/>
      <c r="H2" s="2"/>
      <c r="I2" s="2"/>
      <c r="J2" s="2"/>
      <c r="K2" s="2"/>
      <c r="L2" s="2"/>
      <c r="M2" s="2"/>
      <c r="N2" s="4"/>
      <c r="O2" s="5"/>
      <c r="P2" s="6"/>
      <c r="Q2" s="6"/>
      <c r="S2" s="6"/>
      <c r="T2" s="6"/>
      <c r="V2" s="9"/>
      <c r="W2" s="9"/>
    </row>
    <row r="3" spans="1:39" ht="19.5" hidden="1" thickBot="1">
      <c r="A3" s="15" t="s">
        <v>2</v>
      </c>
      <c r="B3" s="2"/>
      <c r="C3" s="2"/>
      <c r="D3" s="2"/>
      <c r="E3" s="3"/>
      <c r="F3" s="3"/>
      <c r="G3" s="2"/>
      <c r="H3" s="2"/>
      <c r="I3" s="2"/>
      <c r="J3" s="2"/>
      <c r="K3" s="2"/>
      <c r="L3" s="2"/>
      <c r="M3" s="2"/>
      <c r="N3" s="4"/>
      <c r="O3" s="5"/>
      <c r="P3" s="6"/>
      <c r="Q3" s="6"/>
      <c r="S3" s="6"/>
      <c r="T3" s="6"/>
      <c r="V3" s="9"/>
      <c r="W3" s="9"/>
    </row>
    <row r="4" spans="1:39" ht="19.5" hidden="1" thickBot="1">
      <c r="A4" s="15" t="s">
        <v>3</v>
      </c>
      <c r="B4" s="2"/>
      <c r="C4" s="2"/>
      <c r="D4" s="2"/>
      <c r="E4" s="3"/>
      <c r="F4" s="3"/>
      <c r="G4" s="2"/>
      <c r="H4" s="2"/>
      <c r="I4" s="2"/>
      <c r="J4" s="2"/>
      <c r="K4" s="2"/>
      <c r="L4" s="2"/>
      <c r="M4" s="2"/>
      <c r="N4" s="4"/>
      <c r="O4" s="5"/>
      <c r="P4" s="6"/>
      <c r="Q4" s="6"/>
      <c r="S4" s="6"/>
      <c r="T4" s="6"/>
      <c r="V4" s="9"/>
      <c r="W4" s="9"/>
    </row>
    <row r="5" spans="1:39" s="27" customFormat="1" ht="40.5" customHeight="1">
      <c r="A5" s="223" t="s">
        <v>4</v>
      </c>
      <c r="B5" s="223" t="s">
        <v>5</v>
      </c>
      <c r="C5" s="224" t="s">
        <v>6</v>
      </c>
      <c r="D5" s="228" t="s">
        <v>7</v>
      </c>
      <c r="E5" s="243" t="s">
        <v>8</v>
      </c>
      <c r="F5" s="240"/>
      <c r="G5" s="243" t="s">
        <v>9</v>
      </c>
      <c r="H5" s="244"/>
      <c r="I5" s="239" t="s">
        <v>9</v>
      </c>
      <c r="J5" s="240"/>
      <c r="K5" s="241" t="s">
        <v>10</v>
      </c>
      <c r="L5" s="223" t="s">
        <v>11</v>
      </c>
      <c r="M5" s="223" t="s">
        <v>12</v>
      </c>
      <c r="N5" s="223" t="s">
        <v>13</v>
      </c>
      <c r="O5" s="230" t="s">
        <v>14</v>
      </c>
      <c r="P5" s="230" t="s">
        <v>15</v>
      </c>
      <c r="Q5" s="230" t="s">
        <v>15</v>
      </c>
      <c r="R5" s="230" t="s">
        <v>16</v>
      </c>
      <c r="S5" s="231" t="s">
        <v>427</v>
      </c>
      <c r="T5" s="232" t="s">
        <v>17</v>
      </c>
      <c r="U5" s="16" t="s">
        <v>18</v>
      </c>
      <c r="V5" s="17" t="s">
        <v>18</v>
      </c>
      <c r="W5" s="17" t="s">
        <v>18</v>
      </c>
      <c r="X5" s="18" t="s">
        <v>18</v>
      </c>
      <c r="Y5" s="19" t="s">
        <v>18</v>
      </c>
      <c r="Z5" s="20" t="s">
        <v>19</v>
      </c>
      <c r="AA5" s="18" t="s">
        <v>19</v>
      </c>
      <c r="AB5" s="21" t="s">
        <v>19</v>
      </c>
      <c r="AC5" s="18" t="s">
        <v>19</v>
      </c>
      <c r="AD5" s="22" t="s">
        <v>19</v>
      </c>
      <c r="AE5" s="23" t="s">
        <v>20</v>
      </c>
      <c r="AF5" s="24" t="s">
        <v>20</v>
      </c>
      <c r="AG5" s="24" t="s">
        <v>20</v>
      </c>
      <c r="AH5" s="24" t="s">
        <v>20</v>
      </c>
      <c r="AI5" s="25" t="s">
        <v>20</v>
      </c>
      <c r="AJ5" s="26" t="s">
        <v>420</v>
      </c>
      <c r="AK5" s="14"/>
      <c r="AL5" s="14"/>
      <c r="AM5" s="14"/>
    </row>
    <row r="6" spans="1:39" s="42" customFormat="1" ht="34.5" customHeight="1" thickBot="1">
      <c r="A6" s="225"/>
      <c r="B6" s="226"/>
      <c r="C6" s="227"/>
      <c r="D6" s="229"/>
      <c r="E6" s="28" t="s">
        <v>21</v>
      </c>
      <c r="F6" s="29" t="s">
        <v>8</v>
      </c>
      <c r="G6" s="30" t="s">
        <v>22</v>
      </c>
      <c r="H6" s="31" t="s">
        <v>23</v>
      </c>
      <c r="I6" s="31" t="s">
        <v>24</v>
      </c>
      <c r="J6" s="29" t="s">
        <v>23</v>
      </c>
      <c r="K6" s="242"/>
      <c r="L6" s="226"/>
      <c r="M6" s="226"/>
      <c r="N6" s="226"/>
      <c r="O6" s="226"/>
      <c r="P6" s="233"/>
      <c r="Q6" s="233"/>
      <c r="R6" s="233"/>
      <c r="S6" s="234"/>
      <c r="T6" s="235"/>
      <c r="U6" s="32" t="s">
        <v>25</v>
      </c>
      <c r="V6" s="33" t="s">
        <v>26</v>
      </c>
      <c r="W6" s="33" t="s">
        <v>27</v>
      </c>
      <c r="X6" s="34" t="s">
        <v>28</v>
      </c>
      <c r="Y6" s="35" t="s">
        <v>29</v>
      </c>
      <c r="Z6" s="32" t="s">
        <v>25</v>
      </c>
      <c r="AA6" s="33" t="s">
        <v>26</v>
      </c>
      <c r="AB6" s="33" t="s">
        <v>27</v>
      </c>
      <c r="AC6" s="36" t="s">
        <v>28</v>
      </c>
      <c r="AD6" s="37" t="s">
        <v>29</v>
      </c>
      <c r="AE6" s="38" t="s">
        <v>25</v>
      </c>
      <c r="AF6" s="39" t="s">
        <v>26</v>
      </c>
      <c r="AG6" s="39" t="s">
        <v>27</v>
      </c>
      <c r="AH6" s="40" t="s">
        <v>28</v>
      </c>
      <c r="AI6" s="41" t="s">
        <v>29</v>
      </c>
      <c r="AJ6" s="26" t="s">
        <v>30</v>
      </c>
      <c r="AK6" s="14"/>
      <c r="AL6" s="14"/>
      <c r="AM6" s="14"/>
    </row>
    <row r="7" spans="1:39" s="67" customFormat="1" ht="75">
      <c r="A7" s="43" t="s">
        <v>31</v>
      </c>
      <c r="B7" s="44" t="s">
        <v>32</v>
      </c>
      <c r="C7" s="44" t="s">
        <v>33</v>
      </c>
      <c r="D7" s="45" t="s">
        <v>34</v>
      </c>
      <c r="E7" s="46" t="s">
        <v>35</v>
      </c>
      <c r="F7" s="47" t="s">
        <v>36</v>
      </c>
      <c r="G7" s="48"/>
      <c r="H7" s="49"/>
      <c r="I7" s="49"/>
      <c r="J7" s="45"/>
      <c r="K7" s="50" t="s">
        <v>37</v>
      </c>
      <c r="L7" s="51" t="s">
        <v>38</v>
      </c>
      <c r="M7" s="51" t="s">
        <v>39</v>
      </c>
      <c r="N7" s="51" t="s">
        <v>40</v>
      </c>
      <c r="O7" s="51" t="s">
        <v>41</v>
      </c>
      <c r="P7" s="52" t="s">
        <v>42</v>
      </c>
      <c r="Q7" s="52">
        <v>1</v>
      </c>
      <c r="R7" s="51" t="s">
        <v>43</v>
      </c>
      <c r="S7" s="53">
        <v>45690</v>
      </c>
      <c r="T7" s="54">
        <v>46011</v>
      </c>
      <c r="U7" s="55">
        <v>0</v>
      </c>
      <c r="V7" s="56">
        <f>+U7/Q7</f>
        <v>0</v>
      </c>
      <c r="W7" s="56">
        <f>+V7</f>
        <v>0</v>
      </c>
      <c r="X7" s="57" t="s">
        <v>44</v>
      </c>
      <c r="Y7" s="58" t="s">
        <v>45</v>
      </c>
      <c r="Z7" s="59">
        <v>0</v>
      </c>
      <c r="AA7" s="56">
        <f t="shared" ref="AA7:AA17" si="0">+Z7/Q7</f>
        <v>0</v>
      </c>
      <c r="AB7" s="60">
        <f t="shared" ref="AB7:AB17" si="1">+W7+AA7</f>
        <v>0</v>
      </c>
      <c r="AC7" s="61" t="s">
        <v>44</v>
      </c>
      <c r="AD7" s="62" t="s">
        <v>45</v>
      </c>
      <c r="AE7" s="63"/>
      <c r="AF7" s="64"/>
      <c r="AG7" s="56"/>
      <c r="AH7" s="65"/>
      <c r="AI7" s="66"/>
      <c r="AJ7" s="82" t="s">
        <v>498</v>
      </c>
    </row>
    <row r="8" spans="1:39" s="83" customFormat="1" ht="75">
      <c r="A8" s="68" t="s">
        <v>46</v>
      </c>
      <c r="B8" s="69" t="s">
        <v>32</v>
      </c>
      <c r="C8" s="69" t="s">
        <v>33</v>
      </c>
      <c r="D8" s="70" t="s">
        <v>34</v>
      </c>
      <c r="E8" s="46" t="s">
        <v>35</v>
      </c>
      <c r="F8" s="47" t="s">
        <v>36</v>
      </c>
      <c r="G8" s="71"/>
      <c r="H8" s="72"/>
      <c r="I8" s="72"/>
      <c r="J8" s="70"/>
      <c r="K8" s="50" t="s">
        <v>37</v>
      </c>
      <c r="L8" s="51" t="s">
        <v>38</v>
      </c>
      <c r="M8" s="51" t="s">
        <v>39</v>
      </c>
      <c r="N8" s="51" t="s">
        <v>47</v>
      </c>
      <c r="O8" s="51" t="s">
        <v>41</v>
      </c>
      <c r="P8" s="52" t="s">
        <v>48</v>
      </c>
      <c r="Q8" s="52">
        <v>3</v>
      </c>
      <c r="R8" s="51" t="s">
        <v>49</v>
      </c>
      <c r="S8" s="53">
        <v>45690</v>
      </c>
      <c r="T8" s="54">
        <v>46011</v>
      </c>
      <c r="U8" s="73">
        <v>1</v>
      </c>
      <c r="V8" s="74">
        <f>+U8/Q8</f>
        <v>0.33333333333333331</v>
      </c>
      <c r="W8" s="74">
        <f>+V8</f>
        <v>0.33333333333333331</v>
      </c>
      <c r="X8" s="57" t="s">
        <v>50</v>
      </c>
      <c r="Y8" s="58" t="s">
        <v>51</v>
      </c>
      <c r="Z8" s="75">
        <v>1</v>
      </c>
      <c r="AA8" s="74">
        <f t="shared" si="0"/>
        <v>0.33333333333333331</v>
      </c>
      <c r="AB8" s="76">
        <f t="shared" si="1"/>
        <v>0.66666666666666663</v>
      </c>
      <c r="AC8" s="77" t="s">
        <v>52</v>
      </c>
      <c r="AD8" s="58" t="s">
        <v>53</v>
      </c>
      <c r="AE8" s="78"/>
      <c r="AF8" s="79"/>
      <c r="AG8" s="74"/>
      <c r="AH8" s="80"/>
      <c r="AI8" s="81"/>
      <c r="AJ8" s="82" t="s">
        <v>54</v>
      </c>
    </row>
    <row r="9" spans="1:39" s="83" customFormat="1" ht="90">
      <c r="A9" s="68" t="s">
        <v>55</v>
      </c>
      <c r="B9" s="69" t="s">
        <v>32</v>
      </c>
      <c r="C9" s="69" t="s">
        <v>33</v>
      </c>
      <c r="D9" s="70" t="s">
        <v>34</v>
      </c>
      <c r="E9" s="46" t="s">
        <v>35</v>
      </c>
      <c r="F9" s="47" t="s">
        <v>36</v>
      </c>
      <c r="G9" s="71"/>
      <c r="H9" s="72"/>
      <c r="I9" s="72"/>
      <c r="J9" s="70"/>
      <c r="K9" s="50" t="s">
        <v>37</v>
      </c>
      <c r="L9" s="51" t="s">
        <v>38</v>
      </c>
      <c r="M9" s="51" t="s">
        <v>39</v>
      </c>
      <c r="N9" s="51" t="s">
        <v>56</v>
      </c>
      <c r="O9" s="51" t="s">
        <v>41</v>
      </c>
      <c r="P9" s="52" t="s">
        <v>48</v>
      </c>
      <c r="Q9" s="52">
        <v>3</v>
      </c>
      <c r="R9" s="51" t="s">
        <v>49</v>
      </c>
      <c r="S9" s="53">
        <v>45690</v>
      </c>
      <c r="T9" s="54">
        <v>46011</v>
      </c>
      <c r="U9" s="73">
        <v>1</v>
      </c>
      <c r="V9" s="74">
        <f t="shared" ref="V9:V65" si="2">+U9/Q9</f>
        <v>0.33333333333333331</v>
      </c>
      <c r="W9" s="74">
        <f>+V9</f>
        <v>0.33333333333333331</v>
      </c>
      <c r="X9" s="57" t="s">
        <v>57</v>
      </c>
      <c r="Y9" s="58" t="s">
        <v>51</v>
      </c>
      <c r="Z9" s="75">
        <v>1</v>
      </c>
      <c r="AA9" s="74">
        <f t="shared" si="0"/>
        <v>0.33333333333333331</v>
      </c>
      <c r="AB9" s="76">
        <f t="shared" si="1"/>
        <v>0.66666666666666663</v>
      </c>
      <c r="AC9" s="77" t="s">
        <v>58</v>
      </c>
      <c r="AD9" s="58" t="s">
        <v>59</v>
      </c>
      <c r="AE9" s="78"/>
      <c r="AF9" s="79"/>
      <c r="AG9" s="74"/>
      <c r="AH9" s="80"/>
      <c r="AI9" s="81"/>
      <c r="AJ9" s="82" t="s">
        <v>54</v>
      </c>
    </row>
    <row r="10" spans="1:39" s="83" customFormat="1" ht="75">
      <c r="A10" s="68" t="s">
        <v>60</v>
      </c>
      <c r="B10" s="69" t="s">
        <v>32</v>
      </c>
      <c r="C10" s="69" t="s">
        <v>33</v>
      </c>
      <c r="D10" s="70" t="s">
        <v>34</v>
      </c>
      <c r="E10" s="46" t="s">
        <v>35</v>
      </c>
      <c r="F10" s="47" t="s">
        <v>36</v>
      </c>
      <c r="G10" s="71"/>
      <c r="H10" s="72"/>
      <c r="I10" s="72"/>
      <c r="J10" s="70"/>
      <c r="K10" s="50" t="s">
        <v>37</v>
      </c>
      <c r="L10" s="51" t="s">
        <v>38</v>
      </c>
      <c r="M10" s="51" t="s">
        <v>39</v>
      </c>
      <c r="N10" s="51" t="s">
        <v>61</v>
      </c>
      <c r="O10" s="51" t="s">
        <v>62</v>
      </c>
      <c r="P10" s="52" t="s">
        <v>63</v>
      </c>
      <c r="Q10" s="52">
        <v>2</v>
      </c>
      <c r="R10" s="51" t="s">
        <v>64</v>
      </c>
      <c r="S10" s="53">
        <v>45778</v>
      </c>
      <c r="T10" s="54">
        <v>46003</v>
      </c>
      <c r="U10" s="73">
        <v>0</v>
      </c>
      <c r="V10" s="74">
        <f t="shared" si="2"/>
        <v>0</v>
      </c>
      <c r="W10" s="74">
        <f t="shared" ref="W10:W65" si="3">+V10</f>
        <v>0</v>
      </c>
      <c r="X10" s="57" t="s">
        <v>65</v>
      </c>
      <c r="Y10" s="58" t="s">
        <v>65</v>
      </c>
      <c r="Z10" s="75">
        <v>1</v>
      </c>
      <c r="AA10" s="74">
        <f t="shared" si="0"/>
        <v>0.5</v>
      </c>
      <c r="AB10" s="76">
        <f t="shared" si="1"/>
        <v>0.5</v>
      </c>
      <c r="AC10" s="77" t="s">
        <v>66</v>
      </c>
      <c r="AD10" s="58" t="s">
        <v>67</v>
      </c>
      <c r="AE10" s="78"/>
      <c r="AF10" s="79"/>
      <c r="AG10" s="74"/>
      <c r="AH10" s="80"/>
      <c r="AI10" s="81"/>
      <c r="AJ10" s="82" t="s">
        <v>54</v>
      </c>
    </row>
    <row r="11" spans="1:39" s="83" customFormat="1" ht="75">
      <c r="A11" s="68" t="s">
        <v>68</v>
      </c>
      <c r="B11" s="69" t="s">
        <v>32</v>
      </c>
      <c r="C11" s="69" t="s">
        <v>33</v>
      </c>
      <c r="D11" s="70" t="s">
        <v>34</v>
      </c>
      <c r="E11" s="46" t="s">
        <v>35</v>
      </c>
      <c r="F11" s="47" t="s">
        <v>36</v>
      </c>
      <c r="G11" s="71"/>
      <c r="H11" s="72"/>
      <c r="I11" s="72"/>
      <c r="J11" s="70"/>
      <c r="K11" s="50" t="s">
        <v>37</v>
      </c>
      <c r="L11" s="51" t="s">
        <v>69</v>
      </c>
      <c r="M11" s="51" t="s">
        <v>70</v>
      </c>
      <c r="N11" s="51" t="s">
        <v>71</v>
      </c>
      <c r="O11" s="51" t="s">
        <v>62</v>
      </c>
      <c r="P11" s="52" t="s">
        <v>42</v>
      </c>
      <c r="Q11" s="52">
        <v>1</v>
      </c>
      <c r="R11" s="51" t="s">
        <v>72</v>
      </c>
      <c r="S11" s="53">
        <v>45899</v>
      </c>
      <c r="T11" s="54">
        <v>46011</v>
      </c>
      <c r="U11" s="73">
        <v>0</v>
      </c>
      <c r="V11" s="74">
        <f t="shared" si="2"/>
        <v>0</v>
      </c>
      <c r="W11" s="74">
        <f t="shared" si="3"/>
        <v>0</v>
      </c>
      <c r="X11" s="57" t="s">
        <v>65</v>
      </c>
      <c r="Y11" s="58" t="s">
        <v>65</v>
      </c>
      <c r="Z11" s="75">
        <v>1</v>
      </c>
      <c r="AA11" s="74">
        <f t="shared" si="0"/>
        <v>1</v>
      </c>
      <c r="AB11" s="76">
        <f t="shared" si="1"/>
        <v>1</v>
      </c>
      <c r="AC11" s="57" t="s">
        <v>428</v>
      </c>
      <c r="AD11" s="58" t="s">
        <v>73</v>
      </c>
      <c r="AE11" s="78"/>
      <c r="AF11" s="79"/>
      <c r="AG11" s="74"/>
      <c r="AH11" s="80"/>
      <c r="AI11" s="81"/>
      <c r="AJ11" s="84" t="s">
        <v>74</v>
      </c>
    </row>
    <row r="12" spans="1:39" s="83" customFormat="1" ht="75">
      <c r="A12" s="85" t="s">
        <v>75</v>
      </c>
      <c r="B12" s="69" t="s">
        <v>32</v>
      </c>
      <c r="C12" s="69" t="s">
        <v>33</v>
      </c>
      <c r="D12" s="70" t="s">
        <v>34</v>
      </c>
      <c r="E12" s="46" t="s">
        <v>35</v>
      </c>
      <c r="F12" s="47" t="s">
        <v>36</v>
      </c>
      <c r="G12" s="71"/>
      <c r="H12" s="72"/>
      <c r="I12" s="72"/>
      <c r="J12" s="70"/>
      <c r="K12" s="50" t="s">
        <v>37</v>
      </c>
      <c r="L12" s="51" t="s">
        <v>69</v>
      </c>
      <c r="M12" s="51" t="s">
        <v>70</v>
      </c>
      <c r="N12" s="51" t="s">
        <v>76</v>
      </c>
      <c r="O12" s="51" t="s">
        <v>62</v>
      </c>
      <c r="P12" s="52" t="s">
        <v>48</v>
      </c>
      <c r="Q12" s="52">
        <v>3</v>
      </c>
      <c r="R12" s="51" t="s">
        <v>77</v>
      </c>
      <c r="S12" s="53">
        <v>45674</v>
      </c>
      <c r="T12" s="54">
        <v>45916</v>
      </c>
      <c r="U12" s="86"/>
      <c r="V12" s="87"/>
      <c r="W12" s="87"/>
      <c r="X12" s="72"/>
      <c r="Y12" s="70"/>
      <c r="Z12" s="88">
        <v>1</v>
      </c>
      <c r="AA12" s="87">
        <f t="shared" si="0"/>
        <v>0.33333333333333331</v>
      </c>
      <c r="AB12" s="89">
        <f t="shared" si="1"/>
        <v>0.33333333333333331</v>
      </c>
      <c r="AC12" s="90" t="s">
        <v>429</v>
      </c>
      <c r="AD12" s="70" t="s">
        <v>78</v>
      </c>
      <c r="AE12" s="91"/>
      <c r="AF12" s="92"/>
      <c r="AG12" s="87"/>
      <c r="AH12" s="93"/>
      <c r="AI12" s="94"/>
      <c r="AJ12" s="82" t="s">
        <v>54</v>
      </c>
    </row>
    <row r="13" spans="1:39" s="83" customFormat="1" ht="75">
      <c r="A13" s="85" t="s">
        <v>79</v>
      </c>
      <c r="B13" s="69" t="s">
        <v>32</v>
      </c>
      <c r="C13" s="69" t="s">
        <v>80</v>
      </c>
      <c r="D13" s="70" t="s">
        <v>34</v>
      </c>
      <c r="E13" s="46" t="s">
        <v>35</v>
      </c>
      <c r="F13" s="47" t="s">
        <v>36</v>
      </c>
      <c r="G13" s="71"/>
      <c r="H13" s="72"/>
      <c r="I13" s="72"/>
      <c r="J13" s="70"/>
      <c r="K13" s="50" t="s">
        <v>37</v>
      </c>
      <c r="L13" s="51" t="s">
        <v>38</v>
      </c>
      <c r="M13" s="51" t="s">
        <v>39</v>
      </c>
      <c r="N13" s="51" t="s">
        <v>81</v>
      </c>
      <c r="O13" s="51" t="s">
        <v>41</v>
      </c>
      <c r="P13" s="52" t="s">
        <v>48</v>
      </c>
      <c r="Q13" s="52">
        <v>3</v>
      </c>
      <c r="R13" s="51" t="s">
        <v>82</v>
      </c>
      <c r="S13" s="53">
        <v>45690</v>
      </c>
      <c r="T13" s="54">
        <v>45961</v>
      </c>
      <c r="U13" s="95">
        <v>1</v>
      </c>
      <c r="V13" s="87">
        <f t="shared" si="2"/>
        <v>0.33333333333333331</v>
      </c>
      <c r="W13" s="87">
        <f t="shared" si="3"/>
        <v>0.33333333333333331</v>
      </c>
      <c r="X13" s="72" t="s">
        <v>83</v>
      </c>
      <c r="Y13" s="70" t="s">
        <v>430</v>
      </c>
      <c r="Z13" s="88">
        <v>1</v>
      </c>
      <c r="AA13" s="87">
        <f t="shared" si="0"/>
        <v>0.33333333333333331</v>
      </c>
      <c r="AB13" s="89">
        <f t="shared" si="1"/>
        <v>0.66666666666666663</v>
      </c>
      <c r="AC13" s="87" t="s">
        <v>84</v>
      </c>
      <c r="AD13" s="70" t="s">
        <v>431</v>
      </c>
      <c r="AE13" s="91"/>
      <c r="AF13" s="92"/>
      <c r="AG13" s="87"/>
      <c r="AH13" s="93"/>
      <c r="AI13" s="94"/>
      <c r="AJ13" s="82" t="s">
        <v>54</v>
      </c>
    </row>
    <row r="14" spans="1:39" s="83" customFormat="1" ht="58.5" customHeight="1">
      <c r="A14" s="85" t="s">
        <v>85</v>
      </c>
      <c r="B14" s="72" t="s">
        <v>32</v>
      </c>
      <c r="C14" s="72" t="s">
        <v>86</v>
      </c>
      <c r="D14" s="70" t="s">
        <v>34</v>
      </c>
      <c r="E14" s="46" t="s">
        <v>87</v>
      </c>
      <c r="F14" s="47" t="s">
        <v>88</v>
      </c>
      <c r="G14" s="71"/>
      <c r="H14" s="72"/>
      <c r="I14" s="72"/>
      <c r="J14" s="70"/>
      <c r="K14" s="50" t="s">
        <v>37</v>
      </c>
      <c r="L14" s="51" t="s">
        <v>89</v>
      </c>
      <c r="M14" s="51" t="s">
        <v>432</v>
      </c>
      <c r="N14" s="51" t="s">
        <v>90</v>
      </c>
      <c r="O14" s="51" t="s">
        <v>91</v>
      </c>
      <c r="P14" s="52" t="s">
        <v>63</v>
      </c>
      <c r="Q14" s="52">
        <v>2</v>
      </c>
      <c r="R14" s="51" t="s">
        <v>92</v>
      </c>
      <c r="S14" s="53">
        <v>45719</v>
      </c>
      <c r="T14" s="54">
        <v>45989</v>
      </c>
      <c r="U14" s="95">
        <v>0.2</v>
      </c>
      <c r="V14" s="87">
        <f t="shared" si="2"/>
        <v>0.1</v>
      </c>
      <c r="W14" s="87">
        <f t="shared" si="3"/>
        <v>0.1</v>
      </c>
      <c r="X14" s="96" t="s">
        <v>93</v>
      </c>
      <c r="Y14" s="97" t="s">
        <v>94</v>
      </c>
      <c r="Z14" s="88">
        <v>0.8</v>
      </c>
      <c r="AA14" s="87">
        <f t="shared" si="0"/>
        <v>0.4</v>
      </c>
      <c r="AB14" s="89">
        <f t="shared" si="1"/>
        <v>0.5</v>
      </c>
      <c r="AC14" s="90" t="s">
        <v>95</v>
      </c>
      <c r="AD14" s="70" t="s">
        <v>96</v>
      </c>
      <c r="AE14" s="91"/>
      <c r="AF14" s="92"/>
      <c r="AG14" s="87"/>
      <c r="AH14" s="93"/>
      <c r="AI14" s="94"/>
      <c r="AJ14" s="82" t="s">
        <v>54</v>
      </c>
    </row>
    <row r="15" spans="1:39" s="83" customFormat="1" ht="57.75" customHeight="1">
      <c r="A15" s="98" t="s">
        <v>97</v>
      </c>
      <c r="B15" s="72" t="s">
        <v>32</v>
      </c>
      <c r="C15" s="72" t="s">
        <v>86</v>
      </c>
      <c r="D15" s="70" t="s">
        <v>98</v>
      </c>
      <c r="E15" s="99" t="s">
        <v>99</v>
      </c>
      <c r="F15" s="47" t="s">
        <v>100</v>
      </c>
      <c r="G15" s="71"/>
      <c r="H15" s="72"/>
      <c r="I15" s="72"/>
      <c r="J15" s="70"/>
      <c r="K15" s="50" t="s">
        <v>37</v>
      </c>
      <c r="L15" s="51" t="s">
        <v>89</v>
      </c>
      <c r="M15" s="51" t="s">
        <v>432</v>
      </c>
      <c r="N15" s="51" t="s">
        <v>101</v>
      </c>
      <c r="O15" s="51" t="s">
        <v>91</v>
      </c>
      <c r="P15" s="52" t="s">
        <v>63</v>
      </c>
      <c r="Q15" s="52">
        <v>2</v>
      </c>
      <c r="R15" s="51" t="s">
        <v>102</v>
      </c>
      <c r="S15" s="53">
        <v>45810</v>
      </c>
      <c r="T15" s="54">
        <v>46022</v>
      </c>
      <c r="U15" s="100">
        <v>0</v>
      </c>
      <c r="V15" s="101">
        <f t="shared" si="2"/>
        <v>0</v>
      </c>
      <c r="W15" s="101">
        <f t="shared" si="3"/>
        <v>0</v>
      </c>
      <c r="X15" s="102" t="s">
        <v>65</v>
      </c>
      <c r="Y15" s="103" t="s">
        <v>65</v>
      </c>
      <c r="Z15" s="104">
        <v>1</v>
      </c>
      <c r="AA15" s="101">
        <f t="shared" si="0"/>
        <v>0.5</v>
      </c>
      <c r="AB15" s="105">
        <f t="shared" si="1"/>
        <v>0.5</v>
      </c>
      <c r="AC15" s="77" t="s">
        <v>103</v>
      </c>
      <c r="AD15" s="106" t="s">
        <v>104</v>
      </c>
      <c r="AE15" s="107"/>
      <c r="AF15" s="108"/>
      <c r="AG15" s="101"/>
      <c r="AH15" s="109"/>
      <c r="AI15" s="110"/>
      <c r="AJ15" s="82" t="s">
        <v>54</v>
      </c>
    </row>
    <row r="16" spans="1:39" s="83" customFormat="1" ht="90" customHeight="1">
      <c r="A16" s="98" t="s">
        <v>105</v>
      </c>
      <c r="B16" s="72" t="s">
        <v>32</v>
      </c>
      <c r="C16" s="72" t="s">
        <v>106</v>
      </c>
      <c r="D16" s="70" t="s">
        <v>107</v>
      </c>
      <c r="E16" s="99" t="s">
        <v>108</v>
      </c>
      <c r="F16" s="47" t="s">
        <v>109</v>
      </c>
      <c r="G16" s="71"/>
      <c r="H16" s="72"/>
      <c r="I16" s="72"/>
      <c r="J16" s="70"/>
      <c r="K16" s="50" t="s">
        <v>37</v>
      </c>
      <c r="L16" s="51" t="s">
        <v>110</v>
      </c>
      <c r="M16" s="51" t="s">
        <v>111</v>
      </c>
      <c r="N16" s="51" t="s">
        <v>112</v>
      </c>
      <c r="O16" s="51" t="s">
        <v>62</v>
      </c>
      <c r="P16" s="52" t="s">
        <v>42</v>
      </c>
      <c r="Q16" s="52">
        <v>1</v>
      </c>
      <c r="R16" s="51" t="s">
        <v>113</v>
      </c>
      <c r="S16" s="53">
        <v>45672</v>
      </c>
      <c r="T16" s="54">
        <v>46022</v>
      </c>
      <c r="U16" s="100">
        <v>1</v>
      </c>
      <c r="V16" s="101">
        <f t="shared" si="2"/>
        <v>1</v>
      </c>
      <c r="W16" s="101">
        <f t="shared" si="3"/>
        <v>1</v>
      </c>
      <c r="X16" s="102" t="s">
        <v>114</v>
      </c>
      <c r="Y16" s="103" t="s">
        <v>433</v>
      </c>
      <c r="Z16" s="88">
        <v>0</v>
      </c>
      <c r="AA16" s="87">
        <f t="shared" si="0"/>
        <v>0</v>
      </c>
      <c r="AB16" s="89">
        <f t="shared" si="1"/>
        <v>1</v>
      </c>
      <c r="AC16" s="111" t="s">
        <v>115</v>
      </c>
      <c r="AD16" s="58" t="s">
        <v>115</v>
      </c>
      <c r="AE16" s="58" t="s">
        <v>115</v>
      </c>
      <c r="AF16" s="58" t="s">
        <v>115</v>
      </c>
      <c r="AG16" s="58" t="s">
        <v>115</v>
      </c>
      <c r="AH16" s="58" t="s">
        <v>115</v>
      </c>
      <c r="AI16" s="58" t="s">
        <v>115</v>
      </c>
      <c r="AJ16" s="112" t="s">
        <v>115</v>
      </c>
    </row>
    <row r="17" spans="1:37" s="83" customFormat="1" ht="63.75" customHeight="1" thickBot="1">
      <c r="A17" s="113" t="s">
        <v>116</v>
      </c>
      <c r="B17" s="114" t="s">
        <v>32</v>
      </c>
      <c r="C17" s="114" t="s">
        <v>106</v>
      </c>
      <c r="D17" s="115" t="s">
        <v>107</v>
      </c>
      <c r="E17" s="116" t="s">
        <v>108</v>
      </c>
      <c r="F17" s="117" t="s">
        <v>109</v>
      </c>
      <c r="G17" s="118"/>
      <c r="H17" s="114"/>
      <c r="I17" s="114"/>
      <c r="J17" s="115"/>
      <c r="K17" s="119" t="s">
        <v>37</v>
      </c>
      <c r="L17" s="120" t="s">
        <v>110</v>
      </c>
      <c r="M17" s="120" t="s">
        <v>111</v>
      </c>
      <c r="N17" s="120" t="s">
        <v>117</v>
      </c>
      <c r="O17" s="120" t="s">
        <v>434</v>
      </c>
      <c r="P17" s="121" t="s">
        <v>63</v>
      </c>
      <c r="Q17" s="121">
        <v>2</v>
      </c>
      <c r="R17" s="120" t="s">
        <v>92</v>
      </c>
      <c r="S17" s="122">
        <v>45778</v>
      </c>
      <c r="T17" s="123">
        <v>45961</v>
      </c>
      <c r="U17" s="124">
        <v>0</v>
      </c>
      <c r="V17" s="125">
        <f t="shared" si="2"/>
        <v>0</v>
      </c>
      <c r="W17" s="125">
        <f t="shared" si="3"/>
        <v>0</v>
      </c>
      <c r="X17" s="114" t="s">
        <v>65</v>
      </c>
      <c r="Y17" s="115" t="s">
        <v>65</v>
      </c>
      <c r="Z17" s="104">
        <v>1</v>
      </c>
      <c r="AA17" s="101">
        <f t="shared" si="0"/>
        <v>0.5</v>
      </c>
      <c r="AB17" s="105">
        <f t="shared" si="1"/>
        <v>0.5</v>
      </c>
      <c r="AC17" s="126" t="s">
        <v>435</v>
      </c>
      <c r="AD17" s="103" t="s">
        <v>118</v>
      </c>
      <c r="AE17" s="107"/>
      <c r="AF17" s="108"/>
      <c r="AG17" s="101"/>
      <c r="AH17" s="109"/>
      <c r="AI17" s="110"/>
      <c r="AJ17" s="82" t="s">
        <v>54</v>
      </c>
    </row>
    <row r="18" spans="1:37" s="83" customFormat="1" ht="106.5" customHeight="1">
      <c r="A18" s="127" t="s">
        <v>119</v>
      </c>
      <c r="B18" s="128" t="s">
        <v>120</v>
      </c>
      <c r="C18" s="128" t="s">
        <v>121</v>
      </c>
      <c r="D18" s="129" t="s">
        <v>34</v>
      </c>
      <c r="E18" s="130" t="s">
        <v>37</v>
      </c>
      <c r="F18" s="131" t="s">
        <v>37</v>
      </c>
      <c r="G18" s="132"/>
      <c r="H18" s="128"/>
      <c r="I18" s="128"/>
      <c r="J18" s="129"/>
      <c r="K18" s="133" t="s">
        <v>37</v>
      </c>
      <c r="L18" s="134" t="s">
        <v>122</v>
      </c>
      <c r="M18" s="134" t="s">
        <v>123</v>
      </c>
      <c r="N18" s="134" t="s">
        <v>124</v>
      </c>
      <c r="O18" s="134" t="s">
        <v>62</v>
      </c>
      <c r="P18" s="135" t="s">
        <v>42</v>
      </c>
      <c r="Q18" s="135">
        <v>1</v>
      </c>
      <c r="R18" s="134" t="s">
        <v>125</v>
      </c>
      <c r="S18" s="136">
        <v>414613</v>
      </c>
      <c r="T18" s="137">
        <v>45807</v>
      </c>
      <c r="U18" s="138">
        <v>1</v>
      </c>
      <c r="V18" s="139">
        <f t="shared" si="2"/>
        <v>1</v>
      </c>
      <c r="W18" s="139">
        <f t="shared" si="3"/>
        <v>1</v>
      </c>
      <c r="X18" s="128" t="s">
        <v>126</v>
      </c>
      <c r="Y18" s="129" t="s">
        <v>127</v>
      </c>
      <c r="Z18" s="88">
        <v>0</v>
      </c>
      <c r="AA18" s="87">
        <f>+Z18/Q18</f>
        <v>0</v>
      </c>
      <c r="AB18" s="89">
        <f>+W18+AA18</f>
        <v>1</v>
      </c>
      <c r="AC18" s="140" t="s">
        <v>115</v>
      </c>
      <c r="AD18" s="87" t="s">
        <v>115</v>
      </c>
      <c r="AE18" s="87" t="s">
        <v>115</v>
      </c>
      <c r="AF18" s="87" t="s">
        <v>115</v>
      </c>
      <c r="AG18" s="87" t="s">
        <v>115</v>
      </c>
      <c r="AH18" s="87" t="s">
        <v>115</v>
      </c>
      <c r="AI18" s="87" t="s">
        <v>115</v>
      </c>
      <c r="AJ18" s="141" t="s">
        <v>115</v>
      </c>
    </row>
    <row r="19" spans="1:37" s="83" customFormat="1" ht="63">
      <c r="A19" s="85" t="s">
        <v>128</v>
      </c>
      <c r="B19" s="72" t="s">
        <v>120</v>
      </c>
      <c r="C19" s="72" t="s">
        <v>121</v>
      </c>
      <c r="D19" s="70" t="s">
        <v>34</v>
      </c>
      <c r="E19" s="99" t="s">
        <v>37</v>
      </c>
      <c r="F19" s="47" t="s">
        <v>37</v>
      </c>
      <c r="G19" s="71"/>
      <c r="H19" s="72"/>
      <c r="I19" s="72"/>
      <c r="J19" s="70"/>
      <c r="K19" s="50" t="s">
        <v>37</v>
      </c>
      <c r="L19" s="51" t="s">
        <v>122</v>
      </c>
      <c r="M19" s="51" t="s">
        <v>123</v>
      </c>
      <c r="N19" s="51" t="s">
        <v>129</v>
      </c>
      <c r="O19" s="51" t="s">
        <v>91</v>
      </c>
      <c r="P19" s="52" t="s">
        <v>42</v>
      </c>
      <c r="Q19" s="52">
        <v>1</v>
      </c>
      <c r="R19" s="51" t="s">
        <v>130</v>
      </c>
      <c r="S19" s="53">
        <v>45810</v>
      </c>
      <c r="T19" s="54">
        <v>45838</v>
      </c>
      <c r="U19" s="95">
        <v>0</v>
      </c>
      <c r="V19" s="87">
        <f t="shared" si="2"/>
        <v>0</v>
      </c>
      <c r="W19" s="87">
        <f t="shared" si="3"/>
        <v>0</v>
      </c>
      <c r="X19" s="72" t="s">
        <v>65</v>
      </c>
      <c r="Y19" s="70" t="s">
        <v>65</v>
      </c>
      <c r="Z19" s="88">
        <v>1</v>
      </c>
      <c r="AA19" s="87">
        <f t="shared" ref="AA19:AA65" si="4">+Z19/Q19</f>
        <v>1</v>
      </c>
      <c r="AB19" s="89">
        <f t="shared" ref="AB19:AB65" si="5">+W19+AA19</f>
        <v>1</v>
      </c>
      <c r="AC19" s="87" t="s">
        <v>131</v>
      </c>
      <c r="AD19" s="142" t="s">
        <v>132</v>
      </c>
      <c r="AE19" s="91"/>
      <c r="AF19" s="92"/>
      <c r="AG19" s="87"/>
      <c r="AH19" s="93"/>
      <c r="AI19" s="94"/>
      <c r="AJ19" s="84" t="s">
        <v>74</v>
      </c>
    </row>
    <row r="20" spans="1:37" s="83" customFormat="1" ht="45">
      <c r="A20" s="85" t="s">
        <v>133</v>
      </c>
      <c r="B20" s="72" t="s">
        <v>120</v>
      </c>
      <c r="C20" s="72" t="s">
        <v>121</v>
      </c>
      <c r="D20" s="70" t="s">
        <v>34</v>
      </c>
      <c r="E20" s="99" t="s">
        <v>37</v>
      </c>
      <c r="F20" s="47" t="s">
        <v>37</v>
      </c>
      <c r="G20" s="71"/>
      <c r="H20" s="72"/>
      <c r="I20" s="72"/>
      <c r="J20" s="70"/>
      <c r="K20" s="50" t="s">
        <v>37</v>
      </c>
      <c r="L20" s="51" t="s">
        <v>122</v>
      </c>
      <c r="M20" s="51" t="s">
        <v>123</v>
      </c>
      <c r="N20" s="51" t="s">
        <v>436</v>
      </c>
      <c r="O20" s="51" t="s">
        <v>91</v>
      </c>
      <c r="P20" s="52" t="s">
        <v>63</v>
      </c>
      <c r="Q20" s="52">
        <v>2</v>
      </c>
      <c r="R20" s="51" t="s">
        <v>134</v>
      </c>
      <c r="S20" s="53">
        <v>45810</v>
      </c>
      <c r="T20" s="54">
        <v>45991</v>
      </c>
      <c r="U20" s="95">
        <v>0</v>
      </c>
      <c r="V20" s="87">
        <f t="shared" si="2"/>
        <v>0</v>
      </c>
      <c r="W20" s="87">
        <f t="shared" si="3"/>
        <v>0</v>
      </c>
      <c r="X20" s="72" t="s">
        <v>65</v>
      </c>
      <c r="Y20" s="70" t="s">
        <v>65</v>
      </c>
      <c r="Z20" s="104">
        <v>1</v>
      </c>
      <c r="AA20" s="87">
        <f t="shared" si="4"/>
        <v>0.5</v>
      </c>
      <c r="AB20" s="105">
        <f t="shared" si="5"/>
        <v>0.5</v>
      </c>
      <c r="AC20" s="101" t="s">
        <v>437</v>
      </c>
      <c r="AD20" s="103" t="s">
        <v>497</v>
      </c>
      <c r="AE20" s="91"/>
      <c r="AF20" s="92"/>
      <c r="AG20" s="87"/>
      <c r="AH20" s="93"/>
      <c r="AI20" s="94"/>
      <c r="AJ20" s="82" t="s">
        <v>54</v>
      </c>
    </row>
    <row r="21" spans="1:37" s="83" customFormat="1" ht="123" customHeight="1">
      <c r="A21" s="143" t="s">
        <v>135</v>
      </c>
      <c r="B21" s="72" t="s">
        <v>120</v>
      </c>
      <c r="C21" s="72" t="s">
        <v>136</v>
      </c>
      <c r="D21" s="70" t="s">
        <v>34</v>
      </c>
      <c r="E21" s="99" t="s">
        <v>37</v>
      </c>
      <c r="F21" s="47" t="s">
        <v>37</v>
      </c>
      <c r="G21" s="71"/>
      <c r="H21" s="72"/>
      <c r="I21" s="72"/>
      <c r="J21" s="70"/>
      <c r="K21" s="50" t="s">
        <v>137</v>
      </c>
      <c r="L21" s="51" t="s">
        <v>122</v>
      </c>
      <c r="M21" s="51" t="s">
        <v>123</v>
      </c>
      <c r="N21" s="51" t="s">
        <v>438</v>
      </c>
      <c r="O21" s="51" t="s">
        <v>62</v>
      </c>
      <c r="P21" s="52" t="s">
        <v>42</v>
      </c>
      <c r="Q21" s="52">
        <v>1</v>
      </c>
      <c r="R21" s="51" t="s">
        <v>125</v>
      </c>
      <c r="S21" s="53">
        <v>414613</v>
      </c>
      <c r="T21" s="54">
        <v>45807</v>
      </c>
      <c r="U21" s="144">
        <v>1</v>
      </c>
      <c r="V21" s="145">
        <f t="shared" si="2"/>
        <v>1</v>
      </c>
      <c r="W21" s="145">
        <f t="shared" si="3"/>
        <v>1</v>
      </c>
      <c r="X21" s="57" t="s">
        <v>126</v>
      </c>
      <c r="Y21" s="58" t="s">
        <v>127</v>
      </c>
      <c r="Z21" s="88">
        <v>0</v>
      </c>
      <c r="AA21" s="87">
        <f t="shared" si="4"/>
        <v>0</v>
      </c>
      <c r="AB21" s="89">
        <f t="shared" si="5"/>
        <v>1</v>
      </c>
      <c r="AC21" s="87" t="s">
        <v>115</v>
      </c>
      <c r="AD21" s="146" t="s">
        <v>115</v>
      </c>
      <c r="AE21" s="146" t="s">
        <v>115</v>
      </c>
      <c r="AF21" s="146" t="s">
        <v>115</v>
      </c>
      <c r="AG21" s="146" t="s">
        <v>115</v>
      </c>
      <c r="AH21" s="146" t="s">
        <v>115</v>
      </c>
      <c r="AI21" s="146" t="s">
        <v>115</v>
      </c>
      <c r="AJ21" s="147" t="s">
        <v>115</v>
      </c>
    </row>
    <row r="22" spans="1:37" s="83" customFormat="1" ht="30.75" thickBot="1">
      <c r="A22" s="113" t="s">
        <v>138</v>
      </c>
      <c r="B22" s="114" t="s">
        <v>120</v>
      </c>
      <c r="C22" s="114" t="s">
        <v>136</v>
      </c>
      <c r="D22" s="115" t="s">
        <v>34</v>
      </c>
      <c r="E22" s="116" t="s">
        <v>37</v>
      </c>
      <c r="F22" s="117" t="s">
        <v>37</v>
      </c>
      <c r="G22" s="118"/>
      <c r="H22" s="114"/>
      <c r="I22" s="114"/>
      <c r="J22" s="115"/>
      <c r="K22" s="119" t="s">
        <v>37</v>
      </c>
      <c r="L22" s="120" t="s">
        <v>122</v>
      </c>
      <c r="M22" s="120" t="s">
        <v>123</v>
      </c>
      <c r="N22" s="120" t="s">
        <v>439</v>
      </c>
      <c r="O22" s="120" t="s">
        <v>91</v>
      </c>
      <c r="P22" s="121" t="s">
        <v>42</v>
      </c>
      <c r="Q22" s="121">
        <v>1</v>
      </c>
      <c r="R22" s="120" t="s">
        <v>139</v>
      </c>
      <c r="S22" s="122">
        <v>45810</v>
      </c>
      <c r="T22" s="123">
        <v>45838</v>
      </c>
      <c r="U22" s="124">
        <v>0</v>
      </c>
      <c r="V22" s="125">
        <f t="shared" si="2"/>
        <v>0</v>
      </c>
      <c r="W22" s="125">
        <f t="shared" si="3"/>
        <v>0</v>
      </c>
      <c r="X22" s="114" t="s">
        <v>65</v>
      </c>
      <c r="Y22" s="115" t="s">
        <v>65</v>
      </c>
      <c r="Z22" s="148">
        <v>1</v>
      </c>
      <c r="AA22" s="125">
        <f t="shared" si="4"/>
        <v>1</v>
      </c>
      <c r="AB22" s="220">
        <f t="shared" si="5"/>
        <v>1</v>
      </c>
      <c r="AC22" s="125" t="s">
        <v>140</v>
      </c>
      <c r="AD22" s="115" t="s">
        <v>141</v>
      </c>
      <c r="AE22" s="149"/>
      <c r="AF22" s="150"/>
      <c r="AG22" s="125"/>
      <c r="AH22" s="151"/>
      <c r="AI22" s="152"/>
      <c r="AJ22" s="84" t="s">
        <v>74</v>
      </c>
    </row>
    <row r="23" spans="1:37" s="83" customFormat="1" ht="83.25" customHeight="1">
      <c r="A23" s="127" t="s">
        <v>142</v>
      </c>
      <c r="B23" s="153" t="s">
        <v>143</v>
      </c>
      <c r="C23" s="153" t="s">
        <v>144</v>
      </c>
      <c r="D23" s="129" t="s">
        <v>145</v>
      </c>
      <c r="E23" s="130" t="s">
        <v>87</v>
      </c>
      <c r="F23" s="131" t="s">
        <v>146</v>
      </c>
      <c r="G23" s="132"/>
      <c r="H23" s="128"/>
      <c r="I23" s="128"/>
      <c r="J23" s="129"/>
      <c r="K23" s="133" t="s">
        <v>147</v>
      </c>
      <c r="L23" s="134" t="s">
        <v>148</v>
      </c>
      <c r="M23" s="134" t="s">
        <v>149</v>
      </c>
      <c r="N23" s="134" t="s">
        <v>150</v>
      </c>
      <c r="O23" s="134" t="s">
        <v>151</v>
      </c>
      <c r="P23" s="135" t="s">
        <v>152</v>
      </c>
      <c r="Q23" s="135">
        <v>6</v>
      </c>
      <c r="R23" s="134" t="s">
        <v>153</v>
      </c>
      <c r="S23" s="136">
        <v>45313</v>
      </c>
      <c r="T23" s="137">
        <v>45747</v>
      </c>
      <c r="U23" s="138">
        <v>6</v>
      </c>
      <c r="V23" s="139">
        <f t="shared" si="2"/>
        <v>1</v>
      </c>
      <c r="W23" s="139">
        <f t="shared" si="3"/>
        <v>1</v>
      </c>
      <c r="X23" s="128" t="s">
        <v>440</v>
      </c>
      <c r="Y23" s="129" t="s">
        <v>441</v>
      </c>
      <c r="Z23" s="154">
        <v>0</v>
      </c>
      <c r="AA23" s="139">
        <f t="shared" si="4"/>
        <v>0</v>
      </c>
      <c r="AB23" s="221">
        <f t="shared" si="5"/>
        <v>1</v>
      </c>
      <c r="AC23" s="139" t="s">
        <v>115</v>
      </c>
      <c r="AD23" s="129" t="s">
        <v>115</v>
      </c>
      <c r="AE23" s="129" t="s">
        <v>115</v>
      </c>
      <c r="AF23" s="129" t="s">
        <v>115</v>
      </c>
      <c r="AG23" s="129" t="s">
        <v>115</v>
      </c>
      <c r="AH23" s="129" t="s">
        <v>115</v>
      </c>
      <c r="AI23" s="129" t="s">
        <v>115</v>
      </c>
      <c r="AJ23" s="129" t="s">
        <v>115</v>
      </c>
    </row>
    <row r="24" spans="1:37" s="83" customFormat="1" ht="99.75">
      <c r="A24" s="68" t="s">
        <v>154</v>
      </c>
      <c r="B24" s="155" t="s">
        <v>143</v>
      </c>
      <c r="C24" s="155" t="s">
        <v>144</v>
      </c>
      <c r="D24" s="58" t="s">
        <v>107</v>
      </c>
      <c r="E24" s="156" t="s">
        <v>87</v>
      </c>
      <c r="F24" s="157" t="s">
        <v>146</v>
      </c>
      <c r="G24" s="158"/>
      <c r="H24" s="57"/>
      <c r="I24" s="57"/>
      <c r="J24" s="58"/>
      <c r="K24" s="159" t="s">
        <v>155</v>
      </c>
      <c r="L24" s="160" t="s">
        <v>156</v>
      </c>
      <c r="M24" s="160" t="s">
        <v>157</v>
      </c>
      <c r="N24" s="160" t="s">
        <v>442</v>
      </c>
      <c r="O24" s="160" t="s">
        <v>41</v>
      </c>
      <c r="P24" s="161" t="s">
        <v>42</v>
      </c>
      <c r="Q24" s="161">
        <v>1</v>
      </c>
      <c r="R24" s="160" t="s">
        <v>158</v>
      </c>
      <c r="S24" s="53">
        <v>45809</v>
      </c>
      <c r="T24" s="162">
        <v>46022</v>
      </c>
      <c r="U24" s="73">
        <v>0</v>
      </c>
      <c r="V24" s="74">
        <f t="shared" si="2"/>
        <v>0</v>
      </c>
      <c r="W24" s="74">
        <f t="shared" si="3"/>
        <v>0</v>
      </c>
      <c r="X24" s="57" t="s">
        <v>65</v>
      </c>
      <c r="Y24" s="58" t="s">
        <v>65</v>
      </c>
      <c r="Z24" s="75">
        <v>1</v>
      </c>
      <c r="AA24" s="74">
        <f t="shared" si="4"/>
        <v>1</v>
      </c>
      <c r="AB24" s="76">
        <f t="shared" si="5"/>
        <v>1</v>
      </c>
      <c r="AC24" s="74" t="s">
        <v>159</v>
      </c>
      <c r="AD24" s="58" t="s">
        <v>160</v>
      </c>
      <c r="AE24" s="78"/>
      <c r="AF24" s="79"/>
      <c r="AG24" s="74"/>
      <c r="AH24" s="80"/>
      <c r="AI24" s="81"/>
      <c r="AJ24" s="84" t="s">
        <v>74</v>
      </c>
    </row>
    <row r="25" spans="1:37" s="83" customFormat="1" ht="159.75" customHeight="1">
      <c r="A25" s="68" t="s">
        <v>161</v>
      </c>
      <c r="B25" s="155" t="s">
        <v>143</v>
      </c>
      <c r="C25" s="155" t="s">
        <v>144</v>
      </c>
      <c r="D25" s="58" t="s">
        <v>107</v>
      </c>
      <c r="E25" s="156" t="s">
        <v>87</v>
      </c>
      <c r="F25" s="157" t="s">
        <v>146</v>
      </c>
      <c r="G25" s="158"/>
      <c r="H25" s="57"/>
      <c r="I25" s="57"/>
      <c r="J25" s="58"/>
      <c r="K25" s="159" t="s">
        <v>162</v>
      </c>
      <c r="L25" s="160" t="s">
        <v>163</v>
      </c>
      <c r="M25" s="160" t="s">
        <v>157</v>
      </c>
      <c r="N25" s="160" t="s">
        <v>443</v>
      </c>
      <c r="O25" s="160" t="s">
        <v>41</v>
      </c>
      <c r="P25" s="161" t="s">
        <v>42</v>
      </c>
      <c r="Q25" s="161">
        <v>1</v>
      </c>
      <c r="R25" s="160" t="s">
        <v>444</v>
      </c>
      <c r="S25" s="53">
        <v>45809</v>
      </c>
      <c r="T25" s="162">
        <v>46022</v>
      </c>
      <c r="U25" s="73">
        <v>0</v>
      </c>
      <c r="V25" s="74">
        <f t="shared" si="2"/>
        <v>0</v>
      </c>
      <c r="W25" s="74">
        <f t="shared" si="3"/>
        <v>0</v>
      </c>
      <c r="X25" s="57" t="s">
        <v>65</v>
      </c>
      <c r="Y25" s="58" t="s">
        <v>65</v>
      </c>
      <c r="Z25" s="75">
        <v>0</v>
      </c>
      <c r="AA25" s="74">
        <v>0</v>
      </c>
      <c r="AB25" s="76">
        <v>0</v>
      </c>
      <c r="AC25" s="74" t="s">
        <v>65</v>
      </c>
      <c r="AD25" s="58" t="s">
        <v>65</v>
      </c>
      <c r="AE25" s="78"/>
      <c r="AF25" s="79"/>
      <c r="AG25" s="74"/>
      <c r="AH25" s="80"/>
      <c r="AI25" s="81"/>
      <c r="AJ25" s="82" t="s">
        <v>499</v>
      </c>
    </row>
    <row r="26" spans="1:37" s="83" customFormat="1" ht="227.25" customHeight="1">
      <c r="A26" s="68" t="s">
        <v>164</v>
      </c>
      <c r="B26" s="69" t="s">
        <v>143</v>
      </c>
      <c r="C26" s="69" t="s">
        <v>144</v>
      </c>
      <c r="D26" s="70" t="s">
        <v>165</v>
      </c>
      <c r="E26" s="99" t="s">
        <v>87</v>
      </c>
      <c r="F26" s="47" t="s">
        <v>166</v>
      </c>
      <c r="G26" s="71"/>
      <c r="H26" s="72"/>
      <c r="I26" s="72"/>
      <c r="J26" s="70"/>
      <c r="K26" s="50" t="s">
        <v>167</v>
      </c>
      <c r="L26" s="51" t="s">
        <v>168</v>
      </c>
      <c r="M26" s="51" t="s">
        <v>169</v>
      </c>
      <c r="N26" s="51" t="s">
        <v>170</v>
      </c>
      <c r="O26" s="51" t="s">
        <v>151</v>
      </c>
      <c r="P26" s="52" t="s">
        <v>63</v>
      </c>
      <c r="Q26" s="52">
        <v>2</v>
      </c>
      <c r="R26" s="51" t="s">
        <v>171</v>
      </c>
      <c r="S26" s="53">
        <v>45810</v>
      </c>
      <c r="T26" s="54">
        <v>46010</v>
      </c>
      <c r="U26" s="73">
        <v>0</v>
      </c>
      <c r="V26" s="74">
        <f t="shared" si="2"/>
        <v>0</v>
      </c>
      <c r="W26" s="74">
        <f t="shared" si="3"/>
        <v>0</v>
      </c>
      <c r="X26" s="57" t="s">
        <v>445</v>
      </c>
      <c r="Y26" s="58" t="s">
        <v>172</v>
      </c>
      <c r="Z26" s="75">
        <v>0.2</v>
      </c>
      <c r="AA26" s="74">
        <f t="shared" si="4"/>
        <v>0.1</v>
      </c>
      <c r="AB26" s="76">
        <f t="shared" si="5"/>
        <v>0.1</v>
      </c>
      <c r="AC26" s="74" t="s">
        <v>446</v>
      </c>
      <c r="AD26" s="58" t="s">
        <v>173</v>
      </c>
      <c r="AE26" s="78"/>
      <c r="AF26" s="79"/>
      <c r="AG26" s="74"/>
      <c r="AH26" s="80"/>
      <c r="AI26" s="81"/>
      <c r="AJ26" s="82" t="s">
        <v>54</v>
      </c>
    </row>
    <row r="27" spans="1:37" s="83" customFormat="1" ht="248.25" customHeight="1">
      <c r="A27" s="68" t="s">
        <v>174</v>
      </c>
      <c r="B27" s="69" t="s">
        <v>143</v>
      </c>
      <c r="C27" s="69" t="s">
        <v>144</v>
      </c>
      <c r="D27" s="70" t="s">
        <v>34</v>
      </c>
      <c r="E27" s="99" t="s">
        <v>35</v>
      </c>
      <c r="F27" s="47" t="s">
        <v>36</v>
      </c>
      <c r="G27" s="71"/>
      <c r="H27" s="72"/>
      <c r="I27" s="72"/>
      <c r="J27" s="70"/>
      <c r="K27" s="50" t="s">
        <v>175</v>
      </c>
      <c r="L27" s="51" t="s">
        <v>176</v>
      </c>
      <c r="M27" s="51" t="s">
        <v>177</v>
      </c>
      <c r="N27" s="51" t="s">
        <v>178</v>
      </c>
      <c r="O27" s="51" t="s">
        <v>179</v>
      </c>
      <c r="P27" s="52" t="s">
        <v>180</v>
      </c>
      <c r="Q27" s="163">
        <v>1</v>
      </c>
      <c r="R27" s="51" t="s">
        <v>181</v>
      </c>
      <c r="S27" s="53">
        <v>45658</v>
      </c>
      <c r="T27" s="54">
        <v>46022</v>
      </c>
      <c r="U27" s="73">
        <v>0.33</v>
      </c>
      <c r="V27" s="74">
        <f t="shared" si="2"/>
        <v>0.33</v>
      </c>
      <c r="W27" s="74">
        <f t="shared" si="3"/>
        <v>0.33</v>
      </c>
      <c r="X27" s="57" t="s">
        <v>182</v>
      </c>
      <c r="Y27" s="58" t="s">
        <v>183</v>
      </c>
      <c r="Z27" s="75">
        <v>0.3</v>
      </c>
      <c r="AA27" s="74">
        <f t="shared" si="4"/>
        <v>0.3</v>
      </c>
      <c r="AB27" s="76">
        <f t="shared" si="5"/>
        <v>0.63</v>
      </c>
      <c r="AC27" s="164" t="s">
        <v>184</v>
      </c>
      <c r="AD27" s="165" t="s">
        <v>185</v>
      </c>
      <c r="AE27" s="78"/>
      <c r="AF27" s="79"/>
      <c r="AG27" s="74"/>
      <c r="AH27" s="80"/>
      <c r="AI27" s="81"/>
      <c r="AJ27" s="82" t="s">
        <v>54</v>
      </c>
    </row>
    <row r="28" spans="1:37" s="83" customFormat="1" ht="210">
      <c r="A28" s="68" t="s">
        <v>186</v>
      </c>
      <c r="B28" s="69" t="s">
        <v>143</v>
      </c>
      <c r="C28" s="69" t="s">
        <v>144</v>
      </c>
      <c r="D28" s="70" t="s">
        <v>34</v>
      </c>
      <c r="E28" s="99" t="s">
        <v>35</v>
      </c>
      <c r="F28" s="47" t="s">
        <v>36</v>
      </c>
      <c r="G28" s="71"/>
      <c r="H28" s="72"/>
      <c r="I28" s="72"/>
      <c r="J28" s="70"/>
      <c r="K28" s="50" t="s">
        <v>137</v>
      </c>
      <c r="L28" s="51" t="s">
        <v>187</v>
      </c>
      <c r="M28" s="51" t="s">
        <v>188</v>
      </c>
      <c r="N28" s="51" t="s">
        <v>189</v>
      </c>
      <c r="O28" s="51" t="s">
        <v>190</v>
      </c>
      <c r="P28" s="52" t="s">
        <v>63</v>
      </c>
      <c r="Q28" s="52">
        <v>2</v>
      </c>
      <c r="R28" s="51" t="s">
        <v>191</v>
      </c>
      <c r="S28" s="53">
        <v>45779</v>
      </c>
      <c r="T28" s="54">
        <v>46006</v>
      </c>
      <c r="U28" s="73">
        <v>0.1</v>
      </c>
      <c r="V28" s="74">
        <f t="shared" si="2"/>
        <v>0.05</v>
      </c>
      <c r="W28" s="74">
        <f t="shared" si="3"/>
        <v>0.05</v>
      </c>
      <c r="X28" s="57" t="s">
        <v>192</v>
      </c>
      <c r="Y28" s="58" t="s">
        <v>193</v>
      </c>
      <c r="Z28" s="75">
        <v>0.9</v>
      </c>
      <c r="AA28" s="74">
        <f t="shared" si="4"/>
        <v>0.45</v>
      </c>
      <c r="AB28" s="76">
        <f t="shared" si="5"/>
        <v>0.5</v>
      </c>
      <c r="AC28" s="77" t="s">
        <v>194</v>
      </c>
      <c r="AD28" s="58" t="s">
        <v>447</v>
      </c>
      <c r="AE28" s="78"/>
      <c r="AF28" s="79"/>
      <c r="AG28" s="74"/>
      <c r="AH28" s="80"/>
      <c r="AI28" s="81"/>
      <c r="AJ28" s="82" t="s">
        <v>54</v>
      </c>
      <c r="AK28" s="166"/>
    </row>
    <row r="29" spans="1:37" s="83" customFormat="1" ht="105">
      <c r="A29" s="68" t="s">
        <v>195</v>
      </c>
      <c r="B29" s="69" t="s">
        <v>143</v>
      </c>
      <c r="C29" s="69" t="s">
        <v>144</v>
      </c>
      <c r="D29" s="70" t="s">
        <v>34</v>
      </c>
      <c r="E29" s="99" t="s">
        <v>35</v>
      </c>
      <c r="F29" s="47" t="s">
        <v>36</v>
      </c>
      <c r="G29" s="71"/>
      <c r="H29" s="72"/>
      <c r="I29" s="72"/>
      <c r="J29" s="70"/>
      <c r="K29" s="50" t="s">
        <v>196</v>
      </c>
      <c r="L29" s="51" t="s">
        <v>197</v>
      </c>
      <c r="M29" s="51" t="s">
        <v>198</v>
      </c>
      <c r="N29" s="51" t="s">
        <v>199</v>
      </c>
      <c r="O29" s="51" t="s">
        <v>200</v>
      </c>
      <c r="P29" s="52" t="s">
        <v>42</v>
      </c>
      <c r="Q29" s="52">
        <v>1</v>
      </c>
      <c r="R29" s="51" t="s">
        <v>201</v>
      </c>
      <c r="S29" s="53">
        <v>45717</v>
      </c>
      <c r="T29" s="54">
        <v>45641</v>
      </c>
      <c r="U29" s="73">
        <v>0.2</v>
      </c>
      <c r="V29" s="74">
        <f t="shared" si="2"/>
        <v>0.2</v>
      </c>
      <c r="W29" s="74">
        <f t="shared" si="3"/>
        <v>0.2</v>
      </c>
      <c r="X29" s="57" t="s">
        <v>202</v>
      </c>
      <c r="Y29" s="106" t="s">
        <v>203</v>
      </c>
      <c r="Z29" s="75">
        <v>0.57999999999999996</v>
      </c>
      <c r="AA29" s="74">
        <f t="shared" si="4"/>
        <v>0.57999999999999996</v>
      </c>
      <c r="AB29" s="76">
        <f t="shared" si="5"/>
        <v>0.78</v>
      </c>
      <c r="AC29" s="74" t="s">
        <v>204</v>
      </c>
      <c r="AD29" s="106" t="s">
        <v>205</v>
      </c>
      <c r="AE29" s="78"/>
      <c r="AF29" s="79"/>
      <c r="AG29" s="74"/>
      <c r="AH29" s="80"/>
      <c r="AI29" s="81"/>
      <c r="AJ29" s="82" t="s">
        <v>54</v>
      </c>
    </row>
    <row r="30" spans="1:37" s="83" customFormat="1" ht="237" customHeight="1">
      <c r="A30" s="68" t="s">
        <v>206</v>
      </c>
      <c r="B30" s="69" t="s">
        <v>143</v>
      </c>
      <c r="C30" s="69" t="s">
        <v>144</v>
      </c>
      <c r="D30" s="70" t="s">
        <v>34</v>
      </c>
      <c r="E30" s="99" t="s">
        <v>35</v>
      </c>
      <c r="F30" s="47" t="s">
        <v>36</v>
      </c>
      <c r="G30" s="71"/>
      <c r="H30" s="72"/>
      <c r="I30" s="72"/>
      <c r="J30" s="70"/>
      <c r="K30" s="50" t="s">
        <v>37</v>
      </c>
      <c r="L30" s="51" t="s">
        <v>207</v>
      </c>
      <c r="M30" s="51" t="s">
        <v>208</v>
      </c>
      <c r="N30" s="51" t="s">
        <v>209</v>
      </c>
      <c r="O30" s="51" t="s">
        <v>210</v>
      </c>
      <c r="P30" s="52" t="s">
        <v>48</v>
      </c>
      <c r="Q30" s="52">
        <v>3</v>
      </c>
      <c r="R30" s="51" t="s">
        <v>448</v>
      </c>
      <c r="S30" s="53">
        <v>45323</v>
      </c>
      <c r="T30" s="54">
        <v>45641</v>
      </c>
      <c r="U30" s="73">
        <v>0.8</v>
      </c>
      <c r="V30" s="74">
        <f t="shared" si="2"/>
        <v>0.26666666666666666</v>
      </c>
      <c r="W30" s="74">
        <f t="shared" si="3"/>
        <v>0.26666666666666666</v>
      </c>
      <c r="X30" s="57" t="s">
        <v>211</v>
      </c>
      <c r="Y30" s="58" t="s">
        <v>212</v>
      </c>
      <c r="Z30" s="75">
        <v>2.2000000000000002</v>
      </c>
      <c r="AA30" s="74">
        <f t="shared" si="4"/>
        <v>0.73333333333333339</v>
      </c>
      <c r="AB30" s="76">
        <f t="shared" si="5"/>
        <v>1</v>
      </c>
      <c r="AC30" s="74" t="s">
        <v>425</v>
      </c>
      <c r="AD30" s="58" t="s">
        <v>449</v>
      </c>
      <c r="AE30" s="78"/>
      <c r="AF30" s="79"/>
      <c r="AG30" s="74"/>
      <c r="AH30" s="80"/>
      <c r="AI30" s="81"/>
      <c r="AJ30" s="84" t="s">
        <v>74</v>
      </c>
      <c r="AK30" s="166"/>
    </row>
    <row r="31" spans="1:37" s="83" customFormat="1" ht="127.5" customHeight="1">
      <c r="A31" s="68" t="s">
        <v>213</v>
      </c>
      <c r="B31" s="69" t="s">
        <v>143</v>
      </c>
      <c r="C31" s="69" t="s">
        <v>144</v>
      </c>
      <c r="D31" s="70" t="s">
        <v>34</v>
      </c>
      <c r="E31" s="99" t="s">
        <v>35</v>
      </c>
      <c r="F31" s="47" t="s">
        <v>36</v>
      </c>
      <c r="G31" s="71"/>
      <c r="H31" s="72"/>
      <c r="I31" s="72"/>
      <c r="J31" s="70"/>
      <c r="K31" s="50" t="s">
        <v>37</v>
      </c>
      <c r="L31" s="51" t="s">
        <v>214</v>
      </c>
      <c r="M31" s="51" t="s">
        <v>450</v>
      </c>
      <c r="N31" s="51" t="s">
        <v>215</v>
      </c>
      <c r="O31" s="51" t="s">
        <v>216</v>
      </c>
      <c r="P31" s="52" t="s">
        <v>42</v>
      </c>
      <c r="Q31" s="52">
        <v>1</v>
      </c>
      <c r="R31" s="51" t="s">
        <v>217</v>
      </c>
      <c r="S31" s="53">
        <v>45809</v>
      </c>
      <c r="T31" s="54">
        <v>45838</v>
      </c>
      <c r="U31" s="73">
        <v>0</v>
      </c>
      <c r="V31" s="74">
        <f t="shared" si="2"/>
        <v>0</v>
      </c>
      <c r="W31" s="74">
        <f t="shared" si="3"/>
        <v>0</v>
      </c>
      <c r="X31" s="57" t="s">
        <v>65</v>
      </c>
      <c r="Y31" s="58" t="s">
        <v>65</v>
      </c>
      <c r="Z31" s="167">
        <v>1</v>
      </c>
      <c r="AA31" s="145">
        <f t="shared" si="4"/>
        <v>1</v>
      </c>
      <c r="AB31" s="173">
        <f t="shared" si="5"/>
        <v>1</v>
      </c>
      <c r="AC31" s="168" t="s">
        <v>218</v>
      </c>
      <c r="AD31" s="169" t="s">
        <v>219</v>
      </c>
      <c r="AE31" s="78"/>
      <c r="AF31" s="79"/>
      <c r="AG31" s="74"/>
      <c r="AH31" s="80"/>
      <c r="AI31" s="81"/>
      <c r="AJ31" s="84" t="s">
        <v>74</v>
      </c>
    </row>
    <row r="32" spans="1:37" s="83" customFormat="1" ht="159.75" customHeight="1">
      <c r="A32" s="68" t="s">
        <v>220</v>
      </c>
      <c r="B32" s="69" t="s">
        <v>143</v>
      </c>
      <c r="C32" s="69" t="s">
        <v>144</v>
      </c>
      <c r="D32" s="70" t="s">
        <v>34</v>
      </c>
      <c r="E32" s="99" t="s">
        <v>35</v>
      </c>
      <c r="F32" s="47" t="s">
        <v>36</v>
      </c>
      <c r="G32" s="71"/>
      <c r="H32" s="72"/>
      <c r="I32" s="72"/>
      <c r="J32" s="70"/>
      <c r="K32" s="50" t="s">
        <v>137</v>
      </c>
      <c r="L32" s="51" t="s">
        <v>221</v>
      </c>
      <c r="M32" s="51" t="s">
        <v>222</v>
      </c>
      <c r="N32" s="51" t="s">
        <v>223</v>
      </c>
      <c r="O32" s="51" t="s">
        <v>210</v>
      </c>
      <c r="P32" s="52" t="s">
        <v>42</v>
      </c>
      <c r="Q32" s="52">
        <v>1</v>
      </c>
      <c r="R32" s="51" t="s">
        <v>224</v>
      </c>
      <c r="S32" s="53">
        <v>45689</v>
      </c>
      <c r="T32" s="54">
        <v>45777</v>
      </c>
      <c r="U32" s="73">
        <v>1</v>
      </c>
      <c r="V32" s="74">
        <f t="shared" si="2"/>
        <v>1</v>
      </c>
      <c r="W32" s="74">
        <f t="shared" si="3"/>
        <v>1</v>
      </c>
      <c r="X32" s="170" t="s">
        <v>225</v>
      </c>
      <c r="Y32" s="171" t="s">
        <v>226</v>
      </c>
      <c r="Z32" s="88">
        <v>0</v>
      </c>
      <c r="AA32" s="87">
        <f t="shared" si="4"/>
        <v>0</v>
      </c>
      <c r="AB32" s="89">
        <f t="shared" si="5"/>
        <v>1</v>
      </c>
      <c r="AC32" s="87" t="s">
        <v>115</v>
      </c>
      <c r="AD32" s="87" t="s">
        <v>115</v>
      </c>
      <c r="AE32" s="87" t="s">
        <v>115</v>
      </c>
      <c r="AF32" s="87" t="s">
        <v>115</v>
      </c>
      <c r="AG32" s="87" t="s">
        <v>115</v>
      </c>
      <c r="AH32" s="87" t="s">
        <v>115</v>
      </c>
      <c r="AI32" s="87" t="s">
        <v>115</v>
      </c>
      <c r="AJ32" s="141" t="s">
        <v>115</v>
      </c>
    </row>
    <row r="33" spans="1:37" s="83" customFormat="1" ht="163.5" customHeight="1">
      <c r="A33" s="68" t="s">
        <v>227</v>
      </c>
      <c r="B33" s="69" t="s">
        <v>143</v>
      </c>
      <c r="C33" s="69" t="s">
        <v>144</v>
      </c>
      <c r="D33" s="70" t="s">
        <v>34</v>
      </c>
      <c r="E33" s="99" t="s">
        <v>35</v>
      </c>
      <c r="F33" s="47" t="s">
        <v>36</v>
      </c>
      <c r="G33" s="71"/>
      <c r="H33" s="72"/>
      <c r="I33" s="72"/>
      <c r="J33" s="70"/>
      <c r="K33" s="50" t="s">
        <v>137</v>
      </c>
      <c r="L33" s="51" t="s">
        <v>221</v>
      </c>
      <c r="M33" s="51" t="s">
        <v>222</v>
      </c>
      <c r="N33" s="51" t="s">
        <v>228</v>
      </c>
      <c r="O33" s="51" t="s">
        <v>210</v>
      </c>
      <c r="P33" s="52" t="s">
        <v>229</v>
      </c>
      <c r="Q33" s="52">
        <v>4</v>
      </c>
      <c r="R33" s="51" t="s">
        <v>230</v>
      </c>
      <c r="S33" s="53">
        <v>45689</v>
      </c>
      <c r="T33" s="54">
        <v>45991</v>
      </c>
      <c r="U33" s="73">
        <v>1</v>
      </c>
      <c r="V33" s="74">
        <f t="shared" si="2"/>
        <v>0.25</v>
      </c>
      <c r="W33" s="74">
        <f t="shared" si="3"/>
        <v>0.25</v>
      </c>
      <c r="X33" s="170" t="s">
        <v>231</v>
      </c>
      <c r="Y33" s="171" t="s">
        <v>232</v>
      </c>
      <c r="Z33" s="75">
        <v>2</v>
      </c>
      <c r="AA33" s="74">
        <f t="shared" si="4"/>
        <v>0.5</v>
      </c>
      <c r="AB33" s="76">
        <f t="shared" si="5"/>
        <v>0.75</v>
      </c>
      <c r="AC33" s="74" t="s">
        <v>233</v>
      </c>
      <c r="AD33" s="172" t="s">
        <v>232</v>
      </c>
      <c r="AE33" s="78"/>
      <c r="AF33" s="79"/>
      <c r="AG33" s="74"/>
      <c r="AH33" s="80"/>
      <c r="AI33" s="81"/>
      <c r="AJ33" s="82" t="s">
        <v>54</v>
      </c>
    </row>
    <row r="34" spans="1:37" s="83" customFormat="1" ht="116.25" customHeight="1">
      <c r="A34" s="68" t="s">
        <v>234</v>
      </c>
      <c r="B34" s="69" t="s">
        <v>143</v>
      </c>
      <c r="C34" s="69" t="s">
        <v>144</v>
      </c>
      <c r="D34" s="70" t="s">
        <v>34</v>
      </c>
      <c r="E34" s="99" t="s">
        <v>35</v>
      </c>
      <c r="F34" s="47" t="s">
        <v>36</v>
      </c>
      <c r="G34" s="71"/>
      <c r="H34" s="72"/>
      <c r="I34" s="72"/>
      <c r="J34" s="70"/>
      <c r="K34" s="50" t="s">
        <v>137</v>
      </c>
      <c r="L34" s="51" t="s">
        <v>235</v>
      </c>
      <c r="M34" s="51" t="s">
        <v>451</v>
      </c>
      <c r="N34" s="51" t="s">
        <v>236</v>
      </c>
      <c r="O34" s="51" t="s">
        <v>210</v>
      </c>
      <c r="P34" s="52" t="s">
        <v>63</v>
      </c>
      <c r="Q34" s="52">
        <v>2</v>
      </c>
      <c r="R34" s="51" t="s">
        <v>452</v>
      </c>
      <c r="S34" s="53">
        <v>45689</v>
      </c>
      <c r="T34" s="54">
        <v>45991</v>
      </c>
      <c r="U34" s="73">
        <v>1</v>
      </c>
      <c r="V34" s="74">
        <f t="shared" si="2"/>
        <v>0.5</v>
      </c>
      <c r="W34" s="74">
        <f t="shared" si="3"/>
        <v>0.5</v>
      </c>
      <c r="X34" s="57" t="s">
        <v>453</v>
      </c>
      <c r="Y34" s="58" t="s">
        <v>454</v>
      </c>
      <c r="Z34" s="75">
        <v>1</v>
      </c>
      <c r="AA34" s="74">
        <f t="shared" si="4"/>
        <v>0.5</v>
      </c>
      <c r="AB34" s="76">
        <f t="shared" si="5"/>
        <v>1</v>
      </c>
      <c r="AC34" s="57" t="s">
        <v>453</v>
      </c>
      <c r="AD34" s="58" t="s">
        <v>237</v>
      </c>
      <c r="AE34" s="78"/>
      <c r="AF34" s="79"/>
      <c r="AG34" s="74"/>
      <c r="AH34" s="80"/>
      <c r="AI34" s="81"/>
      <c r="AJ34" s="84" t="s">
        <v>238</v>
      </c>
      <c r="AK34" s="166"/>
    </row>
    <row r="35" spans="1:37" s="83" customFormat="1" ht="75">
      <c r="A35" s="68" t="s">
        <v>239</v>
      </c>
      <c r="B35" s="69" t="s">
        <v>143</v>
      </c>
      <c r="C35" s="69" t="s">
        <v>144</v>
      </c>
      <c r="D35" s="70" t="s">
        <v>34</v>
      </c>
      <c r="E35" s="99" t="s">
        <v>35</v>
      </c>
      <c r="F35" s="47" t="s">
        <v>36</v>
      </c>
      <c r="G35" s="71"/>
      <c r="H35" s="72"/>
      <c r="I35" s="72"/>
      <c r="J35" s="70"/>
      <c r="K35" s="50" t="s">
        <v>137</v>
      </c>
      <c r="L35" s="51" t="s">
        <v>235</v>
      </c>
      <c r="M35" s="51" t="s">
        <v>451</v>
      </c>
      <c r="N35" s="51" t="s">
        <v>240</v>
      </c>
      <c r="O35" s="51" t="s">
        <v>210</v>
      </c>
      <c r="P35" s="52" t="s">
        <v>63</v>
      </c>
      <c r="Q35" s="52">
        <v>2</v>
      </c>
      <c r="R35" s="51" t="s">
        <v>452</v>
      </c>
      <c r="S35" s="53">
        <v>45689</v>
      </c>
      <c r="T35" s="54">
        <v>45991</v>
      </c>
      <c r="U35" s="73">
        <v>1</v>
      </c>
      <c r="V35" s="74">
        <f t="shared" si="2"/>
        <v>0.5</v>
      </c>
      <c r="W35" s="74">
        <f t="shared" si="3"/>
        <v>0.5</v>
      </c>
      <c r="X35" s="57" t="s">
        <v>455</v>
      </c>
      <c r="Y35" s="58" t="s">
        <v>454</v>
      </c>
      <c r="Z35" s="75">
        <v>1</v>
      </c>
      <c r="AA35" s="74">
        <f t="shared" si="4"/>
        <v>0.5</v>
      </c>
      <c r="AB35" s="76">
        <f t="shared" si="5"/>
        <v>1</v>
      </c>
      <c r="AC35" s="57" t="s">
        <v>455</v>
      </c>
      <c r="AD35" s="58" t="s">
        <v>237</v>
      </c>
      <c r="AE35" s="78"/>
      <c r="AF35" s="79"/>
      <c r="AG35" s="74"/>
      <c r="AH35" s="80"/>
      <c r="AI35" s="81"/>
      <c r="AJ35" s="84" t="s">
        <v>238</v>
      </c>
      <c r="AK35" s="166"/>
    </row>
    <row r="36" spans="1:37" s="83" customFormat="1" ht="75">
      <c r="A36" s="68" t="s">
        <v>241</v>
      </c>
      <c r="B36" s="69" t="s">
        <v>143</v>
      </c>
      <c r="C36" s="69" t="s">
        <v>144</v>
      </c>
      <c r="D36" s="70" t="s">
        <v>34</v>
      </c>
      <c r="E36" s="99" t="s">
        <v>35</v>
      </c>
      <c r="F36" s="47" t="s">
        <v>36</v>
      </c>
      <c r="G36" s="71"/>
      <c r="H36" s="72"/>
      <c r="I36" s="72"/>
      <c r="J36" s="70"/>
      <c r="K36" s="50" t="s">
        <v>137</v>
      </c>
      <c r="L36" s="51" t="s">
        <v>122</v>
      </c>
      <c r="M36" s="51" t="s">
        <v>242</v>
      </c>
      <c r="N36" s="51" t="s">
        <v>243</v>
      </c>
      <c r="O36" s="51" t="s">
        <v>210</v>
      </c>
      <c r="P36" s="52" t="s">
        <v>48</v>
      </c>
      <c r="Q36" s="52">
        <v>3</v>
      </c>
      <c r="R36" s="51" t="s">
        <v>452</v>
      </c>
      <c r="S36" s="53">
        <v>45689</v>
      </c>
      <c r="T36" s="54">
        <v>45991</v>
      </c>
      <c r="U36" s="73">
        <v>1</v>
      </c>
      <c r="V36" s="74">
        <f t="shared" si="2"/>
        <v>0.33333333333333331</v>
      </c>
      <c r="W36" s="74">
        <f t="shared" si="3"/>
        <v>0.33333333333333331</v>
      </c>
      <c r="X36" s="57" t="s">
        <v>456</v>
      </c>
      <c r="Y36" s="58" t="s">
        <v>454</v>
      </c>
      <c r="Z36" s="75">
        <v>1</v>
      </c>
      <c r="AA36" s="74">
        <f t="shared" si="4"/>
        <v>0.33333333333333331</v>
      </c>
      <c r="AB36" s="76">
        <f t="shared" si="5"/>
        <v>0.66666666666666663</v>
      </c>
      <c r="AC36" s="77" t="s">
        <v>244</v>
      </c>
      <c r="AD36" s="58" t="s">
        <v>237</v>
      </c>
      <c r="AE36" s="78"/>
      <c r="AF36" s="79"/>
      <c r="AG36" s="74"/>
      <c r="AH36" s="80"/>
      <c r="AI36" s="81"/>
      <c r="AJ36" s="82" t="s">
        <v>54</v>
      </c>
      <c r="AK36" s="166"/>
    </row>
    <row r="37" spans="1:37" s="83" customFormat="1" ht="75">
      <c r="A37" s="68" t="s">
        <v>245</v>
      </c>
      <c r="B37" s="69" t="s">
        <v>143</v>
      </c>
      <c r="C37" s="69" t="s">
        <v>144</v>
      </c>
      <c r="D37" s="70" t="s">
        <v>34</v>
      </c>
      <c r="E37" s="99" t="s">
        <v>35</v>
      </c>
      <c r="F37" s="47" t="s">
        <v>36</v>
      </c>
      <c r="G37" s="71"/>
      <c r="H37" s="72"/>
      <c r="I37" s="72"/>
      <c r="J37" s="70"/>
      <c r="K37" s="50" t="s">
        <v>137</v>
      </c>
      <c r="L37" s="51" t="s">
        <v>122</v>
      </c>
      <c r="M37" s="51" t="s">
        <v>242</v>
      </c>
      <c r="N37" s="51" t="s">
        <v>246</v>
      </c>
      <c r="O37" s="51" t="s">
        <v>210</v>
      </c>
      <c r="P37" s="52" t="s">
        <v>48</v>
      </c>
      <c r="Q37" s="52">
        <v>3</v>
      </c>
      <c r="R37" s="51" t="s">
        <v>452</v>
      </c>
      <c r="S37" s="53">
        <v>45689</v>
      </c>
      <c r="T37" s="54">
        <v>45991</v>
      </c>
      <c r="U37" s="73">
        <v>1</v>
      </c>
      <c r="V37" s="74">
        <f t="shared" si="2"/>
        <v>0.33333333333333331</v>
      </c>
      <c r="W37" s="74">
        <f t="shared" si="3"/>
        <v>0.33333333333333331</v>
      </c>
      <c r="X37" s="57" t="s">
        <v>457</v>
      </c>
      <c r="Y37" s="58" t="s">
        <v>454</v>
      </c>
      <c r="Z37" s="75">
        <v>1</v>
      </c>
      <c r="AA37" s="74">
        <f t="shared" si="4"/>
        <v>0.33333333333333331</v>
      </c>
      <c r="AB37" s="76">
        <f t="shared" si="5"/>
        <v>0.66666666666666663</v>
      </c>
      <c r="AC37" s="77" t="s">
        <v>457</v>
      </c>
      <c r="AD37" s="58" t="s">
        <v>237</v>
      </c>
      <c r="AE37" s="78"/>
      <c r="AF37" s="79"/>
      <c r="AG37" s="74"/>
      <c r="AH37" s="80"/>
      <c r="AI37" s="81"/>
      <c r="AJ37" s="82" t="s">
        <v>54</v>
      </c>
      <c r="AK37" s="166"/>
    </row>
    <row r="38" spans="1:37" s="83" customFormat="1" ht="75">
      <c r="A38" s="68" t="s">
        <v>247</v>
      </c>
      <c r="B38" s="69" t="s">
        <v>143</v>
      </c>
      <c r="C38" s="69" t="s">
        <v>144</v>
      </c>
      <c r="D38" s="70" t="s">
        <v>34</v>
      </c>
      <c r="E38" s="99" t="s">
        <v>35</v>
      </c>
      <c r="F38" s="47" t="s">
        <v>36</v>
      </c>
      <c r="G38" s="71"/>
      <c r="H38" s="72"/>
      <c r="I38" s="72"/>
      <c r="J38" s="70"/>
      <c r="K38" s="50" t="s">
        <v>137</v>
      </c>
      <c r="L38" s="51" t="s">
        <v>122</v>
      </c>
      <c r="M38" s="51" t="s">
        <v>123</v>
      </c>
      <c r="N38" s="51" t="s">
        <v>248</v>
      </c>
      <c r="O38" s="51" t="s">
        <v>210</v>
      </c>
      <c r="P38" s="52" t="s">
        <v>180</v>
      </c>
      <c r="Q38" s="163">
        <v>1</v>
      </c>
      <c r="R38" s="51" t="s">
        <v>249</v>
      </c>
      <c r="S38" s="53">
        <v>45689</v>
      </c>
      <c r="T38" s="54">
        <v>46022</v>
      </c>
      <c r="U38" s="73">
        <v>0.33</v>
      </c>
      <c r="V38" s="74">
        <f t="shared" si="2"/>
        <v>0.33</v>
      </c>
      <c r="W38" s="74">
        <f t="shared" si="3"/>
        <v>0.33</v>
      </c>
      <c r="X38" s="57" t="s">
        <v>250</v>
      </c>
      <c r="Y38" s="58" t="s">
        <v>251</v>
      </c>
      <c r="Z38" s="75">
        <v>0.33</v>
      </c>
      <c r="AA38" s="74">
        <f t="shared" si="4"/>
        <v>0.33</v>
      </c>
      <c r="AB38" s="76">
        <f t="shared" si="5"/>
        <v>0.66</v>
      </c>
      <c r="AC38" s="57" t="s">
        <v>252</v>
      </c>
      <c r="AD38" s="58" t="s">
        <v>253</v>
      </c>
      <c r="AE38" s="78"/>
      <c r="AF38" s="79"/>
      <c r="AG38" s="74"/>
      <c r="AH38" s="80"/>
      <c r="AI38" s="81"/>
      <c r="AJ38" s="82" t="s">
        <v>54</v>
      </c>
    </row>
    <row r="39" spans="1:37" s="83" customFormat="1" ht="75">
      <c r="A39" s="68" t="s">
        <v>254</v>
      </c>
      <c r="B39" s="69" t="s">
        <v>143</v>
      </c>
      <c r="C39" s="69" t="s">
        <v>144</v>
      </c>
      <c r="D39" s="70" t="s">
        <v>34</v>
      </c>
      <c r="E39" s="99" t="s">
        <v>35</v>
      </c>
      <c r="F39" s="47" t="s">
        <v>36</v>
      </c>
      <c r="G39" s="71"/>
      <c r="H39" s="72"/>
      <c r="I39" s="72"/>
      <c r="J39" s="70"/>
      <c r="K39" s="50" t="s">
        <v>137</v>
      </c>
      <c r="L39" s="51" t="s">
        <v>122</v>
      </c>
      <c r="M39" s="51" t="s">
        <v>123</v>
      </c>
      <c r="N39" s="51" t="s">
        <v>255</v>
      </c>
      <c r="O39" s="51" t="s">
        <v>210</v>
      </c>
      <c r="P39" s="52" t="s">
        <v>48</v>
      </c>
      <c r="Q39" s="52">
        <v>3</v>
      </c>
      <c r="R39" s="51" t="s">
        <v>256</v>
      </c>
      <c r="S39" s="53">
        <v>45689</v>
      </c>
      <c r="T39" s="54">
        <v>46022</v>
      </c>
      <c r="U39" s="73">
        <v>1</v>
      </c>
      <c r="V39" s="74">
        <f t="shared" si="2"/>
        <v>0.33333333333333331</v>
      </c>
      <c r="W39" s="74">
        <f t="shared" si="3"/>
        <v>0.33333333333333331</v>
      </c>
      <c r="X39" s="57" t="s">
        <v>257</v>
      </c>
      <c r="Y39" s="58" t="s">
        <v>458</v>
      </c>
      <c r="Z39" s="167">
        <v>1</v>
      </c>
      <c r="AA39" s="145">
        <f t="shared" si="4"/>
        <v>0.33333333333333331</v>
      </c>
      <c r="AB39" s="173">
        <f t="shared" si="5"/>
        <v>0.66666666666666663</v>
      </c>
      <c r="AC39" s="145" t="s">
        <v>258</v>
      </c>
      <c r="AD39" s="169" t="s">
        <v>259</v>
      </c>
      <c r="AE39" s="78"/>
      <c r="AF39" s="79"/>
      <c r="AG39" s="74"/>
      <c r="AH39" s="80"/>
      <c r="AI39" s="81"/>
      <c r="AJ39" s="82" t="s">
        <v>54</v>
      </c>
    </row>
    <row r="40" spans="1:37" s="83" customFormat="1" ht="147" customHeight="1">
      <c r="A40" s="68" t="s">
        <v>260</v>
      </c>
      <c r="B40" s="69" t="s">
        <v>143</v>
      </c>
      <c r="C40" s="69" t="s">
        <v>144</v>
      </c>
      <c r="D40" s="70" t="s">
        <v>34</v>
      </c>
      <c r="E40" s="99" t="s">
        <v>35</v>
      </c>
      <c r="F40" s="47" t="s">
        <v>36</v>
      </c>
      <c r="G40" s="71"/>
      <c r="H40" s="72"/>
      <c r="I40" s="72"/>
      <c r="J40" s="70"/>
      <c r="K40" s="50" t="s">
        <v>137</v>
      </c>
      <c r="L40" s="51" t="s">
        <v>122</v>
      </c>
      <c r="M40" s="51" t="s">
        <v>123</v>
      </c>
      <c r="N40" s="51" t="s">
        <v>261</v>
      </c>
      <c r="O40" s="51" t="s">
        <v>210</v>
      </c>
      <c r="P40" s="52" t="s">
        <v>42</v>
      </c>
      <c r="Q40" s="52">
        <v>1</v>
      </c>
      <c r="R40" s="51" t="s">
        <v>262</v>
      </c>
      <c r="S40" s="53">
        <v>45690</v>
      </c>
      <c r="T40" s="54">
        <v>45746</v>
      </c>
      <c r="U40" s="73">
        <v>1</v>
      </c>
      <c r="V40" s="74">
        <f t="shared" si="2"/>
        <v>1</v>
      </c>
      <c r="W40" s="74">
        <f t="shared" si="3"/>
        <v>1</v>
      </c>
      <c r="X40" s="57" t="s">
        <v>263</v>
      </c>
      <c r="Y40" s="58" t="s">
        <v>264</v>
      </c>
      <c r="Z40" s="88">
        <v>0</v>
      </c>
      <c r="AA40" s="87">
        <f t="shared" si="4"/>
        <v>0</v>
      </c>
      <c r="AB40" s="89">
        <f t="shared" si="5"/>
        <v>1</v>
      </c>
      <c r="AC40" s="87" t="s">
        <v>115</v>
      </c>
      <c r="AD40" s="87" t="s">
        <v>115</v>
      </c>
      <c r="AE40" s="87" t="s">
        <v>115</v>
      </c>
      <c r="AF40" s="87" t="s">
        <v>115</v>
      </c>
      <c r="AG40" s="87" t="s">
        <v>115</v>
      </c>
      <c r="AH40" s="87" t="s">
        <v>115</v>
      </c>
      <c r="AI40" s="87" t="s">
        <v>115</v>
      </c>
      <c r="AJ40" s="141" t="s">
        <v>115</v>
      </c>
    </row>
    <row r="41" spans="1:37" s="83" customFormat="1" ht="110.25" customHeight="1">
      <c r="A41" s="68" t="s">
        <v>265</v>
      </c>
      <c r="B41" s="69" t="s">
        <v>143</v>
      </c>
      <c r="C41" s="69" t="s">
        <v>144</v>
      </c>
      <c r="D41" s="70" t="s">
        <v>34</v>
      </c>
      <c r="E41" s="99" t="s">
        <v>35</v>
      </c>
      <c r="F41" s="47" t="s">
        <v>36</v>
      </c>
      <c r="G41" s="71"/>
      <c r="H41" s="72"/>
      <c r="I41" s="72"/>
      <c r="J41" s="70"/>
      <c r="K41" s="50" t="s">
        <v>266</v>
      </c>
      <c r="L41" s="51" t="s">
        <v>267</v>
      </c>
      <c r="M41" s="51" t="s">
        <v>459</v>
      </c>
      <c r="N41" s="51" t="s">
        <v>268</v>
      </c>
      <c r="O41" s="51" t="s">
        <v>216</v>
      </c>
      <c r="P41" s="52" t="s">
        <v>48</v>
      </c>
      <c r="Q41" s="52">
        <v>3</v>
      </c>
      <c r="R41" s="51" t="s">
        <v>269</v>
      </c>
      <c r="S41" s="53">
        <v>45689</v>
      </c>
      <c r="T41" s="54">
        <v>46022</v>
      </c>
      <c r="U41" s="73">
        <v>2</v>
      </c>
      <c r="V41" s="74">
        <f t="shared" si="2"/>
        <v>0.66666666666666663</v>
      </c>
      <c r="W41" s="74">
        <f t="shared" si="3"/>
        <v>0.66666666666666663</v>
      </c>
      <c r="X41" s="174" t="s">
        <v>270</v>
      </c>
      <c r="Y41" s="106" t="s">
        <v>271</v>
      </c>
      <c r="Z41" s="75">
        <v>1</v>
      </c>
      <c r="AA41" s="74">
        <f t="shared" si="4"/>
        <v>0.33333333333333331</v>
      </c>
      <c r="AB41" s="76">
        <f t="shared" si="5"/>
        <v>1</v>
      </c>
      <c r="AC41" s="74" t="s">
        <v>272</v>
      </c>
      <c r="AD41" s="58" t="s">
        <v>273</v>
      </c>
      <c r="AE41" s="78"/>
      <c r="AF41" s="79"/>
      <c r="AG41" s="74"/>
      <c r="AH41" s="80"/>
      <c r="AI41" s="81"/>
      <c r="AJ41" s="84" t="s">
        <v>74</v>
      </c>
    </row>
    <row r="42" spans="1:37" s="83" customFormat="1" ht="75">
      <c r="A42" s="68" t="s">
        <v>274</v>
      </c>
      <c r="B42" s="69" t="s">
        <v>143</v>
      </c>
      <c r="C42" s="69" t="s">
        <v>144</v>
      </c>
      <c r="D42" s="70" t="s">
        <v>34</v>
      </c>
      <c r="E42" s="99" t="s">
        <v>35</v>
      </c>
      <c r="F42" s="47" t="s">
        <v>36</v>
      </c>
      <c r="G42" s="71"/>
      <c r="H42" s="72"/>
      <c r="I42" s="72"/>
      <c r="J42" s="70"/>
      <c r="K42" s="50" t="s">
        <v>137</v>
      </c>
      <c r="L42" s="51" t="s">
        <v>275</v>
      </c>
      <c r="M42" s="51" t="s">
        <v>460</v>
      </c>
      <c r="N42" s="51" t="s">
        <v>276</v>
      </c>
      <c r="O42" s="51" t="s">
        <v>216</v>
      </c>
      <c r="P42" s="52" t="s">
        <v>48</v>
      </c>
      <c r="Q42" s="52">
        <v>3</v>
      </c>
      <c r="R42" s="51" t="s">
        <v>277</v>
      </c>
      <c r="S42" s="53">
        <v>45689</v>
      </c>
      <c r="T42" s="54">
        <v>46022</v>
      </c>
      <c r="U42" s="73">
        <v>0.3</v>
      </c>
      <c r="V42" s="74">
        <f t="shared" si="2"/>
        <v>9.9999999999999992E-2</v>
      </c>
      <c r="W42" s="74">
        <f t="shared" si="3"/>
        <v>9.9999999999999992E-2</v>
      </c>
      <c r="X42" s="174" t="s">
        <v>93</v>
      </c>
      <c r="Y42" s="106" t="s">
        <v>94</v>
      </c>
      <c r="Z42" s="167">
        <v>2</v>
      </c>
      <c r="AA42" s="145">
        <f t="shared" si="4"/>
        <v>0.66666666666666663</v>
      </c>
      <c r="AB42" s="173">
        <f t="shared" si="5"/>
        <v>0.76666666666666661</v>
      </c>
      <c r="AC42" s="145" t="s">
        <v>461</v>
      </c>
      <c r="AD42" s="169" t="s">
        <v>278</v>
      </c>
      <c r="AE42" s="78"/>
      <c r="AF42" s="79"/>
      <c r="AG42" s="74"/>
      <c r="AH42" s="80"/>
      <c r="AI42" s="81"/>
      <c r="AJ42" s="82" t="s">
        <v>54</v>
      </c>
    </row>
    <row r="43" spans="1:37" s="83" customFormat="1" ht="98.25" customHeight="1">
      <c r="A43" s="68" t="s">
        <v>279</v>
      </c>
      <c r="B43" s="69" t="s">
        <v>143</v>
      </c>
      <c r="C43" s="69" t="s">
        <v>144</v>
      </c>
      <c r="D43" s="70" t="s">
        <v>34</v>
      </c>
      <c r="E43" s="99" t="s">
        <v>87</v>
      </c>
      <c r="F43" s="47" t="s">
        <v>280</v>
      </c>
      <c r="G43" s="71"/>
      <c r="H43" s="72"/>
      <c r="I43" s="72"/>
      <c r="J43" s="70"/>
      <c r="K43" s="50" t="s">
        <v>462</v>
      </c>
      <c r="L43" s="51" t="s">
        <v>275</v>
      </c>
      <c r="M43" s="51" t="s">
        <v>460</v>
      </c>
      <c r="N43" s="51" t="s">
        <v>281</v>
      </c>
      <c r="O43" s="51" t="s">
        <v>41</v>
      </c>
      <c r="P43" s="52" t="s">
        <v>42</v>
      </c>
      <c r="Q43" s="52">
        <v>1</v>
      </c>
      <c r="R43" s="51" t="s">
        <v>282</v>
      </c>
      <c r="S43" s="53">
        <v>45689</v>
      </c>
      <c r="T43" s="54">
        <v>45814</v>
      </c>
      <c r="U43" s="73">
        <v>1</v>
      </c>
      <c r="V43" s="74">
        <f t="shared" si="2"/>
        <v>1</v>
      </c>
      <c r="W43" s="74">
        <f t="shared" si="3"/>
        <v>1</v>
      </c>
      <c r="X43" s="161" t="s">
        <v>283</v>
      </c>
      <c r="Y43" s="175" t="s">
        <v>284</v>
      </c>
      <c r="Z43" s="88">
        <v>0</v>
      </c>
      <c r="AA43" s="87">
        <f t="shared" si="4"/>
        <v>0</v>
      </c>
      <c r="AB43" s="89">
        <f t="shared" si="5"/>
        <v>1</v>
      </c>
      <c r="AC43" s="87" t="s">
        <v>115</v>
      </c>
      <c r="AD43" s="87" t="s">
        <v>115</v>
      </c>
      <c r="AE43" s="87" t="s">
        <v>115</v>
      </c>
      <c r="AF43" s="87" t="s">
        <v>115</v>
      </c>
      <c r="AG43" s="87" t="s">
        <v>115</v>
      </c>
      <c r="AH43" s="87" t="s">
        <v>115</v>
      </c>
      <c r="AI43" s="87" t="s">
        <v>115</v>
      </c>
      <c r="AJ43" s="141" t="s">
        <v>115</v>
      </c>
    </row>
    <row r="44" spans="1:37" s="83" customFormat="1" ht="177.75" customHeight="1">
      <c r="A44" s="68" t="s">
        <v>285</v>
      </c>
      <c r="B44" s="69" t="s">
        <v>143</v>
      </c>
      <c r="C44" s="69" t="s">
        <v>144</v>
      </c>
      <c r="D44" s="70" t="s">
        <v>98</v>
      </c>
      <c r="E44" s="99" t="s">
        <v>35</v>
      </c>
      <c r="F44" s="47" t="s">
        <v>286</v>
      </c>
      <c r="G44" s="71"/>
      <c r="H44" s="72"/>
      <c r="I44" s="72"/>
      <c r="J44" s="70"/>
      <c r="K44" s="50" t="s">
        <v>37</v>
      </c>
      <c r="L44" s="51" t="s">
        <v>287</v>
      </c>
      <c r="M44" s="51" t="s">
        <v>288</v>
      </c>
      <c r="N44" s="51" t="s">
        <v>289</v>
      </c>
      <c r="O44" s="51" t="s">
        <v>41</v>
      </c>
      <c r="P44" s="52" t="s">
        <v>290</v>
      </c>
      <c r="Q44" s="52">
        <v>12</v>
      </c>
      <c r="R44" s="51" t="s">
        <v>291</v>
      </c>
      <c r="S44" s="53">
        <v>45659</v>
      </c>
      <c r="T44" s="54" t="s">
        <v>292</v>
      </c>
      <c r="U44" s="73">
        <v>3</v>
      </c>
      <c r="V44" s="74">
        <f t="shared" si="2"/>
        <v>0.25</v>
      </c>
      <c r="W44" s="74">
        <f t="shared" si="3"/>
        <v>0.25</v>
      </c>
      <c r="X44" s="176" t="s">
        <v>293</v>
      </c>
      <c r="Y44" s="177" t="s">
        <v>294</v>
      </c>
      <c r="Z44" s="75">
        <v>4</v>
      </c>
      <c r="AA44" s="74">
        <f t="shared" si="4"/>
        <v>0.33333333333333331</v>
      </c>
      <c r="AB44" s="76">
        <f t="shared" si="5"/>
        <v>0.58333333333333326</v>
      </c>
      <c r="AC44" s="164" t="s">
        <v>295</v>
      </c>
      <c r="AD44" s="165" t="s">
        <v>296</v>
      </c>
      <c r="AE44" s="78"/>
      <c r="AF44" s="79"/>
      <c r="AG44" s="74"/>
      <c r="AH44" s="80"/>
      <c r="AI44" s="81"/>
      <c r="AJ44" s="82" t="s">
        <v>54</v>
      </c>
    </row>
    <row r="45" spans="1:37" s="83" customFormat="1" ht="155.25" customHeight="1">
      <c r="A45" s="85" t="s">
        <v>297</v>
      </c>
      <c r="B45" s="69" t="s">
        <v>143</v>
      </c>
      <c r="C45" s="69" t="s">
        <v>298</v>
      </c>
      <c r="D45" s="70" t="s">
        <v>98</v>
      </c>
      <c r="E45" s="99" t="s">
        <v>99</v>
      </c>
      <c r="F45" s="47" t="s">
        <v>100</v>
      </c>
      <c r="G45" s="71"/>
      <c r="H45" s="72"/>
      <c r="I45" s="72"/>
      <c r="J45" s="70"/>
      <c r="K45" s="50" t="s">
        <v>137</v>
      </c>
      <c r="L45" s="51" t="s">
        <v>299</v>
      </c>
      <c r="M45" s="51" t="s">
        <v>463</v>
      </c>
      <c r="N45" s="51" t="s">
        <v>464</v>
      </c>
      <c r="O45" s="51" t="s">
        <v>300</v>
      </c>
      <c r="P45" s="52" t="s">
        <v>42</v>
      </c>
      <c r="Q45" s="52">
        <v>1</v>
      </c>
      <c r="R45" s="51" t="s">
        <v>301</v>
      </c>
      <c r="S45" s="53">
        <v>45691</v>
      </c>
      <c r="T45" s="54">
        <v>46006</v>
      </c>
      <c r="U45" s="100">
        <v>0.33</v>
      </c>
      <c r="V45" s="101">
        <f t="shared" si="2"/>
        <v>0.33</v>
      </c>
      <c r="W45" s="101">
        <f t="shared" si="3"/>
        <v>0.33</v>
      </c>
      <c r="X45" s="102" t="s">
        <v>302</v>
      </c>
      <c r="Y45" s="103" t="s">
        <v>465</v>
      </c>
      <c r="Z45" s="104">
        <v>0.67</v>
      </c>
      <c r="AA45" s="101">
        <f t="shared" si="4"/>
        <v>0.67</v>
      </c>
      <c r="AB45" s="105">
        <f t="shared" si="5"/>
        <v>1</v>
      </c>
      <c r="AC45" s="126" t="s">
        <v>466</v>
      </c>
      <c r="AD45" s="103" t="s">
        <v>467</v>
      </c>
      <c r="AE45" s="107"/>
      <c r="AF45" s="108"/>
      <c r="AG45" s="101"/>
      <c r="AH45" s="109"/>
      <c r="AI45" s="110"/>
      <c r="AJ45" s="84" t="s">
        <v>74</v>
      </c>
      <c r="AK45" s="166"/>
    </row>
    <row r="46" spans="1:37" s="83" customFormat="1" ht="57">
      <c r="A46" s="85" t="s">
        <v>303</v>
      </c>
      <c r="B46" s="69" t="s">
        <v>143</v>
      </c>
      <c r="C46" s="69" t="s">
        <v>298</v>
      </c>
      <c r="D46" s="70" t="s">
        <v>98</v>
      </c>
      <c r="E46" s="99" t="s">
        <v>99</v>
      </c>
      <c r="F46" s="47" t="s">
        <v>100</v>
      </c>
      <c r="G46" s="71"/>
      <c r="H46" s="72"/>
      <c r="I46" s="72"/>
      <c r="J46" s="70"/>
      <c r="K46" s="50" t="s">
        <v>137</v>
      </c>
      <c r="L46" s="51" t="s">
        <v>299</v>
      </c>
      <c r="M46" s="51" t="s">
        <v>463</v>
      </c>
      <c r="N46" s="51" t="s">
        <v>304</v>
      </c>
      <c r="O46" s="51" t="s">
        <v>300</v>
      </c>
      <c r="P46" s="52" t="s">
        <v>48</v>
      </c>
      <c r="Q46" s="52">
        <v>3</v>
      </c>
      <c r="R46" s="51" t="s">
        <v>305</v>
      </c>
      <c r="S46" s="53">
        <v>45691</v>
      </c>
      <c r="T46" s="54">
        <v>46006</v>
      </c>
      <c r="U46" s="100">
        <v>1</v>
      </c>
      <c r="V46" s="101">
        <f t="shared" si="2"/>
        <v>0.33333333333333331</v>
      </c>
      <c r="W46" s="101">
        <f t="shared" si="3"/>
        <v>0.33333333333333331</v>
      </c>
      <c r="X46" s="102" t="s">
        <v>468</v>
      </c>
      <c r="Y46" s="103" t="s">
        <v>306</v>
      </c>
      <c r="Z46" s="104">
        <v>0</v>
      </c>
      <c r="AA46" s="101">
        <f t="shared" si="4"/>
        <v>0</v>
      </c>
      <c r="AB46" s="105">
        <f t="shared" si="5"/>
        <v>0.33333333333333331</v>
      </c>
      <c r="AC46" s="101" t="s">
        <v>469</v>
      </c>
      <c r="AD46" s="103" t="s">
        <v>307</v>
      </c>
      <c r="AE46" s="107"/>
      <c r="AF46" s="108"/>
      <c r="AG46" s="101"/>
      <c r="AH46" s="109"/>
      <c r="AI46" s="110"/>
      <c r="AJ46" s="238" t="s">
        <v>421</v>
      </c>
      <c r="AK46" s="166"/>
    </row>
    <row r="47" spans="1:37" s="83" customFormat="1" ht="120">
      <c r="A47" s="85" t="s">
        <v>308</v>
      </c>
      <c r="B47" s="69" t="s">
        <v>143</v>
      </c>
      <c r="C47" s="69" t="s">
        <v>298</v>
      </c>
      <c r="D47" s="70" t="s">
        <v>98</v>
      </c>
      <c r="E47" s="99" t="s">
        <v>99</v>
      </c>
      <c r="F47" s="47" t="s">
        <v>100</v>
      </c>
      <c r="G47" s="71"/>
      <c r="H47" s="72"/>
      <c r="I47" s="72"/>
      <c r="J47" s="70"/>
      <c r="K47" s="50" t="s">
        <v>137</v>
      </c>
      <c r="L47" s="51" t="s">
        <v>299</v>
      </c>
      <c r="M47" s="51" t="s">
        <v>463</v>
      </c>
      <c r="N47" s="51" t="s">
        <v>309</v>
      </c>
      <c r="O47" s="51" t="s">
        <v>300</v>
      </c>
      <c r="P47" s="52" t="s">
        <v>63</v>
      </c>
      <c r="Q47" s="52">
        <v>2</v>
      </c>
      <c r="R47" s="51" t="s">
        <v>310</v>
      </c>
      <c r="S47" s="53">
        <v>45691</v>
      </c>
      <c r="T47" s="54">
        <v>46006</v>
      </c>
      <c r="U47" s="100">
        <v>1</v>
      </c>
      <c r="V47" s="101">
        <f t="shared" si="2"/>
        <v>0.5</v>
      </c>
      <c r="W47" s="101">
        <f t="shared" si="3"/>
        <v>0.5</v>
      </c>
      <c r="X47" s="102" t="s">
        <v>470</v>
      </c>
      <c r="Y47" s="103" t="s">
        <v>471</v>
      </c>
      <c r="Z47" s="104">
        <v>1</v>
      </c>
      <c r="AA47" s="101">
        <f t="shared" si="4"/>
        <v>0.5</v>
      </c>
      <c r="AB47" s="105">
        <f t="shared" si="5"/>
        <v>1</v>
      </c>
      <c r="AC47" s="101" t="s">
        <v>503</v>
      </c>
      <c r="AD47" s="103" t="s">
        <v>311</v>
      </c>
      <c r="AE47" s="107"/>
      <c r="AF47" s="108"/>
      <c r="AG47" s="101"/>
      <c r="AH47" s="109"/>
      <c r="AI47" s="110"/>
      <c r="AJ47" s="84" t="s">
        <v>74</v>
      </c>
    </row>
    <row r="48" spans="1:37" s="83" customFormat="1" ht="202.5" customHeight="1">
      <c r="A48" s="85" t="s">
        <v>312</v>
      </c>
      <c r="B48" s="69" t="s">
        <v>143</v>
      </c>
      <c r="C48" s="69" t="s">
        <v>298</v>
      </c>
      <c r="D48" s="70" t="s">
        <v>98</v>
      </c>
      <c r="E48" s="99" t="s">
        <v>99</v>
      </c>
      <c r="F48" s="47" t="s">
        <v>99</v>
      </c>
      <c r="G48" s="71"/>
      <c r="H48" s="72"/>
      <c r="I48" s="72"/>
      <c r="J48" s="70"/>
      <c r="K48" s="50" t="s">
        <v>313</v>
      </c>
      <c r="L48" s="51" t="s">
        <v>299</v>
      </c>
      <c r="M48" s="51" t="s">
        <v>463</v>
      </c>
      <c r="N48" s="51" t="s">
        <v>314</v>
      </c>
      <c r="O48" s="51" t="s">
        <v>315</v>
      </c>
      <c r="P48" s="52" t="s">
        <v>42</v>
      </c>
      <c r="Q48" s="52">
        <v>1</v>
      </c>
      <c r="R48" s="51" t="s">
        <v>316</v>
      </c>
      <c r="S48" s="53">
        <v>45809</v>
      </c>
      <c r="T48" s="54">
        <v>45838</v>
      </c>
      <c r="U48" s="100">
        <v>0</v>
      </c>
      <c r="V48" s="101">
        <f t="shared" si="2"/>
        <v>0</v>
      </c>
      <c r="W48" s="101">
        <f t="shared" si="3"/>
        <v>0</v>
      </c>
      <c r="X48" s="102" t="s">
        <v>65</v>
      </c>
      <c r="Y48" s="103" t="s">
        <v>65</v>
      </c>
      <c r="Z48" s="104">
        <v>0.3</v>
      </c>
      <c r="AA48" s="101">
        <f t="shared" si="4"/>
        <v>0.3</v>
      </c>
      <c r="AB48" s="105">
        <f t="shared" si="5"/>
        <v>0.3</v>
      </c>
      <c r="AC48" s="126" t="s">
        <v>472</v>
      </c>
      <c r="AD48" s="103" t="s">
        <v>317</v>
      </c>
      <c r="AE48" s="107"/>
      <c r="AF48" s="108"/>
      <c r="AG48" s="101"/>
      <c r="AH48" s="109"/>
      <c r="AI48" s="110"/>
      <c r="AJ48" s="236" t="s">
        <v>473</v>
      </c>
      <c r="AK48" s="166"/>
    </row>
    <row r="49" spans="1:37" s="83" customFormat="1" ht="156" customHeight="1">
      <c r="A49" s="85" t="s">
        <v>318</v>
      </c>
      <c r="B49" s="72" t="s">
        <v>143</v>
      </c>
      <c r="C49" s="72" t="s">
        <v>298</v>
      </c>
      <c r="D49" s="70" t="s">
        <v>34</v>
      </c>
      <c r="E49" s="99" t="s">
        <v>87</v>
      </c>
      <c r="F49" s="47" t="s">
        <v>88</v>
      </c>
      <c r="G49" s="71"/>
      <c r="H49" s="72"/>
      <c r="I49" s="72"/>
      <c r="J49" s="70"/>
      <c r="K49" s="50" t="s">
        <v>319</v>
      </c>
      <c r="L49" s="51" t="s">
        <v>320</v>
      </c>
      <c r="M49" s="51" t="s">
        <v>321</v>
      </c>
      <c r="N49" s="51" t="s">
        <v>474</v>
      </c>
      <c r="O49" s="51" t="s">
        <v>62</v>
      </c>
      <c r="P49" s="52" t="s">
        <v>180</v>
      </c>
      <c r="Q49" s="163">
        <v>1</v>
      </c>
      <c r="R49" s="51" t="s">
        <v>322</v>
      </c>
      <c r="S49" s="53">
        <v>45689</v>
      </c>
      <c r="T49" s="54">
        <v>45838</v>
      </c>
      <c r="U49" s="100">
        <v>0.25</v>
      </c>
      <c r="V49" s="101">
        <f t="shared" si="2"/>
        <v>0.25</v>
      </c>
      <c r="W49" s="101">
        <f t="shared" si="3"/>
        <v>0.25</v>
      </c>
      <c r="X49" s="102" t="s">
        <v>323</v>
      </c>
      <c r="Y49" s="103" t="s">
        <v>475</v>
      </c>
      <c r="Z49" s="104">
        <v>0.75</v>
      </c>
      <c r="AA49" s="101">
        <f t="shared" si="4"/>
        <v>0.75</v>
      </c>
      <c r="AB49" s="105">
        <f t="shared" si="5"/>
        <v>1</v>
      </c>
      <c r="AC49" s="101" t="s">
        <v>324</v>
      </c>
      <c r="AD49" s="103" t="s">
        <v>325</v>
      </c>
      <c r="AE49" s="107"/>
      <c r="AF49" s="108"/>
      <c r="AG49" s="101"/>
      <c r="AH49" s="109"/>
      <c r="AI49" s="110"/>
      <c r="AJ49" s="84" t="s">
        <v>74</v>
      </c>
    </row>
    <row r="50" spans="1:37" s="83" customFormat="1" ht="162.75" customHeight="1">
      <c r="A50" s="98" t="s">
        <v>326</v>
      </c>
      <c r="B50" s="72" t="s">
        <v>143</v>
      </c>
      <c r="C50" s="72" t="s">
        <v>298</v>
      </c>
      <c r="D50" s="70" t="s">
        <v>34</v>
      </c>
      <c r="E50" s="99" t="s">
        <v>87</v>
      </c>
      <c r="F50" s="47" t="s">
        <v>88</v>
      </c>
      <c r="G50" s="71"/>
      <c r="H50" s="72"/>
      <c r="I50" s="72"/>
      <c r="J50" s="70"/>
      <c r="K50" s="50" t="s">
        <v>327</v>
      </c>
      <c r="L50" s="51" t="s">
        <v>328</v>
      </c>
      <c r="M50" s="51" t="s">
        <v>476</v>
      </c>
      <c r="N50" s="51" t="s">
        <v>329</v>
      </c>
      <c r="O50" s="51" t="s">
        <v>62</v>
      </c>
      <c r="P50" s="52" t="s">
        <v>42</v>
      </c>
      <c r="Q50" s="52">
        <v>1</v>
      </c>
      <c r="R50" s="51" t="s">
        <v>330</v>
      </c>
      <c r="S50" s="53">
        <v>45689</v>
      </c>
      <c r="T50" s="54">
        <v>46022</v>
      </c>
      <c r="U50" s="100">
        <v>0.19</v>
      </c>
      <c r="V50" s="101">
        <f t="shared" si="2"/>
        <v>0.19</v>
      </c>
      <c r="W50" s="101">
        <f t="shared" si="3"/>
        <v>0.19</v>
      </c>
      <c r="X50" s="102" t="s">
        <v>331</v>
      </c>
      <c r="Y50" s="103" t="s">
        <v>477</v>
      </c>
      <c r="Z50" s="104">
        <v>0.56999999999999995</v>
      </c>
      <c r="AA50" s="101">
        <f t="shared" si="4"/>
        <v>0.56999999999999995</v>
      </c>
      <c r="AB50" s="105">
        <f t="shared" si="5"/>
        <v>0.76</v>
      </c>
      <c r="AC50" s="101" t="s">
        <v>332</v>
      </c>
      <c r="AD50" s="103" t="s">
        <v>333</v>
      </c>
      <c r="AE50" s="107"/>
      <c r="AF50" s="108"/>
      <c r="AG50" s="101"/>
      <c r="AH50" s="109"/>
      <c r="AI50" s="110"/>
      <c r="AJ50" s="82" t="s">
        <v>54</v>
      </c>
    </row>
    <row r="51" spans="1:37" s="83" customFormat="1" ht="103.5" customHeight="1">
      <c r="A51" s="98" t="s">
        <v>334</v>
      </c>
      <c r="B51" s="72" t="s">
        <v>143</v>
      </c>
      <c r="C51" s="72" t="s">
        <v>298</v>
      </c>
      <c r="D51" s="70" t="s">
        <v>34</v>
      </c>
      <c r="E51" s="99" t="s">
        <v>87</v>
      </c>
      <c r="F51" s="47" t="s">
        <v>88</v>
      </c>
      <c r="G51" s="71"/>
      <c r="H51" s="72"/>
      <c r="I51" s="72"/>
      <c r="J51" s="70"/>
      <c r="K51" s="50" t="s">
        <v>327</v>
      </c>
      <c r="L51" s="51" t="s">
        <v>275</v>
      </c>
      <c r="M51" s="51" t="s">
        <v>460</v>
      </c>
      <c r="N51" s="51" t="s">
        <v>335</v>
      </c>
      <c r="O51" s="51" t="s">
        <v>62</v>
      </c>
      <c r="P51" s="52" t="s">
        <v>42</v>
      </c>
      <c r="Q51" s="52">
        <v>1</v>
      </c>
      <c r="R51" s="51" t="s">
        <v>336</v>
      </c>
      <c r="S51" s="53">
        <v>45778</v>
      </c>
      <c r="T51" s="54">
        <v>45897</v>
      </c>
      <c r="U51" s="100">
        <v>0.5</v>
      </c>
      <c r="V51" s="101">
        <f t="shared" si="2"/>
        <v>0.5</v>
      </c>
      <c r="W51" s="101">
        <f t="shared" si="3"/>
        <v>0.5</v>
      </c>
      <c r="X51" s="178" t="s">
        <v>337</v>
      </c>
      <c r="Y51" s="103" t="s">
        <v>338</v>
      </c>
      <c r="Z51" s="104">
        <v>0.5</v>
      </c>
      <c r="AA51" s="101">
        <f t="shared" si="4"/>
        <v>0.5</v>
      </c>
      <c r="AB51" s="105">
        <f t="shared" si="5"/>
        <v>1</v>
      </c>
      <c r="AC51" s="126" t="s">
        <v>339</v>
      </c>
      <c r="AD51" s="103" t="s">
        <v>478</v>
      </c>
      <c r="AE51" s="107"/>
      <c r="AF51" s="108"/>
      <c r="AG51" s="101"/>
      <c r="AH51" s="109"/>
      <c r="AI51" s="110"/>
      <c r="AJ51" s="84" t="s">
        <v>74</v>
      </c>
    </row>
    <row r="52" spans="1:37" s="83" customFormat="1" ht="159" customHeight="1">
      <c r="A52" s="98" t="s">
        <v>340</v>
      </c>
      <c r="B52" s="69" t="s">
        <v>143</v>
      </c>
      <c r="C52" s="69" t="s">
        <v>341</v>
      </c>
      <c r="D52" s="70" t="s">
        <v>34</v>
      </c>
      <c r="E52" s="99" t="s">
        <v>87</v>
      </c>
      <c r="F52" s="47" t="s">
        <v>280</v>
      </c>
      <c r="G52" s="71"/>
      <c r="H52" s="72"/>
      <c r="I52" s="72"/>
      <c r="J52" s="70"/>
      <c r="K52" s="50" t="s">
        <v>137</v>
      </c>
      <c r="L52" s="51" t="s">
        <v>38</v>
      </c>
      <c r="M52" s="51" t="s">
        <v>123</v>
      </c>
      <c r="N52" s="51" t="s">
        <v>342</v>
      </c>
      <c r="O52" s="51" t="s">
        <v>62</v>
      </c>
      <c r="P52" s="52" t="s">
        <v>63</v>
      </c>
      <c r="Q52" s="52">
        <v>2</v>
      </c>
      <c r="R52" s="51" t="s">
        <v>343</v>
      </c>
      <c r="S52" s="53">
        <v>45689</v>
      </c>
      <c r="T52" s="54">
        <v>45838</v>
      </c>
      <c r="U52" s="100">
        <v>2</v>
      </c>
      <c r="V52" s="101">
        <f t="shared" si="2"/>
        <v>1</v>
      </c>
      <c r="W52" s="101">
        <f t="shared" si="3"/>
        <v>1</v>
      </c>
      <c r="X52" s="102" t="s">
        <v>479</v>
      </c>
      <c r="Y52" s="103" t="s">
        <v>344</v>
      </c>
      <c r="Z52" s="88">
        <v>0</v>
      </c>
      <c r="AA52" s="87">
        <f t="shared" si="4"/>
        <v>0</v>
      </c>
      <c r="AB52" s="89">
        <f t="shared" si="5"/>
        <v>1</v>
      </c>
      <c r="AC52" s="87" t="s">
        <v>115</v>
      </c>
      <c r="AD52" s="87" t="s">
        <v>115</v>
      </c>
      <c r="AE52" s="87" t="s">
        <v>115</v>
      </c>
      <c r="AF52" s="87" t="s">
        <v>115</v>
      </c>
      <c r="AG52" s="87" t="s">
        <v>115</v>
      </c>
      <c r="AH52" s="87" t="s">
        <v>115</v>
      </c>
      <c r="AI52" s="87" t="s">
        <v>115</v>
      </c>
      <c r="AJ52" s="179" t="s">
        <v>115</v>
      </c>
    </row>
    <row r="53" spans="1:37" s="83" customFormat="1" ht="112.5" customHeight="1">
      <c r="A53" s="98" t="s">
        <v>345</v>
      </c>
      <c r="B53" s="69" t="s">
        <v>143</v>
      </c>
      <c r="C53" s="69" t="s">
        <v>341</v>
      </c>
      <c r="D53" s="70" t="s">
        <v>34</v>
      </c>
      <c r="E53" s="99" t="s">
        <v>87</v>
      </c>
      <c r="F53" s="47" t="s">
        <v>280</v>
      </c>
      <c r="G53" s="71"/>
      <c r="H53" s="72"/>
      <c r="I53" s="72"/>
      <c r="J53" s="70"/>
      <c r="K53" s="50" t="s">
        <v>137</v>
      </c>
      <c r="L53" s="51" t="s">
        <v>221</v>
      </c>
      <c r="M53" s="51" t="s">
        <v>222</v>
      </c>
      <c r="N53" s="51" t="s">
        <v>346</v>
      </c>
      <c r="O53" s="51" t="s">
        <v>347</v>
      </c>
      <c r="P53" s="52" t="s">
        <v>42</v>
      </c>
      <c r="Q53" s="52">
        <v>1</v>
      </c>
      <c r="R53" s="51" t="s">
        <v>348</v>
      </c>
      <c r="S53" s="53">
        <v>45778</v>
      </c>
      <c r="T53" s="54">
        <v>45991</v>
      </c>
      <c r="U53" s="100">
        <v>0</v>
      </c>
      <c r="V53" s="101">
        <f t="shared" si="2"/>
        <v>0</v>
      </c>
      <c r="W53" s="101">
        <f t="shared" si="3"/>
        <v>0</v>
      </c>
      <c r="X53" s="102" t="s">
        <v>65</v>
      </c>
      <c r="Y53" s="103" t="s">
        <v>65</v>
      </c>
      <c r="Z53" s="104">
        <v>0.2</v>
      </c>
      <c r="AA53" s="101">
        <f t="shared" si="4"/>
        <v>0.2</v>
      </c>
      <c r="AB53" s="105">
        <f t="shared" si="5"/>
        <v>0.2</v>
      </c>
      <c r="AC53" s="101" t="s">
        <v>349</v>
      </c>
      <c r="AD53" s="180" t="s">
        <v>350</v>
      </c>
      <c r="AE53" s="107"/>
      <c r="AF53" s="108"/>
      <c r="AG53" s="101"/>
      <c r="AH53" s="109"/>
      <c r="AI53" s="110"/>
      <c r="AJ53" s="82" t="s">
        <v>54</v>
      </c>
    </row>
    <row r="54" spans="1:37" s="83" customFormat="1" ht="248.25" customHeight="1">
      <c r="A54" s="98" t="s">
        <v>351</v>
      </c>
      <c r="B54" s="69" t="s">
        <v>143</v>
      </c>
      <c r="C54" s="69" t="s">
        <v>341</v>
      </c>
      <c r="D54" s="70" t="s">
        <v>34</v>
      </c>
      <c r="E54" s="99" t="s">
        <v>87</v>
      </c>
      <c r="F54" s="47" t="s">
        <v>280</v>
      </c>
      <c r="G54" s="71"/>
      <c r="H54" s="72"/>
      <c r="I54" s="72"/>
      <c r="J54" s="70"/>
      <c r="K54" s="50" t="s">
        <v>327</v>
      </c>
      <c r="L54" s="51" t="s">
        <v>352</v>
      </c>
      <c r="M54" s="51" t="s">
        <v>353</v>
      </c>
      <c r="N54" s="51" t="s">
        <v>354</v>
      </c>
      <c r="O54" s="51" t="s">
        <v>151</v>
      </c>
      <c r="P54" s="52" t="s">
        <v>63</v>
      </c>
      <c r="Q54" s="52">
        <v>2</v>
      </c>
      <c r="R54" s="51" t="s">
        <v>355</v>
      </c>
      <c r="S54" s="53">
        <v>45717</v>
      </c>
      <c r="T54" s="54">
        <v>45870</v>
      </c>
      <c r="U54" s="100">
        <v>1</v>
      </c>
      <c r="V54" s="101">
        <f t="shared" si="2"/>
        <v>0.5</v>
      </c>
      <c r="W54" s="101">
        <f t="shared" si="3"/>
        <v>0.5</v>
      </c>
      <c r="X54" s="102" t="s">
        <v>356</v>
      </c>
      <c r="Y54" s="103" t="s">
        <v>357</v>
      </c>
      <c r="Z54" s="88">
        <v>1</v>
      </c>
      <c r="AA54" s="87">
        <f t="shared" si="4"/>
        <v>0.5</v>
      </c>
      <c r="AB54" s="89">
        <f t="shared" si="5"/>
        <v>1</v>
      </c>
      <c r="AC54" s="90" t="s">
        <v>480</v>
      </c>
      <c r="AD54" s="70" t="s">
        <v>358</v>
      </c>
      <c r="AE54" s="91"/>
      <c r="AF54" s="92"/>
      <c r="AG54" s="87"/>
      <c r="AH54" s="93"/>
      <c r="AI54" s="94"/>
      <c r="AJ54" s="84" t="s">
        <v>74</v>
      </c>
    </row>
    <row r="55" spans="1:37" s="83" customFormat="1" ht="182.25" customHeight="1">
      <c r="A55" s="98" t="s">
        <v>359</v>
      </c>
      <c r="B55" s="181" t="s">
        <v>143</v>
      </c>
      <c r="C55" s="181" t="s">
        <v>341</v>
      </c>
      <c r="D55" s="103" t="s">
        <v>34</v>
      </c>
      <c r="E55" s="182" t="s">
        <v>87</v>
      </c>
      <c r="F55" s="183" t="s">
        <v>280</v>
      </c>
      <c r="G55" s="184"/>
      <c r="H55" s="102"/>
      <c r="I55" s="102"/>
      <c r="J55" s="103"/>
      <c r="K55" s="185" t="s">
        <v>360</v>
      </c>
      <c r="L55" s="186" t="s">
        <v>361</v>
      </c>
      <c r="M55" s="186" t="s">
        <v>362</v>
      </c>
      <c r="N55" s="186" t="s">
        <v>363</v>
      </c>
      <c r="O55" s="186" t="s">
        <v>151</v>
      </c>
      <c r="P55" s="187" t="s">
        <v>63</v>
      </c>
      <c r="Q55" s="187">
        <v>2</v>
      </c>
      <c r="R55" s="186" t="s">
        <v>364</v>
      </c>
      <c r="S55" s="188">
        <v>45658</v>
      </c>
      <c r="T55" s="189">
        <v>45747</v>
      </c>
      <c r="U55" s="85">
        <v>1</v>
      </c>
      <c r="V55" s="87">
        <v>1</v>
      </c>
      <c r="W55" s="87">
        <v>1</v>
      </c>
      <c r="X55" s="49" t="s">
        <v>365</v>
      </c>
      <c r="Y55" s="45" t="s">
        <v>366</v>
      </c>
      <c r="Z55" s="167">
        <v>0</v>
      </c>
      <c r="AA55" s="145">
        <v>0</v>
      </c>
      <c r="AB55" s="173">
        <f t="shared" si="5"/>
        <v>1</v>
      </c>
      <c r="AC55" s="87" t="s">
        <v>115</v>
      </c>
      <c r="AD55" s="87" t="s">
        <v>115</v>
      </c>
      <c r="AE55" s="190"/>
      <c r="AF55" s="191"/>
      <c r="AG55" s="145"/>
      <c r="AH55" s="192"/>
      <c r="AI55" s="193"/>
      <c r="AJ55" s="141" t="s">
        <v>115</v>
      </c>
      <c r="AK55" s="166"/>
    </row>
    <row r="56" spans="1:37" s="83" customFormat="1" ht="154.5" customHeight="1" thickBot="1">
      <c r="A56" s="113" t="s">
        <v>367</v>
      </c>
      <c r="B56" s="194" t="s">
        <v>143</v>
      </c>
      <c r="C56" s="194" t="s">
        <v>341</v>
      </c>
      <c r="D56" s="115" t="s">
        <v>34</v>
      </c>
      <c r="E56" s="116" t="s">
        <v>87</v>
      </c>
      <c r="F56" s="117" t="s">
        <v>146</v>
      </c>
      <c r="G56" s="118"/>
      <c r="H56" s="114"/>
      <c r="I56" s="114"/>
      <c r="J56" s="115"/>
      <c r="K56" s="119" t="s">
        <v>360</v>
      </c>
      <c r="L56" s="120" t="s">
        <v>361</v>
      </c>
      <c r="M56" s="120" t="s">
        <v>362</v>
      </c>
      <c r="N56" s="120" t="s">
        <v>368</v>
      </c>
      <c r="O56" s="120" t="s">
        <v>151</v>
      </c>
      <c r="P56" s="121" t="s">
        <v>63</v>
      </c>
      <c r="Q56" s="121">
        <v>2</v>
      </c>
      <c r="R56" s="120" t="s">
        <v>369</v>
      </c>
      <c r="S56" s="122">
        <v>45778</v>
      </c>
      <c r="T56" s="123">
        <v>45991</v>
      </c>
      <c r="U56" s="113">
        <v>0</v>
      </c>
      <c r="V56" s="125">
        <v>0</v>
      </c>
      <c r="W56" s="125">
        <v>0</v>
      </c>
      <c r="X56" s="114" t="s">
        <v>481</v>
      </c>
      <c r="Y56" s="115" t="s">
        <v>481</v>
      </c>
      <c r="Z56" s="104">
        <v>2</v>
      </c>
      <c r="AA56" s="101">
        <f t="shared" si="4"/>
        <v>1</v>
      </c>
      <c r="AB56" s="105">
        <f t="shared" si="5"/>
        <v>1</v>
      </c>
      <c r="AC56" s="126" t="s">
        <v>482</v>
      </c>
      <c r="AD56" s="103" t="s">
        <v>370</v>
      </c>
      <c r="AE56" s="149"/>
      <c r="AF56" s="150"/>
      <c r="AG56" s="125"/>
      <c r="AH56" s="151"/>
      <c r="AI56" s="152"/>
      <c r="AJ56" s="84" t="s">
        <v>74</v>
      </c>
    </row>
    <row r="57" spans="1:37" s="83" customFormat="1" ht="203.25" customHeight="1">
      <c r="A57" s="68" t="s">
        <v>371</v>
      </c>
      <c r="B57" s="195" t="s">
        <v>372</v>
      </c>
      <c r="C57" s="174" t="s">
        <v>373</v>
      </c>
      <c r="D57" s="58" t="s">
        <v>374</v>
      </c>
      <c r="E57" s="156" t="s">
        <v>87</v>
      </c>
      <c r="F57" s="157" t="s">
        <v>375</v>
      </c>
      <c r="G57" s="158"/>
      <c r="H57" s="57"/>
      <c r="I57" s="57"/>
      <c r="J57" s="58"/>
      <c r="K57" s="159" t="s">
        <v>376</v>
      </c>
      <c r="L57" s="160" t="s">
        <v>361</v>
      </c>
      <c r="M57" s="160" t="s">
        <v>362</v>
      </c>
      <c r="N57" s="160" t="s">
        <v>377</v>
      </c>
      <c r="O57" s="160" t="s">
        <v>62</v>
      </c>
      <c r="P57" s="161" t="s">
        <v>180</v>
      </c>
      <c r="Q57" s="196">
        <v>1</v>
      </c>
      <c r="R57" s="160" t="s">
        <v>483</v>
      </c>
      <c r="S57" s="197">
        <v>45658</v>
      </c>
      <c r="T57" s="162">
        <v>46022</v>
      </c>
      <c r="U57" s="73">
        <v>0.33</v>
      </c>
      <c r="V57" s="74">
        <f t="shared" si="2"/>
        <v>0.33</v>
      </c>
      <c r="W57" s="74">
        <f t="shared" si="3"/>
        <v>0.33</v>
      </c>
      <c r="X57" s="198" t="s">
        <v>378</v>
      </c>
      <c r="Y57" s="58" t="s">
        <v>379</v>
      </c>
      <c r="Z57" s="88">
        <v>0.33</v>
      </c>
      <c r="AA57" s="87">
        <f t="shared" si="4"/>
        <v>0.33</v>
      </c>
      <c r="AB57" s="89">
        <f t="shared" si="5"/>
        <v>0.66</v>
      </c>
      <c r="AC57" s="87" t="s">
        <v>380</v>
      </c>
      <c r="AD57" s="70" t="s">
        <v>379</v>
      </c>
      <c r="AE57" s="78"/>
      <c r="AF57" s="79"/>
      <c r="AG57" s="74"/>
      <c r="AH57" s="80"/>
      <c r="AI57" s="81"/>
      <c r="AJ57" s="82" t="s">
        <v>54</v>
      </c>
    </row>
    <row r="58" spans="1:37" s="83" customFormat="1" ht="57">
      <c r="A58" s="85" t="s">
        <v>381</v>
      </c>
      <c r="B58" s="199" t="s">
        <v>372</v>
      </c>
      <c r="C58" s="200" t="s">
        <v>373</v>
      </c>
      <c r="D58" s="70" t="s">
        <v>98</v>
      </c>
      <c r="E58" s="99" t="s">
        <v>99</v>
      </c>
      <c r="F58" s="47" t="s">
        <v>99</v>
      </c>
      <c r="G58" s="71"/>
      <c r="H58" s="72"/>
      <c r="I58" s="72"/>
      <c r="J58" s="70"/>
      <c r="K58" s="50" t="s">
        <v>382</v>
      </c>
      <c r="L58" s="51" t="s">
        <v>299</v>
      </c>
      <c r="M58" s="51" t="s">
        <v>463</v>
      </c>
      <c r="N58" s="51" t="s">
        <v>484</v>
      </c>
      <c r="O58" s="51" t="s">
        <v>62</v>
      </c>
      <c r="P58" s="52" t="s">
        <v>42</v>
      </c>
      <c r="Q58" s="201">
        <v>1</v>
      </c>
      <c r="R58" s="51" t="s">
        <v>383</v>
      </c>
      <c r="S58" s="53">
        <v>45809</v>
      </c>
      <c r="T58" s="54">
        <v>46022</v>
      </c>
      <c r="U58" s="100">
        <v>0</v>
      </c>
      <c r="V58" s="101">
        <f t="shared" si="2"/>
        <v>0</v>
      </c>
      <c r="W58" s="101">
        <f t="shared" si="3"/>
        <v>0</v>
      </c>
      <c r="X58" s="102" t="s">
        <v>65</v>
      </c>
      <c r="Y58" s="103" t="s">
        <v>65</v>
      </c>
      <c r="Z58" s="104">
        <v>1</v>
      </c>
      <c r="AA58" s="101">
        <f t="shared" si="4"/>
        <v>1</v>
      </c>
      <c r="AB58" s="105">
        <f t="shared" si="5"/>
        <v>1</v>
      </c>
      <c r="AC58" s="126" t="s">
        <v>384</v>
      </c>
      <c r="AD58" s="103" t="s">
        <v>385</v>
      </c>
      <c r="AE58" s="107"/>
      <c r="AF58" s="108"/>
      <c r="AG58" s="101"/>
      <c r="AH58" s="109"/>
      <c r="AI58" s="110"/>
      <c r="AJ58" s="84" t="s">
        <v>74</v>
      </c>
    </row>
    <row r="59" spans="1:37" s="83" customFormat="1" ht="201.75" customHeight="1">
      <c r="A59" s="85" t="s">
        <v>386</v>
      </c>
      <c r="B59" s="199" t="s">
        <v>372</v>
      </c>
      <c r="C59" s="200" t="s">
        <v>373</v>
      </c>
      <c r="D59" s="70" t="s">
        <v>107</v>
      </c>
      <c r="E59" s="99" t="s">
        <v>87</v>
      </c>
      <c r="F59" s="47" t="s">
        <v>166</v>
      </c>
      <c r="G59" s="71"/>
      <c r="H59" s="72"/>
      <c r="I59" s="72"/>
      <c r="J59" s="70"/>
      <c r="K59" s="50" t="s">
        <v>387</v>
      </c>
      <c r="L59" s="51" t="s">
        <v>156</v>
      </c>
      <c r="M59" s="51" t="s">
        <v>157</v>
      </c>
      <c r="N59" s="51" t="s">
        <v>388</v>
      </c>
      <c r="O59" s="51" t="s">
        <v>41</v>
      </c>
      <c r="P59" s="52" t="s">
        <v>42</v>
      </c>
      <c r="Q59" s="201">
        <v>1</v>
      </c>
      <c r="R59" s="51" t="s">
        <v>389</v>
      </c>
      <c r="S59" s="53">
        <v>45809</v>
      </c>
      <c r="T59" s="54">
        <v>46022</v>
      </c>
      <c r="U59" s="100">
        <v>0</v>
      </c>
      <c r="V59" s="101">
        <f t="shared" si="2"/>
        <v>0</v>
      </c>
      <c r="W59" s="101">
        <f t="shared" si="3"/>
        <v>0</v>
      </c>
      <c r="X59" s="102" t="s">
        <v>65</v>
      </c>
      <c r="Y59" s="103" t="s">
        <v>65</v>
      </c>
      <c r="Z59" s="88">
        <v>0</v>
      </c>
      <c r="AA59" s="87">
        <f t="shared" si="4"/>
        <v>0</v>
      </c>
      <c r="AB59" s="89">
        <f t="shared" si="5"/>
        <v>0</v>
      </c>
      <c r="AC59" s="87" t="s">
        <v>65</v>
      </c>
      <c r="AD59" s="70" t="s">
        <v>65</v>
      </c>
      <c r="AE59" s="107"/>
      <c r="AF59" s="108"/>
      <c r="AG59" s="101"/>
      <c r="AH59" s="109"/>
      <c r="AI59" s="110"/>
      <c r="AJ59" s="82" t="s">
        <v>499</v>
      </c>
    </row>
    <row r="60" spans="1:37" s="83" customFormat="1" ht="118.5" customHeight="1">
      <c r="A60" s="85" t="s">
        <v>390</v>
      </c>
      <c r="B60" s="199" t="s">
        <v>372</v>
      </c>
      <c r="C60" s="200" t="s">
        <v>373</v>
      </c>
      <c r="D60" s="70" t="s">
        <v>107</v>
      </c>
      <c r="E60" s="99" t="s">
        <v>87</v>
      </c>
      <c r="F60" s="47" t="s">
        <v>166</v>
      </c>
      <c r="G60" s="71"/>
      <c r="H60" s="72"/>
      <c r="I60" s="72"/>
      <c r="J60" s="70"/>
      <c r="K60" s="50" t="s">
        <v>485</v>
      </c>
      <c r="L60" s="51" t="s">
        <v>156</v>
      </c>
      <c r="M60" s="51" t="s">
        <v>157</v>
      </c>
      <c r="N60" s="51" t="s">
        <v>486</v>
      </c>
      <c r="O60" s="51" t="s">
        <v>41</v>
      </c>
      <c r="P60" s="52" t="s">
        <v>63</v>
      </c>
      <c r="Q60" s="201">
        <v>2</v>
      </c>
      <c r="R60" s="51" t="s">
        <v>487</v>
      </c>
      <c r="S60" s="53">
        <v>45809</v>
      </c>
      <c r="T60" s="54">
        <v>46022</v>
      </c>
      <c r="U60" s="100">
        <v>2</v>
      </c>
      <c r="V60" s="101">
        <f t="shared" si="2"/>
        <v>1</v>
      </c>
      <c r="W60" s="101">
        <f t="shared" si="3"/>
        <v>1</v>
      </c>
      <c r="X60" s="102" t="s">
        <v>391</v>
      </c>
      <c r="Y60" s="103" t="s">
        <v>392</v>
      </c>
      <c r="Z60" s="88">
        <v>0</v>
      </c>
      <c r="AA60" s="87">
        <f t="shared" si="4"/>
        <v>0</v>
      </c>
      <c r="AB60" s="89">
        <f t="shared" si="5"/>
        <v>1</v>
      </c>
      <c r="AC60" s="87" t="s">
        <v>115</v>
      </c>
      <c r="AD60" s="70" t="s">
        <v>115</v>
      </c>
      <c r="AE60" s="70" t="s">
        <v>115</v>
      </c>
      <c r="AF60" s="70" t="s">
        <v>115</v>
      </c>
      <c r="AG60" s="70" t="s">
        <v>115</v>
      </c>
      <c r="AH60" s="70" t="s">
        <v>115</v>
      </c>
      <c r="AI60" s="70" t="s">
        <v>115</v>
      </c>
      <c r="AJ60" s="202" t="s">
        <v>115</v>
      </c>
    </row>
    <row r="61" spans="1:37" s="83" customFormat="1" ht="139.5" customHeight="1">
      <c r="A61" s="85" t="s">
        <v>393</v>
      </c>
      <c r="B61" s="203" t="s">
        <v>372</v>
      </c>
      <c r="C61" s="204" t="s">
        <v>373</v>
      </c>
      <c r="D61" s="205" t="s">
        <v>98</v>
      </c>
      <c r="E61" s="99" t="s">
        <v>87</v>
      </c>
      <c r="F61" s="47" t="s">
        <v>286</v>
      </c>
      <c r="G61" s="71"/>
      <c r="H61" s="72"/>
      <c r="I61" s="72"/>
      <c r="J61" s="70"/>
      <c r="K61" s="50" t="s">
        <v>394</v>
      </c>
      <c r="L61" s="51" t="s">
        <v>287</v>
      </c>
      <c r="M61" s="51" t="s">
        <v>98</v>
      </c>
      <c r="N61" s="51" t="s">
        <v>488</v>
      </c>
      <c r="O61" s="51" t="s">
        <v>41</v>
      </c>
      <c r="P61" s="52" t="s">
        <v>63</v>
      </c>
      <c r="Q61" s="201">
        <v>2</v>
      </c>
      <c r="R61" s="51" t="s">
        <v>395</v>
      </c>
      <c r="S61" s="53">
        <v>45809</v>
      </c>
      <c r="T61" s="54">
        <v>46022</v>
      </c>
      <c r="U61" s="100">
        <v>1</v>
      </c>
      <c r="V61" s="101">
        <f t="shared" si="2"/>
        <v>0.5</v>
      </c>
      <c r="W61" s="101">
        <f t="shared" si="3"/>
        <v>0.5</v>
      </c>
      <c r="X61" s="102" t="s">
        <v>489</v>
      </c>
      <c r="Y61" s="103" t="s">
        <v>490</v>
      </c>
      <c r="Z61" s="104">
        <v>0</v>
      </c>
      <c r="AA61" s="101">
        <f t="shared" si="4"/>
        <v>0</v>
      </c>
      <c r="AB61" s="105">
        <f t="shared" si="5"/>
        <v>0.5</v>
      </c>
      <c r="AC61" s="101" t="s">
        <v>396</v>
      </c>
      <c r="AD61" s="101" t="s">
        <v>396</v>
      </c>
      <c r="AE61" s="107"/>
      <c r="AF61" s="108"/>
      <c r="AG61" s="101"/>
      <c r="AH61" s="109"/>
      <c r="AI61" s="110"/>
      <c r="AJ61" s="82" t="s">
        <v>499</v>
      </c>
    </row>
    <row r="62" spans="1:37" s="83" customFormat="1" ht="133.5" customHeight="1">
      <c r="A62" s="85" t="s">
        <v>397</v>
      </c>
      <c r="B62" s="199" t="s">
        <v>372</v>
      </c>
      <c r="C62" s="200" t="s">
        <v>373</v>
      </c>
      <c r="D62" s="70" t="s">
        <v>107</v>
      </c>
      <c r="E62" s="99" t="s">
        <v>87</v>
      </c>
      <c r="F62" s="47" t="s">
        <v>166</v>
      </c>
      <c r="G62" s="71"/>
      <c r="H62" s="72"/>
      <c r="I62" s="72"/>
      <c r="J62" s="70"/>
      <c r="K62" s="50" t="s">
        <v>491</v>
      </c>
      <c r="L62" s="51" t="s">
        <v>166</v>
      </c>
      <c r="M62" s="51" t="s">
        <v>157</v>
      </c>
      <c r="N62" s="51" t="s">
        <v>492</v>
      </c>
      <c r="O62" s="51" t="s">
        <v>41</v>
      </c>
      <c r="P62" s="52" t="s">
        <v>42</v>
      </c>
      <c r="Q62" s="201">
        <v>1</v>
      </c>
      <c r="R62" s="51" t="s">
        <v>398</v>
      </c>
      <c r="S62" s="53">
        <v>45809</v>
      </c>
      <c r="T62" s="54">
        <v>46022</v>
      </c>
      <c r="U62" s="100">
        <v>0</v>
      </c>
      <c r="V62" s="101">
        <f t="shared" si="2"/>
        <v>0</v>
      </c>
      <c r="W62" s="101">
        <f t="shared" si="3"/>
        <v>0</v>
      </c>
      <c r="X62" s="102" t="s">
        <v>65</v>
      </c>
      <c r="Y62" s="103" t="s">
        <v>65</v>
      </c>
      <c r="Z62" s="104">
        <v>0</v>
      </c>
      <c r="AA62" s="101">
        <f t="shared" si="4"/>
        <v>0</v>
      </c>
      <c r="AB62" s="105">
        <f t="shared" si="5"/>
        <v>0</v>
      </c>
      <c r="AC62" s="102" t="s">
        <v>65</v>
      </c>
      <c r="AD62" s="103" t="s">
        <v>65</v>
      </c>
      <c r="AE62" s="107"/>
      <c r="AF62" s="108"/>
      <c r="AG62" s="101"/>
      <c r="AH62" s="109"/>
      <c r="AI62" s="110"/>
      <c r="AJ62" s="82" t="s">
        <v>499</v>
      </c>
    </row>
    <row r="63" spans="1:37" s="83" customFormat="1" ht="85.5">
      <c r="A63" s="85" t="s">
        <v>399</v>
      </c>
      <c r="B63" s="199" t="s">
        <v>372</v>
      </c>
      <c r="C63" s="200" t="s">
        <v>373</v>
      </c>
      <c r="D63" s="70" t="s">
        <v>107</v>
      </c>
      <c r="E63" s="99" t="s">
        <v>87</v>
      </c>
      <c r="F63" s="47" t="s">
        <v>146</v>
      </c>
      <c r="G63" s="71"/>
      <c r="H63" s="72"/>
      <c r="I63" s="72"/>
      <c r="J63" s="70"/>
      <c r="K63" s="50" t="s">
        <v>400</v>
      </c>
      <c r="L63" s="51" t="s">
        <v>156</v>
      </c>
      <c r="M63" s="51" t="s">
        <v>157</v>
      </c>
      <c r="N63" s="51" t="s">
        <v>401</v>
      </c>
      <c r="O63" s="51" t="s">
        <v>41</v>
      </c>
      <c r="P63" s="52" t="s">
        <v>42</v>
      </c>
      <c r="Q63" s="201">
        <v>1</v>
      </c>
      <c r="R63" s="51" t="s">
        <v>402</v>
      </c>
      <c r="S63" s="53">
        <v>45809</v>
      </c>
      <c r="T63" s="54">
        <v>46022</v>
      </c>
      <c r="U63" s="100">
        <v>0</v>
      </c>
      <c r="V63" s="101">
        <f t="shared" si="2"/>
        <v>0</v>
      </c>
      <c r="W63" s="101">
        <f t="shared" si="3"/>
        <v>0</v>
      </c>
      <c r="X63" s="102" t="s">
        <v>65</v>
      </c>
      <c r="Y63" s="103" t="s">
        <v>65</v>
      </c>
      <c r="Z63" s="104">
        <v>0</v>
      </c>
      <c r="AA63" s="101">
        <f t="shared" si="4"/>
        <v>0</v>
      </c>
      <c r="AB63" s="105">
        <f t="shared" si="5"/>
        <v>0</v>
      </c>
      <c r="AC63" s="102" t="s">
        <v>65</v>
      </c>
      <c r="AD63" s="103" t="s">
        <v>65</v>
      </c>
      <c r="AE63" s="107"/>
      <c r="AF63" s="108"/>
      <c r="AG63" s="101"/>
      <c r="AH63" s="109"/>
      <c r="AI63" s="110"/>
      <c r="AJ63" s="82" t="s">
        <v>499</v>
      </c>
    </row>
    <row r="64" spans="1:37" s="83" customFormat="1" ht="60">
      <c r="A64" s="85" t="s">
        <v>403</v>
      </c>
      <c r="B64" s="199" t="s">
        <v>372</v>
      </c>
      <c r="C64" s="200" t="s">
        <v>404</v>
      </c>
      <c r="D64" s="70" t="s">
        <v>34</v>
      </c>
      <c r="E64" s="99" t="s">
        <v>37</v>
      </c>
      <c r="F64" s="47" t="s">
        <v>37</v>
      </c>
      <c r="G64" s="71"/>
      <c r="H64" s="72"/>
      <c r="I64" s="72"/>
      <c r="J64" s="70"/>
      <c r="K64" s="50" t="s">
        <v>37</v>
      </c>
      <c r="L64" s="51" t="s">
        <v>89</v>
      </c>
      <c r="M64" s="51" t="s">
        <v>405</v>
      </c>
      <c r="N64" s="51" t="s">
        <v>493</v>
      </c>
      <c r="O64" s="51" t="s">
        <v>151</v>
      </c>
      <c r="P64" s="52" t="s">
        <v>496</v>
      </c>
      <c r="Q64" s="163">
        <v>1</v>
      </c>
      <c r="R64" s="51" t="s">
        <v>406</v>
      </c>
      <c r="S64" s="53">
        <v>45690</v>
      </c>
      <c r="T64" s="54">
        <v>45869</v>
      </c>
      <c r="U64" s="100">
        <v>0.5</v>
      </c>
      <c r="V64" s="101">
        <f t="shared" si="2"/>
        <v>0.5</v>
      </c>
      <c r="W64" s="101">
        <f t="shared" si="3"/>
        <v>0.5</v>
      </c>
      <c r="X64" s="206" t="s">
        <v>407</v>
      </c>
      <c r="Y64" s="103" t="s">
        <v>408</v>
      </c>
      <c r="Z64" s="104">
        <v>0.5</v>
      </c>
      <c r="AA64" s="101">
        <f t="shared" si="4"/>
        <v>0.5</v>
      </c>
      <c r="AB64" s="105">
        <f t="shared" si="5"/>
        <v>1</v>
      </c>
      <c r="AC64" s="126"/>
      <c r="AD64" s="103" t="s">
        <v>409</v>
      </c>
      <c r="AE64" s="107"/>
      <c r="AF64" s="108"/>
      <c r="AG64" s="101"/>
      <c r="AH64" s="109"/>
      <c r="AI64" s="110"/>
      <c r="AJ64" s="84" t="s">
        <v>74</v>
      </c>
    </row>
    <row r="65" spans="1:39" s="83" customFormat="1" ht="81" customHeight="1" thickBot="1">
      <c r="A65" s="113" t="s">
        <v>410</v>
      </c>
      <c r="B65" s="207" t="s">
        <v>372</v>
      </c>
      <c r="C65" s="208" t="s">
        <v>404</v>
      </c>
      <c r="D65" s="115" t="s">
        <v>34</v>
      </c>
      <c r="E65" s="149" t="s">
        <v>37</v>
      </c>
      <c r="F65" s="115" t="s">
        <v>37</v>
      </c>
      <c r="G65" s="118"/>
      <c r="H65" s="114"/>
      <c r="I65" s="114"/>
      <c r="J65" s="115"/>
      <c r="K65" s="119" t="s">
        <v>37</v>
      </c>
      <c r="L65" s="120" t="s">
        <v>89</v>
      </c>
      <c r="M65" s="120" t="s">
        <v>405</v>
      </c>
      <c r="N65" s="120" t="s">
        <v>494</v>
      </c>
      <c r="O65" s="120" t="s">
        <v>151</v>
      </c>
      <c r="P65" s="121" t="s">
        <v>42</v>
      </c>
      <c r="Q65" s="121">
        <v>1</v>
      </c>
      <c r="R65" s="120" t="s">
        <v>411</v>
      </c>
      <c r="S65" s="122">
        <v>45690</v>
      </c>
      <c r="T65" s="123">
        <v>45869</v>
      </c>
      <c r="U65" s="124">
        <v>0.5</v>
      </c>
      <c r="V65" s="125">
        <f t="shared" si="2"/>
        <v>0.5</v>
      </c>
      <c r="W65" s="125">
        <f t="shared" si="3"/>
        <v>0.5</v>
      </c>
      <c r="X65" s="209" t="s">
        <v>412</v>
      </c>
      <c r="Y65" s="210" t="s">
        <v>413</v>
      </c>
      <c r="Z65" s="148">
        <v>0.5</v>
      </c>
      <c r="AA65" s="125">
        <f t="shared" si="4"/>
        <v>0.5</v>
      </c>
      <c r="AB65" s="220">
        <f t="shared" si="5"/>
        <v>1</v>
      </c>
      <c r="AC65" s="211" t="s">
        <v>414</v>
      </c>
      <c r="AD65" s="115" t="s">
        <v>415</v>
      </c>
      <c r="AE65" s="149"/>
      <c r="AF65" s="150"/>
      <c r="AG65" s="125"/>
      <c r="AH65" s="151"/>
      <c r="AI65" s="212"/>
      <c r="AJ65" s="84" t="s">
        <v>74</v>
      </c>
    </row>
    <row r="66" spans="1:39">
      <c r="A66" s="213" t="s">
        <v>495</v>
      </c>
      <c r="B66" s="214"/>
      <c r="C66" s="214"/>
      <c r="D66" s="214"/>
      <c r="E66" s="215"/>
      <c r="F66" s="215"/>
    </row>
    <row r="67" spans="1:39">
      <c r="A67" s="214" t="s">
        <v>416</v>
      </c>
      <c r="B67" s="214"/>
      <c r="C67" s="214"/>
      <c r="D67" s="214"/>
      <c r="E67" s="215"/>
      <c r="F67" s="215"/>
    </row>
    <row r="68" spans="1:39">
      <c r="A68" s="214"/>
      <c r="B68" s="218" t="s">
        <v>417</v>
      </c>
      <c r="C68" s="214"/>
      <c r="D68" s="214"/>
      <c r="E68" s="215"/>
      <c r="F68" s="215"/>
    </row>
    <row r="69" spans="1:39" ht="47.25" customHeight="1">
      <c r="A69" s="248" t="s">
        <v>422</v>
      </c>
      <c r="B69" s="248"/>
      <c r="C69" s="248"/>
      <c r="D69" s="248"/>
      <c r="E69" s="248"/>
      <c r="F69" s="248"/>
      <c r="G69" s="248"/>
      <c r="H69" s="248"/>
      <c r="I69" s="248"/>
      <c r="J69" s="248"/>
      <c r="K69" s="248"/>
      <c r="L69" s="248"/>
      <c r="M69" s="248"/>
      <c r="N69" s="248"/>
      <c r="O69" s="248"/>
      <c r="P69" s="249"/>
    </row>
    <row r="70" spans="1:39" ht="114.75" customHeight="1">
      <c r="A70" s="250" t="s">
        <v>423</v>
      </c>
      <c r="B70" s="250"/>
      <c r="C70" s="250"/>
      <c r="D70" s="250"/>
      <c r="E70" s="250"/>
      <c r="F70" s="250"/>
      <c r="G70" s="250"/>
      <c r="H70" s="250"/>
      <c r="I70" s="250"/>
      <c r="J70" s="250"/>
      <c r="K70" s="250"/>
      <c r="L70" s="250"/>
      <c r="M70" s="250"/>
      <c r="N70" s="250"/>
      <c r="O70" s="250"/>
      <c r="P70" s="251"/>
    </row>
    <row r="71" spans="1:39" ht="171.75" customHeight="1">
      <c r="A71" s="250" t="s">
        <v>502</v>
      </c>
      <c r="B71" s="250"/>
      <c r="C71" s="250"/>
      <c r="D71" s="250"/>
      <c r="E71" s="250"/>
      <c r="F71" s="250"/>
      <c r="G71" s="250"/>
      <c r="H71" s="250"/>
      <c r="I71" s="250"/>
      <c r="J71" s="250"/>
      <c r="K71" s="250"/>
      <c r="L71" s="250"/>
      <c r="M71" s="250"/>
      <c r="N71" s="250"/>
      <c r="O71" s="250"/>
      <c r="P71" s="251"/>
    </row>
    <row r="72" spans="1:39" ht="138.75" customHeight="1">
      <c r="A72" s="250" t="s">
        <v>424</v>
      </c>
      <c r="B72" s="252"/>
      <c r="C72" s="252"/>
      <c r="D72" s="252"/>
      <c r="E72" s="252"/>
      <c r="F72" s="252"/>
      <c r="G72" s="252"/>
      <c r="H72" s="252"/>
      <c r="I72" s="252"/>
      <c r="J72" s="252"/>
      <c r="K72" s="252"/>
      <c r="L72" s="252"/>
      <c r="M72" s="252"/>
      <c r="N72" s="252"/>
      <c r="O72" s="252"/>
      <c r="P72" s="253"/>
    </row>
    <row r="73" spans="1:39" ht="96" customHeight="1">
      <c r="A73" s="254" t="s">
        <v>501</v>
      </c>
      <c r="B73" s="254"/>
      <c r="C73" s="254"/>
      <c r="D73" s="254"/>
      <c r="E73" s="254"/>
      <c r="F73" s="254"/>
      <c r="G73" s="254"/>
      <c r="H73" s="254"/>
      <c r="I73" s="254"/>
      <c r="J73" s="254"/>
      <c r="K73" s="254"/>
      <c r="L73" s="254"/>
      <c r="M73" s="254"/>
      <c r="N73" s="254"/>
      <c r="O73" s="254"/>
      <c r="P73" s="255"/>
    </row>
    <row r="74" spans="1:39" ht="43.5" customHeight="1">
      <c r="A74" s="222"/>
      <c r="B74" s="222"/>
      <c r="C74" s="222"/>
      <c r="D74" s="222"/>
      <c r="E74" s="222"/>
      <c r="F74" s="222"/>
      <c r="G74" s="222"/>
      <c r="H74" s="222"/>
      <c r="I74" s="222"/>
      <c r="J74" s="222"/>
      <c r="K74" s="222"/>
      <c r="L74" s="222"/>
      <c r="M74" s="222"/>
      <c r="N74" s="222"/>
      <c r="O74" s="222"/>
      <c r="P74" s="222"/>
    </row>
    <row r="77" spans="1:39" s="8" customFormat="1">
      <c r="B77" s="245" t="s">
        <v>418</v>
      </c>
      <c r="C77" s="245"/>
      <c r="D77" s="245"/>
      <c r="E77" s="245"/>
      <c r="F77" s="245"/>
      <c r="G77" s="245"/>
      <c r="H77" s="245"/>
      <c r="I77" s="245"/>
      <c r="J77" s="245"/>
      <c r="K77" s="245"/>
      <c r="L77" s="245"/>
      <c r="M77" s="245"/>
      <c r="N77" s="7"/>
      <c r="O77" s="7"/>
      <c r="R77" s="7"/>
      <c r="S77" s="216"/>
      <c r="T77" s="216"/>
      <c r="V77" s="217"/>
      <c r="W77" s="217"/>
      <c r="X77" s="7"/>
      <c r="Y77" s="7"/>
      <c r="Z77" s="10"/>
      <c r="AA77" s="11"/>
      <c r="AB77" s="12"/>
      <c r="AC77" s="11"/>
      <c r="AD77" s="7"/>
      <c r="AE77" s="7"/>
      <c r="AF77" s="10"/>
      <c r="AG77" s="11"/>
      <c r="AH77" s="13"/>
      <c r="AI77" s="11"/>
      <c r="AJ77" s="14"/>
      <c r="AK77" s="14"/>
      <c r="AL77" s="14"/>
      <c r="AM77" s="14"/>
    </row>
    <row r="78" spans="1:39" s="8" customFormat="1">
      <c r="B78" s="245" t="s">
        <v>419</v>
      </c>
      <c r="C78" s="245"/>
      <c r="D78" s="245"/>
      <c r="E78" s="245"/>
      <c r="F78" s="245"/>
      <c r="G78" s="245"/>
      <c r="H78" s="245"/>
      <c r="I78" s="245"/>
      <c r="J78" s="245"/>
      <c r="K78" s="245"/>
      <c r="L78" s="245"/>
      <c r="M78" s="245"/>
      <c r="N78" s="7"/>
      <c r="O78" s="7"/>
      <c r="R78" s="7"/>
      <c r="S78" s="216"/>
      <c r="T78" s="216"/>
      <c r="V78" s="217"/>
      <c r="W78" s="217"/>
      <c r="X78" s="7"/>
      <c r="Y78" s="7"/>
      <c r="Z78" s="10"/>
      <c r="AA78" s="11"/>
      <c r="AB78" s="12"/>
      <c r="AC78" s="11"/>
      <c r="AD78" s="7"/>
      <c r="AE78" s="7"/>
      <c r="AF78" s="10"/>
      <c r="AG78" s="11"/>
      <c r="AH78" s="13"/>
      <c r="AI78" s="11"/>
      <c r="AJ78" s="14"/>
      <c r="AK78" s="14"/>
      <c r="AL78" s="14"/>
      <c r="AM78" s="14"/>
    </row>
    <row r="102" spans="1:39">
      <c r="O102" s="237" t="s">
        <v>426</v>
      </c>
    </row>
    <row r="104" spans="1:39" s="7" customFormat="1" ht="252" customHeight="1">
      <c r="A104" s="8"/>
      <c r="B104" s="246" t="s">
        <v>500</v>
      </c>
      <c r="E104" s="219"/>
      <c r="F104" s="219"/>
      <c r="P104" s="8"/>
      <c r="Q104" s="8"/>
      <c r="S104" s="216"/>
      <c r="T104" s="216"/>
      <c r="U104" s="8"/>
      <c r="V104" s="217"/>
      <c r="W104" s="217"/>
      <c r="Z104" s="10"/>
      <c r="AA104" s="11"/>
      <c r="AB104" s="12"/>
      <c r="AC104" s="11"/>
      <c r="AF104" s="10"/>
      <c r="AG104" s="11"/>
      <c r="AH104" s="13"/>
      <c r="AI104" s="11"/>
      <c r="AJ104" s="14"/>
      <c r="AK104" s="14"/>
      <c r="AL104" s="14"/>
      <c r="AM104" s="14"/>
    </row>
    <row r="105" spans="1:39" s="7" customFormat="1">
      <c r="A105" s="8"/>
      <c r="B105" s="247"/>
      <c r="E105" s="219"/>
      <c r="F105" s="219"/>
      <c r="P105" s="8"/>
      <c r="Q105" s="8"/>
      <c r="S105" s="216"/>
      <c r="T105" s="216"/>
      <c r="U105" s="8"/>
      <c r="V105" s="217"/>
      <c r="W105" s="217"/>
      <c r="Z105" s="10"/>
      <c r="AA105" s="11"/>
      <c r="AB105" s="12"/>
      <c r="AC105" s="11"/>
      <c r="AF105" s="10"/>
      <c r="AG105" s="11"/>
      <c r="AH105" s="13"/>
      <c r="AI105" s="11"/>
      <c r="AJ105" s="14"/>
      <c r="AK105" s="14"/>
      <c r="AL105" s="14"/>
      <c r="AM105" s="14"/>
    </row>
    <row r="106" spans="1:39" s="7" customFormat="1">
      <c r="A106" s="8"/>
      <c r="B106" s="247"/>
      <c r="E106" s="219"/>
      <c r="F106" s="219"/>
      <c r="P106" s="8"/>
      <c r="Q106" s="8"/>
      <c r="S106" s="216"/>
      <c r="T106" s="216"/>
      <c r="U106" s="8"/>
      <c r="V106" s="217"/>
      <c r="W106" s="217"/>
      <c r="Z106" s="10"/>
      <c r="AA106" s="11"/>
      <c r="AB106" s="12"/>
      <c r="AC106" s="11"/>
      <c r="AF106" s="10"/>
      <c r="AG106" s="11"/>
      <c r="AH106" s="13"/>
      <c r="AI106" s="11"/>
      <c r="AJ106" s="14"/>
      <c r="AK106" s="14"/>
      <c r="AL106" s="14"/>
      <c r="AM106" s="14"/>
    </row>
    <row r="107" spans="1:39" s="7" customFormat="1">
      <c r="A107" s="8"/>
      <c r="B107" s="247"/>
      <c r="E107" s="219"/>
      <c r="F107" s="219"/>
      <c r="P107" s="8"/>
      <c r="Q107" s="8"/>
      <c r="S107" s="216"/>
      <c r="T107" s="216"/>
      <c r="U107" s="8"/>
      <c r="V107" s="217"/>
      <c r="W107" s="217"/>
      <c r="Z107" s="10"/>
      <c r="AA107" s="11"/>
      <c r="AB107" s="12"/>
      <c r="AC107" s="11"/>
      <c r="AF107" s="10"/>
      <c r="AG107" s="11"/>
      <c r="AH107" s="13"/>
      <c r="AI107" s="11"/>
      <c r="AJ107" s="14"/>
      <c r="AK107" s="14"/>
      <c r="AL107" s="14"/>
      <c r="AM107" s="14"/>
    </row>
    <row r="108" spans="1:39" s="7" customFormat="1">
      <c r="A108" s="8"/>
      <c r="B108" s="247"/>
      <c r="E108" s="219"/>
      <c r="F108" s="219"/>
      <c r="P108" s="8"/>
      <c r="Q108" s="8"/>
      <c r="S108" s="216"/>
      <c r="T108" s="216"/>
      <c r="U108" s="8"/>
      <c r="V108" s="217"/>
      <c r="W108" s="217"/>
      <c r="Z108" s="10"/>
      <c r="AA108" s="11"/>
      <c r="AB108" s="12"/>
      <c r="AC108" s="11"/>
      <c r="AF108" s="10"/>
      <c r="AG108" s="11"/>
      <c r="AH108" s="13"/>
      <c r="AI108" s="11"/>
      <c r="AJ108" s="14"/>
      <c r="AK108" s="14"/>
      <c r="AL108" s="14"/>
      <c r="AM108" s="14"/>
    </row>
  </sheetData>
  <autoFilter ref="A6:AI68" xr:uid="{47620765-9944-4DED-8668-2F80E69B1696}"/>
  <mergeCells count="12">
    <mergeCell ref="B78:M78"/>
    <mergeCell ref="B104:B108"/>
    <mergeCell ref="A69:P69"/>
    <mergeCell ref="A70:P70"/>
    <mergeCell ref="A71:P71"/>
    <mergeCell ref="A72:P72"/>
    <mergeCell ref="A73:P73"/>
    <mergeCell ref="I5:J5"/>
    <mergeCell ref="K5:K6"/>
    <mergeCell ref="E5:F5"/>
    <mergeCell ref="G5:H5"/>
    <mergeCell ref="B77:M77"/>
  </mergeCells>
  <hyperlinks>
    <hyperlink ref="Y32" r:id="rId1" xr:uid="{1EE47EDE-790E-4D0F-8BF8-25AAEA142926}"/>
    <hyperlink ref="Y33" r:id="rId2" xr:uid="{075CA7F0-65D8-4B5E-9CA7-BB2B03B85795}"/>
    <hyperlink ref="Y43" r:id="rId3" xr:uid="{D5FFA7E9-DFF5-4468-9177-D1116406F10C}"/>
    <hyperlink ref="AD33" r:id="rId4" xr:uid="{7CED374D-2520-4D7D-A709-5B4BE3D2D5FA}"/>
    <hyperlink ref="AD53" r:id="rId5" xr:uid="{27F12667-BE05-44BE-9752-51274ABD6D9A}"/>
    <hyperlink ref="AD19" r:id="rId6" location="data=%7B%22filter%22:%22963640%22,%22page%22:0%7D" xr:uid="{40FDD496-94D7-4947-A350-BE17B3E9160D}"/>
  </hyperlinks>
  <pageMargins left="0.7" right="0.7" top="0.75" bottom="0.75" header="0.3" footer="0.3"/>
  <pageSetup scale="31" orientation="portrait" horizontalDpi="0" verticalDpi="0"/>
  <headerFooter>
    <oddHeader>&amp;L&amp;"Aptos Narrow,Normal"&amp;K000000&amp;G&amp;C&amp;"Aptos Narrow,Normal"&amp;K000000Plan de Relacionamiento con la Ciudadanía - Programa de Transparencia y Ética Pública PTEP 2025&amp;R&amp;"Aptos Narrow,Normal"&amp;K000000&amp;G</oddHeader>
    <oddFooter>&amp;L&amp;"Aptos Narrow,Normal"&amp;K000000Pública&amp;C&amp;"Aptos Narrow,Normal"&amp;K000000Oficina Asesora de Planeación y Estudios Sectoriales - GIT Transformación Organizacional&amp;R&amp;"Aptos Narrow,Normal"&amp;K000000&amp;P</oddFooter>
  </headerFooter>
  <rowBreaks count="1" manualBreakCount="1">
    <brk id="39" max="34" man="1"/>
  </rowBreaks>
  <colBreaks count="1" manualBreakCount="1">
    <brk id="20" max="53" man="1"/>
  </colBreaks>
  <drawing r:id="rId7"/>
  <legacyDrawingHF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SEGUNDO MONITOREO</vt:lpstr>
      <vt:lpstr>'SEGUNDO MONITOREO'!Área_de_impresión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Carolina Bernal Londono</dc:creator>
  <cp:lastModifiedBy>Cindy Carolina Bernal Londono</cp:lastModifiedBy>
  <dcterms:created xsi:type="dcterms:W3CDTF">2025-10-01T02:44:31Z</dcterms:created>
  <dcterms:modified xsi:type="dcterms:W3CDTF">2025-10-02T22:49:59Z</dcterms:modified>
</cp:coreProperties>
</file>