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tic-my.sharepoint.com/personal/rhernandez_mintic_gov_co/Documents/PRESUPUESTO/PRESUPUESTO 2026/Informes Mensuales Publicación/"/>
    </mc:Choice>
  </mc:AlternateContent>
  <xr:revisionPtr revIDLastSave="196" documentId="11_CF6446028E618C7BF85058F61E45135EB4C8E4DB" xr6:coauthVersionLast="47" xr6:coauthVersionMax="47" xr10:uidLastSave="{25F860DA-5D4C-4F0F-AB6F-292A6CA58680}"/>
  <bookViews>
    <workbookView xWindow="20370" yWindow="-120" windowWidth="29040" windowHeight="15720" xr2:uid="{00000000-000D-0000-FFFF-FFFF00000000}"/>
  </bookViews>
  <sheets>
    <sheet name="Inf Ejec Enero" sheetId="1" r:id="rId1"/>
  </sheets>
  <definedNames>
    <definedName name="_xlnm._FilterDatabase" localSheetId="0" hidden="1">'Inf Ejec Enero'!$A$7:$U$60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1" l="1"/>
  <c r="N58" i="1"/>
  <c r="O58" i="1"/>
  <c r="P58" i="1"/>
  <c r="R58" i="1"/>
  <c r="T58" i="1"/>
  <c r="L58" i="1"/>
  <c r="M47" i="1"/>
  <c r="N47" i="1"/>
  <c r="O47" i="1"/>
  <c r="P47" i="1"/>
  <c r="R47" i="1"/>
  <c r="T47" i="1"/>
  <c r="L47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8" i="1"/>
  <c r="U49" i="1"/>
  <c r="U50" i="1"/>
  <c r="U51" i="1"/>
  <c r="U52" i="1"/>
  <c r="U53" i="1"/>
  <c r="U54" i="1"/>
  <c r="U55" i="1"/>
  <c r="U56" i="1"/>
  <c r="U57" i="1"/>
  <c r="U59" i="1"/>
  <c r="U58" i="1" s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8" i="1"/>
  <c r="S49" i="1"/>
  <c r="S50" i="1"/>
  <c r="S51" i="1"/>
  <c r="S52" i="1"/>
  <c r="S53" i="1"/>
  <c r="S54" i="1"/>
  <c r="S55" i="1"/>
  <c r="S56" i="1"/>
  <c r="S57" i="1"/>
  <c r="S59" i="1"/>
  <c r="S58" i="1" s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8" i="1"/>
  <c r="Q49" i="1"/>
  <c r="Q50" i="1"/>
  <c r="Q51" i="1"/>
  <c r="Q52" i="1"/>
  <c r="Q53" i="1"/>
  <c r="Q54" i="1"/>
  <c r="Q55" i="1"/>
  <c r="Q56" i="1"/>
  <c r="Q57" i="1"/>
  <c r="Q59" i="1"/>
  <c r="Q58" i="1" s="1"/>
  <c r="M9" i="1"/>
  <c r="N9" i="1"/>
  <c r="O9" i="1"/>
  <c r="P9" i="1"/>
  <c r="R9" i="1"/>
  <c r="T9" i="1"/>
  <c r="L9" i="1"/>
  <c r="L8" i="1" s="1"/>
  <c r="T8" i="1" l="1"/>
  <c r="N8" i="1"/>
  <c r="U8" i="1"/>
  <c r="O8" i="1"/>
  <c r="Q47" i="1"/>
  <c r="U47" i="1"/>
  <c r="S47" i="1"/>
  <c r="P8" i="1"/>
  <c r="Q8" i="1" s="1"/>
  <c r="R8" i="1"/>
  <c r="S8" i="1" s="1"/>
  <c r="M8" i="1"/>
  <c r="U9" i="1"/>
  <c r="Q9" i="1"/>
  <c r="S9" i="1"/>
</calcChain>
</file>

<file path=xl/sharedStrings.xml><?xml version="1.0" encoding="utf-8"?>
<sst xmlns="http://schemas.openxmlformats.org/spreadsheetml/2006/main" count="438" uniqueCount="102">
  <si>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</si>
  <si>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</si>
  <si>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</si>
  <si>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</si>
  <si>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</si>
  <si>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</si>
  <si>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</si>
  <si>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</si>
  <si>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</si>
  <si>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</si>
  <si>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</si>
  <si>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DESCRIPCION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</si>
  <si>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</si>
  <si>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</si>
  <si>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</si>
  <si>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</si>
  <si>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</si>
  <si>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</si>
  <si>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</si>
  <si>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</si>
  <si>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</si>
  <si>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</si>
  <si>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</si>
  <si>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</si>
  <si>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</si>
  <si>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</si>
  <si>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</si>
  <si>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</si>
  <si>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</si>
  <si>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</si>
  <si>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</si>
  <si>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</si>
  <si>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</si>
  <si>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</si>
  <si>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</si>
  <si>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</si>
  <si>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SENTENCIAS Y CONCILIACIONES</t>
  </si>
  <si>
    <t>08</t>
  </si>
  <si>
    <t>11</t>
  </si>
  <si>
    <t>CUOTA DE FISCALIZACIÓN Y AUDITAJE</t>
  </si>
  <si>
    <t>PRIMAS EXTRAORDINARIAS</t>
  </si>
  <si>
    <t>006</t>
  </si>
  <si>
    <t>PRIMA DE VACACIONES</t>
  </si>
  <si>
    <t>010</t>
  </si>
  <si>
    <t>001</t>
  </si>
  <si>
    <t>PRIMA DE NAVIDAD</t>
  </si>
  <si>
    <t>009</t>
  </si>
  <si>
    <t>HORAS EXTRAS, DOMINICALES, FESTIVOS Y RECARGOS</t>
  </si>
  <si>
    <t>008</t>
  </si>
  <si>
    <t>BONIFICACIÓN POR SERVICIOS PRESTADOS</t>
  </si>
  <si>
    <t>007</t>
  </si>
  <si>
    <t>PRIMA DE SERVICIO</t>
  </si>
  <si>
    <t>AUXILIO DE TRANSPORTE</t>
  </si>
  <si>
    <t>005</t>
  </si>
  <si>
    <t>SUBSIDIO DE ALIMENTACIÓN</t>
  </si>
  <si>
    <t>PRIMA TÉCNICA SALARIAL</t>
  </si>
  <si>
    <t>003</t>
  </si>
  <si>
    <t>GASTOS DE REPRESENTACIÓN</t>
  </si>
  <si>
    <t>SUELDO BÁSICO</t>
  </si>
  <si>
    <t>APORTES A ESCUELAS INDUSTRIALES E INSTITUTOS TÉCNICOS</t>
  </si>
  <si>
    <t>APORTES A LA ESAP</t>
  </si>
  <si>
    <t>APORTES AL SENA</t>
  </si>
  <si>
    <t>APORTES AL ICBF</t>
  </si>
  <si>
    <t>APORTES GENERALES AL SISTEMA DE RIESGOS LABORALES</t>
  </si>
  <si>
    <t>APORTES A CAJAS DE COMPENSACIÓN FAMILIAR</t>
  </si>
  <si>
    <t xml:space="preserve">AUXILIO DE CESANTÍAS </t>
  </si>
  <si>
    <t>APORTES A LA SEGURIDAD SOCIAL EN SALUD</t>
  </si>
  <si>
    <t>APORTES A LA SEGURIDAD SOCIAL EN PENSIONES</t>
  </si>
  <si>
    <t>BONIFICACIÓN DE DIRECCIÓN</t>
  </si>
  <si>
    <t>030</t>
  </si>
  <si>
    <t>PRIMA DE COORDINACIÓN</t>
  </si>
  <si>
    <t>016</t>
  </si>
  <si>
    <t>PRIMA DE DIRECCIÓN</t>
  </si>
  <si>
    <t>PRIMA DE RIESGO</t>
  </si>
  <si>
    <t>PRIMA TÉCNICA NO SALARIAL</t>
  </si>
  <si>
    <t>BONIFICACIÓN ESPECIAL DE RECREACIÓN</t>
  </si>
  <si>
    <t>INDEMNIZACIÓN POR VACACIONES</t>
  </si>
  <si>
    <t>VACACIONES</t>
  </si>
  <si>
    <t>SERVICIOS RECREATIVOS, CULTURALES Y DEPORTIVOS</t>
  </si>
  <si>
    <t>SERVICIOS PARA EL CUIDADO DE LA SALUD HUMANA Y SERVICIOS SOCIALES</t>
  </si>
  <si>
    <t>SERVICIOS DE EDUCACIÓN</t>
  </si>
  <si>
    <t>SERVICIOS PROFESIONALES, CIENTÍFICOS Y TÉCNICOS (EXCEPTO LOS SERVICIOS DE INVESTIGACION, URBANISMO, JURÍDICOS Y DE CONTABILIDAD)</t>
  </si>
  <si>
    <t>SERVICIOS JURÍDICOS Y CONTABLES</t>
  </si>
  <si>
    <t>CUOTAS PARTES PENSIONALES A CARGO DE LA ENTIDAD (DE PENSIONES)</t>
  </si>
  <si>
    <t>BONOS PENSIONALES A CARGO DE LA ENTIDAD (DE PENSIONES)</t>
  </si>
  <si>
    <t>LICENCIAS DE MATERNIDAD Y PATERNIDAD (NO DE PENSIONES)</t>
  </si>
  <si>
    <t>INCAPACIDADES (NO DE PENSIONES)</t>
  </si>
  <si>
    <t>FALLOS JUDICIALES, DECISIONES CUASIJUDICIALES Y SOLUCIONES AMISTOSAS SISTEMA INTERAMERICANO DE DERECHOS HUMANOS</t>
  </si>
  <si>
    <t>SENTENCIAS</t>
  </si>
  <si>
    <t>% COMP</t>
  </si>
  <si>
    <t>% OBLIG</t>
  </si>
  <si>
    <t>% PAGOS</t>
  </si>
  <si>
    <t>FUNCIONAMIENTO</t>
  </si>
  <si>
    <t>GASTOS DE PERSONAL</t>
  </si>
  <si>
    <t>MINISTERIO DE TECNOLOGÍAS DE LA INFORMACIÓN Y LAS COMUNICACIONES</t>
  </si>
  <si>
    <t>SECCIÓN 23-01-01</t>
  </si>
  <si>
    <t>INFORME DE EJECUCIÓN DEL PRESUPUESTO DE GASTOS</t>
  </si>
  <si>
    <t>VIGENCIA FISCAL 2026</t>
  </si>
  <si>
    <t>ENERO</t>
  </si>
  <si>
    <t>TRANSFERENCIAS CORRIENTES</t>
  </si>
  <si>
    <t>GASTOS POR TRIBUTOS, MULTAS, SANCIONES E INTERESES DE MORA</t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</si>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</sst>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4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33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0" fontId="5" fillId="0" borderId="0" xfId="0" applyFont="1"/>
    <xf numFmtId="0" fontId="6" fillId="0" borderId="0" xfId="0" applyFont="1"/>
    <xf numFmtId="0" fontId="8" fillId="0" borderId="9" xfId="0" applyFont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 readingOrder="1"/>
    </xf>
    <xf numFmtId="164" fontId="8" fillId="3" borderId="9" xfId="0" applyNumberFormat="1" applyFont="1" applyFill="1" applyBorder="1" applyAlignment="1">
      <alignment horizontal="right" vertical="center" wrapText="1" readingOrder="1"/>
    </xf>
    <xf numFmtId="10" fontId="8" fillId="3" borderId="9" xfId="1" applyNumberFormat="1" applyFont="1" applyFill="1" applyBorder="1" applyAlignment="1">
      <alignment horizontal="center" vertical="center" wrapText="1" readingOrder="1"/>
    </xf>
    <xf numFmtId="0" fontId="8" fillId="2" borderId="9" xfId="0" applyFont="1" applyFill="1" applyBorder="1" applyAlignment="1">
      <alignment horizontal="center" vertical="center" wrapText="1" readingOrder="1"/>
    </xf>
    <xf numFmtId="164" fontId="8" fillId="2" borderId="9" xfId="0" applyNumberFormat="1" applyFont="1" applyFill="1" applyBorder="1" applyAlignment="1">
      <alignment horizontal="right" vertical="center" wrapText="1" readingOrder="1"/>
    </xf>
    <xf numFmtId="10" fontId="8" fillId="2" borderId="9" xfId="1" applyNumberFormat="1" applyFont="1" applyFill="1" applyBorder="1" applyAlignment="1">
      <alignment horizontal="center" vertical="center" wrapText="1" readingOrder="1"/>
    </xf>
    <xf numFmtId="164" fontId="8" fillId="0" borderId="9" xfId="0" applyNumberFormat="1" applyFont="1" applyBorder="1" applyAlignment="1">
      <alignment horizontal="right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right" vertical="center" wrapText="1" readingOrder="1"/>
    </xf>
    <xf numFmtId="10" fontId="8" fillId="0" borderId="9" xfId="1" applyNumberFormat="1" applyFont="1" applyFill="1" applyBorder="1" applyAlignment="1">
      <alignment horizontal="center" vertical="center" wrapText="1" readingOrder="1"/>
    </xf>
    <xf numFmtId="10" fontId="8" fillId="0" borderId="9" xfId="1" applyNumberFormat="1" applyFont="1" applyBorder="1" applyAlignment="1">
      <alignment horizontal="center" vertical="center" wrapText="1" readingOrder="1"/>
    </xf>
    <xf numFmtId="164" fontId="8" fillId="2" borderId="9" xfId="0" applyNumberFormat="1" applyFont="1" applyFill="1" applyBorder="1" applyAlignment="1">
      <alignment horizontal="center" vertical="center" wrapText="1" readingOrder="1"/>
    </xf>
    <xf numFmtId="10" fontId="9" fillId="0" borderId="9" xfId="1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10" fontId="9" fillId="0" borderId="9" xfId="1" applyNumberFormat="1" applyFont="1" applyBorder="1" applyAlignment="1">
      <alignment horizontal="center" vertical="center" wrapText="1" readingOrder="1"/>
    </xf>
    <xf numFmtId="0" fontId="10" fillId="0" borderId="0" xfId="0" applyFont="1"/>
    <xf numFmtId="0" fontId="8" fillId="0" borderId="9" xfId="0" applyFont="1" applyBorder="1" applyAlignment="1">
      <alignment horizontal="justify" vertical="top" wrapText="1" readingOrder="1"/>
    </xf>
    <xf numFmtId="0" fontId="9" fillId="0" borderId="9" xfId="0" applyFont="1" applyBorder="1" applyAlignment="1">
      <alignment horizontal="justify" vertical="top" wrapText="1" readingOrder="1"/>
    </xf>
    <xf numFmtId="0" fontId="8" fillId="2" borderId="9" xfId="0" applyFont="1" applyFill="1" applyBorder="1" applyAlignment="1">
      <alignment horizontal="justify" vertical="top" wrapText="1" readingOrder="1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</cellXfs>
  <cellStyles count="3">
    <cellStyle name="Normal" xfId="0" builtinId="0"/>
    <cellStyle name="Normal 5 2" xfId="2" xr:uid="{7AD14901-1A53-4F69-8F84-CDB7823E4E4E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114302</xdr:colOff>
      <xdr:row>0</xdr:row>
      <xdr:rowOff>123827</xdr:rowOff>
    </xdr:from>
    <xdr:to>
      <xdr:col>2</xdr:col>
      <xdr:colOff>257175</xdr:colOff>
      <xdr:row>4</xdr:row>
      <xdr:rowOff>133086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9E336A-0B1A-4A02-B396-0B996EF029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11"/>
        <a:stretch/>
      </xdr:blipFill>
      <xdr:spPr bwMode="auto">
        <a:xfrm>
          <a:off x="476252" y="123827"/>
          <a:ext cx="504823" cy="771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showGridLines="0" tabSelected="1" workbookViewId="0">
      <selection activeCell="L17" sqref="L17"/>
    </sheetView>
  </sheetViews>
  <sheetFormatPr baseColWidth="10" defaultRowHeight="15" x14ac:dyDescent="0.25"/>
  <cols>
    <col min="1" max="8" width="5.42578125" customWidth="1"/>
    <col min="9" max="9" width="9.5703125" customWidth="1"/>
    <col min="10" max="10" width="8" customWidth="1"/>
    <col min="11" max="11" width="39.140625" customWidth="1"/>
    <col min="12" max="16" width="18.85546875" customWidth="1"/>
    <col min="17" max="17" width="14.85546875" style="18" customWidth="1"/>
    <col min="18" max="18" width="18.85546875" customWidth="1"/>
    <col min="19" max="19" width="14.85546875" style="18" customWidth="1"/>
    <col min="20" max="20" width="18.85546875" customWidth="1"/>
    <col min="21" max="21" width="14.85546875" style="18" customWidth="1"/>
    <col min="22" max="22" width="6.42578125" customWidth="1"/>
  </cols>
  <sheetData>
    <row r="1" spans="1:21" s="2" customFormat="1" ht="18" x14ac:dyDescent="0.25">
      <c r="A1" s="24" t="s">
        <v>94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</row>
    <row r="2" spans="1:21" s="2" customFormat="1" ht="18" x14ac:dyDescent="0.25">
      <c r="A2" s="27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9"/>
    </row>
    <row r="3" spans="1:21" s="2" customFormat="1" ht="18" x14ac:dyDescent="0.25">
      <c r="A3" s="27" t="s">
        <v>96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</row>
    <row r="4" spans="1:21" s="2" customFormat="1" ht="18" x14ac:dyDescent="0.25">
      <c r="A4" s="27" t="s">
        <v>97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</row>
    <row r="5" spans="1:21" s="2" customFormat="1" ht="18.75" thickBot="1" x14ac:dyDescent="0.3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1" x14ac:dyDescent="0.25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/>
      <c r="R6" s="1" t="s">
        <v>0</v>
      </c>
      <c r="S6" s="1"/>
      <c r="T6" s="1" t="s">
        <v>0</v>
      </c>
      <c r="U6" s="1"/>
    </row>
    <row r="7" spans="1:21" s="2" customFormat="1" ht="47.25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89</v>
      </c>
      <c r="R7" s="4" t="s">
        <v>17</v>
      </c>
      <c r="S7" s="4" t="s">
        <v>90</v>
      </c>
      <c r="T7" s="4" t="s">
        <v>18</v>
      </c>
      <c r="U7" s="4" t="s">
        <v>91</v>
      </c>
    </row>
    <row r="8" spans="1:21" s="2" customFormat="1" ht="15.75" x14ac:dyDescent="0.25">
      <c r="A8" s="5" t="s">
        <v>19</v>
      </c>
      <c r="B8" s="5"/>
      <c r="C8" s="5"/>
      <c r="D8" s="5"/>
      <c r="E8" s="5"/>
      <c r="F8" s="5"/>
      <c r="G8" s="5"/>
      <c r="H8" s="5"/>
      <c r="I8" s="5"/>
      <c r="J8" s="5"/>
      <c r="K8" s="5" t="s">
        <v>92</v>
      </c>
      <c r="L8" s="6">
        <f>+L9+L41+L47+L58</f>
        <v>105787329570</v>
      </c>
      <c r="M8" s="6">
        <f>+M9+M41+M47+M59</f>
        <v>0</v>
      </c>
      <c r="N8" s="6">
        <f>+N9+N41+N47+N58</f>
        <v>99128638320</v>
      </c>
      <c r="O8" s="6">
        <f>+O9+O41+O47+O59</f>
        <v>6658691250</v>
      </c>
      <c r="P8" s="6">
        <f>+P9+P41+P47+P58</f>
        <v>99127093350</v>
      </c>
      <c r="Q8" s="7">
        <f>+P8/L8</f>
        <v>0.93704126716240732</v>
      </c>
      <c r="R8" s="6">
        <f>+R9+R41+R47+R58</f>
        <v>4355829690</v>
      </c>
      <c r="S8" s="7">
        <f>+R8/L8</f>
        <v>4.1175344038888194E-2</v>
      </c>
      <c r="T8" s="6">
        <f>+T9+T41+T47+T58</f>
        <v>4355829690</v>
      </c>
      <c r="U8" s="7">
        <f>+T8/L8</f>
        <v>4.1175344038888194E-2</v>
      </c>
    </row>
    <row r="9" spans="1:21" s="2" customFormat="1" ht="15.75" x14ac:dyDescent="0.25">
      <c r="A9" s="8" t="s">
        <v>19</v>
      </c>
      <c r="B9" s="8" t="s">
        <v>20</v>
      </c>
      <c r="C9" s="8"/>
      <c r="D9" s="8"/>
      <c r="E9" s="8"/>
      <c r="F9" s="8"/>
      <c r="G9" s="8"/>
      <c r="H9" s="8"/>
      <c r="I9" s="8"/>
      <c r="J9" s="8"/>
      <c r="K9" s="8" t="s">
        <v>93</v>
      </c>
      <c r="L9" s="9">
        <f>+L10+L22+L32</f>
        <v>95749060445</v>
      </c>
      <c r="M9" s="9">
        <f t="shared" ref="M9:T9" si="0">+M10+M22+M32</f>
        <v>0</v>
      </c>
      <c r="N9" s="9">
        <f t="shared" si="0"/>
        <v>95749060445</v>
      </c>
      <c r="O9" s="9">
        <f t="shared" si="0"/>
        <v>0</v>
      </c>
      <c r="P9" s="9">
        <f t="shared" si="0"/>
        <v>95749060445</v>
      </c>
      <c r="Q9" s="10">
        <f t="shared" ref="Q9:Q59" si="1">+P9/L9</f>
        <v>1</v>
      </c>
      <c r="R9" s="9">
        <f t="shared" si="0"/>
        <v>4345002694</v>
      </c>
      <c r="S9" s="10">
        <f t="shared" ref="S9:S59" si="2">+R9/L9</f>
        <v>4.5379063500010516E-2</v>
      </c>
      <c r="T9" s="9">
        <f t="shared" si="0"/>
        <v>4345002694</v>
      </c>
      <c r="U9" s="10">
        <f t="shared" ref="U9:U59" si="3">+T9/L9</f>
        <v>4.5379063500010516E-2</v>
      </c>
    </row>
    <row r="10" spans="1:21" s="3" customFormat="1" ht="15.75" x14ac:dyDescent="0.25">
      <c r="A10" s="4" t="s">
        <v>19</v>
      </c>
      <c r="B10" s="4" t="s">
        <v>20</v>
      </c>
      <c r="C10" s="4" t="s">
        <v>20</v>
      </c>
      <c r="D10" s="4" t="s">
        <v>20</v>
      </c>
      <c r="E10" s="4"/>
      <c r="F10" s="4"/>
      <c r="G10" s="4"/>
      <c r="H10" s="4"/>
      <c r="I10" s="4"/>
      <c r="J10" s="4"/>
      <c r="K10" s="21" t="s">
        <v>23</v>
      </c>
      <c r="L10" s="11">
        <v>65569579445</v>
      </c>
      <c r="M10" s="11">
        <v>0</v>
      </c>
      <c r="N10" s="11">
        <v>65569579445</v>
      </c>
      <c r="O10" s="11">
        <v>0</v>
      </c>
      <c r="P10" s="11">
        <v>65569579445</v>
      </c>
      <c r="Q10" s="17">
        <f t="shared" si="1"/>
        <v>1</v>
      </c>
      <c r="R10" s="13">
        <v>4131704138</v>
      </c>
      <c r="S10" s="17">
        <f t="shared" si="2"/>
        <v>6.3012515452622181E-2</v>
      </c>
      <c r="T10" s="13">
        <v>4131704138</v>
      </c>
      <c r="U10" s="17">
        <f t="shared" si="3"/>
        <v>6.3012515452622181E-2</v>
      </c>
    </row>
    <row r="11" spans="1:21" s="2" customFormat="1" ht="15.75" x14ac:dyDescent="0.25">
      <c r="A11" s="12" t="s">
        <v>19</v>
      </c>
      <c r="B11" s="12" t="s">
        <v>20</v>
      </c>
      <c r="C11" s="12" t="s">
        <v>20</v>
      </c>
      <c r="D11" s="12" t="s">
        <v>20</v>
      </c>
      <c r="E11" s="12" t="s">
        <v>44</v>
      </c>
      <c r="F11" s="12" t="s">
        <v>44</v>
      </c>
      <c r="G11" s="12"/>
      <c r="H11" s="12"/>
      <c r="I11" s="12" t="s">
        <v>21</v>
      </c>
      <c r="J11" s="12" t="s">
        <v>22</v>
      </c>
      <c r="K11" s="22" t="s">
        <v>58</v>
      </c>
      <c r="L11" s="13">
        <v>48204000000</v>
      </c>
      <c r="M11" s="13">
        <v>0</v>
      </c>
      <c r="N11" s="13">
        <v>48204000000</v>
      </c>
      <c r="O11" s="13">
        <v>0</v>
      </c>
      <c r="P11" s="13">
        <v>48204000000</v>
      </c>
      <c r="Q11" s="19">
        <f t="shared" si="1"/>
        <v>1</v>
      </c>
      <c r="R11" s="13">
        <v>3520119085</v>
      </c>
      <c r="S11" s="19">
        <f t="shared" si="2"/>
        <v>7.3025456082482787E-2</v>
      </c>
      <c r="T11" s="13">
        <v>3520119085</v>
      </c>
      <c r="U11" s="19">
        <f t="shared" si="3"/>
        <v>7.3025456082482787E-2</v>
      </c>
    </row>
    <row r="12" spans="1:21" s="2" customFormat="1" ht="15.75" x14ac:dyDescent="0.25">
      <c r="A12" s="12" t="s">
        <v>19</v>
      </c>
      <c r="B12" s="12" t="s">
        <v>20</v>
      </c>
      <c r="C12" s="12" t="s">
        <v>20</v>
      </c>
      <c r="D12" s="12" t="s">
        <v>20</v>
      </c>
      <c r="E12" s="12" t="s">
        <v>44</v>
      </c>
      <c r="F12" s="12" t="s">
        <v>30</v>
      </c>
      <c r="G12" s="12"/>
      <c r="H12" s="12"/>
      <c r="I12" s="12" t="s">
        <v>21</v>
      </c>
      <c r="J12" s="12" t="s">
        <v>22</v>
      </c>
      <c r="K12" s="22" t="s">
        <v>57</v>
      </c>
      <c r="L12" s="13">
        <v>228000000</v>
      </c>
      <c r="M12" s="13">
        <v>0</v>
      </c>
      <c r="N12" s="13">
        <v>228000000</v>
      </c>
      <c r="O12" s="13">
        <v>0</v>
      </c>
      <c r="P12" s="13">
        <v>228000000</v>
      </c>
      <c r="Q12" s="19">
        <f t="shared" si="1"/>
        <v>1</v>
      </c>
      <c r="R12" s="13">
        <v>34396018</v>
      </c>
      <c r="S12" s="19">
        <f t="shared" si="2"/>
        <v>0.15085972807017545</v>
      </c>
      <c r="T12" s="13">
        <v>34396018</v>
      </c>
      <c r="U12" s="19">
        <f t="shared" si="3"/>
        <v>0.15085972807017545</v>
      </c>
    </row>
    <row r="13" spans="1:21" s="2" customFormat="1" ht="15.75" x14ac:dyDescent="0.25">
      <c r="A13" s="12" t="s">
        <v>19</v>
      </c>
      <c r="B13" s="12" t="s">
        <v>20</v>
      </c>
      <c r="C13" s="12" t="s">
        <v>20</v>
      </c>
      <c r="D13" s="12" t="s">
        <v>20</v>
      </c>
      <c r="E13" s="12" t="s">
        <v>44</v>
      </c>
      <c r="F13" s="12" t="s">
        <v>56</v>
      </c>
      <c r="G13" s="12"/>
      <c r="H13" s="12"/>
      <c r="I13" s="12" t="s">
        <v>21</v>
      </c>
      <c r="J13" s="12" t="s">
        <v>22</v>
      </c>
      <c r="K13" s="22" t="s">
        <v>55</v>
      </c>
      <c r="L13" s="13">
        <v>3792000000</v>
      </c>
      <c r="M13" s="13">
        <v>0</v>
      </c>
      <c r="N13" s="13">
        <v>3792000000</v>
      </c>
      <c r="O13" s="13">
        <v>0</v>
      </c>
      <c r="P13" s="13">
        <v>3792000000</v>
      </c>
      <c r="Q13" s="19">
        <f t="shared" si="1"/>
        <v>1</v>
      </c>
      <c r="R13" s="13">
        <v>236945957</v>
      </c>
      <c r="S13" s="19">
        <f t="shared" si="2"/>
        <v>6.2485748154008439E-2</v>
      </c>
      <c r="T13" s="13">
        <v>236945957</v>
      </c>
      <c r="U13" s="19">
        <f t="shared" si="3"/>
        <v>6.2485748154008439E-2</v>
      </c>
    </row>
    <row r="14" spans="1:21" s="2" customFormat="1" ht="15.75" x14ac:dyDescent="0.25">
      <c r="A14" s="12" t="s">
        <v>19</v>
      </c>
      <c r="B14" s="12" t="s">
        <v>20</v>
      </c>
      <c r="C14" s="12" t="s">
        <v>20</v>
      </c>
      <c r="D14" s="12" t="s">
        <v>20</v>
      </c>
      <c r="E14" s="12" t="s">
        <v>44</v>
      </c>
      <c r="F14" s="12" t="s">
        <v>32</v>
      </c>
      <c r="G14" s="12"/>
      <c r="H14" s="12"/>
      <c r="I14" s="12" t="s">
        <v>21</v>
      </c>
      <c r="J14" s="12" t="s">
        <v>22</v>
      </c>
      <c r="K14" s="22" t="s">
        <v>54</v>
      </c>
      <c r="L14" s="13">
        <v>120000000</v>
      </c>
      <c r="M14" s="13">
        <v>0</v>
      </c>
      <c r="N14" s="13">
        <v>120000000</v>
      </c>
      <c r="O14" s="13">
        <v>0</v>
      </c>
      <c r="P14" s="13">
        <v>120000000</v>
      </c>
      <c r="Q14" s="19">
        <f t="shared" si="1"/>
        <v>1</v>
      </c>
      <c r="R14" s="13">
        <v>7139756</v>
      </c>
      <c r="S14" s="19">
        <f t="shared" si="2"/>
        <v>5.9497966666666666E-2</v>
      </c>
      <c r="T14" s="13">
        <v>7139756</v>
      </c>
      <c r="U14" s="19">
        <f t="shared" si="3"/>
        <v>5.9497966666666666E-2</v>
      </c>
    </row>
    <row r="15" spans="1:21" s="2" customFormat="1" ht="15.75" x14ac:dyDescent="0.25">
      <c r="A15" s="12" t="s">
        <v>19</v>
      </c>
      <c r="B15" s="12" t="s">
        <v>20</v>
      </c>
      <c r="C15" s="12" t="s">
        <v>20</v>
      </c>
      <c r="D15" s="12" t="s">
        <v>20</v>
      </c>
      <c r="E15" s="12" t="s">
        <v>44</v>
      </c>
      <c r="F15" s="12" t="s">
        <v>53</v>
      </c>
      <c r="G15" s="12"/>
      <c r="H15" s="12"/>
      <c r="I15" s="12" t="s">
        <v>21</v>
      </c>
      <c r="J15" s="12" t="s">
        <v>22</v>
      </c>
      <c r="K15" s="22" t="s">
        <v>52</v>
      </c>
      <c r="L15" s="13">
        <v>156000000</v>
      </c>
      <c r="M15" s="13">
        <v>0</v>
      </c>
      <c r="N15" s="13">
        <v>156000000</v>
      </c>
      <c r="O15" s="13">
        <v>0</v>
      </c>
      <c r="P15" s="13">
        <v>156000000</v>
      </c>
      <c r="Q15" s="19">
        <f t="shared" si="1"/>
        <v>1</v>
      </c>
      <c r="R15" s="13">
        <v>15966987</v>
      </c>
      <c r="S15" s="19">
        <f t="shared" si="2"/>
        <v>0.10235248076923077</v>
      </c>
      <c r="T15" s="13">
        <v>15966987</v>
      </c>
      <c r="U15" s="19">
        <f t="shared" si="3"/>
        <v>0.10235248076923077</v>
      </c>
    </row>
    <row r="16" spans="1:21" s="2" customFormat="1" ht="15.75" x14ac:dyDescent="0.25">
      <c r="A16" s="12" t="s">
        <v>19</v>
      </c>
      <c r="B16" s="12" t="s">
        <v>20</v>
      </c>
      <c r="C16" s="12" t="s">
        <v>20</v>
      </c>
      <c r="D16" s="12" t="s">
        <v>20</v>
      </c>
      <c r="E16" s="12" t="s">
        <v>44</v>
      </c>
      <c r="F16" s="12" t="s">
        <v>41</v>
      </c>
      <c r="G16" s="12"/>
      <c r="H16" s="12"/>
      <c r="I16" s="12" t="s">
        <v>21</v>
      </c>
      <c r="J16" s="12" t="s">
        <v>22</v>
      </c>
      <c r="K16" s="22" t="s">
        <v>51</v>
      </c>
      <c r="L16" s="13">
        <v>3125000000</v>
      </c>
      <c r="M16" s="13">
        <v>0</v>
      </c>
      <c r="N16" s="13">
        <v>3125000000</v>
      </c>
      <c r="O16" s="13">
        <v>0</v>
      </c>
      <c r="P16" s="13">
        <v>3125000000</v>
      </c>
      <c r="Q16" s="19">
        <f t="shared" si="1"/>
        <v>1</v>
      </c>
      <c r="R16" s="13">
        <v>0</v>
      </c>
      <c r="S16" s="19">
        <f t="shared" si="2"/>
        <v>0</v>
      </c>
      <c r="T16" s="13">
        <v>0</v>
      </c>
      <c r="U16" s="19">
        <f t="shared" si="3"/>
        <v>0</v>
      </c>
    </row>
    <row r="17" spans="1:21" s="2" customFormat="1" ht="31.5" x14ac:dyDescent="0.25">
      <c r="A17" s="12" t="s">
        <v>19</v>
      </c>
      <c r="B17" s="12" t="s">
        <v>20</v>
      </c>
      <c r="C17" s="12" t="s">
        <v>20</v>
      </c>
      <c r="D17" s="12" t="s">
        <v>20</v>
      </c>
      <c r="E17" s="12" t="s">
        <v>44</v>
      </c>
      <c r="F17" s="12" t="s">
        <v>50</v>
      </c>
      <c r="G17" s="12"/>
      <c r="H17" s="12"/>
      <c r="I17" s="12" t="s">
        <v>21</v>
      </c>
      <c r="J17" s="12" t="s">
        <v>22</v>
      </c>
      <c r="K17" s="22" t="s">
        <v>49</v>
      </c>
      <c r="L17" s="13">
        <v>1747000000</v>
      </c>
      <c r="M17" s="13">
        <v>0</v>
      </c>
      <c r="N17" s="13">
        <v>1747000000</v>
      </c>
      <c r="O17" s="13">
        <v>0</v>
      </c>
      <c r="P17" s="13">
        <v>1747000000</v>
      </c>
      <c r="Q17" s="19">
        <f t="shared" si="1"/>
        <v>1</v>
      </c>
      <c r="R17" s="13">
        <v>240952788</v>
      </c>
      <c r="S17" s="19">
        <f t="shared" si="2"/>
        <v>0.13792374813966801</v>
      </c>
      <c r="T17" s="13">
        <v>240952788</v>
      </c>
      <c r="U17" s="19">
        <f t="shared" si="3"/>
        <v>0.13792374813966801</v>
      </c>
    </row>
    <row r="18" spans="1:21" s="2" customFormat="1" ht="31.5" x14ac:dyDescent="0.25">
      <c r="A18" s="12" t="s">
        <v>19</v>
      </c>
      <c r="B18" s="12" t="s">
        <v>20</v>
      </c>
      <c r="C18" s="12" t="s">
        <v>20</v>
      </c>
      <c r="D18" s="12" t="s">
        <v>20</v>
      </c>
      <c r="E18" s="12" t="s">
        <v>44</v>
      </c>
      <c r="F18" s="12" t="s">
        <v>48</v>
      </c>
      <c r="G18" s="12"/>
      <c r="H18" s="12"/>
      <c r="I18" s="12" t="s">
        <v>21</v>
      </c>
      <c r="J18" s="12" t="s">
        <v>22</v>
      </c>
      <c r="K18" s="22" t="s">
        <v>47</v>
      </c>
      <c r="L18" s="13">
        <v>324000000</v>
      </c>
      <c r="M18" s="13">
        <v>0</v>
      </c>
      <c r="N18" s="13">
        <v>324000000</v>
      </c>
      <c r="O18" s="13">
        <v>0</v>
      </c>
      <c r="P18" s="13">
        <v>324000000</v>
      </c>
      <c r="Q18" s="19">
        <f t="shared" si="1"/>
        <v>1</v>
      </c>
      <c r="R18" s="13">
        <v>22824416</v>
      </c>
      <c r="S18" s="19">
        <f t="shared" si="2"/>
        <v>7.0445728395061732E-2</v>
      </c>
      <c r="T18" s="13">
        <v>22824416</v>
      </c>
      <c r="U18" s="19">
        <f t="shared" si="3"/>
        <v>7.0445728395061732E-2</v>
      </c>
    </row>
    <row r="19" spans="1:21" s="2" customFormat="1" ht="15.75" x14ac:dyDescent="0.25">
      <c r="A19" s="12" t="s">
        <v>19</v>
      </c>
      <c r="B19" s="12" t="s">
        <v>20</v>
      </c>
      <c r="C19" s="12" t="s">
        <v>20</v>
      </c>
      <c r="D19" s="12" t="s">
        <v>20</v>
      </c>
      <c r="E19" s="12" t="s">
        <v>44</v>
      </c>
      <c r="F19" s="12" t="s">
        <v>46</v>
      </c>
      <c r="G19" s="12"/>
      <c r="H19" s="12"/>
      <c r="I19" s="12" t="s">
        <v>21</v>
      </c>
      <c r="J19" s="12" t="s">
        <v>22</v>
      </c>
      <c r="K19" s="22" t="s">
        <v>45</v>
      </c>
      <c r="L19" s="13">
        <v>4719000000</v>
      </c>
      <c r="M19" s="13">
        <v>0</v>
      </c>
      <c r="N19" s="13">
        <v>4719000000</v>
      </c>
      <c r="O19" s="13">
        <v>0</v>
      </c>
      <c r="P19" s="13">
        <v>4719000000</v>
      </c>
      <c r="Q19" s="19">
        <f t="shared" si="1"/>
        <v>1</v>
      </c>
      <c r="R19" s="13">
        <v>2594651</v>
      </c>
      <c r="S19" s="19">
        <f t="shared" si="2"/>
        <v>5.498306844670481E-4</v>
      </c>
      <c r="T19" s="13">
        <v>2594651</v>
      </c>
      <c r="U19" s="19">
        <f t="shared" si="3"/>
        <v>5.498306844670481E-4</v>
      </c>
    </row>
    <row r="20" spans="1:21" s="2" customFormat="1" ht="15.75" x14ac:dyDescent="0.25">
      <c r="A20" s="12" t="s">
        <v>19</v>
      </c>
      <c r="B20" s="12" t="s">
        <v>20</v>
      </c>
      <c r="C20" s="12" t="s">
        <v>20</v>
      </c>
      <c r="D20" s="12" t="s">
        <v>20</v>
      </c>
      <c r="E20" s="12" t="s">
        <v>44</v>
      </c>
      <c r="F20" s="12" t="s">
        <v>43</v>
      </c>
      <c r="G20" s="12"/>
      <c r="H20" s="12"/>
      <c r="I20" s="12" t="s">
        <v>21</v>
      </c>
      <c r="J20" s="12" t="s">
        <v>22</v>
      </c>
      <c r="K20" s="22" t="s">
        <v>42</v>
      </c>
      <c r="L20" s="13">
        <v>2286000000</v>
      </c>
      <c r="M20" s="13">
        <v>0</v>
      </c>
      <c r="N20" s="13">
        <v>2286000000</v>
      </c>
      <c r="O20" s="13">
        <v>0</v>
      </c>
      <c r="P20" s="13">
        <v>2286000000</v>
      </c>
      <c r="Q20" s="19">
        <f t="shared" si="1"/>
        <v>1</v>
      </c>
      <c r="R20" s="13">
        <v>35196572</v>
      </c>
      <c r="S20" s="19">
        <f t="shared" si="2"/>
        <v>1.5396575678040245E-2</v>
      </c>
      <c r="T20" s="13">
        <v>35196572</v>
      </c>
      <c r="U20" s="19">
        <f t="shared" si="3"/>
        <v>1.5396575678040245E-2</v>
      </c>
    </row>
    <row r="21" spans="1:21" s="2" customFormat="1" ht="15.75" x14ac:dyDescent="0.25">
      <c r="A21" s="12" t="s">
        <v>19</v>
      </c>
      <c r="B21" s="12" t="s">
        <v>20</v>
      </c>
      <c r="C21" s="12" t="s">
        <v>20</v>
      </c>
      <c r="D21" s="12" t="s">
        <v>20</v>
      </c>
      <c r="E21" s="12" t="s">
        <v>30</v>
      </c>
      <c r="F21" s="12" t="s">
        <v>41</v>
      </c>
      <c r="G21" s="12"/>
      <c r="H21" s="12"/>
      <c r="I21" s="12" t="s">
        <v>21</v>
      </c>
      <c r="J21" s="12" t="s">
        <v>22</v>
      </c>
      <c r="K21" s="22" t="s">
        <v>40</v>
      </c>
      <c r="L21" s="13">
        <v>868579445</v>
      </c>
      <c r="M21" s="13">
        <v>0</v>
      </c>
      <c r="N21" s="13">
        <v>868579445</v>
      </c>
      <c r="O21" s="13">
        <v>0</v>
      </c>
      <c r="P21" s="13">
        <v>868579445</v>
      </c>
      <c r="Q21" s="19">
        <f t="shared" si="1"/>
        <v>1</v>
      </c>
      <c r="R21" s="13">
        <v>15567908</v>
      </c>
      <c r="S21" s="19">
        <f t="shared" si="2"/>
        <v>1.7923412866395889E-2</v>
      </c>
      <c r="T21" s="13">
        <v>15567908</v>
      </c>
      <c r="U21" s="19">
        <f t="shared" si="3"/>
        <v>1.7923412866395889E-2</v>
      </c>
    </row>
    <row r="22" spans="1:21" s="3" customFormat="1" ht="31.5" x14ac:dyDescent="0.25">
      <c r="A22" s="4" t="s">
        <v>19</v>
      </c>
      <c r="B22" s="4" t="s">
        <v>20</v>
      </c>
      <c r="C22" s="4" t="s">
        <v>20</v>
      </c>
      <c r="D22" s="4" t="s">
        <v>24</v>
      </c>
      <c r="E22" s="4"/>
      <c r="F22" s="4"/>
      <c r="G22" s="4"/>
      <c r="H22" s="4"/>
      <c r="I22" s="4"/>
      <c r="J22" s="4"/>
      <c r="K22" s="21" t="s">
        <v>25</v>
      </c>
      <c r="L22" s="11">
        <v>22387278000</v>
      </c>
      <c r="M22" s="11">
        <v>0</v>
      </c>
      <c r="N22" s="11">
        <v>22387278000</v>
      </c>
      <c r="O22" s="11">
        <v>0</v>
      </c>
      <c r="P22" s="11">
        <v>22387278000</v>
      </c>
      <c r="Q22" s="14">
        <f t="shared" si="1"/>
        <v>1</v>
      </c>
      <c r="R22" s="11">
        <v>0</v>
      </c>
      <c r="S22" s="14">
        <f t="shared" si="2"/>
        <v>0</v>
      </c>
      <c r="T22" s="11">
        <v>0</v>
      </c>
      <c r="U22" s="14">
        <f t="shared" si="3"/>
        <v>0</v>
      </c>
    </row>
    <row r="23" spans="1:21" s="2" customFormat="1" ht="31.5" x14ac:dyDescent="0.25">
      <c r="A23" s="12" t="s">
        <v>19</v>
      </c>
      <c r="B23" s="12" t="s">
        <v>20</v>
      </c>
      <c r="C23" s="12" t="s">
        <v>20</v>
      </c>
      <c r="D23" s="12" t="s">
        <v>24</v>
      </c>
      <c r="E23" s="12" t="s">
        <v>44</v>
      </c>
      <c r="F23" s="12"/>
      <c r="G23" s="12"/>
      <c r="H23" s="12"/>
      <c r="I23" s="12" t="s">
        <v>21</v>
      </c>
      <c r="J23" s="12" t="s">
        <v>22</v>
      </c>
      <c r="K23" s="22" t="s">
        <v>67</v>
      </c>
      <c r="L23" s="13">
        <v>6483897000</v>
      </c>
      <c r="M23" s="13">
        <v>0</v>
      </c>
      <c r="N23" s="13">
        <v>6483897000</v>
      </c>
      <c r="O23" s="13">
        <v>0</v>
      </c>
      <c r="P23" s="13">
        <v>6483897000</v>
      </c>
      <c r="Q23" s="19">
        <f t="shared" si="1"/>
        <v>1</v>
      </c>
      <c r="R23" s="13">
        <v>0</v>
      </c>
      <c r="S23" s="19">
        <f t="shared" si="2"/>
        <v>0</v>
      </c>
      <c r="T23" s="13">
        <v>0</v>
      </c>
      <c r="U23" s="19">
        <f t="shared" si="3"/>
        <v>0</v>
      </c>
    </row>
    <row r="24" spans="1:21" s="2" customFormat="1" ht="31.5" x14ac:dyDescent="0.25">
      <c r="A24" s="12" t="s">
        <v>19</v>
      </c>
      <c r="B24" s="12" t="s">
        <v>20</v>
      </c>
      <c r="C24" s="12" t="s">
        <v>20</v>
      </c>
      <c r="D24" s="12" t="s">
        <v>24</v>
      </c>
      <c r="E24" s="12" t="s">
        <v>30</v>
      </c>
      <c r="F24" s="12"/>
      <c r="G24" s="12"/>
      <c r="H24" s="12"/>
      <c r="I24" s="12" t="s">
        <v>21</v>
      </c>
      <c r="J24" s="12" t="s">
        <v>22</v>
      </c>
      <c r="K24" s="22" t="s">
        <v>66</v>
      </c>
      <c r="L24" s="13">
        <v>4691259000</v>
      </c>
      <c r="M24" s="13">
        <v>0</v>
      </c>
      <c r="N24" s="13">
        <v>4691259000</v>
      </c>
      <c r="O24" s="13">
        <v>0</v>
      </c>
      <c r="P24" s="13">
        <v>4691259000</v>
      </c>
      <c r="Q24" s="19">
        <f t="shared" si="1"/>
        <v>1</v>
      </c>
      <c r="R24" s="13">
        <v>0</v>
      </c>
      <c r="S24" s="19">
        <f t="shared" si="2"/>
        <v>0</v>
      </c>
      <c r="T24" s="13">
        <v>0</v>
      </c>
      <c r="U24" s="19">
        <f t="shared" si="3"/>
        <v>0</v>
      </c>
    </row>
    <row r="25" spans="1:21" s="2" customFormat="1" ht="15.75" x14ac:dyDescent="0.25">
      <c r="A25" s="12" t="s">
        <v>19</v>
      </c>
      <c r="B25" s="12" t="s">
        <v>20</v>
      </c>
      <c r="C25" s="12" t="s">
        <v>20</v>
      </c>
      <c r="D25" s="12" t="s">
        <v>24</v>
      </c>
      <c r="E25" s="12" t="s">
        <v>56</v>
      </c>
      <c r="F25" s="12"/>
      <c r="G25" s="12"/>
      <c r="H25" s="12"/>
      <c r="I25" s="12" t="s">
        <v>21</v>
      </c>
      <c r="J25" s="12" t="s">
        <v>22</v>
      </c>
      <c r="K25" s="22" t="s">
        <v>65</v>
      </c>
      <c r="L25" s="13">
        <v>5595038000</v>
      </c>
      <c r="M25" s="13">
        <v>0</v>
      </c>
      <c r="N25" s="13">
        <v>5595038000</v>
      </c>
      <c r="O25" s="13">
        <v>0</v>
      </c>
      <c r="P25" s="13">
        <v>5595038000</v>
      </c>
      <c r="Q25" s="19">
        <f t="shared" si="1"/>
        <v>1</v>
      </c>
      <c r="R25" s="13">
        <v>0</v>
      </c>
      <c r="S25" s="19">
        <f t="shared" si="2"/>
        <v>0</v>
      </c>
      <c r="T25" s="13">
        <v>0</v>
      </c>
      <c r="U25" s="19">
        <f t="shared" si="3"/>
        <v>0</v>
      </c>
    </row>
    <row r="26" spans="1:21" s="2" customFormat="1" ht="31.5" x14ac:dyDescent="0.25">
      <c r="A26" s="12" t="s">
        <v>19</v>
      </c>
      <c r="B26" s="12" t="s">
        <v>20</v>
      </c>
      <c r="C26" s="12" t="s">
        <v>20</v>
      </c>
      <c r="D26" s="12" t="s">
        <v>24</v>
      </c>
      <c r="E26" s="12" t="s">
        <v>32</v>
      </c>
      <c r="F26" s="12"/>
      <c r="G26" s="12"/>
      <c r="H26" s="12"/>
      <c r="I26" s="12" t="s">
        <v>21</v>
      </c>
      <c r="J26" s="12" t="s">
        <v>22</v>
      </c>
      <c r="K26" s="22" t="s">
        <v>64</v>
      </c>
      <c r="L26" s="13">
        <v>2325298000</v>
      </c>
      <c r="M26" s="13">
        <v>0</v>
      </c>
      <c r="N26" s="13">
        <v>2325298000</v>
      </c>
      <c r="O26" s="13">
        <v>0</v>
      </c>
      <c r="P26" s="13">
        <v>2325298000</v>
      </c>
      <c r="Q26" s="19">
        <f t="shared" si="1"/>
        <v>1</v>
      </c>
      <c r="R26" s="13">
        <v>0</v>
      </c>
      <c r="S26" s="19">
        <f t="shared" si="2"/>
        <v>0</v>
      </c>
      <c r="T26" s="13">
        <v>0</v>
      </c>
      <c r="U26" s="19">
        <f t="shared" si="3"/>
        <v>0</v>
      </c>
    </row>
    <row r="27" spans="1:21" s="2" customFormat="1" ht="31.5" x14ac:dyDescent="0.25">
      <c r="A27" s="12" t="s">
        <v>19</v>
      </c>
      <c r="B27" s="12" t="s">
        <v>20</v>
      </c>
      <c r="C27" s="12" t="s">
        <v>20</v>
      </c>
      <c r="D27" s="12" t="s">
        <v>24</v>
      </c>
      <c r="E27" s="12" t="s">
        <v>53</v>
      </c>
      <c r="F27" s="12"/>
      <c r="G27" s="12"/>
      <c r="H27" s="12"/>
      <c r="I27" s="12" t="s">
        <v>21</v>
      </c>
      <c r="J27" s="12" t="s">
        <v>22</v>
      </c>
      <c r="K27" s="22" t="s">
        <v>63</v>
      </c>
      <c r="L27" s="13">
        <v>312163000</v>
      </c>
      <c r="M27" s="13">
        <v>0</v>
      </c>
      <c r="N27" s="13">
        <v>312163000</v>
      </c>
      <c r="O27" s="13">
        <v>0</v>
      </c>
      <c r="P27" s="13">
        <v>312163000</v>
      </c>
      <c r="Q27" s="19">
        <f t="shared" si="1"/>
        <v>1</v>
      </c>
      <c r="R27" s="13">
        <v>0</v>
      </c>
      <c r="S27" s="19">
        <f t="shared" si="2"/>
        <v>0</v>
      </c>
      <c r="T27" s="13">
        <v>0</v>
      </c>
      <c r="U27" s="19">
        <f t="shared" si="3"/>
        <v>0</v>
      </c>
    </row>
    <row r="28" spans="1:21" s="2" customFormat="1" ht="15.75" x14ac:dyDescent="0.25">
      <c r="A28" s="12" t="s">
        <v>19</v>
      </c>
      <c r="B28" s="12" t="s">
        <v>20</v>
      </c>
      <c r="C28" s="12" t="s">
        <v>20</v>
      </c>
      <c r="D28" s="12" t="s">
        <v>24</v>
      </c>
      <c r="E28" s="12" t="s">
        <v>41</v>
      </c>
      <c r="F28" s="12"/>
      <c r="G28" s="12"/>
      <c r="H28" s="12"/>
      <c r="I28" s="12" t="s">
        <v>21</v>
      </c>
      <c r="J28" s="12" t="s">
        <v>22</v>
      </c>
      <c r="K28" s="22" t="s">
        <v>62</v>
      </c>
      <c r="L28" s="13">
        <v>1728974000</v>
      </c>
      <c r="M28" s="13">
        <v>0</v>
      </c>
      <c r="N28" s="13">
        <v>1728974000</v>
      </c>
      <c r="O28" s="13">
        <v>0</v>
      </c>
      <c r="P28" s="13">
        <v>1728974000</v>
      </c>
      <c r="Q28" s="19">
        <f t="shared" si="1"/>
        <v>1</v>
      </c>
      <c r="R28" s="13">
        <v>0</v>
      </c>
      <c r="S28" s="19">
        <f t="shared" si="2"/>
        <v>0</v>
      </c>
      <c r="T28" s="13">
        <v>0</v>
      </c>
      <c r="U28" s="19">
        <f t="shared" si="3"/>
        <v>0</v>
      </c>
    </row>
    <row r="29" spans="1:21" s="2" customFormat="1" ht="15.75" x14ac:dyDescent="0.25">
      <c r="A29" s="12" t="s">
        <v>19</v>
      </c>
      <c r="B29" s="12" t="s">
        <v>20</v>
      </c>
      <c r="C29" s="12" t="s">
        <v>20</v>
      </c>
      <c r="D29" s="12" t="s">
        <v>24</v>
      </c>
      <c r="E29" s="12" t="s">
        <v>50</v>
      </c>
      <c r="F29" s="12"/>
      <c r="G29" s="12"/>
      <c r="H29" s="12"/>
      <c r="I29" s="12" t="s">
        <v>21</v>
      </c>
      <c r="J29" s="12" t="s">
        <v>22</v>
      </c>
      <c r="K29" s="22" t="s">
        <v>61</v>
      </c>
      <c r="L29" s="13">
        <v>312662000</v>
      </c>
      <c r="M29" s="13">
        <v>0</v>
      </c>
      <c r="N29" s="13">
        <v>312662000</v>
      </c>
      <c r="O29" s="13">
        <v>0</v>
      </c>
      <c r="P29" s="13">
        <v>312662000</v>
      </c>
      <c r="Q29" s="19">
        <f t="shared" si="1"/>
        <v>1</v>
      </c>
      <c r="R29" s="13">
        <v>0</v>
      </c>
      <c r="S29" s="19">
        <f t="shared" si="2"/>
        <v>0</v>
      </c>
      <c r="T29" s="13">
        <v>0</v>
      </c>
      <c r="U29" s="19">
        <f t="shared" si="3"/>
        <v>0</v>
      </c>
    </row>
    <row r="30" spans="1:21" s="2" customFormat="1" ht="15.75" x14ac:dyDescent="0.25">
      <c r="A30" s="12" t="s">
        <v>19</v>
      </c>
      <c r="B30" s="12" t="s">
        <v>20</v>
      </c>
      <c r="C30" s="12" t="s">
        <v>20</v>
      </c>
      <c r="D30" s="12" t="s">
        <v>24</v>
      </c>
      <c r="E30" s="12" t="s">
        <v>48</v>
      </c>
      <c r="F30" s="12"/>
      <c r="G30" s="12"/>
      <c r="H30" s="12"/>
      <c r="I30" s="12" t="s">
        <v>21</v>
      </c>
      <c r="J30" s="12" t="s">
        <v>22</v>
      </c>
      <c r="K30" s="22" t="s">
        <v>60</v>
      </c>
      <c r="L30" s="13">
        <v>312662000</v>
      </c>
      <c r="M30" s="13">
        <v>0</v>
      </c>
      <c r="N30" s="13">
        <v>312662000</v>
      </c>
      <c r="O30" s="13">
        <v>0</v>
      </c>
      <c r="P30" s="13">
        <v>312662000</v>
      </c>
      <c r="Q30" s="19">
        <f t="shared" si="1"/>
        <v>1</v>
      </c>
      <c r="R30" s="13">
        <v>0</v>
      </c>
      <c r="S30" s="19">
        <f t="shared" si="2"/>
        <v>0</v>
      </c>
      <c r="T30" s="13">
        <v>0</v>
      </c>
      <c r="U30" s="19">
        <f t="shared" si="3"/>
        <v>0</v>
      </c>
    </row>
    <row r="31" spans="1:21" s="2" customFormat="1" ht="31.5" x14ac:dyDescent="0.25">
      <c r="A31" s="12" t="s">
        <v>19</v>
      </c>
      <c r="B31" s="12" t="s">
        <v>20</v>
      </c>
      <c r="C31" s="12" t="s">
        <v>20</v>
      </c>
      <c r="D31" s="12" t="s">
        <v>24</v>
      </c>
      <c r="E31" s="12" t="s">
        <v>46</v>
      </c>
      <c r="F31" s="12"/>
      <c r="G31" s="12"/>
      <c r="H31" s="12"/>
      <c r="I31" s="12" t="s">
        <v>21</v>
      </c>
      <c r="J31" s="12" t="s">
        <v>22</v>
      </c>
      <c r="K31" s="22" t="s">
        <v>59</v>
      </c>
      <c r="L31" s="13">
        <v>625325000</v>
      </c>
      <c r="M31" s="13">
        <v>0</v>
      </c>
      <c r="N31" s="13">
        <v>625325000</v>
      </c>
      <c r="O31" s="13">
        <v>0</v>
      </c>
      <c r="P31" s="13">
        <v>625325000</v>
      </c>
      <c r="Q31" s="19">
        <f t="shared" si="1"/>
        <v>1</v>
      </c>
      <c r="R31" s="13">
        <v>0</v>
      </c>
      <c r="S31" s="19">
        <f t="shared" si="2"/>
        <v>0</v>
      </c>
      <c r="T31" s="13">
        <v>0</v>
      </c>
      <c r="U31" s="19">
        <f t="shared" si="3"/>
        <v>0</v>
      </c>
    </row>
    <row r="32" spans="1:21" s="3" customFormat="1" ht="31.5" x14ac:dyDescent="0.25">
      <c r="A32" s="4" t="s">
        <v>19</v>
      </c>
      <c r="B32" s="4" t="s">
        <v>20</v>
      </c>
      <c r="C32" s="4" t="s">
        <v>20</v>
      </c>
      <c r="D32" s="4" t="s">
        <v>26</v>
      </c>
      <c r="E32" s="4"/>
      <c r="F32" s="4"/>
      <c r="G32" s="4"/>
      <c r="H32" s="4"/>
      <c r="I32" s="4"/>
      <c r="J32" s="4"/>
      <c r="K32" s="21" t="s">
        <v>27</v>
      </c>
      <c r="L32" s="11">
        <v>7792203000</v>
      </c>
      <c r="M32" s="11">
        <v>0</v>
      </c>
      <c r="N32" s="11">
        <v>7792203000</v>
      </c>
      <c r="O32" s="11">
        <v>0</v>
      </c>
      <c r="P32" s="11">
        <v>7792203000</v>
      </c>
      <c r="Q32" s="14">
        <f t="shared" si="1"/>
        <v>1</v>
      </c>
      <c r="R32" s="11">
        <v>213298556</v>
      </c>
      <c r="S32" s="14">
        <f t="shared" si="2"/>
        <v>2.7373331521265552E-2</v>
      </c>
      <c r="T32" s="11">
        <v>213298556</v>
      </c>
      <c r="U32" s="14">
        <f t="shared" si="3"/>
        <v>2.7373331521265552E-2</v>
      </c>
    </row>
    <row r="33" spans="1:21" s="2" customFormat="1" ht="15.75" x14ac:dyDescent="0.25">
      <c r="A33" s="12" t="s">
        <v>19</v>
      </c>
      <c r="B33" s="12" t="s">
        <v>20</v>
      </c>
      <c r="C33" s="12" t="s">
        <v>20</v>
      </c>
      <c r="D33" s="12" t="s">
        <v>26</v>
      </c>
      <c r="E33" s="12" t="s">
        <v>44</v>
      </c>
      <c r="F33" s="12" t="s">
        <v>44</v>
      </c>
      <c r="G33" s="12"/>
      <c r="H33" s="12"/>
      <c r="I33" s="12" t="s">
        <v>21</v>
      </c>
      <c r="J33" s="12" t="s">
        <v>22</v>
      </c>
      <c r="K33" s="22" t="s">
        <v>77</v>
      </c>
      <c r="L33" s="13">
        <v>2207000000</v>
      </c>
      <c r="M33" s="13">
        <v>0</v>
      </c>
      <c r="N33" s="13">
        <v>2207000000</v>
      </c>
      <c r="O33" s="13">
        <v>0</v>
      </c>
      <c r="P33" s="13">
        <v>2207000000</v>
      </c>
      <c r="Q33" s="19">
        <f t="shared" si="1"/>
        <v>1</v>
      </c>
      <c r="R33" s="13">
        <v>46056937</v>
      </c>
      <c r="S33" s="19">
        <f t="shared" si="2"/>
        <v>2.086857136384232E-2</v>
      </c>
      <c r="T33" s="13">
        <v>46056937</v>
      </c>
      <c r="U33" s="19">
        <f t="shared" si="3"/>
        <v>2.086857136384232E-2</v>
      </c>
    </row>
    <row r="34" spans="1:21" s="2" customFormat="1" ht="15.75" x14ac:dyDescent="0.25">
      <c r="A34" s="12" t="s">
        <v>19</v>
      </c>
      <c r="B34" s="12" t="s">
        <v>20</v>
      </c>
      <c r="C34" s="12" t="s">
        <v>20</v>
      </c>
      <c r="D34" s="12" t="s">
        <v>26</v>
      </c>
      <c r="E34" s="12" t="s">
        <v>44</v>
      </c>
      <c r="F34" s="12" t="s">
        <v>30</v>
      </c>
      <c r="G34" s="12"/>
      <c r="H34" s="12"/>
      <c r="I34" s="12" t="s">
        <v>21</v>
      </c>
      <c r="J34" s="12" t="s">
        <v>22</v>
      </c>
      <c r="K34" s="22" t="s">
        <v>76</v>
      </c>
      <c r="L34" s="13">
        <v>1104000000</v>
      </c>
      <c r="M34" s="13">
        <v>0</v>
      </c>
      <c r="N34" s="13">
        <v>1104000000</v>
      </c>
      <c r="O34" s="13">
        <v>0</v>
      </c>
      <c r="P34" s="13">
        <v>1104000000</v>
      </c>
      <c r="Q34" s="19">
        <f t="shared" si="1"/>
        <v>1</v>
      </c>
      <c r="R34" s="13">
        <v>0</v>
      </c>
      <c r="S34" s="19">
        <f t="shared" si="2"/>
        <v>0</v>
      </c>
      <c r="T34" s="13">
        <v>0</v>
      </c>
      <c r="U34" s="19">
        <f t="shared" si="3"/>
        <v>0</v>
      </c>
    </row>
    <row r="35" spans="1:21" s="2" customFormat="1" ht="31.5" x14ac:dyDescent="0.25">
      <c r="A35" s="12" t="s">
        <v>19</v>
      </c>
      <c r="B35" s="12" t="s">
        <v>20</v>
      </c>
      <c r="C35" s="12" t="s">
        <v>20</v>
      </c>
      <c r="D35" s="12" t="s">
        <v>26</v>
      </c>
      <c r="E35" s="12" t="s">
        <v>44</v>
      </c>
      <c r="F35" s="12" t="s">
        <v>56</v>
      </c>
      <c r="G35" s="12"/>
      <c r="H35" s="12"/>
      <c r="I35" s="12" t="s">
        <v>21</v>
      </c>
      <c r="J35" s="12" t="s">
        <v>22</v>
      </c>
      <c r="K35" s="22" t="s">
        <v>75</v>
      </c>
      <c r="L35" s="13">
        <v>512000000</v>
      </c>
      <c r="M35" s="13">
        <v>0</v>
      </c>
      <c r="N35" s="13">
        <v>512000000</v>
      </c>
      <c r="O35" s="13">
        <v>0</v>
      </c>
      <c r="P35" s="13">
        <v>512000000</v>
      </c>
      <c r="Q35" s="19">
        <f t="shared" si="1"/>
        <v>1</v>
      </c>
      <c r="R35" s="13">
        <v>4341179</v>
      </c>
      <c r="S35" s="19">
        <f t="shared" si="2"/>
        <v>8.4788652343750007E-3</v>
      </c>
      <c r="T35" s="13">
        <v>4341179</v>
      </c>
      <c r="U35" s="19">
        <f t="shared" si="3"/>
        <v>8.4788652343750007E-3</v>
      </c>
    </row>
    <row r="36" spans="1:21" s="2" customFormat="1" ht="15.75" x14ac:dyDescent="0.25">
      <c r="A36" s="12" t="s">
        <v>19</v>
      </c>
      <c r="B36" s="12" t="s">
        <v>20</v>
      </c>
      <c r="C36" s="12" t="s">
        <v>20</v>
      </c>
      <c r="D36" s="12" t="s">
        <v>26</v>
      </c>
      <c r="E36" s="12" t="s">
        <v>30</v>
      </c>
      <c r="F36" s="12"/>
      <c r="G36" s="12"/>
      <c r="H36" s="12"/>
      <c r="I36" s="12" t="s">
        <v>21</v>
      </c>
      <c r="J36" s="12" t="s">
        <v>22</v>
      </c>
      <c r="K36" s="22" t="s">
        <v>74</v>
      </c>
      <c r="L36" s="13">
        <v>2213203000</v>
      </c>
      <c r="M36" s="13">
        <v>0</v>
      </c>
      <c r="N36" s="13">
        <v>2213203000</v>
      </c>
      <c r="O36" s="13">
        <v>0</v>
      </c>
      <c r="P36" s="13">
        <v>2213203000</v>
      </c>
      <c r="Q36" s="19">
        <f t="shared" si="1"/>
        <v>1</v>
      </c>
      <c r="R36" s="13">
        <v>113680529</v>
      </c>
      <c r="S36" s="19">
        <f t="shared" si="2"/>
        <v>5.1364709427919625E-2</v>
      </c>
      <c r="T36" s="13">
        <v>113680529</v>
      </c>
      <c r="U36" s="19">
        <f t="shared" si="3"/>
        <v>5.1364709427919625E-2</v>
      </c>
    </row>
    <row r="37" spans="1:21" s="2" customFormat="1" ht="15.75" x14ac:dyDescent="0.25">
      <c r="A37" s="12" t="s">
        <v>19</v>
      </c>
      <c r="B37" s="12" t="s">
        <v>20</v>
      </c>
      <c r="C37" s="12" t="s">
        <v>20</v>
      </c>
      <c r="D37" s="12" t="s">
        <v>26</v>
      </c>
      <c r="E37" s="12" t="s">
        <v>53</v>
      </c>
      <c r="F37" s="12"/>
      <c r="G37" s="12"/>
      <c r="H37" s="12"/>
      <c r="I37" s="12" t="s">
        <v>21</v>
      </c>
      <c r="J37" s="12" t="s">
        <v>22</v>
      </c>
      <c r="K37" s="22" t="s">
        <v>73</v>
      </c>
      <c r="L37" s="13">
        <v>36000000</v>
      </c>
      <c r="M37" s="13">
        <v>0</v>
      </c>
      <c r="N37" s="13">
        <v>36000000</v>
      </c>
      <c r="O37" s="13">
        <v>0</v>
      </c>
      <c r="P37" s="13">
        <v>36000000</v>
      </c>
      <c r="Q37" s="19">
        <f t="shared" si="1"/>
        <v>1</v>
      </c>
      <c r="R37" s="13">
        <v>2822747</v>
      </c>
      <c r="S37" s="19">
        <f t="shared" si="2"/>
        <v>7.8409638888888883E-2</v>
      </c>
      <c r="T37" s="13">
        <v>2822747</v>
      </c>
      <c r="U37" s="19">
        <f t="shared" si="3"/>
        <v>7.8409638888888883E-2</v>
      </c>
    </row>
    <row r="38" spans="1:21" s="2" customFormat="1" ht="15.75" x14ac:dyDescent="0.25">
      <c r="A38" s="12" t="s">
        <v>19</v>
      </c>
      <c r="B38" s="12" t="s">
        <v>20</v>
      </c>
      <c r="C38" s="12" t="s">
        <v>20</v>
      </c>
      <c r="D38" s="12" t="s">
        <v>26</v>
      </c>
      <c r="E38" s="12" t="s">
        <v>50</v>
      </c>
      <c r="F38" s="12"/>
      <c r="G38" s="12"/>
      <c r="H38" s="12"/>
      <c r="I38" s="12" t="s">
        <v>21</v>
      </c>
      <c r="J38" s="12" t="s">
        <v>22</v>
      </c>
      <c r="K38" s="22" t="s">
        <v>72</v>
      </c>
      <c r="L38" s="13">
        <v>96000000</v>
      </c>
      <c r="M38" s="13">
        <v>0</v>
      </c>
      <c r="N38" s="13">
        <v>96000000</v>
      </c>
      <c r="O38" s="13">
        <v>0</v>
      </c>
      <c r="P38" s="13">
        <v>96000000</v>
      </c>
      <c r="Q38" s="19">
        <f t="shared" si="1"/>
        <v>1</v>
      </c>
      <c r="R38" s="13">
        <v>0</v>
      </c>
      <c r="S38" s="19">
        <f t="shared" si="2"/>
        <v>0</v>
      </c>
      <c r="T38" s="13">
        <v>0</v>
      </c>
      <c r="U38" s="19">
        <f t="shared" si="3"/>
        <v>0</v>
      </c>
    </row>
    <row r="39" spans="1:21" s="2" customFormat="1" ht="15.75" x14ac:dyDescent="0.25">
      <c r="A39" s="12" t="s">
        <v>19</v>
      </c>
      <c r="B39" s="12" t="s">
        <v>20</v>
      </c>
      <c r="C39" s="12" t="s">
        <v>20</v>
      </c>
      <c r="D39" s="12" t="s">
        <v>26</v>
      </c>
      <c r="E39" s="12" t="s">
        <v>71</v>
      </c>
      <c r="F39" s="12"/>
      <c r="G39" s="12"/>
      <c r="H39" s="12"/>
      <c r="I39" s="12" t="s">
        <v>21</v>
      </c>
      <c r="J39" s="12" t="s">
        <v>22</v>
      </c>
      <c r="K39" s="22" t="s">
        <v>70</v>
      </c>
      <c r="L39" s="13">
        <v>624000000</v>
      </c>
      <c r="M39" s="13">
        <v>0</v>
      </c>
      <c r="N39" s="13">
        <v>624000000</v>
      </c>
      <c r="O39" s="13">
        <v>0</v>
      </c>
      <c r="P39" s="13">
        <v>624000000</v>
      </c>
      <c r="Q39" s="19">
        <f t="shared" si="1"/>
        <v>1</v>
      </c>
      <c r="R39" s="13">
        <v>46397164</v>
      </c>
      <c r="S39" s="19">
        <f t="shared" si="2"/>
        <v>7.4354429487179491E-2</v>
      </c>
      <c r="T39" s="13">
        <v>46397164</v>
      </c>
      <c r="U39" s="19">
        <f t="shared" si="3"/>
        <v>7.4354429487179491E-2</v>
      </c>
    </row>
    <row r="40" spans="1:21" s="2" customFormat="1" ht="15.75" x14ac:dyDescent="0.25">
      <c r="A40" s="12" t="s">
        <v>19</v>
      </c>
      <c r="B40" s="12" t="s">
        <v>20</v>
      </c>
      <c r="C40" s="12" t="s">
        <v>20</v>
      </c>
      <c r="D40" s="12" t="s">
        <v>26</v>
      </c>
      <c r="E40" s="12" t="s">
        <v>69</v>
      </c>
      <c r="F40" s="12"/>
      <c r="G40" s="12"/>
      <c r="H40" s="12"/>
      <c r="I40" s="12" t="s">
        <v>21</v>
      </c>
      <c r="J40" s="12" t="s">
        <v>22</v>
      </c>
      <c r="K40" s="22" t="s">
        <v>68</v>
      </c>
      <c r="L40" s="13">
        <v>1000000000</v>
      </c>
      <c r="M40" s="13">
        <v>0</v>
      </c>
      <c r="N40" s="13">
        <v>1000000000</v>
      </c>
      <c r="O40" s="13">
        <v>0</v>
      </c>
      <c r="P40" s="13">
        <v>1000000000</v>
      </c>
      <c r="Q40" s="19">
        <f t="shared" si="1"/>
        <v>1</v>
      </c>
      <c r="R40" s="13">
        <v>0</v>
      </c>
      <c r="S40" s="19">
        <f t="shared" si="2"/>
        <v>0</v>
      </c>
      <c r="T40" s="13">
        <v>0</v>
      </c>
      <c r="U40" s="19">
        <f t="shared" si="3"/>
        <v>0</v>
      </c>
    </row>
    <row r="41" spans="1:21" s="3" customFormat="1" ht="15.75" x14ac:dyDescent="0.25">
      <c r="A41" s="8" t="s">
        <v>19</v>
      </c>
      <c r="B41" s="8" t="s">
        <v>24</v>
      </c>
      <c r="C41" s="8"/>
      <c r="D41" s="8"/>
      <c r="E41" s="8"/>
      <c r="F41" s="8"/>
      <c r="G41" s="8"/>
      <c r="H41" s="8"/>
      <c r="I41" s="8"/>
      <c r="J41" s="8"/>
      <c r="K41" s="23" t="s">
        <v>28</v>
      </c>
      <c r="L41" s="9">
        <v>3179582357</v>
      </c>
      <c r="M41" s="9">
        <v>0</v>
      </c>
      <c r="N41" s="9">
        <v>3111808875</v>
      </c>
      <c r="O41" s="9">
        <v>67773482</v>
      </c>
      <c r="P41" s="9">
        <v>3110263905</v>
      </c>
      <c r="Q41" s="10">
        <f t="shared" si="1"/>
        <v>0.97819888141994749</v>
      </c>
      <c r="R41" s="9">
        <v>0</v>
      </c>
      <c r="S41" s="10">
        <f t="shared" si="2"/>
        <v>0</v>
      </c>
      <c r="T41" s="9">
        <v>0</v>
      </c>
      <c r="U41" s="10">
        <f t="shared" si="3"/>
        <v>0</v>
      </c>
    </row>
    <row r="42" spans="1:21" s="2" customFormat="1" ht="15.75" x14ac:dyDescent="0.25">
      <c r="A42" s="12" t="s">
        <v>19</v>
      </c>
      <c r="B42" s="12" t="s">
        <v>24</v>
      </c>
      <c r="C42" s="12" t="s">
        <v>24</v>
      </c>
      <c r="D42" s="12" t="s">
        <v>24</v>
      </c>
      <c r="E42" s="12" t="s">
        <v>48</v>
      </c>
      <c r="F42" s="12" t="s">
        <v>30</v>
      </c>
      <c r="G42" s="12"/>
      <c r="H42" s="12"/>
      <c r="I42" s="12" t="s">
        <v>21</v>
      </c>
      <c r="J42" s="12" t="s">
        <v>22</v>
      </c>
      <c r="K42" s="22" t="s">
        <v>82</v>
      </c>
      <c r="L42" s="13">
        <v>460916050</v>
      </c>
      <c r="M42" s="13">
        <v>0</v>
      </c>
      <c r="N42" s="13">
        <v>459628575</v>
      </c>
      <c r="O42" s="13">
        <v>1287475</v>
      </c>
      <c r="P42" s="13">
        <v>458083605</v>
      </c>
      <c r="Q42" s="15">
        <f t="shared" si="1"/>
        <v>0.99385474860335199</v>
      </c>
      <c r="R42" s="13">
        <v>0</v>
      </c>
      <c r="S42" s="15">
        <f t="shared" si="2"/>
        <v>0</v>
      </c>
      <c r="T42" s="13">
        <v>0</v>
      </c>
      <c r="U42" s="15">
        <f t="shared" si="3"/>
        <v>0</v>
      </c>
    </row>
    <row r="43" spans="1:21" s="2" customFormat="1" ht="78.75" x14ac:dyDescent="0.25">
      <c r="A43" s="12" t="s">
        <v>19</v>
      </c>
      <c r="B43" s="12" t="s">
        <v>24</v>
      </c>
      <c r="C43" s="12" t="s">
        <v>24</v>
      </c>
      <c r="D43" s="12" t="s">
        <v>24</v>
      </c>
      <c r="E43" s="12" t="s">
        <v>48</v>
      </c>
      <c r="F43" s="12" t="s">
        <v>56</v>
      </c>
      <c r="G43" s="12"/>
      <c r="H43" s="12"/>
      <c r="I43" s="12" t="s">
        <v>21</v>
      </c>
      <c r="J43" s="12" t="s">
        <v>22</v>
      </c>
      <c r="K43" s="22" t="s">
        <v>81</v>
      </c>
      <c r="L43" s="13">
        <v>139047300</v>
      </c>
      <c r="M43" s="13">
        <v>0</v>
      </c>
      <c r="N43" s="13">
        <v>139047300</v>
      </c>
      <c r="O43" s="13">
        <v>0</v>
      </c>
      <c r="P43" s="13">
        <v>139047300</v>
      </c>
      <c r="Q43" s="15">
        <f t="shared" si="1"/>
        <v>1</v>
      </c>
      <c r="R43" s="13">
        <v>0</v>
      </c>
      <c r="S43" s="15">
        <f t="shared" si="2"/>
        <v>0</v>
      </c>
      <c r="T43" s="13">
        <v>0</v>
      </c>
      <c r="U43" s="15">
        <f t="shared" si="3"/>
        <v>0</v>
      </c>
    </row>
    <row r="44" spans="1:21" s="2" customFormat="1" ht="15.75" x14ac:dyDescent="0.25">
      <c r="A44" s="12" t="s">
        <v>19</v>
      </c>
      <c r="B44" s="12" t="s">
        <v>24</v>
      </c>
      <c r="C44" s="12" t="s">
        <v>24</v>
      </c>
      <c r="D44" s="12" t="s">
        <v>24</v>
      </c>
      <c r="E44" s="12" t="s">
        <v>46</v>
      </c>
      <c r="F44" s="12" t="s">
        <v>30</v>
      </c>
      <c r="G44" s="12"/>
      <c r="H44" s="12"/>
      <c r="I44" s="12" t="s">
        <v>21</v>
      </c>
      <c r="J44" s="12" t="s">
        <v>22</v>
      </c>
      <c r="K44" s="22" t="s">
        <v>80</v>
      </c>
      <c r="L44" s="13">
        <v>695000000</v>
      </c>
      <c r="M44" s="13">
        <v>0</v>
      </c>
      <c r="N44" s="13">
        <v>695000000</v>
      </c>
      <c r="O44" s="13">
        <v>0</v>
      </c>
      <c r="P44" s="13">
        <v>695000000</v>
      </c>
      <c r="Q44" s="15">
        <f t="shared" si="1"/>
        <v>1</v>
      </c>
      <c r="R44" s="13">
        <v>0</v>
      </c>
      <c r="S44" s="15">
        <f t="shared" si="2"/>
        <v>0</v>
      </c>
      <c r="T44" s="13">
        <v>0</v>
      </c>
      <c r="U44" s="15">
        <f t="shared" si="3"/>
        <v>0</v>
      </c>
    </row>
    <row r="45" spans="1:21" s="2" customFormat="1" ht="31.5" x14ac:dyDescent="0.25">
      <c r="A45" s="12" t="s">
        <v>19</v>
      </c>
      <c r="B45" s="12" t="s">
        <v>24</v>
      </c>
      <c r="C45" s="12" t="s">
        <v>24</v>
      </c>
      <c r="D45" s="12" t="s">
        <v>24</v>
      </c>
      <c r="E45" s="12" t="s">
        <v>46</v>
      </c>
      <c r="F45" s="12" t="s">
        <v>56</v>
      </c>
      <c r="G45" s="12"/>
      <c r="H45" s="12"/>
      <c r="I45" s="12" t="s">
        <v>21</v>
      </c>
      <c r="J45" s="12" t="s">
        <v>22</v>
      </c>
      <c r="K45" s="22" t="s">
        <v>79</v>
      </c>
      <c r="L45" s="13">
        <v>74619007</v>
      </c>
      <c r="M45" s="13">
        <v>0</v>
      </c>
      <c r="N45" s="13">
        <v>8133000</v>
      </c>
      <c r="O45" s="13">
        <v>66486007</v>
      </c>
      <c r="P45" s="13">
        <v>8133000</v>
      </c>
      <c r="Q45" s="15">
        <f t="shared" si="1"/>
        <v>0.10899367771002366</v>
      </c>
      <c r="R45" s="13">
        <v>0</v>
      </c>
      <c r="S45" s="15">
        <f t="shared" si="2"/>
        <v>0</v>
      </c>
      <c r="T45" s="13">
        <v>0</v>
      </c>
      <c r="U45" s="15">
        <f t="shared" si="3"/>
        <v>0</v>
      </c>
    </row>
    <row r="46" spans="1:21" s="2" customFormat="1" ht="31.5" x14ac:dyDescent="0.25">
      <c r="A46" s="12" t="s">
        <v>19</v>
      </c>
      <c r="B46" s="12" t="s">
        <v>24</v>
      </c>
      <c r="C46" s="12" t="s">
        <v>24</v>
      </c>
      <c r="D46" s="12" t="s">
        <v>24</v>
      </c>
      <c r="E46" s="12" t="s">
        <v>46</v>
      </c>
      <c r="F46" s="12" t="s">
        <v>41</v>
      </c>
      <c r="G46" s="12"/>
      <c r="H46" s="12"/>
      <c r="I46" s="12" t="s">
        <v>21</v>
      </c>
      <c r="J46" s="12" t="s">
        <v>22</v>
      </c>
      <c r="K46" s="22" t="s">
        <v>78</v>
      </c>
      <c r="L46" s="13">
        <v>1810000000</v>
      </c>
      <c r="M46" s="13">
        <v>0</v>
      </c>
      <c r="N46" s="13">
        <v>1810000000</v>
      </c>
      <c r="O46" s="13">
        <v>0</v>
      </c>
      <c r="P46" s="13">
        <v>1810000000</v>
      </c>
      <c r="Q46" s="15">
        <f t="shared" si="1"/>
        <v>1</v>
      </c>
      <c r="R46" s="13">
        <v>0</v>
      </c>
      <c r="S46" s="15">
        <f t="shared" si="2"/>
        <v>0</v>
      </c>
      <c r="T46" s="13">
        <v>0</v>
      </c>
      <c r="U46" s="15">
        <f t="shared" si="3"/>
        <v>0</v>
      </c>
    </row>
    <row r="47" spans="1:21" s="3" customFormat="1" ht="15.75" x14ac:dyDescent="0.25">
      <c r="A47" s="8" t="s">
        <v>19</v>
      </c>
      <c r="B47" s="8" t="s">
        <v>26</v>
      </c>
      <c r="C47" s="8"/>
      <c r="D47" s="8"/>
      <c r="E47" s="8"/>
      <c r="F47" s="8"/>
      <c r="G47" s="8"/>
      <c r="H47" s="8"/>
      <c r="I47" s="8"/>
      <c r="J47" s="8"/>
      <c r="K47" s="23" t="s">
        <v>99</v>
      </c>
      <c r="L47" s="9">
        <f>+L48+L50+L52+L55</f>
        <v>6426998768</v>
      </c>
      <c r="M47" s="9">
        <f t="shared" ref="M47:U47" si="4">+M48+M50+M52+M55</f>
        <v>0</v>
      </c>
      <c r="N47" s="9">
        <f t="shared" si="4"/>
        <v>267769000</v>
      </c>
      <c r="O47" s="9">
        <f t="shared" si="4"/>
        <v>6159229768</v>
      </c>
      <c r="P47" s="9">
        <f t="shared" si="4"/>
        <v>267769000</v>
      </c>
      <c r="Q47" s="10">
        <f t="shared" si="4"/>
        <v>1</v>
      </c>
      <c r="R47" s="9">
        <f t="shared" si="4"/>
        <v>10826996</v>
      </c>
      <c r="S47" s="10">
        <f t="shared" si="4"/>
        <v>4.0434090578072894E-2</v>
      </c>
      <c r="T47" s="9">
        <f t="shared" si="4"/>
        <v>10826996</v>
      </c>
      <c r="U47" s="10">
        <f t="shared" si="4"/>
        <v>4.0434090578072894E-2</v>
      </c>
    </row>
    <row r="48" spans="1:21" s="2" customFormat="1" ht="31.5" x14ac:dyDescent="0.25">
      <c r="A48" s="12" t="s">
        <v>19</v>
      </c>
      <c r="B48" s="12" t="s">
        <v>26</v>
      </c>
      <c r="C48" s="12" t="s">
        <v>29</v>
      </c>
      <c r="D48" s="12" t="s">
        <v>24</v>
      </c>
      <c r="E48" s="12" t="s">
        <v>30</v>
      </c>
      <c r="F48" s="12"/>
      <c r="G48" s="12"/>
      <c r="H48" s="12"/>
      <c r="I48" s="12"/>
      <c r="J48" s="12"/>
      <c r="K48" s="22" t="s">
        <v>31</v>
      </c>
      <c r="L48" s="13">
        <v>822812000</v>
      </c>
      <c r="M48" s="13">
        <v>0</v>
      </c>
      <c r="N48" s="13">
        <v>0</v>
      </c>
      <c r="O48" s="13">
        <v>822812000</v>
      </c>
      <c r="P48" s="13">
        <v>0</v>
      </c>
      <c r="Q48" s="17">
        <f t="shared" si="1"/>
        <v>0</v>
      </c>
      <c r="R48" s="13">
        <v>0</v>
      </c>
      <c r="S48" s="17">
        <f t="shared" si="2"/>
        <v>0</v>
      </c>
      <c r="T48" s="13">
        <v>0</v>
      </c>
      <c r="U48" s="17">
        <f t="shared" si="3"/>
        <v>0</v>
      </c>
    </row>
    <row r="49" spans="1:21" s="2" customFormat="1" ht="31.5" x14ac:dyDescent="0.25">
      <c r="A49" s="12" t="s">
        <v>19</v>
      </c>
      <c r="B49" s="12" t="s">
        <v>26</v>
      </c>
      <c r="C49" s="12" t="s">
        <v>29</v>
      </c>
      <c r="D49" s="12" t="s">
        <v>24</v>
      </c>
      <c r="E49" s="12" t="s">
        <v>30</v>
      </c>
      <c r="F49" s="12" t="s">
        <v>30</v>
      </c>
      <c r="G49" s="12"/>
      <c r="H49" s="12"/>
      <c r="I49" s="12" t="s">
        <v>21</v>
      </c>
      <c r="J49" s="12" t="s">
        <v>22</v>
      </c>
      <c r="K49" s="22" t="s">
        <v>83</v>
      </c>
      <c r="L49" s="13">
        <v>822812000</v>
      </c>
      <c r="M49" s="13">
        <v>0</v>
      </c>
      <c r="N49" s="13">
        <v>0</v>
      </c>
      <c r="O49" s="13">
        <v>822812000</v>
      </c>
      <c r="P49" s="13">
        <v>0</v>
      </c>
      <c r="Q49" s="17">
        <f t="shared" si="1"/>
        <v>0</v>
      </c>
      <c r="R49" s="13">
        <v>0</v>
      </c>
      <c r="S49" s="17">
        <f t="shared" si="2"/>
        <v>0</v>
      </c>
      <c r="T49" s="13">
        <v>0</v>
      </c>
      <c r="U49" s="17">
        <f t="shared" si="3"/>
        <v>0</v>
      </c>
    </row>
    <row r="50" spans="1:21" s="2" customFormat="1" ht="15.75" x14ac:dyDescent="0.25">
      <c r="A50" s="12" t="s">
        <v>19</v>
      </c>
      <c r="B50" s="12" t="s">
        <v>26</v>
      </c>
      <c r="C50" s="12" t="s">
        <v>29</v>
      </c>
      <c r="D50" s="12" t="s">
        <v>24</v>
      </c>
      <c r="E50" s="12" t="s">
        <v>32</v>
      </c>
      <c r="F50" s="12"/>
      <c r="G50" s="12"/>
      <c r="H50" s="12"/>
      <c r="I50" s="12"/>
      <c r="J50" s="12"/>
      <c r="K50" s="22" t="s">
        <v>33</v>
      </c>
      <c r="L50" s="13">
        <v>2585539000</v>
      </c>
      <c r="M50" s="13">
        <v>0</v>
      </c>
      <c r="N50" s="13">
        <v>0</v>
      </c>
      <c r="O50" s="13">
        <v>2585539000</v>
      </c>
      <c r="P50" s="13">
        <v>0</v>
      </c>
      <c r="Q50" s="17">
        <f t="shared" si="1"/>
        <v>0</v>
      </c>
      <c r="R50" s="13">
        <v>0</v>
      </c>
      <c r="S50" s="17">
        <f t="shared" si="2"/>
        <v>0</v>
      </c>
      <c r="T50" s="13">
        <v>0</v>
      </c>
      <c r="U50" s="17">
        <f t="shared" si="3"/>
        <v>0</v>
      </c>
    </row>
    <row r="51" spans="1:21" s="2" customFormat="1" ht="31.5" x14ac:dyDescent="0.25">
      <c r="A51" s="12" t="s">
        <v>19</v>
      </c>
      <c r="B51" s="12" t="s">
        <v>26</v>
      </c>
      <c r="C51" s="12" t="s">
        <v>29</v>
      </c>
      <c r="D51" s="12" t="s">
        <v>24</v>
      </c>
      <c r="E51" s="12" t="s">
        <v>32</v>
      </c>
      <c r="F51" s="12" t="s">
        <v>30</v>
      </c>
      <c r="G51" s="12"/>
      <c r="H51" s="12"/>
      <c r="I51" s="12" t="s">
        <v>21</v>
      </c>
      <c r="J51" s="12" t="s">
        <v>22</v>
      </c>
      <c r="K51" s="22" t="s">
        <v>84</v>
      </c>
      <c r="L51" s="13">
        <v>2585539000</v>
      </c>
      <c r="M51" s="13">
        <v>0</v>
      </c>
      <c r="N51" s="13">
        <v>0</v>
      </c>
      <c r="O51" s="13">
        <v>2585539000</v>
      </c>
      <c r="P51" s="13">
        <v>0</v>
      </c>
      <c r="Q51" s="17">
        <f t="shared" si="1"/>
        <v>0</v>
      </c>
      <c r="R51" s="13">
        <v>0</v>
      </c>
      <c r="S51" s="17">
        <f t="shared" si="2"/>
        <v>0</v>
      </c>
      <c r="T51" s="13">
        <v>0</v>
      </c>
      <c r="U51" s="17">
        <f t="shared" si="3"/>
        <v>0</v>
      </c>
    </row>
    <row r="52" spans="1:21" s="2" customFormat="1" ht="47.25" x14ac:dyDescent="0.25">
      <c r="A52" s="12" t="s">
        <v>19</v>
      </c>
      <c r="B52" s="12" t="s">
        <v>26</v>
      </c>
      <c r="C52" s="12" t="s">
        <v>29</v>
      </c>
      <c r="D52" s="12" t="s">
        <v>24</v>
      </c>
      <c r="E52" s="12" t="s">
        <v>34</v>
      </c>
      <c r="F52" s="12"/>
      <c r="G52" s="12"/>
      <c r="H52" s="12"/>
      <c r="I52" s="12"/>
      <c r="J52" s="12"/>
      <c r="K52" s="22" t="s">
        <v>35</v>
      </c>
      <c r="L52" s="13">
        <v>267769000</v>
      </c>
      <c r="M52" s="13">
        <v>0</v>
      </c>
      <c r="N52" s="13">
        <v>267769000</v>
      </c>
      <c r="O52" s="13">
        <v>0</v>
      </c>
      <c r="P52" s="13">
        <v>267769000</v>
      </c>
      <c r="Q52" s="17">
        <f t="shared" si="1"/>
        <v>1</v>
      </c>
      <c r="R52" s="13">
        <v>10826996</v>
      </c>
      <c r="S52" s="17">
        <f t="shared" si="2"/>
        <v>4.0434090578072894E-2</v>
      </c>
      <c r="T52" s="13">
        <v>10826996</v>
      </c>
      <c r="U52" s="17">
        <f t="shared" si="3"/>
        <v>4.0434090578072894E-2</v>
      </c>
    </row>
    <row r="53" spans="1:21" s="2" customFormat="1" ht="15.75" x14ac:dyDescent="0.25">
      <c r="A53" s="12" t="s">
        <v>19</v>
      </c>
      <c r="B53" s="12" t="s">
        <v>26</v>
      </c>
      <c r="C53" s="12" t="s">
        <v>29</v>
      </c>
      <c r="D53" s="12" t="s">
        <v>24</v>
      </c>
      <c r="E53" s="12" t="s">
        <v>34</v>
      </c>
      <c r="F53" s="12" t="s">
        <v>44</v>
      </c>
      <c r="G53" s="12"/>
      <c r="H53" s="12"/>
      <c r="I53" s="12" t="s">
        <v>21</v>
      </c>
      <c r="J53" s="12" t="s">
        <v>22</v>
      </c>
      <c r="K53" s="22" t="s">
        <v>86</v>
      </c>
      <c r="L53" s="13">
        <v>190000000</v>
      </c>
      <c r="M53" s="13">
        <v>0</v>
      </c>
      <c r="N53" s="13">
        <v>190000000</v>
      </c>
      <c r="O53" s="13">
        <v>0</v>
      </c>
      <c r="P53" s="13">
        <v>190000000</v>
      </c>
      <c r="Q53" s="17">
        <f t="shared" si="1"/>
        <v>1</v>
      </c>
      <c r="R53" s="13">
        <v>7776230</v>
      </c>
      <c r="S53" s="17">
        <f t="shared" si="2"/>
        <v>4.0927526315789477E-2</v>
      </c>
      <c r="T53" s="13">
        <v>7776230</v>
      </c>
      <c r="U53" s="17">
        <f t="shared" si="3"/>
        <v>4.0927526315789477E-2</v>
      </c>
    </row>
    <row r="54" spans="1:21" s="2" customFormat="1" ht="31.5" x14ac:dyDescent="0.25">
      <c r="A54" s="12" t="s">
        <v>19</v>
      </c>
      <c r="B54" s="12" t="s">
        <v>26</v>
      </c>
      <c r="C54" s="12" t="s">
        <v>29</v>
      </c>
      <c r="D54" s="12" t="s">
        <v>24</v>
      </c>
      <c r="E54" s="12" t="s">
        <v>34</v>
      </c>
      <c r="F54" s="12" t="s">
        <v>30</v>
      </c>
      <c r="G54" s="12"/>
      <c r="H54" s="12"/>
      <c r="I54" s="12" t="s">
        <v>21</v>
      </c>
      <c r="J54" s="12" t="s">
        <v>22</v>
      </c>
      <c r="K54" s="22" t="s">
        <v>85</v>
      </c>
      <c r="L54" s="13">
        <v>77769000</v>
      </c>
      <c r="M54" s="13">
        <v>0</v>
      </c>
      <c r="N54" s="13">
        <v>77769000</v>
      </c>
      <c r="O54" s="13">
        <v>0</v>
      </c>
      <c r="P54" s="13">
        <v>77769000</v>
      </c>
      <c r="Q54" s="17">
        <f t="shared" si="1"/>
        <v>1</v>
      </c>
      <c r="R54" s="13">
        <v>3050766</v>
      </c>
      <c r="S54" s="17">
        <f t="shared" si="2"/>
        <v>3.9228561509084596E-2</v>
      </c>
      <c r="T54" s="13">
        <v>3050766</v>
      </c>
      <c r="U54" s="17">
        <f t="shared" si="3"/>
        <v>3.9228561509084596E-2</v>
      </c>
    </row>
    <row r="55" spans="1:21" s="2" customFormat="1" ht="15.75" x14ac:dyDescent="0.25">
      <c r="A55" s="12" t="s">
        <v>19</v>
      </c>
      <c r="B55" s="12" t="s">
        <v>26</v>
      </c>
      <c r="C55" s="12" t="s">
        <v>22</v>
      </c>
      <c r="D55" s="12"/>
      <c r="E55" s="12"/>
      <c r="F55" s="12"/>
      <c r="G55" s="12"/>
      <c r="H55" s="12"/>
      <c r="I55" s="12"/>
      <c r="J55" s="12"/>
      <c r="K55" s="22" t="s">
        <v>36</v>
      </c>
      <c r="L55" s="13">
        <v>2750878768</v>
      </c>
      <c r="M55" s="13">
        <v>0</v>
      </c>
      <c r="N55" s="13">
        <v>0</v>
      </c>
      <c r="O55" s="13">
        <v>2750878768</v>
      </c>
      <c r="P55" s="13">
        <v>0</v>
      </c>
      <c r="Q55" s="17">
        <f t="shared" si="1"/>
        <v>0</v>
      </c>
      <c r="R55" s="13">
        <v>0</v>
      </c>
      <c r="S55" s="17">
        <f t="shared" si="2"/>
        <v>0</v>
      </c>
      <c r="T55" s="13">
        <v>0</v>
      </c>
      <c r="U55" s="17">
        <f t="shared" si="3"/>
        <v>0</v>
      </c>
    </row>
    <row r="56" spans="1:21" s="2" customFormat="1" ht="15.75" x14ac:dyDescent="0.25">
      <c r="A56" s="12" t="s">
        <v>19</v>
      </c>
      <c r="B56" s="12" t="s">
        <v>26</v>
      </c>
      <c r="C56" s="12" t="s">
        <v>22</v>
      </c>
      <c r="D56" s="12" t="s">
        <v>20</v>
      </c>
      <c r="E56" s="12" t="s">
        <v>44</v>
      </c>
      <c r="F56" s="12"/>
      <c r="G56" s="12"/>
      <c r="H56" s="12"/>
      <c r="I56" s="12" t="s">
        <v>21</v>
      </c>
      <c r="J56" s="12" t="s">
        <v>22</v>
      </c>
      <c r="K56" s="22" t="s">
        <v>88</v>
      </c>
      <c r="L56" s="13">
        <v>2000000000</v>
      </c>
      <c r="M56" s="13">
        <v>0</v>
      </c>
      <c r="N56" s="13">
        <v>0</v>
      </c>
      <c r="O56" s="13">
        <v>2000000000</v>
      </c>
      <c r="P56" s="13">
        <v>0</v>
      </c>
      <c r="Q56" s="15">
        <f t="shared" si="1"/>
        <v>0</v>
      </c>
      <c r="R56" s="13">
        <v>0</v>
      </c>
      <c r="S56" s="15">
        <f t="shared" si="2"/>
        <v>0</v>
      </c>
      <c r="T56" s="13">
        <v>0</v>
      </c>
      <c r="U56" s="15">
        <f t="shared" si="3"/>
        <v>0</v>
      </c>
    </row>
    <row r="57" spans="1:21" s="2" customFormat="1" ht="63" x14ac:dyDescent="0.25">
      <c r="A57" s="12" t="s">
        <v>19</v>
      </c>
      <c r="B57" s="12" t="s">
        <v>26</v>
      </c>
      <c r="C57" s="12" t="s">
        <v>22</v>
      </c>
      <c r="D57" s="12" t="s">
        <v>24</v>
      </c>
      <c r="E57" s="12" t="s">
        <v>44</v>
      </c>
      <c r="F57" s="12"/>
      <c r="G57" s="12"/>
      <c r="H57" s="12"/>
      <c r="I57" s="12" t="s">
        <v>21</v>
      </c>
      <c r="J57" s="12" t="s">
        <v>22</v>
      </c>
      <c r="K57" s="22" t="s">
        <v>87</v>
      </c>
      <c r="L57" s="13">
        <v>750878768</v>
      </c>
      <c r="M57" s="13">
        <v>0</v>
      </c>
      <c r="N57" s="13">
        <v>0</v>
      </c>
      <c r="O57" s="13">
        <v>750878768</v>
      </c>
      <c r="P57" s="13">
        <v>0</v>
      </c>
      <c r="Q57" s="15">
        <f t="shared" si="1"/>
        <v>0</v>
      </c>
      <c r="R57" s="13">
        <v>0</v>
      </c>
      <c r="S57" s="15">
        <f t="shared" si="2"/>
        <v>0</v>
      </c>
      <c r="T57" s="13">
        <v>0</v>
      </c>
      <c r="U57" s="15">
        <f t="shared" si="3"/>
        <v>0</v>
      </c>
    </row>
    <row r="58" spans="1:21" s="3" customFormat="1" ht="31.5" x14ac:dyDescent="0.25">
      <c r="A58" s="8" t="s">
        <v>19</v>
      </c>
      <c r="B58" s="8" t="s">
        <v>37</v>
      </c>
      <c r="C58" s="8"/>
      <c r="D58" s="8"/>
      <c r="E58" s="8"/>
      <c r="F58" s="8"/>
      <c r="G58" s="8"/>
      <c r="H58" s="8"/>
      <c r="I58" s="8"/>
      <c r="J58" s="8"/>
      <c r="K58" s="23" t="s">
        <v>100</v>
      </c>
      <c r="L58" s="9">
        <f>+L59</f>
        <v>431688000</v>
      </c>
      <c r="M58" s="9">
        <f t="shared" ref="M58:U58" si="5">+M59</f>
        <v>0</v>
      </c>
      <c r="N58" s="9">
        <f t="shared" si="5"/>
        <v>0</v>
      </c>
      <c r="O58" s="9">
        <f t="shared" si="5"/>
        <v>431688000</v>
      </c>
      <c r="P58" s="9">
        <f t="shared" si="5"/>
        <v>0</v>
      </c>
      <c r="Q58" s="16">
        <f t="shared" si="5"/>
        <v>0</v>
      </c>
      <c r="R58" s="9">
        <f t="shared" si="5"/>
        <v>0</v>
      </c>
      <c r="S58" s="10">
        <f t="shared" si="5"/>
        <v>0</v>
      </c>
      <c r="T58" s="9">
        <f t="shared" si="5"/>
        <v>0</v>
      </c>
      <c r="U58" s="16">
        <f t="shared" si="5"/>
        <v>0</v>
      </c>
    </row>
    <row r="59" spans="1:21" s="2" customFormat="1" ht="15.75" x14ac:dyDescent="0.25">
      <c r="A59" s="12" t="s">
        <v>19</v>
      </c>
      <c r="B59" s="12" t="s">
        <v>37</v>
      </c>
      <c r="C59" s="12" t="s">
        <v>29</v>
      </c>
      <c r="D59" s="12" t="s">
        <v>20</v>
      </c>
      <c r="E59" s="12"/>
      <c r="F59" s="12"/>
      <c r="G59" s="12"/>
      <c r="H59" s="12"/>
      <c r="I59" s="12" t="s">
        <v>21</v>
      </c>
      <c r="J59" s="12" t="s">
        <v>38</v>
      </c>
      <c r="K59" s="22" t="s">
        <v>39</v>
      </c>
      <c r="L59" s="13">
        <v>431688000</v>
      </c>
      <c r="M59" s="13">
        <v>0</v>
      </c>
      <c r="N59" s="13">
        <v>0</v>
      </c>
      <c r="O59" s="13">
        <v>431688000</v>
      </c>
      <c r="P59" s="13">
        <v>0</v>
      </c>
      <c r="Q59" s="17">
        <f t="shared" si="1"/>
        <v>0</v>
      </c>
      <c r="R59" s="13">
        <v>0</v>
      </c>
      <c r="S59" s="17">
        <f t="shared" si="2"/>
        <v>0</v>
      </c>
      <c r="T59" s="13">
        <v>0</v>
      </c>
      <c r="U59" s="17">
        <f t="shared" si="3"/>
        <v>0</v>
      </c>
    </row>
    <row r="60" spans="1:21" x14ac:dyDescent="0.25">
      <c r="A60" s="20" t="s">
        <v>101</v>
      </c>
    </row>
  </sheetData>
  <autoFilter ref="A7:U60" xr:uid="{00000000-0001-0000-0000-000000000000}"/>
  <mergeCells count="5"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Ejec Enero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 Andres Hernandez Betancourt</cp:lastModifiedBy>
  <dcterms:modified xsi:type="dcterms:W3CDTF">2026-02-16T19:25:26Z</dcterms:modified>
</cp:coreProperties>
</file>