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ario\Downloads\"/>
    </mc:Choice>
  </mc:AlternateContent>
  <bookViews>
    <workbookView xWindow="0" yWindow="0" windowWidth="20490" windowHeight="7755"/>
  </bookViews>
  <sheets>
    <sheet name="Riesgos de Corrupción" sheetId="1" r:id="rId1"/>
    <sheet name="Hoja1" sheetId="2" state="hidden"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'Riesgos de Corrupción'!$A$9:$AG$9</definedName>
    <definedName name="_xlnm.Print_Area" localSheetId="0">'Riesgos de Corrupción'!$A$1:$R$82</definedName>
    <definedName name="_xlnm.Print_Titles" localSheetId="0">'Riesgos de Corrupción'!$1:$9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0" i="2" l="1"/>
  <c r="AV9" i="2"/>
  <c r="Z10" i="2"/>
  <c r="Z9" i="2"/>
  <c r="AY9" i="2" s="1"/>
  <c r="AW9" i="2" l="1"/>
  <c r="AX9" i="2" s="1"/>
  <c r="AA10" i="2"/>
  <c r="AY10" i="2"/>
  <c r="AW10" i="2"/>
  <c r="AZ10" i="2" s="1"/>
  <c r="AA9" i="2"/>
  <c r="AX10" i="2" l="1"/>
  <c r="AZ9" i="2"/>
</calcChain>
</file>

<file path=xl/comments1.xml><?xml version="1.0" encoding="utf-8"?>
<comments xmlns="http://schemas.openxmlformats.org/spreadsheetml/2006/main">
  <authors>
    <author>Usuario</author>
  </authors>
  <commentList>
    <comment ref="V60" authorId="0" shapeId="0">
      <text>
        <r>
          <rPr>
            <b/>
            <sz val="9"/>
            <color indexed="81"/>
            <rFont val="Tahoma"/>
            <family val="2"/>
          </rPr>
          <t>Usuario:</t>
        </r>
        <r>
          <rPr>
            <sz val="9"/>
            <color indexed="81"/>
            <rFont val="Tahoma"/>
            <family val="2"/>
          </rPr>
          <t xml:space="preserve">
El indicador puede ser de una sola variable, podría ser Número de Comités realizados. </t>
        </r>
      </text>
    </comment>
    <comment ref="V61" authorId="0" shapeId="0">
      <text>
        <r>
          <rPr>
            <b/>
            <sz val="9"/>
            <color indexed="81"/>
            <rFont val="Tahoma"/>
            <family val="2"/>
          </rPr>
          <t>Usuario:</t>
        </r>
        <r>
          <rPr>
            <sz val="9"/>
            <color indexed="81"/>
            <rFont val="Tahoma"/>
            <family val="2"/>
          </rPr>
          <t xml:space="preserve">
El indicador puede ser de una sola variable, por ejemplo Número de Comités realizados.</t>
        </r>
      </text>
    </comment>
  </commentList>
</comments>
</file>

<file path=xl/sharedStrings.xml><?xml version="1.0" encoding="utf-8"?>
<sst xmlns="http://schemas.openxmlformats.org/spreadsheetml/2006/main" count="1471" uniqueCount="772">
  <si>
    <t>Identificación del Riesgo</t>
  </si>
  <si>
    <t>Valoración del Riesgo de corrupción</t>
  </si>
  <si>
    <t>Análisis del Riesgo</t>
  </si>
  <si>
    <t>Valoración del riesgo</t>
  </si>
  <si>
    <t>PROCESO</t>
  </si>
  <si>
    <t>Cód. Riesgo</t>
  </si>
  <si>
    <t>Causa</t>
  </si>
  <si>
    <t>Riesgo Inherente</t>
  </si>
  <si>
    <t>CONTROLES</t>
  </si>
  <si>
    <t>Riesgo Residual</t>
  </si>
  <si>
    <t>ACCIONES ASOCIADAS AL CONTROL</t>
  </si>
  <si>
    <t>Probabilidad</t>
  </si>
  <si>
    <t>Impacto: Si el riesgo de corrupción se materializa podría…</t>
  </si>
  <si>
    <t>IMPACTO</t>
  </si>
  <si>
    <t>ZONA DEL RIESGO ABSOLUTA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</si>
  <si>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</si>
  <si>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</si>
  <si>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</si>
  <si>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</si>
  <si>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</si>
  <si>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</si>
  <si>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</si>
  <si>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</si>
  <si>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</si>
  <si>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</si>
  <si>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</si>
  <si>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</si>
  <si>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</si>
  <si>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 lugar a procesos penales?</t>
  </si>
  <si>
    <t>¿Generar pérdida de credibilidad del sector?</t>
  </si>
  <si>
    <t>¿Ocasionar lesiones físicas o pérdida de vidas humanas?</t>
  </si>
  <si>
    <t>¿Afectar la imagen regional?</t>
  </si>
  <si>
    <t>¿Afectar la imagen nacional?</t>
  </si>
  <si>
    <t>CODIGO</t>
  </si>
  <si>
    <t>Nombre</t>
  </si>
  <si>
    <t>Descripción</t>
  </si>
  <si>
    <t>¿Existen manuales, instructivos o procedimientos para el manejo del control?</t>
  </si>
  <si>
    <t>¿Está(n) definido(s) el(los) responsable(s) de la
ejecución del control y del seguimiento?</t>
  </si>
  <si>
    <t>¿El control es automático?</t>
  </si>
  <si>
    <t>¿El control es manual?</t>
  </si>
  <si>
    <t>¿Se cuenta con evidencias de la ejecución y seguimiento del control?</t>
  </si>
  <si>
    <t>¿La frecuencia de ejecución del control y seguimiento es adecuada?</t>
  </si>
  <si>
    <t>¿En el tiempo que lleva la herramienta ha
demostrado ser efectiva?</t>
  </si>
  <si>
    <t>puntaje control</t>
  </si>
  <si>
    <t>puntaje CAUSA</t>
  </si>
  <si>
    <t>puntaje CONSECUNCIA</t>
  </si>
  <si>
    <t>PROBABILIDAD
Residual</t>
  </si>
  <si>
    <t>IMPACTO
Residual</t>
  </si>
  <si>
    <t>ZONA DE RIESGO
Residual</t>
  </si>
  <si>
    <t>PERIODO DE EJECUCIÓN</t>
  </si>
  <si>
    <t>ACCIONES</t>
  </si>
  <si>
    <t>Rara vez</t>
  </si>
  <si>
    <t>SI</t>
  </si>
  <si>
    <t>NO</t>
  </si>
  <si>
    <t>Catastrófico</t>
  </si>
  <si>
    <t>Moderada</t>
  </si>
  <si>
    <t>Consecuencia</t>
  </si>
  <si>
    <t>Moderado</t>
  </si>
  <si>
    <t>Baja</t>
  </si>
  <si>
    <t>Mayor</t>
  </si>
  <si>
    <t>REGISTRO</t>
  </si>
  <si>
    <t>OBJETIVO</t>
  </si>
  <si>
    <t>RIESGO</t>
  </si>
  <si>
    <t>Matriz del Mapa de Riesgos de Corrupción- MINTIC</t>
  </si>
  <si>
    <t>R1 (RC1)</t>
  </si>
  <si>
    <t>R2 (RC2)</t>
  </si>
  <si>
    <t>Posible</t>
  </si>
  <si>
    <t>Mejoramiento Continuo</t>
  </si>
  <si>
    <t xml:space="preserve"> R1 (RC1). No establecer la documentación completa de las actividades que se realizan para obtener un beneficio particular</t>
  </si>
  <si>
    <t>La actividad de actualización documental implica un alto grado de confianza en lo que el líder o gestor de proceso manifiesta que realiza
La actualización constante por temas legales o políticos en las operaciones de la entidad, genera que solo el líder y sus allegados conozcan de primera mano las actualizaciones a realizar
El proceso es dependiente del conocimiento que los líderes y gestores tienen sobre las actividades y estrategias a lograr
La información de gestión y resultados de los procesos no se registra en tiempo real, la información se actualiza en un archivo magnético oficial, pero la información alli cargada puede llegar a ser condicionada por el líder, gestor o encargado de la gestión por procesos</t>
  </si>
  <si>
    <t>Pérdida de la memoria institucional
No existe control total de las operaciones</t>
  </si>
  <si>
    <t>C5 (CG5)</t>
  </si>
  <si>
    <t>C5 (CG5). Solicitud de actualizaciones documentales  de acuerdo con hallazgos  manifestados en informes de auditorías o recomendaciones formales de los entes de control</t>
  </si>
  <si>
    <t xml:space="preserve">R2 (RC2). Alterar u ocultar la información real del desempeño de los procesos o alinear cumplimiento de metas en favorecimiento propio o de un servidor en particular </t>
  </si>
  <si>
    <t>Demostrar cumplimiento de metas a conveniencia
No se soportan con hechos los resultados demostrados
Pérdida de credibilidad institucional y en la gestión por procesos</t>
  </si>
  <si>
    <t>C6 (CG6)</t>
  </si>
  <si>
    <t>C6 (CG6). Administración de las carpetas de mejora por parte de la oficina de Planeación y Estudios Sectoriales, previo visto bueno del grupo de Transformación Organizacional a cada una de las solicitudes realizadas por los procesos.</t>
  </si>
  <si>
    <t>Asesorar  y adelantar los procesos contractuales solicitados por las áreas, que permitan adquirir bienes y servicios para el Ministerio/Fondo de Tecnologíasde la Información y las Comunicaciones , dando respuesta oportuna y eficaz a las necesidades   cumpliendo con los requisitos legales y políticas internas.</t>
  </si>
  <si>
    <t>Actualizar el control en los documentos del proceso</t>
  </si>
  <si>
    <t>Documentos del proceso actualizados</t>
  </si>
  <si>
    <t>Promover el desarrollo efectivo del sector de las telecomunicaciones y los servicios postales en el marco del interés nacional y el contexto internacional, mediante la implementación de políticas TIC</t>
  </si>
  <si>
    <t>Garantizar el acceso y servicio a las TIC, a través del suministro de soluciones y servicios tecnológicos a entidades del estado e infraestructura en las zonas donde no se cuenta con cobertura o ésta es insuficiente, para cumplir con las políticas de gobierno.</t>
  </si>
  <si>
    <t>Asegurar que las políticas, programas e iniciativas del Ministerio de Tecnologías de la Información y las Comunicaciones sean conocidas en el ámbito nacional e internacional para promover el acceso democrático a las tecnologías de la 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</si>
  <si>
    <t xml:space="preserve">Diseñar e implementar estrategias innovadoras para el fortalecimiento de la industria de TIC de Colombia.  </t>
  </si>
  <si>
    <t>Gestionar, informar y promover la oferta institucional a los grupos de interés, a través de los mecanismos y escenarios de participación y control social establecidos por la Ley y el Ministerio, para satisfacer las necesidades y expectativas de los mismos.</t>
  </si>
  <si>
    <t>Construir los reportes de información del sector de las Tecnologías de la Información y las Comunicaciones que apoyen la verificación del cumplimiento de las metas establecidas tanto por el Ministerio como por el Gobierno</t>
  </si>
  <si>
    <t xml:space="preserve"> Orientar la acción humana hacia el entendimiento, compromiso y logro de los objetivos del Ministerio garantizando el cumplimiento normativo, el desarrollo de competencias de los servidores y la gestion la cultura para hacer de la entidad un gran lugar para trabajar.</t>
  </si>
  <si>
    <t>Gestionar de manera integral las tecnologías de la información en el Ministerio de TIC, prestando servicios de tecnología y de información necesarios para el desempeño eficiente de los procesos y la disponibilidad de la información, para generar valor estratégico en el sector TIC</t>
  </si>
  <si>
    <t>Preservar la memoria institucional del Ministerio de Tecnologías de la Información y las Comunicaciones</t>
  </si>
  <si>
    <t>Gestionar adecuadamente los recursos financieros asegurando el cumplimiento de los objetivos del Ministerio y Fondo de Tecnologías de la Información y las Comunicaciones, a través de la verificación y control de sus actividades financieras, en desarrollo de sus procesos contables, presupuestales,  de tesorería y de cartera. Así como el seguimiento y control de la ejecución de los recursos del Fondo TIC.</t>
  </si>
  <si>
    <t>Gestionar el desarrollo de las políticas, lineamientos y estrategias, para promover la inserción, posicionamiento y cooperación del sector TIC a nivel Internacional</t>
  </si>
  <si>
    <t>Gestión Internacional</t>
  </si>
  <si>
    <t>Ejercer la representación y defensa judicial y extrajudicial en los procesos o acciones en que sea parte el Ministerio/Fondo TIC, ejecutar el cobro coactivo y asesorar a todas las áreas del ministerio y a nuestros grupos de interés en la interpretación y aplicación de la normatividad vigente  en temas relacionados con las TIC, emitiendo conceptos y recomendaciones jurídicas, tendientes a garantizar la unidad de criterio y la seguridad jurídica del sector propendiendo por la unificación de criterios en su implementación.</t>
  </si>
  <si>
    <t xml:space="preserve"> Crear, fomentar y desarrollar capacidades en investigación, desarrollo e innovación (I+D+i) apalancados en TIC, así como generar soluciones innovadoras, que satisfagan las necesidades de los grupos de interés, estableciendo sinergias entre el Gobierno, el sector privado, la academia y la sociedad civil.</t>
  </si>
  <si>
    <t>Planear y formular las políticas públicas de TIC, a través de la identificación de las temáticas y necesidades de los grupos de interés, para el desarrollo continuo del ecosistema digital.</t>
  </si>
  <si>
    <t xml:space="preserve"> Brindar asesorías oportunas,  fomentar la cultura del control, y realizar un examen sistemático, objetivo e independiente de los sistemas de gestión  implementados, cumplimiento normativo, procesos, actividades, operaciones, resultados e impactos del Ministerio - Fondo TIC, para formular recomendaciones de ajuste o mejoramiento de los procesos y la gestión institucional, contribuyendo  al apoyo de los directivos en el proceso de toma de decisiones, mejora continua y el logro de los resultados esperados.</t>
  </si>
  <si>
    <t xml:space="preserve"> Realizar seguimiento y evaluación de política pública de TIC,  por medio de instrumentos que midan el desarrollo en la implementación de la política, verificando el cumplimiento y avance de la misma.</t>
  </si>
  <si>
    <t>Subproceso de Gestión de Activos V3: Adelantar las acciones para la administración eficiente de los bienes del Ministerio y Fondo facilitar el cumplimiento de los objetivos y estrategia de la entidad</t>
  </si>
  <si>
    <t xml:space="preserve"> Subproceso de Gestión de Servicios Administrativos: Garantizar la oportuna prestación de los servicios administrativos, mantenimientos y disponibilidad de suministros necesarios para el normal desarrollo de las actividades de los servidores dentro del Ministerio</t>
  </si>
  <si>
    <t>Vigilar y Controlar el cumplimiento de las obligaciones legales, reglamentarias y regulatorias en los sectores Comunicaciones (Móvil y No Móvil), Radiodifusión Sonora y Operadores Postales, aplicando el modelo de vigilancia y control establecido, que permita minimizar el impacto en las deficiencias de la prestación del servicio ofrecido por los diferentes provedores (PRST) y operadores postales.</t>
  </si>
  <si>
    <t>Mala ejecución en el plan de acción
Por presión o por ofrecimiento de beneficios por parte del líder de la iniciativa
Falta de identidad institucional y ética profesional
Debilidades en el sistema de información
Suplantación de identidad a los usuarios del aplicativo
Omisión en la veracidad de la información reportada</t>
  </si>
  <si>
    <t xml:space="preserve">Beneficios a un particular
Omisión del trámites presupuestal
Influencia en decisiones como aprobación o rechazo de iniciativas o
preparación de solicitudes de modificacion presupuestal
</t>
  </si>
  <si>
    <t xml:space="preserve">Negación del trámite presupuestal.
Demora en los trámites presupuestales y la ejecución de los recursos.
No ejecución de los recursos.
Sanciones para la entidad
</t>
  </si>
  <si>
    <t>Establecer los parámetros para el funcionamiento de la entidad de acuerdo con los lineamientos de la gestión por procesos promoviendo la eficiencia institucional</t>
  </si>
  <si>
    <t>RCDES1</t>
  </si>
  <si>
    <t>RCDES2</t>
  </si>
  <si>
    <t>Tráfico de influencias en beneficio propio o de un tercero.</t>
  </si>
  <si>
    <t>Ocultar o alterar la información dentro del aplicativo de seguimiento en beneficio propio o de un tercero.</t>
  </si>
  <si>
    <t xml:space="preserve">Toma de decisiones inadecuadas.
Incumplimiento del plan de acción.
Inadecuada ejecución del presupuesto. 
Falta de confiabilidad de la información.
Posibles sanciones
</t>
  </si>
  <si>
    <t>Verificación de los registros que soportan el cumplimiento del plan de acción.</t>
  </si>
  <si>
    <t>Medición de los tiempos de respuesta de los trámites presupuestales</t>
  </si>
  <si>
    <t>CDES8</t>
  </si>
  <si>
    <t>CDES9</t>
  </si>
  <si>
    <t xml:space="preserve">Capacitaciones orientadas al reporte de la información
</t>
  </si>
  <si>
    <t>Listados de asistencia</t>
  </si>
  <si>
    <t>Implementación de la medición de los tiempos en la solicitud presentada</t>
  </si>
  <si>
    <t>Control interno de las solicitudes de los trámites presupuestales</t>
  </si>
  <si>
    <t>Direccionamiento Estratégico</t>
  </si>
  <si>
    <t>RCMIG1</t>
  </si>
  <si>
    <t>RCMIG2</t>
  </si>
  <si>
    <t>CMIG5</t>
  </si>
  <si>
    <t>Solicitud de actualizaciones documentales  de acuerdo con hallazgos  manifestados en informes de auditorías o recomendaciones formales de los entes de control</t>
  </si>
  <si>
    <t>Administración de las carpetas de mejora por parte de la oficina de Planeación y Estudios Sectoriales, previo visto bueno del grupo de Transformación Organizacional a cada una de las solicitudes realizadas por los procesos.</t>
  </si>
  <si>
    <t>CMIG7</t>
  </si>
  <si>
    <t>Comunicación Estratégica</t>
  </si>
  <si>
    <t>Gestión de la Información Sectorial</t>
  </si>
  <si>
    <t>Planeación y formulación de políticas TIC</t>
  </si>
  <si>
    <t xml:space="preserve">Acceso a las TIC </t>
  </si>
  <si>
    <t>I+D+i</t>
  </si>
  <si>
    <t>Uso y Apropiación de las TIC</t>
  </si>
  <si>
    <t>Fortalecimiento de la Industria TIC</t>
  </si>
  <si>
    <t xml:space="preserve">Gestión del Talento Humano </t>
  </si>
  <si>
    <t>Gestión Financiera</t>
  </si>
  <si>
    <t>Seguimiento y Evaluación de Políticas</t>
  </si>
  <si>
    <t>Vigilancia y Control</t>
  </si>
  <si>
    <t>Gestion de Industria de Comunicaciones</t>
  </si>
  <si>
    <t>Gestión Documental</t>
  </si>
  <si>
    <t>Gestión de Compras y Contratación</t>
  </si>
  <si>
    <t xml:space="preserve">Gestión de Tecnologías de la información </t>
  </si>
  <si>
    <t>Gestión de Atención a Grupos de Interés</t>
  </si>
  <si>
    <t>Gestión de Recursos Administrativos</t>
  </si>
  <si>
    <t>Gestión Juridica</t>
  </si>
  <si>
    <t>Evaluación y Apoyo al Control de la Gestión</t>
  </si>
  <si>
    <t>Orientar el proceso disciplinario a favor del investigado o de un tercero.</t>
  </si>
  <si>
    <t>Vinculación de personal sin los requisitos para el cargo en beneficio propio o de un tercero</t>
  </si>
  <si>
    <t>Manipular las certificaciones laborales para beneficio particular o de terceros</t>
  </si>
  <si>
    <t>Entrega del  beneficio de inclusión en M10 a los servidores y sus beneficiarios sin el cumplimiento de los requisitos establecidos en beneficio propio o de un tercero.</t>
  </si>
  <si>
    <t>*Ocultar o eliminar piezas procesales de un expediente
*Presión o influencia por parte del investigado al servidor que tiene a
cargo el caso
*Sobornos
*Presiones externas o de un superior jerárquico
*Manipulación de evidencias y testigos</t>
  </si>
  <si>
    <t>* Análisis inadecuado e incompleto de los aspirantes
Presentación de soportes falsos o adulterados por parte de los aspirantes</t>
  </si>
  <si>
    <t>*Sobornos
*Presiones externas o internas</t>
  </si>
  <si>
    <t>* Debiles controles sobre el cumplimiento de los requisitos
* No utilización de las fuentes de consulta disponible</t>
  </si>
  <si>
    <t xml:space="preserve">*Archivo del proceso disciplinario
*Acción penal o disciplinaria para el servidor
público
*Acción penal en contra del investigado </t>
  </si>
  <si>
    <t>* Sanciones disciplinarias
* Reprocesos
* Pérdida de credibilidad del proceso</t>
  </si>
  <si>
    <t xml:space="preserve">*Investigaciones disciplinarias
*Sanciones
</t>
  </si>
  <si>
    <t xml:space="preserve"> Dar cumplimiento a  la cadena de revisión de la proyección y de los fallos.</t>
  </si>
  <si>
    <t>Análisis de las hojas de vida para verificación de requisitos.</t>
  </si>
  <si>
    <t xml:space="preserve">Revisar la certificación contra el acto administrativo de nombramiento, el acta de posesión y el manual de funciones por parte del Coordinador. </t>
  </si>
  <si>
    <t>Verificar contra el FOSYGA  el estado de afiliación. Realizando revisión aleatoria  de los beneficiarios para verificar el cumplimiento de los requisitos establecidos.</t>
  </si>
  <si>
    <t>Revisar y ajustar los proyectos de autos, de acuerdo con las observaciones recibidas</t>
  </si>
  <si>
    <t>Documento Firmado</t>
  </si>
  <si>
    <t>Semestral</t>
  </si>
  <si>
    <t>Establecer el mecanismo para su utilización en los procesos de selección o encargo</t>
  </si>
  <si>
    <t>Estudio técnico de requisitos para el cargo</t>
  </si>
  <si>
    <t>Inclusión del dato de contacto para todas las certificaciones expedidas</t>
  </si>
  <si>
    <t>Formato de certificaciones ajustado</t>
  </si>
  <si>
    <t>Consulta de las personas que solictan ingreso al plan</t>
  </si>
  <si>
    <t>Pantallazo</t>
  </si>
  <si>
    <t>Manipular, no divulgar u ocultar información, considerada pública, a los grupos de interés en beneficio propio o de un particular.</t>
  </si>
  <si>
    <t>Exceso de poder
intereses particulares</t>
  </si>
  <si>
    <t>RCCES1</t>
  </si>
  <si>
    <t>Desinformación
Reprocesos (internos y externos)
Afectación de la imagen institucional
Afectación en la ejecución de los proyectos del plan estratégico
Implicaciones jurídicas</t>
  </si>
  <si>
    <t>CCES1</t>
  </si>
  <si>
    <t>Revisión de los comunicados externos junto con las dependencias involucradas previa divulgación</t>
  </si>
  <si>
    <t>Revisar de acuerdo con los lineamientos de prensa los documentos a publicar</t>
  </si>
  <si>
    <t>Información públicada</t>
  </si>
  <si>
    <t>RCGIN1</t>
  </si>
  <si>
    <t>Alteración de la información de la agenda para el beneficio de un tercero sin la debida justificación</t>
  </si>
  <si>
    <t>RCGIN2</t>
  </si>
  <si>
    <t>RCGIN3</t>
  </si>
  <si>
    <t>Concentración de la información acerca de la gestión internacional en una persona</t>
  </si>
  <si>
    <t>Filtración de información confidencial de acuerdos en procesos de negociación</t>
  </si>
  <si>
    <t>*Por interés particular, para beneficio propio o de un tercero.
 * Ausencia de controles y mecanismos de seguimiento a la aprobación</t>
  </si>
  <si>
    <t>*Deterioro de la Imagen institucional
*Detrimento Patrimonial</t>
  </si>
  <si>
    <t>* Ausencia de herramientas que permitan conocer y compartir las acciones del proceso
* Rotación del personal o cambio de administración</t>
  </si>
  <si>
    <t>*Pérdida de la memoria institucional
*Retraso en la ejecución de actividades
*Desconocimiento de las actividades del proceso</t>
  </si>
  <si>
    <t>* Descuido de la persona encargada del procedimiento.                                                                  * Ser victima del Shoulder Surfing.      
       * Ciberataque.                                                                    * Falta de ética por parte de los involucrados en el procedimiento</t>
  </si>
  <si>
    <t>* Perdida de oportunidades para el Mintic y para la Nación. 
* Deterioro de la imagen institucional</t>
  </si>
  <si>
    <t>Autorización oficial por parte del Ministro (Comité de Agenda) y del Departamento Administrativo de la Presidencia de la República a los posibles comisionados</t>
  </si>
  <si>
    <t xml:space="preserve"> Tomar todas las medidas de precaución necesarias al hacer uso del PC</t>
  </si>
  <si>
    <t>Limitar el acceso al subsitio de la oficina en el MIG</t>
  </si>
  <si>
    <t xml:space="preserve"> Revisión periódica de los objetivos y avances de las iniciativas en los Grupos Comité Primario.                                              </t>
  </si>
  <si>
    <t>Administración de la información digital del proceso a través de una herramienta tecnológica</t>
  </si>
  <si>
    <t>Distribución de las obligaciones del proceso</t>
  </si>
  <si>
    <t>CGIN10</t>
  </si>
  <si>
    <t>CGIN1</t>
  </si>
  <si>
    <t>CGIN2</t>
  </si>
  <si>
    <t>CGIN11</t>
  </si>
  <si>
    <t>CGIN12</t>
  </si>
  <si>
    <t>CGIN13</t>
  </si>
  <si>
    <t>Revisar las solicitudes  de comisiones al exterior de acuerdo con el tipo de participación activa y los objetivos estratégicos</t>
  </si>
  <si>
    <t>Formatos de agenda aprobado</t>
  </si>
  <si>
    <t>RCGIS1</t>
  </si>
  <si>
    <t>RCGIC2</t>
  </si>
  <si>
    <t>RCGIS3</t>
  </si>
  <si>
    <t>Alteración de la información durante la validación o la publicación oficial de las cifras en beneficio propio o de un tercero.</t>
  </si>
  <si>
    <t>Brindar información privilegiada a un operador para su beneficio</t>
  </si>
  <si>
    <t>Concentración de información en una sola persona o falta de información que permita realizar trazabilidad de la elaboración del Informe (versionamiento), en beneficio propio o de  un tercero</t>
  </si>
  <si>
    <t xml:space="preserve">Interés de desviar la información hacia un particular
Datos que favorecen al sector
Beneficio económico </t>
  </si>
  <si>
    <t xml:space="preserve">Intereses particulares de la persona que maneja la información en beneficio del operador
Beneficio económico </t>
  </si>
  <si>
    <t>Falta de personal
Alta rotación de personal</t>
  </si>
  <si>
    <t>Baja credibilidad en la información publicada por el Ministerio
Confusión de las cifras reales del sector TIC para los grupos de interés
Aumento de las PQR's por parte de los grupos de interés
Afectación de la imagen de la Entidad, sector y el Gobierno Nacional</t>
  </si>
  <si>
    <t>Pérdida de imagen del Ministerio
Manipulación del mercado por parte del operador
Investigaciones y sanciones para la Entidad</t>
  </si>
  <si>
    <t>Dificultad para realizar la trazabilidad en las etapas de elaboración del informe (versionamiento)
Generación de informes y boletines con información desactualizada.
Perdida de información por daños tecnológicos en equipos propios.</t>
  </si>
  <si>
    <t>CGIS1</t>
  </si>
  <si>
    <t>CGIS2</t>
  </si>
  <si>
    <t>CGIS3</t>
  </si>
  <si>
    <t>CGIS2. Validar con la fuente los datos atípicos que de alguna manera rompan tendencia frente al comportamiento histórico.</t>
  </si>
  <si>
    <t>causa</t>
  </si>
  <si>
    <t>RCGIS2</t>
  </si>
  <si>
    <t>La política beneficia a una parte de los grupos de interés o a un particular</t>
  </si>
  <si>
    <t>* Presiones indebidas durante el proceso de planeación y formulación de la política
* Interés particular</t>
  </si>
  <si>
    <t>* Impacto negativo en los grupos de interés
* Utilización indebida de los recursos
* Lesión en los intereses del Estado
* Incumplimiento de los objetivos institucionales
* Sanciones por parte de los entes de control</t>
  </si>
  <si>
    <t>CPFT1</t>
  </si>
  <si>
    <t>RCPFT1</t>
  </si>
  <si>
    <t>Validación de las cifras reportadas en el boletín previa comunicación oficial</t>
  </si>
  <si>
    <t>Creación de un repositorio privado en la nube del Ministerio TIC para compartir la información de cada una de las etapas de la elaboración de los boletines e informes sectoriales</t>
  </si>
  <si>
    <t>CPFT1. Vincular y articular los actores involucrados para la participación en la formulación de la política. Verificando que los canales de divulgación y concertación sean adecuados de acuerdo con el grupo de interés. Asegurando el uso de múltiples canales para la participación.</t>
  </si>
  <si>
    <t>Ejecución de proyectos de I+D+i para beneficiar a un particular</t>
  </si>
  <si>
    <t>RCIDI1</t>
  </si>
  <si>
    <t>Manipulación de la  identificación de la problemática o necesidades nacionales
Manipulación de las decisiones en beneficio de un tercero</t>
  </si>
  <si>
    <t>Entorpecer el desarrollo de actividades de I+D+i de TIC en el país
Deterioro de la Imagen institucional y del Estado a nivel nacional
Pérdida de la capacidad para establecer lineamientos en I+D+i
Desconfianza por parte de grupos de interés
Posible detrimento patrimonial</t>
  </si>
  <si>
    <t>Aplicar el proceso de selección objetiva de I+D+i para la selección de proyectos.</t>
  </si>
  <si>
    <t>CIDI1</t>
  </si>
  <si>
    <t>CIDI2</t>
  </si>
  <si>
    <t>Reunión de las partes interesadas para definir conjuntamente sobre los temas de I+D+i</t>
  </si>
  <si>
    <t>* Intereses particulares
* Falta de ética de los servidores públicos</t>
  </si>
  <si>
    <t xml:space="preserve">Ausencia de seguimiento a los informes de ejecución de los contratos y/o convenios </t>
  </si>
  <si>
    <t>Ausencia de controles eficaces de los contratos tanto de Interventorías como de operadores</t>
  </si>
  <si>
    <t>* Intereses particulares.
* Fuga de información.
* Falta de ética de los servidores públicos</t>
  </si>
  <si>
    <t>* Facilita el favorecimiento de la adjudicación de un contrato a una determinada persona jurídica o natural.
* Romper el principio de igualdad entre los diferentes proponentes.
* Crea inseguridad jurídica en las evaluaciones.
* Se adjudica a ofertas menos convenientes.
* Sobrecostos.
* Proyectos mal ejecutados.</t>
  </si>
  <si>
    <t>* Generar incumplimiento en su ejecución.
* Sobrecostos para la administración por incumplimiento y prórrogas indefinidas por la falta de coordinación y supervisión.
* Pérdida de controles financieros y administrativos que facilitan la corrupción y la desidia administrativa.</t>
  </si>
  <si>
    <t>* Altos costos de este tipo de contrato sin resultados que reflejen su inversión.
* Avalan incumplimientos, irregularidades, mala calidad de materiales.
* Autorizan modificaciones técnicas, cambios de especificaciones de materiales, originando mayores costos a la administración.
* Firma de actas de recibo sin verificar el efectivo cumplimiento de las obligaciones.</t>
  </si>
  <si>
    <t>* Facilita el favorecimiento de la adjudicación de un contrato a una determinada persona jurídica.
* Romper el principio de igualdad entre los diferentes proponentes.</t>
  </si>
  <si>
    <t>Concertar la toma de decisiones para que sea en concenso.</t>
  </si>
  <si>
    <t xml:space="preserve">CACT1. </t>
  </si>
  <si>
    <t>Garantizar el seguimiento periodico de los contratos y/o convenios.</t>
  </si>
  <si>
    <t xml:space="preserve"> Aplicar los documentos de planeación definidos para el control de las verificaciones ejecutadas por el interventor en el marco de las obligaciones del operador.</t>
  </si>
  <si>
    <t>Realizar el control de acceso y manipulación de la información de los procesos en estructuración mediante la cláusula de confidecialidad en los contratos para cada una de las partes.</t>
  </si>
  <si>
    <t>CACT2</t>
  </si>
  <si>
    <t>CACT3</t>
  </si>
  <si>
    <t>CACT4</t>
  </si>
  <si>
    <t>Elaborar estudios previos por parte de un equipo interdisciplinario</t>
  </si>
  <si>
    <t>Estudios previos aprobados</t>
  </si>
  <si>
    <t>Efectuar el seguimiento de los conratos y/o convenios a travesdel formato establecido por el Proceso de Compras y/o contratación</t>
  </si>
  <si>
    <t>Informes de seguimiento de ejecucion del contrato y/o convenio.</t>
  </si>
  <si>
    <t>Contar con los documentos de planeación disponibles</t>
  </si>
  <si>
    <t>Informes mensuales siguiendo los lineamientos establecidos en los documentos de planeación</t>
  </si>
  <si>
    <t>Informar en los Grupos Comités primarios la importancia de garantizar la confidencialidad de la información en la etapa de estructuración.</t>
  </si>
  <si>
    <t>Contratos con cláusulas de confidencialidad</t>
  </si>
  <si>
    <t>Centralización en la toma de decisiones para el favorecimiento de un tercero o de intereses particulares.</t>
  </si>
  <si>
    <t>RCACT1</t>
  </si>
  <si>
    <t>RCACT2</t>
  </si>
  <si>
    <t>RCACT3</t>
  </si>
  <si>
    <t>RCACT4</t>
  </si>
  <si>
    <t>Contratos sin el seguimiento y control requerido en beneficio de un tercero.</t>
  </si>
  <si>
    <t>Interventorías que favorecen a Contratistas para el beneficio de un tercero.</t>
  </si>
  <si>
    <t>Uso indebido de la información en beneficio propio o de un tercero.</t>
  </si>
  <si>
    <t xml:space="preserve">
Promover en el país el uso responsable y apropiación de las tecnologías de la información y las comunicaciones facilitando su incorporación en las actividades productivas y cotidianas de los grupos de interés para lograr la reducción de la vulnerabilidad y de la brecha digital.</t>
  </si>
  <si>
    <t>Mal uso de los recursos durante la ejecución de los proyectos de uso y apropiación</t>
  </si>
  <si>
    <t>RCUAT1.</t>
  </si>
  <si>
    <t>Beneficio de un grupo específico por un interés partícular.</t>
  </si>
  <si>
    <t>RCUAT2</t>
  </si>
  <si>
    <t>Manipulación de la información de resultados de las evaluaciones de la implementación de los proyectos de uso y apropiación</t>
  </si>
  <si>
    <t>RCUAT3</t>
  </si>
  <si>
    <t>Desviación de los recursos de cofinanciación (Dirección de Promoción)</t>
  </si>
  <si>
    <t>RCAUT4</t>
  </si>
  <si>
    <t>Amiguismo / Clientelismo (Dirección de promoción)</t>
  </si>
  <si>
    <t>RCAUT5</t>
  </si>
  <si>
    <t>Toma de decisiones subjetivas frente a los proyectos por parte del comité regional para el beneficio particular (dirección de Promoción)</t>
  </si>
  <si>
    <t>RCAUT6</t>
  </si>
  <si>
    <t>Falta de ética por parte del personal que plantea los proyectos de uso y apropiación
Presión por un grupo o persona en particular
Selección de personal no apropiado para gerenciar la iniciativa
Desconocimiento de proyectos aplicados con anterioridad para posible aplicación en los proyectos vigentes
errores o manipulación de la Caracterización de usuarios y de la identificación de las estartegias y herramientas.
Alta centralización / Uso de poder</t>
  </si>
  <si>
    <t>* Existencia de intereses particulares
La interventoría no ejerce un debido control periodico frente al seguimiento de los proyectos en las regiones
Revisión técnica, jurídica y financiera de los proyectos
Desviación de intereses dentro del comité regional</t>
  </si>
  <si>
    <t>Las entidades regionales eligen a sus ejecutores de proyectos</t>
  </si>
  <si>
    <t>Desempeño de los gestores
Desconocimiento técnico del gestor frente al alcance de los proyectos</t>
  </si>
  <si>
    <t>Posible detrimento patrimonial
Insatisfacción de los grupos de interés
Sanciones a la entidad</t>
  </si>
  <si>
    <t>Detrimento de la imagen institucional
Posible detrimento patrimonial
Sanciones a la entidad
Se dejan de atender necesidades importantes en otros Grupos de Interés
Distribución inequitativa
Aumento de la brecha digital</t>
  </si>
  <si>
    <t>Sanciones a la entidad
Pérdida de credibilidad de la información presentada por la entidad
Toma de decisiones errada
Se dejan de atender necesidades importantes en otros Grupos de Interés
Distribución inequitativa
Aumento de la brecha digital</t>
  </si>
  <si>
    <t>* Incumplimiento de los objetivos estratégicos de las Regiones entorno a las TIC
* Detrimento de la imagen de la Entidad Territorial, Entidad ejecutora y del MinTIC
* Sanciones a los mecanismos de seguimiento y control establecidos</t>
  </si>
  <si>
    <t>Dificultad a la hora de evaluar la idoneidad y elegir al ejecutor del proyecto por parte de la región
Problemas en la ejecución del proyecto
Afectación en la calidad de los entregables
Sobrecostos del proyecto</t>
  </si>
  <si>
    <t>Deficiente ejecución de los proyectos
Inversión ineficiente de los recursos</t>
  </si>
  <si>
    <t>Improbable</t>
  </si>
  <si>
    <t>Alta</t>
  </si>
  <si>
    <t>Extrema</t>
  </si>
  <si>
    <t>Revisión y comunicación oportuna de alertas en caso de posibles incumplimientos o mal uso de los recursos en el desarrollo del proyecto (Según aplique)</t>
  </si>
  <si>
    <t>CUAT3</t>
  </si>
  <si>
    <t xml:space="preserve">Reuniones periodicas con los actores involucrados en los proyectos </t>
  </si>
  <si>
    <t>CUAT4</t>
  </si>
  <si>
    <t xml:space="preserve">Revisión jurídica y técnica de los soportes de los requisitos del programa, proyecto o iniciativa </t>
  </si>
  <si>
    <t>CUAT6</t>
  </si>
  <si>
    <t xml:space="preserve">Revisión y aprobación de los resultados de las evaluaciónes </t>
  </si>
  <si>
    <t>CUAT7</t>
  </si>
  <si>
    <t>Aprobación de la legalización de los recursos ejecutados de los convenios derivados por parte de la interventoría</t>
  </si>
  <si>
    <t>CUAT8</t>
  </si>
  <si>
    <t>Memorandos de aprobación de desembolsos</t>
  </si>
  <si>
    <t>CUAT9</t>
  </si>
  <si>
    <t>Audiencias de descargos</t>
  </si>
  <si>
    <t>CUAT14</t>
  </si>
  <si>
    <t>Revisión de los  Informes de la interventoría</t>
  </si>
  <si>
    <t>CUAT10</t>
  </si>
  <si>
    <t>Realización de Comités Regionales</t>
  </si>
  <si>
    <t>CUAT11</t>
  </si>
  <si>
    <t>Revisión jurídica y técnica de los soportes de idoneidad de los  ejecutores.</t>
  </si>
  <si>
    <t>CUAT19</t>
  </si>
  <si>
    <t>Capacitación a los gestores</t>
  </si>
  <si>
    <t>CUAT13</t>
  </si>
  <si>
    <t>Acompañamiento a los gestores en temas jurídicos, técnicos y financieros</t>
  </si>
  <si>
    <t>CUAT5</t>
  </si>
  <si>
    <t>Mensual</t>
  </si>
  <si>
    <t>Revisar  el cumplimiento del Operador en las cláusulas establecidas en el convenio y/o contrato (según aplique)</t>
  </si>
  <si>
    <t>Informe mensual de ejecución del contrato o convenio</t>
  </si>
  <si>
    <t>Reuniones períodicas durante la ejecución de los proyectos/programas y/o iniciativas</t>
  </si>
  <si>
    <t>Actas de reunión y/o listas de asistencia</t>
  </si>
  <si>
    <t xml:space="preserve">Registros y soportes de las revisiones </t>
  </si>
  <si>
    <t>Estudios Previos 
Caracterización de Usuarios</t>
  </si>
  <si>
    <t>Anual</t>
  </si>
  <si>
    <t>Revisión del evaluaciones de resultados</t>
  </si>
  <si>
    <t>Evaluaciones planteadas</t>
  </si>
  <si>
    <t>Generar espacios de revisión de la ejecución de los proyectos entre los miembros de la interventoría y la coordinación de proyectos regionales previo a la presentación de los informes de interventoría</t>
  </si>
  <si>
    <t>Actas de reuniones
Correos electrónicos         Jornadas de legalizacion . Audiencias de Descargos</t>
  </si>
  <si>
    <t>Semanal</t>
  </si>
  <si>
    <t>Revisión del archivo Indicadores Financieros y técnicos  como apoyo para realizar los desembolsos</t>
  </si>
  <si>
    <t xml:space="preserve">Dejar evidencia de los registros derivados de las audiencias </t>
  </si>
  <si>
    <t>Actas de compromisos con fechas establecidas
Terminaciones por mutuo acuerdo</t>
  </si>
  <si>
    <t>Dejar soportes adicionales que sustenten lo reportado por la interventoría</t>
  </si>
  <si>
    <t>Informes con soportes fílmicos y fotográficos</t>
  </si>
  <si>
    <t>Validación de la revisión de la información por todos los  participantes en los Comités Regioanles</t>
  </si>
  <si>
    <t>Evidencias de la revisión de la información</t>
  </si>
  <si>
    <t>Evaluación por parte de la Alianza</t>
  </si>
  <si>
    <t>Resultado de evaluadores</t>
  </si>
  <si>
    <t xml:space="preserve">Jornadas de capacitacion </t>
  </si>
  <si>
    <t>Registros de capacitacion a  gestores</t>
  </si>
  <si>
    <t>Comites regionales</t>
  </si>
  <si>
    <t>Actas de comité</t>
  </si>
  <si>
    <t>RCFIT1</t>
  </si>
  <si>
    <t>Tráfico de influencias para alterar los términos de referencia de un proyecto para beneficiar a un particular</t>
  </si>
  <si>
    <t>Priorizar y aprobar solicitudes de ciertos participantes sobre otros en beneficio particular o de un tercero.</t>
  </si>
  <si>
    <t>Desviación de recursos financieros en beneficio propio o de un tercero.</t>
  </si>
  <si>
    <t>RCFIT3</t>
  </si>
  <si>
    <t>RCFIT2</t>
  </si>
  <si>
    <t>Potenciales beneficiarios de convocatorias que manipulan información para poder acceder a las mismas
Presión por parte de los posibles beneficiarios 
Debilidades en la definición de criterios para la aprobación de los participantes
Falta de ética profesional
Deficiencias en la revisión de los soportes de los posibles beneficiario</t>
  </si>
  <si>
    <t>Proyectos en ejecución por beneficiarios no aptos y además corruptos</t>
  </si>
  <si>
    <t>Quitar posibilidad a otros participantes mas idoneos
Pérdida de credibilidad en los programas y proyectos del Ministerio</t>
  </si>
  <si>
    <t>Posible detrimento patrimonial
Baja calidad en el desarrollo de los proyectos
No hay opción de plantear proyectos diferentes a futuro porque se recorta el presupuesto</t>
  </si>
  <si>
    <t>CFIT2</t>
  </si>
  <si>
    <t>CFIT8</t>
  </si>
  <si>
    <t>CFIT3</t>
  </si>
  <si>
    <t>CFIT4</t>
  </si>
  <si>
    <t xml:space="preserve">Realizar los filtros de viabilidad técnica, jurídica y financiera para cada uno de los proyectos </t>
  </si>
  <si>
    <t>Revisión de las convocatorias con los involucrados</t>
  </si>
  <si>
    <t>Listados de asistencia a reuniones</t>
  </si>
  <si>
    <t>Documentar el control</t>
  </si>
  <si>
    <t>Documentación del proceso modificada</t>
  </si>
  <si>
    <t>Verificar los informes de interventoría y/o supervisión</t>
  </si>
  <si>
    <t>Informes de supervisión e interventoría</t>
  </si>
  <si>
    <t>verificar la actas de los comittés técnicos de los convenios marco con los aliados</t>
  </si>
  <si>
    <t>Actas de Comités</t>
  </si>
  <si>
    <t>Realizar la evaluación de los posibles beneficiarios con evaluadores anónimos</t>
  </si>
  <si>
    <t>Soportar el seguimiento a los proyectos a través de interventorías y/o apoyo en la supervisión</t>
  </si>
  <si>
    <t>Incluir en el equipo de trabajo servidores que faciliten el enlace con los aliados</t>
  </si>
  <si>
    <t>RCGIC1</t>
  </si>
  <si>
    <t>Alteración de la información técnica y administrativa registrada en los sistemas de información en favorecimiento de un tercero.</t>
  </si>
  <si>
    <t>Tráfico de influencias en beneficio propio o de un tercero (amiguismo, persona influyente)</t>
  </si>
  <si>
    <t>Ausencia de criterios para los perfiles de los sistemas de información
Presión por parte del operador
Conflictos de interés entre operadores
Desconocimiento de las políticas de seguridad en los sistemas de información
Ausencia de auditorías a los sistemas de información</t>
  </si>
  <si>
    <t>Empresas solicitantes que  no están legamente constituidas
Poca identidad, sentido de pertenencia institucional o poca ética profesional por parte de los servidores
Urgencia en la obtención de la licencia por parte del operador
Presión por parte del operador
Conflicto de intereses (Ordenes de instancias superiores)
El solicitante suministra información falsa</t>
  </si>
  <si>
    <t>Errores en la liquidación de la contraprestación
Pérdidas en ingresos por contraprestación
Posibles procesos sancionatorios para los operadores
Procesos disciplinarios internos</t>
  </si>
  <si>
    <t>Mala prestación de los servicios
Procesos disciplinarios
Sanciones a los operadores</t>
  </si>
  <si>
    <t xml:space="preserve"> Asignación del perfiles en el sistema de acuerdo con las funciones que va a desempañar</t>
  </si>
  <si>
    <t xml:space="preserve">CGIC1. </t>
  </si>
  <si>
    <t xml:space="preserve">Seguimiento a la información contenida en los diferentes sistemas de información utilizados en la Dirección de Industria de Comunicaciones </t>
  </si>
  <si>
    <t xml:space="preserve">CGIC2. </t>
  </si>
  <si>
    <t xml:space="preserve"> Revisión y verificación del cumplimento de los requisitos de los tramites recibidos.</t>
  </si>
  <si>
    <t>CGIC3.</t>
  </si>
  <si>
    <t>Trimestral</t>
  </si>
  <si>
    <t>Realizar revisiones a los actos administrativos expedidos en cada una de las subdirecciones (Industria, Radiodifusión Sonora y asuntos postales), con el objetivo de verificar el cumplimiento de los requisitos en cada uno de los trámites solicitados.</t>
  </si>
  <si>
    <t>V°B° en los actos administrativos generados por las subdirecciones (Industria, Radiodifusión Sonora y asuntos postales)</t>
  </si>
  <si>
    <t xml:space="preserve">
Establecimiento de un documento  que especifique la descripción de cada uno de los perfiles establecidos en los diferentes sistemas de información que el funcionario y/o contratista va a manejar. Este documento se debe dar a conocer a todos las personas que manejan sistemas de información en la Dirección de industria de comunicaciones y sus respectivas subdirecciones.
</t>
  </si>
  <si>
    <t xml:space="preserve">Documento descripción de perfiles en los diferentes sistemas de información </t>
  </si>
  <si>
    <t xml:space="preserve">Realizar auditorías a los diferentes sistemas de información manejados en la Dirección de Industria y sus respectivas subdirecciones </t>
  </si>
  <si>
    <t xml:space="preserve">Reportes generados por los sistema de información </t>
  </si>
  <si>
    <t>Interés personal para beneficiar a un PRST u Operador Postal, que esté siendo objeto de una verificación en el componente de la Vigilancia Preventiva.
Ocultar o alterar el contenido de los informes generados en la etapa de vigilancia preventiva</t>
  </si>
  <si>
    <t>No permitir tomar las acciones de control estratégico necesarias para evitar la conducta.
El Operador Postal o PRST sigue practicando malas conductas que afectan la prestación de un servicio.
Lesionar de manera directa los intereses de la DVC, el Mintic y en consecuencia los del Estado.</t>
  </si>
  <si>
    <t>anual</t>
  </si>
  <si>
    <t>Realizar por medio del uso de las TI esquemas de red que permitan tener acceso remoto a los servidores de los PRST del servicio móvil y no móvil</t>
  </si>
  <si>
    <t>Implementación de medidas complementarias para operadores móviles</t>
  </si>
  <si>
    <t>Lesionar de manera directa los intereses de la DVC, el Mintic y en consecuencia los del Estado.
Pérdida de la facultad sancionatoria de manera oportuna.
Dejar de percibir el ingreso total o parcial por concepto de una eventual sanción tipo multa
Incumplimiento de las obligaciones establecidas en las matrices que afectan directamente la calidad con que se presta un servicio por un PRST u Operador Postal.</t>
  </si>
  <si>
    <t xml:space="preserve">Llevar control sobre la evolución de las actuaciónes adminsitrattivas que se llevan en la DVC, evolución que debe estar acorde con los tiempos dispuestos en el Código Contencioso Administrativo. </t>
  </si>
  <si>
    <t>Módulo de VyC y seguimiento de forma  manual a las investigaciones de la DVC</t>
  </si>
  <si>
    <t>Dilatación de los procesos con el propósito de obtener el vencimiento de términos
Decisión a favor en un proceso por interés particular.</t>
  </si>
  <si>
    <t>Ocultar o alterar el contenido de los informes generados en la etapa de vigilancia preventiva, en favorecimiento propio o de un tercero.</t>
  </si>
  <si>
    <t xml:space="preserve">RCVYC1 </t>
  </si>
  <si>
    <t>Caducidades intencionadas sobre los procesos de investigación, en favorecimiento propio o de un tercero.</t>
  </si>
  <si>
    <t>RCVYC2</t>
  </si>
  <si>
    <t>CVYC1</t>
  </si>
  <si>
    <t>CVYC2</t>
  </si>
  <si>
    <t xml:space="preserve">Programar de manera estratégica y sorpresiva y regulada el acompañamiento en verificaciones realizadas por los contratistas, con servidores de la DVC a diferentes PRST del servicio móvil y no móvil, radiodifusión sonora y servicios postales, evitando la repetición de visitas por parte de los mismos consultores en los PRST. </t>
  </si>
  <si>
    <t xml:space="preserve">.Llevar un estricto control sobre la evolución de las actuaciónes adminsitrativas que se llevan en la DVC, evolución que debe estar acorde con los tiempos dispuestos en el Código Contencioso Administrativo. </t>
  </si>
  <si>
    <t>Alterar u ocultar información relacionada con el proceso de seguimiento y evaluación de políticas.</t>
  </si>
  <si>
    <t>RCSEP1</t>
  </si>
  <si>
    <t xml:space="preserve">* Resultados que afectan la política y/o la imagen de la entidad
* Falta de ética por parte del servidor público
</t>
  </si>
  <si>
    <t xml:space="preserve">
* Generación de resultados no confiables 
* Deterioro de la imagen de la enitidad
* Investigaciones y sanciones para la Entidad
* Pérdida de confianza por parte de los grupos de interés</t>
  </si>
  <si>
    <t xml:space="preserve">Revisión preliminar de los informes de auditoría por parte del líder del área </t>
  </si>
  <si>
    <t>CSEP1</t>
  </si>
  <si>
    <t xml:space="preserve">
Contar con las herramientas de apoyo para realizar procesos de participación de los grupos de interés
</t>
  </si>
  <si>
    <t>Los documentos soportes de la participación de los grupos de interés</t>
  </si>
  <si>
    <t>Favorecimiento propio o de un tercero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</si>
  <si>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</si>
  <si>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 Detrimento patrimonial.
* Sanciones disciplinarias, fiscales y penales.
* Afectación de la imagen Institucional.
* Demandas en contra de la Entidad.</t>
  </si>
  <si>
    <t>Verificación y control en toda la cadena del proceso de Gestión Financiera;   seguir el orden cronológico del recibo de los trámtes financiero,  revisión permanente de los perfiles financieros y log de auditoría en los procesos.</t>
  </si>
  <si>
    <t>CGEF7</t>
  </si>
  <si>
    <t>RCGEF1</t>
  </si>
  <si>
    <t>Seguimiento e Investigación respectiva.</t>
  </si>
  <si>
    <t>Registros financieros</t>
  </si>
  <si>
    <t>RCGTH1</t>
  </si>
  <si>
    <t>RCGTH2</t>
  </si>
  <si>
    <t>RCGTH3</t>
  </si>
  <si>
    <t>RCGTH4</t>
  </si>
  <si>
    <t>CGTH8</t>
  </si>
  <si>
    <t>CGTH9</t>
  </si>
  <si>
    <t xml:space="preserve">CGTH10 </t>
  </si>
  <si>
    <t>CGTH11</t>
  </si>
  <si>
    <t>RCGCC1</t>
  </si>
  <si>
    <t>RCGCC2</t>
  </si>
  <si>
    <t>RCGCC3</t>
  </si>
  <si>
    <t>RCGCC4</t>
  </si>
  <si>
    <t>Asesorar en la elaboración de los estudios previos por parte del Grupo de Contratación</t>
  </si>
  <si>
    <t>Verificar el documento suscrito por el contratista en el cual se constate que no esta incurso en inhabilidades e incompatibilidades</t>
  </si>
  <si>
    <t>Revisión de los documentos entregados por las áreas solicitantes.</t>
  </si>
  <si>
    <t>CGCC1</t>
  </si>
  <si>
    <t>CGCC2</t>
  </si>
  <si>
    <t>CGCC3</t>
  </si>
  <si>
    <t>*Presiones internas o externas para los servidores públicos
encargados de adelantar el proceso de contratación
*Ofrecimiento de dádivas por parte de terceros
*Establecer necesidades inexistentes</t>
  </si>
  <si>
    <t>* N o identificar claramente las
necesidades de l a contratación
que se requiere
* Desconocimiento de l Plan Anual de Adquisiciones</t>
  </si>
  <si>
    <t>Desconocimiento de las inhabilidades  por parte de quienes intervienen en el proceso contractual y/o que el contratista oculte su situación</t>
  </si>
  <si>
    <t xml:space="preserve">* Sanciones disciplinarias, fiscales y penales
* Afectación de la imagen Institucional
* Adquisición de bienes y/o servicios no requeridos </t>
  </si>
  <si>
    <t>* Detrimento patrimonial</t>
  </si>
  <si>
    <t xml:space="preserve">Sanciones disciplinarias, fiscales  y  penales; </t>
  </si>
  <si>
    <t>Verificación Acta Comité contratación y Comité evaluador</t>
  </si>
  <si>
    <t>Actas Comité Contratación y Comité Evaluador</t>
  </si>
  <si>
    <t xml:space="preserve">Convocar el Comité de Contratación para la presentación de los pocesos contracatuales </t>
  </si>
  <si>
    <t>acta de comité de contratación</t>
  </si>
  <si>
    <t xml:space="preserve">Estudios previos </t>
  </si>
  <si>
    <t xml:space="preserve"> Verificar en los portales de los entes de control </t>
  </si>
  <si>
    <t>Certificados impresos</t>
  </si>
  <si>
    <t xml:space="preserve">* No inactivación de usuarios y claves luego del retiro de funcionarios o en periodo de vaciones.
*No cumplimiento de las politicas de información al ceder o prestar claves de acceso personalizadas.
*Uso no autorizado de accesos no asignados o   suplantación de identidad
</t>
  </si>
  <si>
    <t xml:space="preserve">* Fuga o pérdida de la información para el beneficio de un tercero
* Omisión de cumplimiento de las políticas de seguridad de la información
</t>
  </si>
  <si>
    <t xml:space="preserve">* Deterioro de la imagen institucional
* Afectación económica de la entidad
* Incapacidad de efectuar el cumplimiento de las políticas internas y externas de vigilancia y control 
* Sanciones </t>
  </si>
  <si>
    <t>CGTI1</t>
  </si>
  <si>
    <t>CGTI2</t>
  </si>
  <si>
    <t>CGTI3</t>
  </si>
  <si>
    <t>CGTI4</t>
  </si>
  <si>
    <t xml:space="preserve">Implementación de sistematización de proceso de adquisición de paquete OTI con  autorización de acceso a usuarios de servicios de TI 
</t>
  </si>
  <si>
    <t>Parametrización de los sistemas de información, de acuerdo con la normatividad aplicable.  Evitando la intervención humana en la ejecución del proceso para el beneficio de un tercero</t>
  </si>
  <si>
    <t>Implementación política y herramientas para gestión de pérdida de datos (DLP)</t>
  </si>
  <si>
    <t>RCGTI1</t>
  </si>
  <si>
    <t>RCGTI2</t>
  </si>
  <si>
    <t>Acceso indebido a los sistemas de información para el uso no apropiado de la información contenida en los sistemas en favecimiento propio o de un tercero.</t>
  </si>
  <si>
    <t>Pérdida de información delimitada en los espacios de trabajo de los usuarios en favorecimiento propio o de un tercero.</t>
  </si>
  <si>
    <t xml:space="preserve">Automatizar el trámite de la solicitudes de cambio de estado de usuarios en los sistemas de información
</t>
  </si>
  <si>
    <t xml:space="preserve">Reporte en la aplicación System Center
Solicitud  tramitada
</t>
  </si>
  <si>
    <t xml:space="preserve">
Validación del diseño y programación en  la parametrización de los sistemas de información</t>
  </si>
  <si>
    <t>Parametrización de los sistemas de información
Control de cambios (cuando aplique)</t>
  </si>
  <si>
    <t>Divulgación de las políticas de seguridad de la información</t>
  </si>
  <si>
    <t>Listados de asistencia
Soportes de la divulgación</t>
  </si>
  <si>
    <t>RCGDD1</t>
  </si>
  <si>
    <t>RCGDD2</t>
  </si>
  <si>
    <t>Pérdida de confiabilidad del proceso
Pérdida, suplantantación y/o adulteración de documentos  y expedientes
Privilegios por el uso indebido de la información</t>
  </si>
  <si>
    <t>Pérdida de confiabilidad del proceso
Suplantantación y/o adulteración de documentos  y expedientes
Falta de legalidad y firmeza en actuaciones administrativas</t>
  </si>
  <si>
    <t>Trafico de influencias 
Incumplimiento y/o vulneración de los controles definidos para el préstamo de documentos
No formalización de la autorización de prestamo</t>
  </si>
  <si>
    <t>Actualización de expedientes con documentos sin el lleno de requisitos formales.</t>
  </si>
  <si>
    <t>CGDD1</t>
  </si>
  <si>
    <t>CGDD2</t>
  </si>
  <si>
    <t>Verificación de Registro o Radicado de todos los documentos que hacen parte formalmente de los expedientes oficiales en la entidad durante el proceso de Recepción de Documentos en el Archivo de Gestión</t>
  </si>
  <si>
    <t>Formalizar la autorización por cada dependencia mediante formato autorizados, consulta prestamos, devoluciones archivo de gestión.</t>
  </si>
  <si>
    <t>Seguimiento y control de la utilización de los formatos
Diligenciamiento de la planilla de prestamo provisional</t>
  </si>
  <si>
    <t>Formatos diligenciados y firmados</t>
  </si>
  <si>
    <t>Seguimiento y control del proceso de Recepción de  Documentos en el Archivo de Gestión</t>
  </si>
  <si>
    <t>Planillas Día a Día y FUIDs de Recepción de Documentos</t>
  </si>
  <si>
    <t>*Manipulación de información
*Trafico de influencias
*Dilación en la expedición del concepto y/o acto administrativo.
*Presiones externas o de un superior
*Abuso de poder
* Influencia de un tercero para obtener un concepto jurídico y/o acto administrativo a favor.</t>
  </si>
  <si>
    <t>*Conflicto de intereses de los abogados a cargo de los procesos judiciales.
*Tráfico de Influencias
*Inmoralidad del servidor público
*Abuso de poder</t>
  </si>
  <si>
    <t>*Ofrecimiento de dádivas
*Tráfico de Influencias
*Presiones externas o de un superior.
*Abuso de poder</t>
  </si>
  <si>
    <t xml:space="preserve">* Incumplimiento de las disposiciones legales. 
* Falta a la seguridad  jurídica
* Detrimento para la Entidad </t>
  </si>
  <si>
    <t xml:space="preserve">
* Adoptar una decisión judicial, extrajudicial o administrativa en contravia de la ley y a favor de intereses particulares.
*Nulidad de actos administrativos
*Sanciones y Condenas
*Demandas y acciones judiciales en contra de la Entidad.</t>
  </si>
  <si>
    <t xml:space="preserve">
Detrimento para la Entidad
Procesos Disciplinarios</t>
  </si>
  <si>
    <t>Generar un concepto jurídico y/o acto administrativo a favor de un tercero.</t>
  </si>
  <si>
    <t>RCGJU1</t>
  </si>
  <si>
    <t>RCGJU2</t>
  </si>
  <si>
    <t>Pérdida o alteración  de documentos relevantes dentro de los procesos  en donde se encuentren comprometidos intereses de la entidad en favorecimiento propio o de un tercero.</t>
  </si>
  <si>
    <t>Posibilidad de alterar o usar indebidamente la información de la base de datos de cobro coactivo en favorecimiento propio o de un tercero.</t>
  </si>
  <si>
    <t>RCGJU3</t>
  </si>
  <si>
    <t>CGJU1</t>
  </si>
  <si>
    <t>CGJU2</t>
  </si>
  <si>
    <t>CGJU3</t>
  </si>
  <si>
    <t xml:space="preserve">Cadena de aprobación del Coordinador del Grupo y la Jefe de la Oficina Asesora Jurídica.
</t>
  </si>
  <si>
    <t xml:space="preserve">Remisión de los documentos de cada expediente con  la respectiva TRD  a Archivo a traves de los formatos del MIG respectivos. </t>
  </si>
  <si>
    <t>Restricciones en los perfiles de de acceso a la base de datos</t>
  </si>
  <si>
    <t>semestral</t>
  </si>
  <si>
    <t>Incluir dentro de cada concepto y acto administrativo la cadena de aprobación</t>
  </si>
  <si>
    <t>carpeta de Conceptos y actos administrativos</t>
  </si>
  <si>
    <t>Incluir dentro de cada carpeta la tabla de retención documental</t>
  </si>
  <si>
    <t>TRD y carpeta de FUID/Día a Día</t>
  </si>
  <si>
    <t xml:space="preserve">Cotejar la información de cada proceso frente a la información consignada en la base de datos.  </t>
  </si>
  <si>
    <t>documento donde se evidencie la revisión efectuada semestralmente</t>
  </si>
  <si>
    <t>RCAGI1</t>
  </si>
  <si>
    <t>RCAGI2</t>
  </si>
  <si>
    <t>Alteración de los parámetros de recepción (fechas, horas o retención de los documentos) de una solicitud para beneficiar a un particular en los tramites o servicios en la entidad</t>
  </si>
  <si>
    <t>Cobros por adelantar la gestión de ingreso y asignación de una solicitud (Amiguismo / Clientelismo)</t>
  </si>
  <si>
    <t>Presión por parte de un tercero 
Intereses personales de los servidores del front
Desconocimiento por parte del front office sobre los temas especiales que van a ser atendidos por cada una de las dependencias
Cargas de trabajo elevadas, lo cual genera acumulación de documentos
Respuestas tardías por parte de las dependencias a las solicitudes
En ciertos momentos existen eventos especiales en los cuales se requiere (a solicitud expresa de la Alta Dirección) que se de prioridad a ciertos radicados (Procesos de Selección Objetiva por ejemplo)</t>
  </si>
  <si>
    <t>Posibles sanciones
Participación indebida de personas en los beneficios ofrecidos por los ministerios</t>
  </si>
  <si>
    <t>Baja la reputación (imagen) de la entidad
Impacta en la celeridad de la atención a solicitudes que si cumplen los criterios
Posibles sanciones</t>
  </si>
  <si>
    <t>CAGI1</t>
  </si>
  <si>
    <t>CAGI2</t>
  </si>
  <si>
    <t>Verificación diaria de radicados con imágenes</t>
  </si>
  <si>
    <t>Entrada en funcionamiento de la plataforma del SECOPII</t>
  </si>
  <si>
    <t>Diario</t>
  </si>
  <si>
    <t xml:space="preserve">Cuando el Ministerio tenga que atender eventos especiales, que impliquen la radicación de documentos con características específicas y complejas, se solicitará a la dependencia que informe al Punto de Atención previamente para tener claridad sobre las solicitudes </t>
  </si>
  <si>
    <t>Reporte con las anotaciones pertinentes</t>
  </si>
  <si>
    <t xml:space="preserve">RCEAC1 </t>
  </si>
  <si>
    <t>RCEAC2</t>
  </si>
  <si>
    <t>*Intimidación para beneficiar Intereses de un área o funcionario en particular, que esté siendo objeto de la auditoría. 
* Fraudes en las actividades.
* Cambios indebidos de datos e informes.
* Desconocimiento de resultados  o presentación de información falsa
* Bajo nivel de respuesta operativa.
*  Falta de revisión de los informes
* Generación de hallazgos no soportados en    evidencia objetiva
* Falta de independencia del auditor o asesor</t>
  </si>
  <si>
    <t xml:space="preserve">* Uso indebido del poder
* Cambios indebidos de datos e informes.
</t>
  </si>
  <si>
    <t>* Favorecimiento de practicas corruptas y el beneficio partícular.
* Pérdida de confiabilidad en el ejercicio auditor.
* Fraudes en las actividades.
* Pérdida de recursos Institucionales
* Cambios indebidos de datos e informes.
* Desconocimiento de resultados  o presentación de información falsa
* Bajo nivel de respuesta operativa.</t>
  </si>
  <si>
    <t xml:space="preserve">
* Favorecimiento de practicas corruptas y el beneficio partícular.
* Pérdida de recursos Institucionales
* Pérdida de confiabilidad en el ejercicio auditor.</t>
  </si>
  <si>
    <t>CEAC1</t>
  </si>
  <si>
    <t>CEAC2</t>
  </si>
  <si>
    <t>CGTH6</t>
  </si>
  <si>
    <t>Contrastar los los hallazgos consignados en los planes de mejoramiento internos vshallazgos evidenciados por los órganos de control. Se revisará la profundidad y pertinencia de las auditorías realizadas, con el fin de evaluar posibles influencias en el ejercicio auditor</t>
  </si>
  <si>
    <t>Seguimiento semestral de los hallazgos de la CGR, contrastados con los hallazgos de auditorías internas.</t>
  </si>
  <si>
    <t>C3 (CG3). Revisión periódica del inventario para identificar posibles faltantes</t>
  </si>
  <si>
    <t>C6 (CG6). Revisión en las salidas del edificio a los servidores</t>
  </si>
  <si>
    <t>Asignar los bienes o elementos según la necesidad del servidor y según la disponibilidad de los bienes</t>
  </si>
  <si>
    <t>Direccionamiento a Secretaría general de cada una de las solicitudes de gastos para su respectiva autorizacion.</t>
  </si>
  <si>
    <t>"Falta de conciencia y etica por parte de los servidores
Deficientes verificaciones a los inventarios"</t>
  </si>
  <si>
    <t xml:space="preserve">Deficiencias en las medidas de seguridad y custodia de los bienes.
Debilidad en los controles para la verificación de autorizaciones de salida de bienes o de ingreso de personal.
Amiguismo o preferencias.
</t>
  </si>
  <si>
    <t>Omisión del reporte de traslado de bienes a contratistas o servidores públicos.</t>
  </si>
  <si>
    <t>Desconocimiento de la normatividad.</t>
  </si>
  <si>
    <t>Posible detrimento patrimonial
Imposibilitar la misión de la entidad por falta de recursos
Reducción del presupuesto asignado a la entidad</t>
  </si>
  <si>
    <t>No se soporta la exitencia física de los bienes por lo cual se sale del ámbito de control de la entidad</t>
  </si>
  <si>
    <t>Pérdida, daño parcial o total de los elementos que se encuentran bajo custodia de los servidores.
Detrimento patrimonial.
Generación de alertas y desconfianza en los servidores públicos.</t>
  </si>
  <si>
    <t>Falta de oportunidad en la entrega de bienes y servicios necesarios para el cumplimiento de las actividades de los diferentes procesos de la Entidad.
Insatisfacción de usuarios</t>
  </si>
  <si>
    <t>Pérdidas económicas.
Sanciones disciplinarias, fiscales y/o penales.</t>
  </si>
  <si>
    <t>Preferencias en la asignación de bienes</t>
  </si>
  <si>
    <t>Inclusión de gastos no autorizados en caja menor.</t>
  </si>
  <si>
    <t>Casi seguro</t>
  </si>
  <si>
    <t>RCGRA1</t>
  </si>
  <si>
    <t>RCGRA2</t>
  </si>
  <si>
    <t>RCGRA3</t>
  </si>
  <si>
    <t>RCGRA4</t>
  </si>
  <si>
    <t>RCGRA5</t>
  </si>
  <si>
    <t>Sustracción de bienes propiedad del Ministerio por parte de un servidor</t>
  </si>
  <si>
    <t>Extralimitación de funciones en beneficio propio o de un trecero.</t>
  </si>
  <si>
    <t>* Sanciones disciplinarias, fiscales y penales
* Pérdida económica para el MinTic</t>
  </si>
  <si>
    <t>Alteración de la información de los inventarios para poder sustraer elementos no cargados en el sistema en beneficio propio o de un tercero</t>
  </si>
  <si>
    <t>Implementación de escritorio(espacio) de trabajo virtuales</t>
  </si>
  <si>
    <t>Adquirir el software y dispositivo que permita la validación del inventario por codigo de barras</t>
  </si>
  <si>
    <t>Software Desarrollado</t>
  </si>
  <si>
    <t>Formalización de la política de operación para el tema de salida de elementos</t>
  </si>
  <si>
    <t>Política de Operación</t>
  </si>
  <si>
    <t xml:space="preserve">Hacer seguimiento a las quejas disciplinarias  recibidas mensualmente </t>
  </si>
  <si>
    <t>Acta de seguimiento</t>
  </si>
  <si>
    <t>Seguimiento y control de las quejas recepcionadas de carácter disciplinario.</t>
  </si>
  <si>
    <t>Construcción del Programa Anual de Auditorias de acuerdo a la normatividad que enmarca el ejercicio de la Oficina de Control Interno, teniendo en cuenta los 5 roles que desempeña:
+ Evaluación y Seguimiento
* Asesoría y Acompañamiento
* Administración de Riesgos
* Promoción de la Cultura del Control
* Relación con Entes Externos</t>
  </si>
  <si>
    <t>Revisión periódica del inventario para identificar posibles faltantes</t>
  </si>
  <si>
    <t>Monitorear y verificar las áreas que autorizan salida de bienes, verificando la autorización de personal y restringir el ingreso si no está la persona indicada y generando mayor control  de los guardas de seguridad, llevando control de inventarios</t>
  </si>
  <si>
    <t>Continuo</t>
  </si>
  <si>
    <t>Revisar el cumplimiento de los estandares de forma y completitud acorde con la novedad solicitada.</t>
  </si>
  <si>
    <t>Solicitud realizada al proceso con los vistos buenos de aprobación en cada etapa.</t>
  </si>
  <si>
    <t>Reunión GCP</t>
  </si>
  <si>
    <t>Acta GCP</t>
  </si>
  <si>
    <t>Administración Herramienta Tecnológica</t>
  </si>
  <si>
    <t>Herramienta Tecnológica</t>
  </si>
  <si>
    <t>Esporádico</t>
  </si>
  <si>
    <t>Control de Acceso</t>
  </si>
  <si>
    <t>Log Control de Acceso</t>
  </si>
  <si>
    <t>Bloquear el equipo cuando no este en uso</t>
  </si>
  <si>
    <t>Monitoreo protección de pantalla</t>
  </si>
  <si>
    <t>Divulgación del procedimiento a las áreas que intervienen en el proceso</t>
  </si>
  <si>
    <t>Actas de reunión
Listados de asistencia</t>
  </si>
  <si>
    <t>Publicación periodica en Colombia TIC para revisión por parte de los proveedores de redes y servicios</t>
  </si>
  <si>
    <t>Trazabilidad de las publicaciones realizadas desde 2010</t>
  </si>
  <si>
    <t>Incluir en el procedimiento Elaboración del Informe del Sector de las TIC, la ruta del repositorio privado que permite el acceso a los documentos asociados para producir el boletin</t>
  </si>
  <si>
    <t>Procedimiento actualizado</t>
  </si>
  <si>
    <t>Validar los organismos competentes y la designación de responsabilidades
* Definir los mecanismo de vinculación de actores y grupos de interés en la construcción de la política
 * Seguimiento a las revisiones y socializaciones de la política con los grupos de interes</t>
  </si>
  <si>
    <t>Soporte de verificación de los canales de participación</t>
  </si>
  <si>
    <t>Validar los organismos competentes y la designación de responsabilidades</t>
  </si>
  <si>
    <t>Acta o documento donde se definan los organismos competentes</t>
  </si>
  <si>
    <t>Exporádico</t>
  </si>
  <si>
    <t>Proceso de Selección Objetiva</t>
  </si>
  <si>
    <t>Resultado Proceso de Selección</t>
  </si>
  <si>
    <t>Periódico</t>
  </si>
  <si>
    <t xml:space="preserve">Esporádico </t>
  </si>
  <si>
    <t>Verificación información ingresada por el área de contratación</t>
  </si>
  <si>
    <t>Información registrada en la plataforma</t>
  </si>
  <si>
    <t>CGRA3</t>
  </si>
  <si>
    <t>CGRA6</t>
  </si>
  <si>
    <t>CGRA7</t>
  </si>
  <si>
    <t>CGRA8</t>
  </si>
  <si>
    <t>CGRA9</t>
  </si>
  <si>
    <t>Registro en el Libro de entrada y salida de bienes, seguimiento y control de inventarios</t>
  </si>
  <si>
    <t>Libro de entrada y salida de bienes, inventarios</t>
  </si>
  <si>
    <t>Registro de entrega en el aplicatvo SEVEN</t>
  </si>
  <si>
    <t>Registrar firma o VoBo de recibido en los comprobantes</t>
  </si>
  <si>
    <t>Registro documento solicitud</t>
  </si>
  <si>
    <t>Documento de solicitud</t>
  </si>
  <si>
    <t>Casi Seguro</t>
  </si>
  <si>
    <t xml:space="preserve">La actualización constante por temas legales o políticos en las operaciones de la entidad, genera que solo el líder y sus allegados conozcan de primera mano las actualizaciones a realizar
El proceso es dependiente del conocimiento que los líderes y gestores tienen sobre las actividades y estrategias a lograr, y al grado de confianza con el que lo aprueban.
La información de gestión y resultados de los procesos no se registra en tiempo real, la información se actualiza en un archivo magnético oficial, que no corresponde a la versión aprobada.
</t>
  </si>
  <si>
    <t xml:space="preserve">La publicación se realiza directamente por parte de las áreas.
El proceso es dependiente del conocimiento que los líderes y gestores tienen sobre las actividades y estrategias a lograr, y al grado de confianza con el que lo aprueban.
La información de gestión y resultados de los procesos no se registra en tiempo real, la información se actualiza en un archivo magnético oficial, que no corresponde a la versión aprobada.
</t>
  </si>
  <si>
    <t>Demostrar cumplimiento de metas a conveniencia
No se cuenta con los soportes de los resultados presentados.
Pérdida de credibilidad institucional y en la gestión por procesos</t>
  </si>
  <si>
    <t>Establecer la documentación incompleta de las actividades que se realizan los procesos para obtener un beneficio particular</t>
  </si>
  <si>
    <t xml:space="preserve"> Alterar u ocultar la información real del desempeño de los procesos o alinear cumplimiento de metas en favorecimiento propio o de un servidor en particular </t>
  </si>
  <si>
    <t>Posibilidad de acceder sin autorización a la información o usar esta para un beneficio particular o de un tercero</t>
  </si>
  <si>
    <t xml:space="preserve">Adulterar, modificar, sustraer o eliminar datos o información sensible, confidencial, crítica en beneficio propio o de terceros </t>
  </si>
  <si>
    <t>Influencia en las auditorías por fuentes externas y manipulación indebida de información analizada por la Oficina de Control Interno,  para el favorecimiento propio o de un tercero.</t>
  </si>
  <si>
    <t>Extralimitación de las funciones de la oficina de Control Interno o de alguno de sus funcionarios en favorecimiento propio o de un tercero.</t>
  </si>
  <si>
    <t>CONTROL</t>
  </si>
  <si>
    <t>Monitoreo y Revisión</t>
  </si>
  <si>
    <t>CAUSA</t>
  </si>
  <si>
    <t>CÓD. RIESGO</t>
  </si>
  <si>
    <t>CONSECUENCIA</t>
  </si>
  <si>
    <t>PROBABILIDAD</t>
  </si>
  <si>
    <t>RIESGO RESIDUAL</t>
  </si>
  <si>
    <t>VALORACIÓN DEL RIESGO</t>
  </si>
  <si>
    <t>VALORACIÓN DEL RIESGO DE CORRUPCIÓN</t>
  </si>
  <si>
    <t>ANÁLISIS DEL RIESGO</t>
  </si>
  <si>
    <t>RIESGO INHERENTE</t>
  </si>
  <si>
    <t>IDENTIFICACIÓN DEL RIESGO</t>
  </si>
  <si>
    <t>MONITOREO DEL RIESGO</t>
  </si>
  <si>
    <t>FECHA</t>
  </si>
  <si>
    <t>RESPONSABLE</t>
  </si>
  <si>
    <t>INDICADOR</t>
  </si>
  <si>
    <t>Revisión mensual y retroalimentación a los responsables del registro</t>
  </si>
  <si>
    <t>Grupo de seguimiento a la gestión</t>
  </si>
  <si>
    <t>No. de capacitaciones realizadas/ No. de capacitaciones programadas</t>
  </si>
  <si>
    <t>Seguimiento trimestral a la medición de los tiempos de respuesta de las solicitudes</t>
  </si>
  <si>
    <t>Grupo de presupuesto</t>
  </si>
  <si>
    <t xml:space="preserve">No. solicitudes con demora/ No. solicitudes recibidas </t>
  </si>
  <si>
    <t>Revisión de la actualización documental y planteamiento de nueva acción para el control</t>
  </si>
  <si>
    <t>Asesores Grupo de Transformación Organizacional</t>
  </si>
  <si>
    <t>Documentos actualizados / Documentos por acutalizar</t>
  </si>
  <si>
    <t>Incluir en la  Agenda las solicitudes de las dependencias</t>
  </si>
  <si>
    <t>Jefe Oficina Internacional</t>
  </si>
  <si>
    <t>Divulgación de los cambios en el procedimiento cuando se presenten</t>
  </si>
  <si>
    <t>Oficina Asesora de planeación</t>
  </si>
  <si>
    <t>No. De divulgaciones realizadas</t>
  </si>
  <si>
    <t>Se pública trimestralmente</t>
  </si>
  <si>
    <t>Seguimiento a las solicitudes de información que se presenten por parte de los PRST</t>
  </si>
  <si>
    <t>Oficina Asesora de planeación y oficina de TI</t>
  </si>
  <si>
    <t>No. De solicitudes atendidas de las recibidas de PRST despues de la publicación del boletin / No. de solicitudes recibidas por parte de los PRST despues de publicar el boletin</t>
  </si>
  <si>
    <t>Actualización permanente del repositorio</t>
  </si>
  <si>
    <t>No. De documentos generados / No. Boletines realizados</t>
  </si>
  <si>
    <t>Oct - Dic 2016</t>
  </si>
  <si>
    <t>Director de Conectividad / Gobierno en Línea</t>
  </si>
  <si>
    <t>Estudios previos elaborados en el semestre</t>
  </si>
  <si>
    <t>Revisar que para todos los contratos se hayan efectuados los informes mensuales de ejecucion del contrato y/o convenio</t>
  </si>
  <si>
    <t>Cantidad de informes mensuales del contratos y/o convenios realizados / Cantidad de informes mensuales del contratos y/o convenios planificadosX100</t>
  </si>
  <si>
    <t>Revisar que los informes especifiquen la información contenida en los documentos de planeación</t>
  </si>
  <si>
    <t>Interventorías</t>
  </si>
  <si>
    <t>Cantidad de informes mensuales de interventorías ejeucuados/ Cantidad de informes de imterventorías planeadosx100</t>
  </si>
  <si>
    <t>Revisar que se cuente con las acta GCP del mes</t>
  </si>
  <si>
    <t>Cantidad de Actas de GCP elaboradas  mensual/ Cantidad de Actas de GCP planeadas mensual X 100</t>
  </si>
  <si>
    <t>Revisión de las evidencias de la revisión del cumplimiento de las clausulas establecidas</t>
  </si>
  <si>
    <t>Responsables de la ejecución del proyecto (Líder del proyecto y/o supervisores)</t>
  </si>
  <si>
    <t>Cumplimiento de los operadores / Contratos o convenios por ejecutar</t>
  </si>
  <si>
    <t>Revisión del cumplimiento de las reuniones</t>
  </si>
  <si>
    <t>Reuniones realizadas / N° de reuniones a realizar</t>
  </si>
  <si>
    <t>Revisión del cumplimiento de las revisiones</t>
  </si>
  <si>
    <t>Revisiones realizadas / Proyectos planteados</t>
  </si>
  <si>
    <t>Revisión del planteamiento de las evaluaciones</t>
  </si>
  <si>
    <t>Revisión y análisis de la revisión técnica, jurídica y financiera de los proyectos</t>
  </si>
  <si>
    <t>Supervisores del Contrato de la Interventoria</t>
  </si>
  <si>
    <t xml:space="preserve">Informes de interventoria; informes finales de supervision de convenios </t>
  </si>
  <si>
    <t>Revisión existencia de memorandos en carpeta de cada proceso</t>
  </si>
  <si>
    <t>Revisión de los docuemntos derivados de las audiencias</t>
  </si>
  <si>
    <t>Supervisores del Convenio Marco</t>
  </si>
  <si>
    <t>Documentos generados por audiencias</t>
  </si>
  <si>
    <t>Revisión de los documentos reportados por la interventoría vigente</t>
  </si>
  <si>
    <t>Revisiones realizadas a los informes de interventoría / N° de proyectos con interventoría</t>
  </si>
  <si>
    <t xml:space="preserve">Revisión del cumplimiento en las validaciones </t>
  </si>
  <si>
    <t>Comités regionales con revisión de información / Comités regionales realizados</t>
  </si>
  <si>
    <t>Revisión del cumplimiento de las evaluaciones por parte de la alianza</t>
  </si>
  <si>
    <t xml:space="preserve">Evaluaciones realizadas por parte de la alianza </t>
  </si>
  <si>
    <t>Revisión del cumplimiento de las jornadas de capacitación</t>
  </si>
  <si>
    <t>Capacitaciones realizadas / Capacitaciones programadas</t>
  </si>
  <si>
    <t>Apoyo a los gestores en los comités regionales</t>
  </si>
  <si>
    <t>Comités regionales en donde se evidencie la instrucción o acompañamiento en temas jurídicos, técnicos y financieros</t>
  </si>
  <si>
    <t>Reducir el riesgo, evitar, compartir o transferir</t>
  </si>
  <si>
    <t>Proyectar y definir los estudios previos antes de terminar la vigencia en ejecución</t>
  </si>
  <si>
    <t>Revisión de realización de los filtros / Proyectos planteados</t>
  </si>
  <si>
    <t>Revisión documentación del proceso</t>
  </si>
  <si>
    <t>Asosora Dirección de Políticas y Desarrollo de TI</t>
  </si>
  <si>
    <t>Documentos modificados/Documentos por modificar</t>
  </si>
  <si>
    <t>Revisión de ejecución del control</t>
  </si>
  <si>
    <t>Informes de interventoria o supervisión revisados / Total proyectos en ejecución</t>
  </si>
  <si>
    <t xml:space="preserve">Revisión del diseño del documento   descripción de perfiles en los diferentes sistemas de información </t>
  </si>
  <si>
    <t xml:space="preserve">Dirección de Industria de Comunicaciones 
Subdirección para la Industria de Comunicaciones
Subdirección Radiodifusión Sonora
Subdirección Asuntos Postales
</t>
  </si>
  <si>
    <t>Documento diseñado</t>
  </si>
  <si>
    <t>Generar reportes de auditoría a los diferentes sistemas de información manejados en la Dirección de Industria de Comunicaciones</t>
  </si>
  <si>
    <t xml:space="preserve">Informes de Auditoria </t>
  </si>
  <si>
    <t>Revisiones a los actos administrativos expedidos por las Subdirecciones.</t>
  </si>
  <si>
    <t>Verificación de los actos administrativos</t>
  </si>
  <si>
    <t>Revisión de resultados obtenidos</t>
  </si>
  <si>
    <t>Dirección de Vigilancia y Control</t>
  </si>
  <si>
    <t>Informe generado</t>
  </si>
  <si>
    <t xml:space="preserve">Informes de gestión y ejecución del proceso/informes programados de gestión y ejecución del proceso
Reporte y medición de Indicadores del proceso, según periodicidad
</t>
  </si>
  <si>
    <t>Realizar seguimiento a los documentos</t>
  </si>
  <si>
    <t>Coordinadora Grupo Control Interno Disciplinario</t>
  </si>
  <si>
    <t>Proyectos de Autos revisados y firmados / Proyectos de autos elaborados</t>
  </si>
  <si>
    <t>Revisión del diseño del documento</t>
  </si>
  <si>
    <t>Coordinador del Grupo Administración de Personal</t>
  </si>
  <si>
    <t xml:space="preserve">No. Funcionarios vinculados/ No. estudios tecnicos realizados </t>
  </si>
  <si>
    <t>Certificaciones Expedidas/ Certificaiones solicitadas</t>
  </si>
  <si>
    <t>Actualización del listado de afiliados</t>
  </si>
  <si>
    <t>Coordinador Grupo Transformación Organizacional</t>
  </si>
  <si>
    <t xml:space="preserve">No. verificaciones / No. solicitudes de inclusión  </t>
  </si>
  <si>
    <t>Revisión funcionamiento del sistema</t>
  </si>
  <si>
    <t>Coordinador de Administración de Bienes</t>
  </si>
  <si>
    <t>Funcionamiento del sistema</t>
  </si>
  <si>
    <t>Revisión implementación de la polítca</t>
  </si>
  <si>
    <t>Documento actualizado</t>
  </si>
  <si>
    <t>agosto de 2016</t>
  </si>
  <si>
    <t>Verificación  temas estudiasdos y evaluados</t>
  </si>
  <si>
    <t>Comité de Contratación</t>
  </si>
  <si>
    <t>Comites realizados y  procesos  evaluados por el comité evaluador</t>
  </si>
  <si>
    <t>Realizar el seguimiento a las observaciones recibidas al proceso contracatual</t>
  </si>
  <si>
    <t>Comites realizados</t>
  </si>
  <si>
    <t>Verificación de las necesidades de las áreas a través del  PAA; y del historico de las mismas</t>
  </si>
  <si>
    <t>Subdirector Administrativo y/o Areas Involucradas</t>
  </si>
  <si>
    <t>Estudios previos radicados/ Estudios previos  revisados</t>
  </si>
  <si>
    <t>Verificación e inclusión de los certificados PGN, CGR, en la carpeta contractual</t>
  </si>
  <si>
    <t>Solicitudes de contratos/contratos revisados</t>
  </si>
  <si>
    <t>https://mintic.sharepoint.com/oficinaTI/servicios_tecnologicos/entregables/Control%20Interno/Riesgos%20Anticorrupci%C3%B3n</t>
  </si>
  <si>
    <t>Oficina de TI/Servicios Tecnologicos</t>
  </si>
  <si>
    <t>Indicador: Número de solicitudes atendidas/ No de solicitudes recibidas</t>
  </si>
  <si>
    <t>https://mintic.sharepoint.com/oficinaTI/sistemas_informacion/entregables/Control%20Interno</t>
  </si>
  <si>
    <t xml:space="preserve">Oficina de T.I. </t>
  </si>
  <si>
    <t>Indicador: No de requerimiento impleemtados/ No requerimienot de dess y mant acordados</t>
  </si>
  <si>
    <t>Actualmente se cuentan con 101 licencias, se tiene proyectado adquirir 100 licencias mas durante el año en curso, esto con el objetivo de evitar la fuga de información a través de dispositivos USB.
La implementación del control se puede evidenciar en la Herramienta Data loss preventions (DLP)</t>
  </si>
  <si>
    <t xml:space="preserve">Indicador: Trazabilidad de los eventos de movimientos de información  </t>
  </si>
  <si>
    <t>Oficina de TI/Servicios Tecnológicos</t>
  </si>
  <si>
    <t>Verificar el correcto diligenciamiento del formato</t>
  </si>
  <si>
    <t>Coordinador del Grupo Gestión de la Información</t>
  </si>
  <si>
    <t>No. de unidades archivisticas prestadas a servidores autorizados /No. de unidadades archivisticas prestadas</t>
  </si>
  <si>
    <t>Revisión y seguimiento a la planilla de devolución de documentos</t>
  </si>
  <si>
    <t>No. de Expedientes actualizados con el lleno de los requisitos/ No. de Expedientes actualizados</t>
  </si>
  <si>
    <t>Individualizar la carpeta de conceptos y actos administrativos</t>
  </si>
  <si>
    <t xml:space="preserve">Coordinador del Grupo </t>
  </si>
  <si>
    <t>Conceptos emitidos con cadena de aprobación/solicitudes de conceptos.</t>
  </si>
  <si>
    <t xml:space="preserve">Individualizar la carpeta de FUID y Día a Día </t>
  </si>
  <si>
    <t>Abogado de cada proceso</t>
  </si>
  <si>
    <t>Formato FUID o Dia a Día/numero de procesos judiciales</t>
  </si>
  <si>
    <t>base de datos</t>
  </si>
  <si>
    <t>Numero de documentos de evidencia de revisión/2</t>
  </si>
  <si>
    <t>30/06/2'016</t>
  </si>
  <si>
    <t>Comunicación al Front sobre la importancia de la atención cuando lleguen casos especiales
Comunicación con el Grupo de Contratación para establecer parametros de información previa con el punto de atención para la recepción de los documentos en eventos especiales</t>
  </si>
  <si>
    <t>Coordinación del Grupo de Fortalecimiento de las Relaciones con los Grupos de Interés 
Coordinación de Contratación</t>
  </si>
  <si>
    <t>Actividades realizadas / Actividades planeadas</t>
  </si>
  <si>
    <t>Julio y Enero</t>
  </si>
  <si>
    <t>Revisión de la elaboración del seguimiento semestral, contrastando planes internos vs planes de mejoramiento externos</t>
  </si>
  <si>
    <t>Jefe Oficina de Control Interno</t>
  </si>
  <si>
    <t>Informes realizados / Informes programados</t>
  </si>
  <si>
    <t>Matriz del Mapa de Riesgos de Corrupción 
Ministerio de Tecnologías de la Información y las Comunicaciones - MINTIC</t>
  </si>
  <si>
    <r>
      <rPr>
        <b/>
        <sz val="10"/>
        <color indexed="8"/>
        <rFont val="Calibri"/>
        <family val="2"/>
        <scheme val="minor"/>
      </rPr>
      <t xml:space="preserve"> </t>
    </r>
    <r>
      <rPr>
        <sz val="10"/>
        <color indexed="8"/>
        <rFont val="Calibri"/>
        <family val="2"/>
        <scheme val="minor"/>
      </rPr>
      <t>Establecer el marco estratégico, mediante el  análisis del entorno y la prospectiva del sector, para dar cumplimiento a los objetivos de la Entidad y las políticas del Gobierno Nacional en materia TIC.</t>
    </r>
  </si>
  <si>
    <r>
      <t xml:space="preserve">Septiembre 2016: Se esta realizando una prueba de 50 licencias con tecnología vmware, esto forma parte del contrato con el aliado tecnológico
</t>
    </r>
    <r>
      <rPr>
        <u/>
        <sz val="10"/>
        <rFont val="Calibri"/>
        <family val="2"/>
        <scheme val="minor"/>
      </rPr>
      <t xml:space="preserve">
https://mintic.sharepoint.com/oficinaTI/servicios_tecnologicos/entregables/Forms/AllItems.aspx?RootFolder=%2FoficinaTI%2Fservicios%5Ftecnologicos%2Fentregables%2FControl%20Interno%2FRiesgos%20Anticorrupci%C3%B3n&amp;FolderCTID=0x01200014E0CE1C9F95374E819E8BA1B4E28F9D&amp;View=%7B2158152B%2DBCB0%2D49B0%2D8AE4%2DB49AC9D392FF%7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</si>
</sst>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2" x14ac:knownFonts="1">
    <font>
      <sz val="11"/>
      <color theme="1"/>
      <name val="Calibri"/>
      <family val="2"/>
      <scheme val="minor"/>
    </font>
    <font>
      <sz val="10"/>
      <color theme="1"/>
      <name val="Calibri"/>
      <family val="2"/>
      <scheme val="minor"/>
    </font>
    <font>
      <b/>
      <sz val="10"/>
      <color theme="1"/>
      <name val="Calibri"/>
      <family val="2"/>
      <scheme val="minor"/>
    </font>
    <font>
      <sz val="6"/>
      <color theme="1"/>
      <name val="Calibri"/>
      <family val="2"/>
      <scheme val="minor"/>
    </font>
    <font>
      <b/>
      <sz val="8"/>
      <color theme="1"/>
      <name val="Calibri"/>
      <family val="2"/>
      <scheme val="minor"/>
    </font>
    <font>
      <sz val="8"/>
      <color theme="1"/>
      <name val="Calibri"/>
      <family val="2"/>
      <scheme val="minor"/>
    </font>
    <font>
      <sz val="72"/>
      <color theme="1"/>
      <name val="Calibri"/>
      <family val="2"/>
      <scheme val="minor"/>
    </font>
    <font>
      <sz val="36"/>
      <color theme="1"/>
      <name val="Calibri"/>
      <family val="2"/>
      <scheme val="minor"/>
    </font>
    <font>
      <sz val="11"/>
      <color theme="1"/>
      <name val="Calibri"/>
      <family val="2"/>
      <scheme val="minor"/>
    </font>
    <font>
      <sz val="10"/>
      <color theme="1"/>
      <name val="Arial Narrow"/>
      <family val="2"/>
    </font>
    <font>
      <sz val="10"/>
      <name val="Calibri"/>
      <family val="2"/>
      <scheme val="minor"/>
    </font>
    <font>
      <sz val="11"/>
      <color theme="1"/>
      <name val="Arial Narrow"/>
      <family val="2"/>
    </font>
    <font>
      <sz val="10"/>
      <name val="Arial"/>
      <family val="2"/>
    </font>
    <font>
      <sz val="11"/>
      <color indexed="8"/>
      <name val="Arial Narrow"/>
      <family val="2"/>
    </font>
    <font>
      <sz val="10"/>
      <color rgb="FF000000"/>
      <name val="Arial"/>
      <family val="2"/>
    </font>
    <font>
      <b/>
      <sz val="9"/>
      <color indexed="81"/>
      <name val="Tahoma"/>
      <family val="2"/>
    </font>
    <font>
      <sz val="9"/>
      <color indexed="81"/>
      <name val="Tahoma"/>
      <family val="2"/>
    </font>
    <font>
      <u/>
      <sz val="11"/>
      <color theme="10"/>
      <name val="Arial Narrow"/>
      <family val="2"/>
    </font>
    <font>
      <sz val="10"/>
      <color indexed="8"/>
      <name val="Calibri"/>
      <family val="2"/>
      <scheme val="minor"/>
    </font>
    <font>
      <b/>
      <sz val="10"/>
      <color indexed="8"/>
      <name val="Calibri"/>
      <family val="2"/>
      <scheme val="minor"/>
    </font>
    <font>
      <u/>
      <sz val="10"/>
      <color theme="10"/>
      <name val="Calibri"/>
      <family val="2"/>
      <scheme val="minor"/>
    </font>
    <font>
      <u/>
      <sz val="1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CCCFF"/>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4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style="thick">
        <color theme="0" tint="-0.499984740745262"/>
      </top>
      <bottom style="thin">
        <color theme="0" tint="-0.499984740745262"/>
      </bottom>
      <diagonal/>
    </border>
    <border>
      <left/>
      <right/>
      <top style="thick">
        <color theme="0" tint="-0.499984740745262"/>
      </top>
      <bottom style="thin">
        <color theme="0" tint="-0.499984740745262"/>
      </bottom>
      <diagonal/>
    </border>
    <border>
      <left/>
      <right style="thick">
        <color theme="0" tint="-0.499984740745262"/>
      </right>
      <top style="thick">
        <color theme="0" tint="-0.499984740745262"/>
      </top>
      <bottom style="thin">
        <color theme="0" tint="-0.499984740745262"/>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ck">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ck">
        <color theme="0" tint="-0.499984740745262"/>
      </left>
      <right style="thin">
        <color theme="0" tint="-0.499984740745262"/>
      </right>
      <top/>
      <bottom style="thick">
        <color theme="0" tint="-0.499984740745262"/>
      </bottom>
      <diagonal/>
    </border>
    <border>
      <left style="thin">
        <color theme="0" tint="-0.499984740745262"/>
      </left>
      <right style="thin">
        <color theme="0" tint="-0.499984740745262"/>
      </right>
      <top/>
      <bottom style="thick">
        <color theme="0" tint="-0.499984740745262"/>
      </bottom>
      <diagonal/>
    </border>
    <border>
      <left style="thin">
        <color theme="0" tint="-0.499984740745262"/>
      </left>
      <right style="thick">
        <color theme="0" tint="-0.499984740745262"/>
      </right>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ck">
        <color theme="0" tint="-0.499984740745262"/>
      </top>
      <bottom/>
      <diagonal/>
    </border>
    <border>
      <left style="thin">
        <color theme="0" tint="-0.499984740745262"/>
      </left>
      <right style="thin">
        <color theme="0" tint="-0.499984740745262"/>
      </right>
      <top style="thin">
        <color theme="0" tint="-0.499984740745262"/>
      </top>
      <bottom/>
      <diagonal/>
    </border>
    <border>
      <left/>
      <right style="thick">
        <color theme="0" tint="-0.499984740745262"/>
      </right>
      <top/>
      <bottom/>
      <diagonal/>
    </border>
    <border>
      <left style="thick">
        <color theme="0" tint="-0.499984740745262"/>
      </left>
      <right style="thin">
        <color theme="0" tint="-0.499984740745262"/>
      </right>
      <top style="thin">
        <color theme="0" tint="-0.499984740745262"/>
      </top>
      <bottom/>
      <diagonal/>
    </border>
    <border>
      <left/>
      <right style="thick">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ck">
        <color theme="0" tint="-0.499984740745262"/>
      </right>
      <top/>
      <bottom style="thin">
        <color theme="0" tint="-0.499984740745262"/>
      </bottom>
      <diagonal/>
    </border>
    <border>
      <left style="thick">
        <color theme="0" tint="-0.499984740745262"/>
      </left>
      <right/>
      <top style="thin">
        <color theme="0" tint="-0.499984740745262"/>
      </top>
      <bottom style="thin">
        <color theme="0" tint="-0.499984740745262"/>
      </bottom>
      <diagonal/>
    </border>
    <border>
      <left style="thin">
        <color theme="0" tint="-0.499984740745262"/>
      </left>
      <right style="thick">
        <color theme="0" tint="-0.499984740745262"/>
      </right>
      <top style="thick">
        <color theme="0" tint="-0.499984740745262"/>
      </top>
      <bottom/>
      <diagonal/>
    </border>
    <border>
      <left style="thick">
        <color theme="0" tint="-0.499984740745262"/>
      </left>
      <right style="thin">
        <color theme="0" tint="-0.499984740745262"/>
      </right>
      <top style="thick">
        <color theme="0" tint="-0.499984740745262"/>
      </top>
      <bottom/>
      <diagonal/>
    </border>
  </borders>
  <cellStyleXfs count="113">
    <xf numFmtId="0" fontId="0"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2" fillId="0" borderId="0"/>
    <xf numFmtId="9"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13" fillId="0" borderId="0" applyFont="0" applyFill="0" applyBorder="0" applyAlignment="0" applyProtection="0"/>
    <xf numFmtId="0" fontId="14" fillId="0" borderId="0"/>
    <xf numFmtId="0" fontId="17" fillId="0" borderId="0" applyNumberFormat="0" applyFill="0" applyBorder="0" applyAlignment="0" applyProtection="0"/>
  </cellStyleXfs>
  <cellXfs count="213">
    <xf numFmtId="0" fontId="0" fillId="0" borderId="0" xfId="0"/>
    <xf numFmtId="0" fontId="0" fillId="0" borderId="0" xfId="0"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0" xfId="0" applyFont="1" applyBorder="1" applyAlignment="1">
      <alignment horizontal="left" vertical="center" wrapText="1"/>
    </xf>
    <xf numFmtId="1" fontId="1" fillId="0" borderId="30" xfId="0" applyNumberFormat="1" applyFont="1" applyBorder="1" applyAlignment="1">
      <alignment horizontal="left" vertical="center" wrapText="1"/>
    </xf>
    <xf numFmtId="1"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2" fillId="2" borderId="1"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6" fillId="0" borderId="0" xfId="0" applyFont="1" applyBorder="1" applyAlignment="1">
      <alignment vertical="center" wrapText="1"/>
    </xf>
    <xf numFmtId="0" fontId="1" fillId="0" borderId="0" xfId="0" applyFont="1" applyAlignment="1">
      <alignment vertical="center" wrapText="1"/>
    </xf>
    <xf numFmtId="0" fontId="6" fillId="0" borderId="10" xfId="0" applyFont="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7" fillId="8" borderId="0" xfId="0" applyFont="1" applyFill="1" applyBorder="1" applyAlignment="1">
      <alignment horizontal="center" vertical="center" wrapText="1"/>
    </xf>
    <xf numFmtId="0" fontId="7" fillId="8"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8" borderId="30" xfId="0" applyFont="1" applyFill="1" applyBorder="1" applyAlignment="1">
      <alignment horizontal="center" vertical="center" wrapText="1"/>
    </xf>
    <xf numFmtId="0" fontId="0" fillId="0" borderId="2" xfId="1" applyFont="1" applyFill="1" applyBorder="1" applyAlignment="1">
      <alignment horizontal="justify" vertical="center" wrapText="1"/>
    </xf>
    <xf numFmtId="0" fontId="1" fillId="0" borderId="1" xfId="0" applyFont="1" applyBorder="1" applyAlignment="1">
      <alignment vertical="center"/>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2" fillId="4" borderId="19" xfId="0" applyFont="1" applyFill="1" applyBorder="1" applyAlignment="1">
      <alignment vertical="center" wrapText="1"/>
    </xf>
    <xf numFmtId="0" fontId="2" fillId="4" borderId="20" xfId="0" applyFont="1" applyFill="1" applyBorder="1" applyAlignment="1">
      <alignment vertical="center" wrapText="1"/>
    </xf>
    <xf numFmtId="0" fontId="2" fillId="4" borderId="0" xfId="0" applyFont="1" applyFill="1" applyBorder="1" applyAlignment="1">
      <alignment vertical="center" wrapText="1"/>
    </xf>
    <xf numFmtId="0" fontId="2" fillId="4" borderId="21" xfId="0" applyFont="1" applyFill="1" applyBorder="1" applyAlignment="1">
      <alignment vertical="center" wrapText="1"/>
    </xf>
    <xf numFmtId="0" fontId="2" fillId="4" borderId="22" xfId="0" applyFont="1" applyFill="1" applyBorder="1" applyAlignment="1">
      <alignment vertical="center" wrapText="1"/>
    </xf>
    <xf numFmtId="0" fontId="2" fillId="4" borderId="23" xfId="0" applyFont="1" applyFill="1" applyBorder="1" applyAlignment="1">
      <alignment vertical="center" wrapText="1"/>
    </xf>
    <xf numFmtId="0" fontId="2" fillId="4" borderId="24" xfId="0" applyFont="1" applyFill="1" applyBorder="1" applyAlignment="1">
      <alignment vertical="center" wrapText="1"/>
    </xf>
    <xf numFmtId="0" fontId="1" fillId="0" borderId="2"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Border="1" applyAlignment="1">
      <alignment horizontal="left" vertical="center" wrapText="1"/>
    </xf>
    <xf numFmtId="0" fontId="1" fillId="8" borderId="2" xfId="0" applyFont="1" applyFill="1" applyBorder="1" applyAlignment="1">
      <alignment horizontal="center" vertical="center" wrapText="1"/>
    </xf>
    <xf numFmtId="0" fontId="1" fillId="0" borderId="1" xfId="0" applyFont="1" applyBorder="1" applyAlignment="1">
      <alignment horizontal="center" vertical="center"/>
    </xf>
    <xf numFmtId="14" fontId="1" fillId="0" borderId="2" xfId="0" applyNumberFormat="1" applyFont="1" applyBorder="1" applyAlignment="1">
      <alignment horizontal="center" vertical="center" wrapText="1"/>
    </xf>
    <xf numFmtId="0" fontId="1" fillId="0" borderId="2" xfId="0" quotePrefix="1" applyFont="1" applyBorder="1" applyAlignment="1">
      <alignment horizontal="center" vertical="center" wrapText="1"/>
    </xf>
    <xf numFmtId="0" fontId="1" fillId="0" borderId="2" xfId="95" applyFont="1" applyBorder="1" applyAlignment="1">
      <alignment horizontal="center" vertical="center" wrapText="1"/>
    </xf>
    <xf numFmtId="0" fontId="1" fillId="0" borderId="2" xfId="1" applyFont="1" applyFill="1" applyBorder="1" applyAlignment="1">
      <alignment horizontal="justify" vertical="center" wrapText="1"/>
    </xf>
    <xf numFmtId="0" fontId="1" fillId="0" borderId="2" xfId="1"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2"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1"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3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0" fontId="1" fillId="0" borderId="2" xfId="5" applyFont="1" applyFill="1" applyBorder="1" applyAlignment="1">
      <alignment horizontal="center" vertical="center" wrapText="1"/>
    </xf>
    <xf numFmtId="0" fontId="10" fillId="0" borderId="2" xfId="0" applyFont="1" applyBorder="1" applyAlignment="1">
      <alignment horizontal="center" vertical="center" wrapText="1"/>
    </xf>
    <xf numFmtId="0" fontId="10" fillId="9" borderId="2" xfId="3" applyFont="1" applyFill="1" applyBorder="1" applyAlignment="1">
      <alignment horizontal="center" vertical="center" wrapText="1"/>
    </xf>
    <xf numFmtId="0" fontId="1" fillId="0" borderId="2" xfId="6" applyFont="1" applyBorder="1" applyAlignment="1">
      <alignment horizontal="center" vertical="center" wrapText="1"/>
    </xf>
    <xf numFmtId="0" fontId="1" fillId="0" borderId="2" xfId="1" applyFont="1" applyBorder="1" applyAlignment="1">
      <alignment horizontal="center" vertical="center" wrapText="1"/>
    </xf>
    <xf numFmtId="0" fontId="1" fillId="9" borderId="2" xfId="1" applyFont="1" applyFill="1" applyBorder="1" applyAlignment="1">
      <alignment horizontal="center" vertical="center" wrapText="1"/>
    </xf>
    <xf numFmtId="15" fontId="1" fillId="0" borderId="2" xfId="2"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2" xfId="1" applyFont="1" applyBorder="1" applyAlignment="1">
      <alignment horizontal="center" vertical="center" wrapText="1"/>
    </xf>
    <xf numFmtId="14" fontId="1" fillId="0" borderId="2" xfId="6"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2" xfId="3" applyFont="1" applyFill="1" applyBorder="1" applyAlignment="1">
      <alignment horizontal="center" vertical="center" wrapText="1"/>
    </xf>
    <xf numFmtId="14" fontId="1" fillId="9" borderId="2" xfId="3" applyNumberFormat="1" applyFont="1" applyFill="1" applyBorder="1" applyAlignment="1">
      <alignment horizontal="center" vertical="center" wrapText="1"/>
    </xf>
    <xf numFmtId="0" fontId="10" fillId="0" borderId="2" xfId="6" applyFont="1" applyFill="1" applyBorder="1" applyAlignment="1">
      <alignment horizontal="center" vertical="center" wrapText="1"/>
    </xf>
    <xf numFmtId="0" fontId="10" fillId="0" borderId="2" xfId="12" applyFont="1" applyFill="1" applyBorder="1" applyAlignment="1">
      <alignment horizontal="center" vertical="center" wrapText="1"/>
    </xf>
    <xf numFmtId="0" fontId="1" fillId="0" borderId="2" xfId="107" applyFont="1" applyBorder="1" applyAlignment="1">
      <alignment horizontal="justify" vertical="center" wrapText="1"/>
    </xf>
    <xf numFmtId="0" fontId="1" fillId="0" borderId="2" xfId="0" applyFont="1" applyBorder="1" applyAlignment="1">
      <alignment horizontal="justify" vertical="center" wrapText="1"/>
    </xf>
    <xf numFmtId="0" fontId="10" fillId="0" borderId="2" xfId="107"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0" borderId="2" xfId="17" applyFont="1" applyBorder="1" applyAlignment="1">
      <alignment horizontal="center" vertical="center" wrapText="1"/>
    </xf>
    <xf numFmtId="0" fontId="1" fillId="0" borderId="2" xfId="17" applyFont="1" applyFill="1" applyBorder="1" applyAlignment="1">
      <alignment horizontal="center" vertical="center" wrapText="1"/>
    </xf>
    <xf numFmtId="14" fontId="1" fillId="0" borderId="2" xfId="17" applyNumberFormat="1" applyFont="1" applyFill="1" applyBorder="1" applyAlignment="1">
      <alignment horizontal="center" vertical="center" wrapText="1"/>
    </xf>
    <xf numFmtId="0" fontId="1" fillId="0" borderId="2" xfId="17" applyFont="1" applyBorder="1" applyAlignment="1">
      <alignment horizontal="center" vertical="center" wrapText="1"/>
    </xf>
    <xf numFmtId="0" fontId="1" fillId="0" borderId="2" xfId="6" applyFont="1" applyBorder="1" applyAlignment="1">
      <alignment horizontal="justify" vertical="center" wrapText="1"/>
    </xf>
    <xf numFmtId="15" fontId="1" fillId="0" borderId="2" xfId="2" applyNumberFormat="1" applyFont="1" applyFill="1" applyBorder="1" applyAlignment="1">
      <alignment horizontal="center" vertical="center" wrapText="1"/>
    </xf>
    <xf numFmtId="0" fontId="1" fillId="0" borderId="2" xfId="2" applyFont="1" applyFill="1" applyBorder="1" applyAlignment="1">
      <alignment horizontal="justify" vertical="center" wrapText="1"/>
    </xf>
    <xf numFmtId="0" fontId="1" fillId="0" borderId="2" xfId="14" applyFont="1" applyBorder="1" applyAlignment="1">
      <alignment horizontal="center" vertical="center" wrapText="1"/>
    </xf>
    <xf numFmtId="0" fontId="1" fillId="0" borderId="2" xfId="108" applyFont="1" applyFill="1" applyBorder="1" applyAlignment="1">
      <alignment horizontal="center" vertical="center" wrapText="1"/>
    </xf>
    <xf numFmtId="0" fontId="1" fillId="0" borderId="2" xfId="108" applyFont="1" applyBorder="1" applyAlignment="1">
      <alignment horizontal="center" vertical="center" wrapText="1"/>
    </xf>
    <xf numFmtId="14" fontId="1" fillId="0" borderId="2" xfId="108" applyNumberFormat="1" applyFont="1" applyBorder="1" applyAlignment="1">
      <alignment horizontal="center" vertical="center" wrapText="1"/>
    </xf>
    <xf numFmtId="0" fontId="1" fillId="9" borderId="2" xfId="90" quotePrefix="1" applyFont="1" applyFill="1" applyBorder="1" applyAlignment="1">
      <alignment horizontal="center" vertical="center" wrapText="1"/>
    </xf>
    <xf numFmtId="0" fontId="10" fillId="0" borderId="2" xfId="5" applyFont="1" applyBorder="1" applyAlignment="1">
      <alignment horizontal="center" vertical="center" wrapText="1"/>
    </xf>
    <xf numFmtId="17" fontId="1" fillId="0" borderId="2" xfId="2" applyNumberFormat="1" applyFont="1" applyBorder="1" applyAlignment="1">
      <alignment horizontal="center" vertical="center" wrapText="1"/>
    </xf>
    <xf numFmtId="17" fontId="1" fillId="0" borderId="2" xfId="17" applyNumberFormat="1" applyFont="1" applyBorder="1" applyAlignment="1">
      <alignment horizontal="center" vertical="center" wrapText="1"/>
    </xf>
    <xf numFmtId="0" fontId="1" fillId="0" borderId="2" xfId="104" applyFont="1" applyBorder="1" applyAlignment="1">
      <alignment horizontal="center" vertical="center" wrapText="1"/>
    </xf>
    <xf numFmtId="0" fontId="1" fillId="0" borderId="2" xfId="40" applyFont="1" applyBorder="1" applyAlignment="1">
      <alignment horizontal="center" vertical="center" wrapText="1"/>
    </xf>
    <xf numFmtId="44" fontId="1" fillId="0" borderId="2" xfId="109" applyFont="1" applyBorder="1" applyAlignment="1">
      <alignment horizontal="center" vertical="center" wrapText="1"/>
    </xf>
    <xf numFmtId="0" fontId="1" fillId="9" borderId="2" xfId="12" applyFont="1" applyFill="1" applyBorder="1" applyAlignment="1">
      <alignment horizontal="center" vertical="center" wrapText="1"/>
    </xf>
    <xf numFmtId="14" fontId="1" fillId="9" borderId="2" xfId="12" applyNumberFormat="1" applyFont="1" applyFill="1" applyBorder="1" applyAlignment="1">
      <alignment horizontal="center" vertical="center" wrapText="1"/>
    </xf>
    <xf numFmtId="0" fontId="20" fillId="9" borderId="2" xfId="112" applyFont="1" applyFill="1" applyBorder="1" applyAlignment="1">
      <alignment horizontal="center" vertical="center" wrapText="1"/>
    </xf>
    <xf numFmtId="0" fontId="1" fillId="0" borderId="2" xfId="12" applyFont="1" applyBorder="1" applyAlignment="1">
      <alignment horizontal="center" vertical="center" wrapText="1"/>
    </xf>
    <xf numFmtId="0" fontId="1" fillId="0" borderId="2" xfId="12" applyFont="1" applyBorder="1" applyAlignment="1">
      <alignment horizontal="center" vertical="center" wrapText="1"/>
    </xf>
    <xf numFmtId="0" fontId="10" fillId="0" borderId="2" xfId="12" applyFont="1" applyBorder="1" applyAlignment="1">
      <alignment horizontal="center" vertical="center" wrapText="1"/>
    </xf>
    <xf numFmtId="0" fontId="1" fillId="0" borderId="2" xfId="2" applyFont="1" applyBorder="1" applyAlignment="1">
      <alignment horizontal="center" vertical="center" wrapText="1"/>
    </xf>
    <xf numFmtId="0" fontId="1" fillId="0" borderId="2" xfId="95" applyFont="1" applyBorder="1" applyAlignment="1">
      <alignment horizontal="center" vertical="center" wrapText="1"/>
    </xf>
    <xf numFmtId="0" fontId="1" fillId="0" borderId="2" xfId="5" applyFont="1" applyBorder="1" applyAlignment="1">
      <alignment horizontal="center" vertical="center" wrapText="1"/>
    </xf>
    <xf numFmtId="14" fontId="1" fillId="0" borderId="2" xfId="17" applyNumberFormat="1" applyFont="1" applyBorder="1" applyAlignment="1">
      <alignment horizontal="center" vertical="center" wrapText="1"/>
    </xf>
    <xf numFmtId="14" fontId="1" fillId="0" borderId="2" xfId="2" applyNumberFormat="1" applyFont="1" applyBorder="1" applyAlignment="1">
      <alignment horizontal="center" vertical="center" wrapText="1"/>
    </xf>
    <xf numFmtId="0" fontId="10" fillId="0" borderId="2" xfId="101" applyFont="1" applyFill="1" applyBorder="1" applyAlignment="1">
      <alignment horizontal="center" vertical="center" wrapText="1"/>
    </xf>
    <xf numFmtId="0" fontId="1" fillId="0" borderId="2" xfId="99" applyFont="1" applyBorder="1" applyAlignment="1">
      <alignment horizontal="center" vertical="center" wrapText="1"/>
    </xf>
    <xf numFmtId="0" fontId="1" fillId="3" borderId="2" xfId="0" applyFont="1" applyFill="1" applyBorder="1" applyAlignment="1">
      <alignment horizontal="center" vertical="center" wrapText="1"/>
    </xf>
    <xf numFmtId="14" fontId="10" fillId="0" borderId="2" xfId="12" applyNumberFormat="1" applyFont="1" applyBorder="1" applyAlignment="1">
      <alignment horizontal="center" vertical="center" wrapText="1"/>
    </xf>
    <xf numFmtId="0" fontId="18" fillId="0"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2" xfId="7" applyFont="1" applyBorder="1" applyAlignment="1">
      <alignment horizontal="justify" vertical="center" wrapText="1"/>
    </xf>
    <xf numFmtId="0" fontId="1" fillId="0" borderId="2" xfId="1" applyFont="1" applyBorder="1" applyAlignment="1">
      <alignment horizontal="justify" vertical="center" wrapText="1"/>
    </xf>
    <xf numFmtId="0" fontId="1" fillId="0" borderId="2" xfId="2" applyFont="1" applyBorder="1" applyAlignment="1">
      <alignment horizontal="justify" vertical="center" wrapText="1"/>
    </xf>
    <xf numFmtId="0" fontId="1" fillId="9" borderId="2" xfId="6" applyFont="1" applyFill="1" applyBorder="1" applyAlignment="1">
      <alignment horizontal="justify" vertical="center" wrapText="1"/>
    </xf>
    <xf numFmtId="0" fontId="1" fillId="0" borderId="2" xfId="17" applyFont="1" applyBorder="1" applyAlignment="1">
      <alignment horizontal="justify" vertical="center" wrapText="1"/>
    </xf>
    <xf numFmtId="0" fontId="1" fillId="0" borderId="2" xfId="17" applyFont="1" applyBorder="1" applyAlignment="1">
      <alignment horizontal="justify" vertical="center" wrapText="1"/>
    </xf>
    <xf numFmtId="0" fontId="1" fillId="0" borderId="2" xfId="1" applyFont="1" applyFill="1" applyBorder="1" applyAlignment="1">
      <alignment horizontal="justify" vertical="center" wrapText="1"/>
    </xf>
    <xf numFmtId="0" fontId="1" fillId="0" borderId="2" xfId="14" applyFont="1" applyBorder="1" applyAlignment="1">
      <alignment horizontal="justify" vertical="center" wrapText="1"/>
    </xf>
    <xf numFmtId="0" fontId="1" fillId="0" borderId="2" xfId="90" applyFont="1" applyFill="1" applyBorder="1" applyAlignment="1">
      <alignment horizontal="justify" vertical="center" wrapText="1"/>
    </xf>
    <xf numFmtId="0" fontId="1" fillId="0" borderId="2" xfId="18" applyFont="1" applyBorder="1" applyAlignment="1">
      <alignment horizontal="justify" vertical="center" wrapText="1"/>
    </xf>
    <xf numFmtId="0" fontId="1" fillId="0" borderId="2" xfId="0" applyFont="1" applyBorder="1" applyAlignment="1">
      <alignment horizontal="justify" vertical="center" wrapText="1"/>
    </xf>
    <xf numFmtId="0" fontId="1" fillId="0" borderId="2" xfId="95" applyFont="1" applyBorder="1" applyAlignment="1">
      <alignment horizontal="justify" vertical="center" wrapText="1"/>
    </xf>
    <xf numFmtId="0" fontId="1" fillId="0" borderId="2" xfId="0" applyFont="1" applyBorder="1" applyAlignment="1">
      <alignment horizontal="justify" vertical="center"/>
    </xf>
    <xf numFmtId="0" fontId="1" fillId="0" borderId="2" xfId="0" applyFont="1" applyFill="1" applyBorder="1" applyAlignment="1">
      <alignment horizontal="justify" vertical="center"/>
    </xf>
    <xf numFmtId="0" fontId="1" fillId="0" borderId="2" xfId="95" applyFont="1" applyBorder="1" applyAlignment="1">
      <alignment horizontal="justify" vertical="center" wrapText="1"/>
    </xf>
    <xf numFmtId="0" fontId="1" fillId="9" borderId="2" xfId="6" applyFont="1" applyFill="1" applyBorder="1" applyAlignment="1">
      <alignment horizontal="center" vertical="center" wrapText="1"/>
    </xf>
    <xf numFmtId="0" fontId="1" fillId="9" borderId="2" xfId="6" quotePrefix="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107" applyFont="1" applyBorder="1" applyAlignment="1">
      <alignment horizontal="center" vertical="center" wrapText="1"/>
    </xf>
    <xf numFmtId="0" fontId="1" fillId="9" borderId="2" xfId="18" applyFont="1" applyFill="1" applyBorder="1" applyAlignment="1">
      <alignment horizontal="center" vertical="center" wrapText="1"/>
    </xf>
    <xf numFmtId="0" fontId="1" fillId="0" borderId="2" xfId="18" applyFont="1" applyBorder="1" applyAlignment="1">
      <alignment horizontal="center" vertical="center" wrapText="1"/>
    </xf>
    <xf numFmtId="0" fontId="1" fillId="0" borderId="2" xfId="17" applyFont="1" applyFill="1" applyBorder="1" applyAlignment="1">
      <alignment horizontal="justify" vertical="center" wrapText="1"/>
    </xf>
    <xf numFmtId="0" fontId="1" fillId="0" borderId="2" xfId="11" applyFont="1" applyFill="1" applyBorder="1" applyAlignment="1">
      <alignment horizontal="justify" vertical="center" wrapText="1"/>
    </xf>
    <xf numFmtId="0" fontId="1" fillId="9" borderId="2" xfId="17" applyFont="1" applyFill="1" applyBorder="1" applyAlignment="1">
      <alignment horizontal="justify" vertical="center" wrapText="1"/>
    </xf>
    <xf numFmtId="0" fontId="1" fillId="9" borderId="2" xfId="0" applyFont="1" applyFill="1" applyBorder="1" applyAlignment="1">
      <alignment horizontal="justify" vertical="center" wrapText="1"/>
    </xf>
    <xf numFmtId="0" fontId="1" fillId="9" borderId="2" xfId="90" applyFont="1" applyFill="1" applyBorder="1" applyAlignment="1">
      <alignment horizontal="justify" vertical="center" wrapText="1"/>
    </xf>
    <xf numFmtId="0" fontId="1" fillId="9" borderId="2" xfId="95" applyFont="1" applyFill="1" applyBorder="1" applyAlignment="1">
      <alignment horizontal="justify" vertical="center" wrapText="1"/>
    </xf>
    <xf numFmtId="0" fontId="10" fillId="9"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10" borderId="2" xfId="0" applyFont="1" applyFill="1" applyBorder="1" applyAlignment="1">
      <alignment horizontal="center" vertical="center" wrapText="1"/>
    </xf>
  </cellXfs>
  <cellStyles count="113">
    <cellStyle name="Hipervínculo" xfId="112" builtinId="8"/>
    <cellStyle name="Millares 2" xfId="23"/>
    <cellStyle name="Millares 3" xfId="87"/>
    <cellStyle name="Moneda" xfId="109" builtinId="4"/>
    <cellStyle name="Normal" xfId="0" builtinId="0"/>
    <cellStyle name="Normal 10" xfId="95"/>
    <cellStyle name="Normal 10 2" xfId="17"/>
    <cellStyle name="Normal 11 2" xfId="2"/>
    <cellStyle name="Normal 2" xfId="8"/>
    <cellStyle name="Normal 2 2" xfId="6"/>
    <cellStyle name="Normal 3" xfId="14"/>
    <cellStyle name="Normal 3 2" xfId="20"/>
    <cellStyle name="Normal 3 2 2" xfId="24"/>
    <cellStyle name="Normal 3 2 2 2" xfId="25"/>
    <cellStyle name="Normal 3 2 3" xfId="26"/>
    <cellStyle name="Normal 3 3" xfId="27"/>
    <cellStyle name="Normal 3 3 2" xfId="28"/>
    <cellStyle name="Normal 3 3 2 2" xfId="29"/>
    <cellStyle name="Normal 3 3 3" xfId="30"/>
    <cellStyle name="Normal 3 4" xfId="31"/>
    <cellStyle name="Normal 3 4 2" xfId="32"/>
    <cellStyle name="Normal 3 4 2 2" xfId="33"/>
    <cellStyle name="Normal 3 4 3" xfId="34"/>
    <cellStyle name="Normal 3 5" xfId="15"/>
    <cellStyle name="Normal 3 5 2" xfId="35"/>
    <cellStyle name="Normal 3 6" xfId="36"/>
    <cellStyle name="Normal 3 7" xfId="108"/>
    <cellStyle name="Normal 4" xfId="7"/>
    <cellStyle name="Normal 4 2" xfId="21"/>
    <cellStyle name="Normal 4 2 2" xfId="37"/>
    <cellStyle name="Normal 4 3" xfId="38"/>
    <cellStyle name="Normal 4 4" xfId="19"/>
    <cellStyle name="Normal 5" xfId="22"/>
    <cellStyle name="Normal 5 2" xfId="39"/>
    <cellStyle name="Normal 5 2 2" xfId="40"/>
    <cellStyle name="Normal 5 2 2 2" xfId="41"/>
    <cellStyle name="Normal 5 2 3" xfId="42"/>
    <cellStyle name="Normal 5 3" xfId="43"/>
    <cellStyle name="Normal 5 3 2" xfId="44"/>
    <cellStyle name="Normal 5 3 2 2" xfId="45"/>
    <cellStyle name="Normal 5 3 3" xfId="46"/>
    <cellStyle name="Normal 5 4" xfId="47"/>
    <cellStyle name="Normal 5 4 2" xfId="48"/>
    <cellStyle name="Normal 5 4 2 2" xfId="49"/>
    <cellStyle name="Normal 5 4 3" xfId="50"/>
    <cellStyle name="Normal 5 5" xfId="51"/>
    <cellStyle name="Normal 5 5 2" xfId="52"/>
    <cellStyle name="Normal 5 6" xfId="53"/>
    <cellStyle name="Normal 5 7" xfId="91"/>
    <cellStyle name="Normal 5 7 2" xfId="92"/>
    <cellStyle name="Normal 5 7 2 2" xfId="97"/>
    <cellStyle name="Normal 5 7 2 3" xfId="100"/>
    <cellStyle name="Normal 5 7 2 4" xfId="18"/>
    <cellStyle name="Normal 6" xfId="54"/>
    <cellStyle name="Normal 6 2" xfId="55"/>
    <cellStyle name="Normal 6 2 2" xfId="56"/>
    <cellStyle name="Normal 6 3" xfId="57"/>
    <cellStyle name="Normal 7" xfId="13"/>
    <cellStyle name="Normal 7 2" xfId="16"/>
    <cellStyle name="Normal 7 2 2" xfId="96"/>
    <cellStyle name="Normal 7 3" xfId="12"/>
    <cellStyle name="Normal 7 3 2" xfId="3"/>
    <cellStyle name="Normal 7 3 2 2" xfId="102"/>
    <cellStyle name="Normal 7 3 2 3" xfId="111"/>
    <cellStyle name="Normal 7 3 3" xfId="4"/>
    <cellStyle name="Normal 7 3 4" xfId="98"/>
    <cellStyle name="Normal 7 3 5" xfId="105"/>
    <cellStyle name="Normal 7 4" xfId="88"/>
    <cellStyle name="Normal 7 4 2" xfId="89"/>
    <cellStyle name="Normal 7 4 2 2" xfId="93"/>
    <cellStyle name="Normal 7 4 2 2 2" xfId="99"/>
    <cellStyle name="Normal 7 4 2 2 3" xfId="104"/>
    <cellStyle name="Normal 7 4 2 2 4" xfId="106"/>
    <cellStyle name="Normal 8" xfId="10"/>
    <cellStyle name="Normal 8 2" xfId="5"/>
    <cellStyle name="Normal 8 3" xfId="103"/>
    <cellStyle name="Normal 8 4 2" xfId="1"/>
    <cellStyle name="Normal 9" xfId="11"/>
    <cellStyle name="Normal 9 2" xfId="90"/>
    <cellStyle name="Normal 9 2 2" xfId="94"/>
    <cellStyle name="Normal 9 2 2 2" xfId="101"/>
    <cellStyle name="Normal 9 3" xfId="107"/>
    <cellStyle name="Porcentaje 2" xfId="9"/>
    <cellStyle name="Porcentaje 3" xfId="110"/>
    <cellStyle name="Porcentual 2" xfId="58"/>
    <cellStyle name="Porcentual 3" xfId="59"/>
    <cellStyle name="Porcentual 3 2" xfId="60"/>
    <cellStyle name="Porcentual 3 2 2" xfId="61"/>
    <cellStyle name="Porcentual 3 2 2 2" xfId="62"/>
    <cellStyle name="Porcentual 3 2 3" xfId="63"/>
    <cellStyle name="Porcentual 3 3" xfId="64"/>
    <cellStyle name="Porcentual 3 3 2" xfId="65"/>
    <cellStyle name="Porcentual 3 4" xfId="66"/>
    <cellStyle name="Porcentual 4" xfId="67"/>
    <cellStyle name="Porcentual 4 2" xfId="68"/>
    <cellStyle name="Porcentual 4 2 2" xfId="69"/>
    <cellStyle name="Porcentual 4 3" xfId="70"/>
    <cellStyle name="Porcentual 5" xfId="71"/>
    <cellStyle name="Porcentual 5 2" xfId="72"/>
    <cellStyle name="Porcentual 5 2 2" xfId="73"/>
    <cellStyle name="Porcentual 5 2 2 2" xfId="74"/>
    <cellStyle name="Porcentual 5 2 3" xfId="75"/>
    <cellStyle name="Porcentual 5 3" xfId="76"/>
    <cellStyle name="Porcentual 5 3 2" xfId="77"/>
    <cellStyle name="Porcentual 5 3 2 2" xfId="78"/>
    <cellStyle name="Porcentual 5 3 3" xfId="79"/>
    <cellStyle name="Porcentual 5 4" xfId="80"/>
    <cellStyle name="Porcentual 5 4 2" xfId="81"/>
    <cellStyle name="Porcentual 5 5" xfId="82"/>
    <cellStyle name="Porcentual 6" xfId="83"/>
    <cellStyle name="Porcentual 6 2" xfId="84"/>
    <cellStyle name="Porcentual 6 2 2" xfId="85"/>
    <cellStyle name="Porcentual 6 3" xfId="86"/>
  </cellStyles>
  <dxfs count="1066">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rgb="FF92D050"/>
        </patternFill>
      </fill>
    </dxf>
    <dxf>
      <fill>
        <patternFill>
          <bgColor theme="4"/>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theme="4"/>
        </patternFill>
      </fill>
    </dxf>
    <dxf>
      <fill>
        <patternFill>
          <bgColor rgb="FFFFFF66"/>
        </patternFill>
      </fill>
    </dxf>
    <dxf>
      <fill>
        <patternFill>
          <bgColor theme="5"/>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66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530522</xdr:colOff>
      <xdr:row>0</xdr:row>
      <xdr:rowOff>121227</xdr:rowOff>
    </xdr:from>
    <xdr:to>
      <xdr:col>21</xdr:col>
      <xdr:colOff>376912</xdr:colOff>
      <xdr:row>1</xdr:row>
      <xdr:rowOff>883227</xdr:rowOff>
    </xdr:to>
    <xdr:pic>
      <xdr:nvPicPr>
        <xdr:cNvPr id="2" name="Imagen 1"/>
        <xdr:cNvPicPr>
          <a:picLocks noChangeAspect="1"/>
        </xdr:cNvPicPr>
      </xdr:nvPicPr>
      <xdr:blipFill>
        <a:blip xmlns:r="http://schemas.openxmlformats.org/officeDocument/2006/relationships" r:embed="rId1"/>
        <a:stretch>
          <a:fillRect/>
        </a:stretch>
      </xdr:blipFill>
      <xdr:spPr>
        <a:xfrm>
          <a:off x="27927886" y="121227"/>
          <a:ext cx="1006708" cy="952500"/>
        </a:xfrm>
        <a:prstGeom prst="rect">
          <a:avLst/>
        </a:prstGeom>
      </xdr:spPr>
    </xdr:pic>
    <xdr:clientData/>
  </xdr:twoCellAnchor>
  <xdr:twoCellAnchor editAs="oneCell">
    <xdr:from>
      <xdr:col>1</xdr:col>
      <xdr:colOff>51955</xdr:colOff>
      <xdr:row>1</xdr:row>
      <xdr:rowOff>103908</xdr:rowOff>
    </xdr:from>
    <xdr:to>
      <xdr:col>1</xdr:col>
      <xdr:colOff>2666999</xdr:colOff>
      <xdr:row>1</xdr:row>
      <xdr:rowOff>701431</xdr:rowOff>
    </xdr:to>
    <xdr:pic>
      <xdr:nvPicPr>
        <xdr:cNvPr id="3" name="Imagen 2"/>
        <xdr:cNvPicPr>
          <a:picLocks noChangeAspect="1"/>
        </xdr:cNvPicPr>
      </xdr:nvPicPr>
      <xdr:blipFill>
        <a:blip xmlns:r="http://schemas.openxmlformats.org/officeDocument/2006/relationships" r:embed="rId2"/>
        <a:stretch>
          <a:fillRect/>
        </a:stretch>
      </xdr:blipFill>
      <xdr:spPr>
        <a:xfrm>
          <a:off x="1073728" y="294408"/>
          <a:ext cx="2615044" cy="597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NTIC\Corrupci&#243;n%20Recibidas\Direccionamiento%20Estrat&#233;gico\Valoraci&#243;n_RiesgosCorrupci&#243;n%20_Direccionami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CLAJE/MINTIC/Corrupci&#243;n%20Recibidas/Fortalecimiento%20de%20la%20Industria%20TIC/Valoraci&#243;n_RiesgosCorrupci&#243;n%20_Fotalecimiento%20Industria%20TI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CLAJE/MINTIC/Corrupci&#243;n%20Enviadas/Seguimiento%20y%20Evaluaci&#243;n%20de%20Pol&#237;ticas/Seguimiento%20y%20Evaluaci&#243;n%20de%20Pol&#237;ticas_Valoraci&#243;n_RiesgosCorrupci&#243;nA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NCLAJE/MINTIC/Corrupci&#243;n%20Recibidas/Gesti&#243;n%20Financiera/Gesti&#243;n%20Financiera_Valoraci&#243;n_RiesgosCorrupci&#243;n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NCLAJE/MINTIC/Corrupci&#243;n%20Recibidas/Mejoramiento%20Continuo/Matriz%20de%20Riesgo%20de%20corrupci&#243;n%20consolidada_%20Mejoramiento%20ContinuoA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1.%20Fraude%20y%20Corrupcion\matriz2016\matrices_formuladas\GPPE_fyc_2016_25_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INTIC\Corrupci&#243;n%20Recibidas\Mejoramiento%20Continuo\MejoramientoContinuo_Valoraci&#243;n_RiesgosCorrupci&#243;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 val="TD_ABS"/>
      <sheetName val="mapABS"/>
      <sheetName val="TD_RES"/>
      <sheetName val="mapR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 val="TD_ABS"/>
      <sheetName val="mapABS"/>
      <sheetName val="TD_RES"/>
      <sheetName val="mapRE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 val="TD_ABS"/>
      <sheetName val="mapABS"/>
      <sheetName val="TD_RES"/>
      <sheetName val="mapRE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CONTROLES"/>
      <sheetName val="tablas"/>
      <sheetName val="TD"/>
      <sheetName val="Hoja1"/>
      <sheetName val="Hoja2"/>
      <sheetName val="Hoja3"/>
    </sheetNames>
    <sheetDataSet>
      <sheetData sheetId="0"/>
      <sheetData sheetId="1"/>
      <sheetData sheetId="2">
        <row r="4">
          <cell r="B4" t="str">
            <v>Rara vez</v>
          </cell>
        </row>
        <row r="5">
          <cell r="B5" t="str">
            <v>Improbable</v>
          </cell>
        </row>
        <row r="6">
          <cell r="B6" t="str">
            <v>Posible</v>
          </cell>
        </row>
        <row r="7">
          <cell r="B7" t="str">
            <v>Probable</v>
          </cell>
        </row>
        <row r="8">
          <cell r="B8" t="str">
            <v>Casi seguro</v>
          </cell>
        </row>
        <row r="13">
          <cell r="C13" t="str">
            <v>Descripción</v>
          </cell>
          <cell r="D13" t="str">
            <v>Nivel</v>
          </cell>
        </row>
        <row r="14">
          <cell r="C14" t="str">
            <v>Moderado</v>
          </cell>
          <cell r="D14">
            <v>5</v>
          </cell>
        </row>
        <row r="15">
          <cell r="C15" t="str">
            <v>Mayor</v>
          </cell>
          <cell r="D15">
            <v>10</v>
          </cell>
        </row>
        <row r="16">
          <cell r="C16" t="str">
            <v>Catastrófico</v>
          </cell>
          <cell r="D16">
            <v>20</v>
          </cell>
        </row>
        <row r="53">
          <cell r="I53">
            <v>5</v>
          </cell>
          <cell r="J53" t="str">
            <v>Baja</v>
          </cell>
        </row>
        <row r="54">
          <cell r="I54">
            <v>10</v>
          </cell>
          <cell r="J54" t="str">
            <v>Baja</v>
          </cell>
        </row>
        <row r="55">
          <cell r="I55">
            <v>15</v>
          </cell>
          <cell r="J55" t="str">
            <v>Baja</v>
          </cell>
        </row>
        <row r="56">
          <cell r="I56">
            <v>20</v>
          </cell>
          <cell r="J56" t="str">
            <v>Moderada</v>
          </cell>
        </row>
        <row r="57">
          <cell r="I57">
            <v>25</v>
          </cell>
          <cell r="J57" t="str">
            <v>Moderada</v>
          </cell>
        </row>
        <row r="58">
          <cell r="I58">
            <v>30</v>
          </cell>
          <cell r="J58" t="str">
            <v>Alta</v>
          </cell>
        </row>
        <row r="59">
          <cell r="I59">
            <v>35</v>
          </cell>
          <cell r="J59" t="str">
            <v>Alta</v>
          </cell>
        </row>
        <row r="60">
          <cell r="I60">
            <v>40</v>
          </cell>
          <cell r="J60" t="str">
            <v>Alta</v>
          </cell>
        </row>
        <row r="61">
          <cell r="I61">
            <v>45</v>
          </cell>
          <cell r="J61" t="str">
            <v>Alta</v>
          </cell>
        </row>
        <row r="62">
          <cell r="I62">
            <v>50</v>
          </cell>
          <cell r="J62" t="str">
            <v>Alta</v>
          </cell>
        </row>
        <row r="63">
          <cell r="I63">
            <v>55</v>
          </cell>
          <cell r="J63" t="str">
            <v>Alta</v>
          </cell>
        </row>
        <row r="64">
          <cell r="I64">
            <v>60</v>
          </cell>
          <cell r="J64" t="str">
            <v>Extrema</v>
          </cell>
        </row>
        <row r="65">
          <cell r="I65">
            <v>65</v>
          </cell>
          <cell r="J65" t="str">
            <v>Extrema</v>
          </cell>
        </row>
        <row r="66">
          <cell r="I66">
            <v>70</v>
          </cell>
          <cell r="J66" t="str">
            <v>Extrema</v>
          </cell>
        </row>
        <row r="67">
          <cell r="I67">
            <v>75</v>
          </cell>
          <cell r="J67" t="str">
            <v>Extrema</v>
          </cell>
        </row>
        <row r="68">
          <cell r="I68">
            <v>80</v>
          </cell>
          <cell r="J68" t="str">
            <v>Extrema</v>
          </cell>
        </row>
        <row r="69">
          <cell r="I69">
            <v>85</v>
          </cell>
          <cell r="J69" t="str">
            <v>Extrema</v>
          </cell>
        </row>
        <row r="70">
          <cell r="I70">
            <v>90</v>
          </cell>
          <cell r="J70" t="str">
            <v>Extrema</v>
          </cell>
        </row>
        <row r="71">
          <cell r="I71">
            <v>95</v>
          </cell>
          <cell r="J71" t="str">
            <v>Extrema</v>
          </cell>
        </row>
        <row r="72">
          <cell r="I72">
            <v>100</v>
          </cell>
          <cell r="J72" t="str">
            <v>Extrema</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 val="TD_ABS"/>
      <sheetName val="mapABS"/>
      <sheetName val="TD_RES"/>
      <sheetName val="mapRES"/>
      <sheetName val="0"/>
    </sheetNames>
    <sheetDataSet>
      <sheetData sheetId="0"/>
      <sheetData sheetId="1">
        <row r="4">
          <cell r="B4" t="str">
            <v>Rara vez</v>
          </cell>
        </row>
        <row r="5">
          <cell r="B5" t="str">
            <v>Improbable</v>
          </cell>
        </row>
        <row r="6">
          <cell r="B6" t="str">
            <v>Posible</v>
          </cell>
        </row>
        <row r="7">
          <cell r="B7" t="str">
            <v>Probable</v>
          </cell>
        </row>
        <row r="8">
          <cell r="B8" t="str">
            <v>Casi seguro</v>
          </cell>
        </row>
        <row r="13">
          <cell r="C13" t="str">
            <v>Descripción</v>
          </cell>
          <cell r="D13" t="str">
            <v>Nivel</v>
          </cell>
        </row>
        <row r="14">
          <cell r="C14" t="str">
            <v>Moderado</v>
          </cell>
          <cell r="D14">
            <v>5</v>
          </cell>
        </row>
        <row r="15">
          <cell r="C15" t="str">
            <v>Mayor</v>
          </cell>
          <cell r="D15">
            <v>10</v>
          </cell>
        </row>
        <row r="16">
          <cell r="C16" t="str">
            <v>Catastrófico</v>
          </cell>
          <cell r="D16">
            <v>20</v>
          </cell>
        </row>
        <row r="52">
          <cell r="N52">
            <v>0</v>
          </cell>
          <cell r="O52">
            <v>51</v>
          </cell>
          <cell r="P52">
            <v>76</v>
          </cell>
        </row>
        <row r="53">
          <cell r="I53">
            <v>5</v>
          </cell>
          <cell r="J53" t="str">
            <v>Baja</v>
          </cell>
          <cell r="L53">
            <v>1</v>
          </cell>
          <cell r="M53" t="str">
            <v>Rara vez</v>
          </cell>
          <cell r="N53">
            <v>1</v>
          </cell>
          <cell r="O53">
            <v>1</v>
          </cell>
          <cell r="P53">
            <v>1</v>
          </cell>
        </row>
        <row r="54">
          <cell r="I54">
            <v>10</v>
          </cell>
          <cell r="J54" t="str">
            <v>Baja</v>
          </cell>
          <cell r="L54">
            <v>2</v>
          </cell>
          <cell r="M54" t="str">
            <v>Improbable</v>
          </cell>
          <cell r="N54">
            <v>2</v>
          </cell>
          <cell r="O54">
            <v>1</v>
          </cell>
          <cell r="P54">
            <v>1</v>
          </cell>
        </row>
        <row r="55">
          <cell r="I55">
            <v>15</v>
          </cell>
          <cell r="J55" t="str">
            <v>Baja</v>
          </cell>
          <cell r="L55">
            <v>3</v>
          </cell>
          <cell r="M55" t="str">
            <v>Posible</v>
          </cell>
          <cell r="N55">
            <v>3</v>
          </cell>
          <cell r="O55">
            <v>2</v>
          </cell>
          <cell r="P55">
            <v>1</v>
          </cell>
        </row>
        <row r="56">
          <cell r="I56">
            <v>20</v>
          </cell>
          <cell r="J56" t="str">
            <v>Moderada</v>
          </cell>
          <cell r="L56">
            <v>4</v>
          </cell>
          <cell r="M56" t="str">
            <v>Probable</v>
          </cell>
          <cell r="N56">
            <v>4</v>
          </cell>
          <cell r="O56">
            <v>3</v>
          </cell>
          <cell r="P56">
            <v>2</v>
          </cell>
        </row>
        <row r="57">
          <cell r="I57">
            <v>25</v>
          </cell>
          <cell r="J57" t="str">
            <v>Moderada</v>
          </cell>
          <cell r="L57">
            <v>5</v>
          </cell>
          <cell r="M57" t="str">
            <v>Casi Seguro</v>
          </cell>
          <cell r="N57">
            <v>5</v>
          </cell>
          <cell r="O57">
            <v>4</v>
          </cell>
          <cell r="P57">
            <v>3</v>
          </cell>
        </row>
        <row r="58">
          <cell r="I58">
            <v>30</v>
          </cell>
          <cell r="J58" t="str">
            <v>Alta</v>
          </cell>
          <cell r="L58">
            <v>0</v>
          </cell>
          <cell r="M58">
            <v>0</v>
          </cell>
          <cell r="N58">
            <v>1</v>
          </cell>
          <cell r="O58">
            <v>2</v>
          </cell>
          <cell r="P58">
            <v>3</v>
          </cell>
        </row>
        <row r="59">
          <cell r="I59">
            <v>35</v>
          </cell>
          <cell r="J59" t="str">
            <v>Alta</v>
          </cell>
        </row>
        <row r="60">
          <cell r="I60">
            <v>40</v>
          </cell>
          <cell r="J60" t="str">
            <v>Alta</v>
          </cell>
        </row>
        <row r="61">
          <cell r="I61">
            <v>45</v>
          </cell>
          <cell r="J61" t="str">
            <v>Alta</v>
          </cell>
          <cell r="N61">
            <v>0</v>
          </cell>
          <cell r="O61">
            <v>51</v>
          </cell>
          <cell r="P61">
            <v>76</v>
          </cell>
        </row>
        <row r="62">
          <cell r="I62">
            <v>50</v>
          </cell>
          <cell r="J62" t="str">
            <v>Alta</v>
          </cell>
          <cell r="L62">
            <v>5</v>
          </cell>
          <cell r="M62" t="str">
            <v>Moderado</v>
          </cell>
          <cell r="N62">
            <v>5</v>
          </cell>
          <cell r="O62">
            <v>5</v>
          </cell>
          <cell r="P62">
            <v>5</v>
          </cell>
          <cell r="Q62">
            <v>1</v>
          </cell>
        </row>
        <row r="63">
          <cell r="I63">
            <v>55</v>
          </cell>
          <cell r="J63" t="str">
            <v>Alta</v>
          </cell>
          <cell r="L63">
            <v>10</v>
          </cell>
          <cell r="M63" t="str">
            <v>Mayor</v>
          </cell>
          <cell r="N63">
            <v>10</v>
          </cell>
          <cell r="O63">
            <v>5</v>
          </cell>
          <cell r="P63">
            <v>5</v>
          </cell>
          <cell r="Q63">
            <v>2</v>
          </cell>
        </row>
        <row r="64">
          <cell r="I64">
            <v>60</v>
          </cell>
          <cell r="J64" t="str">
            <v>Extrema</v>
          </cell>
          <cell r="L64">
            <v>20</v>
          </cell>
          <cell r="M64" t="str">
            <v>Catastrófico</v>
          </cell>
          <cell r="N64">
            <v>20</v>
          </cell>
          <cell r="O64">
            <v>10</v>
          </cell>
          <cell r="P64">
            <v>5</v>
          </cell>
          <cell r="Q64">
            <v>3</v>
          </cell>
        </row>
        <row r="65">
          <cell r="I65">
            <v>65</v>
          </cell>
          <cell r="J65" t="str">
            <v>Extrema</v>
          </cell>
          <cell r="N65">
            <v>1</v>
          </cell>
          <cell r="O65">
            <v>2</v>
          </cell>
          <cell r="P65">
            <v>3</v>
          </cell>
        </row>
        <row r="66">
          <cell r="I66">
            <v>70</v>
          </cell>
          <cell r="J66" t="str">
            <v>Extrema</v>
          </cell>
        </row>
        <row r="67">
          <cell r="I67">
            <v>75</v>
          </cell>
          <cell r="J67" t="str">
            <v>Extrema</v>
          </cell>
        </row>
        <row r="68">
          <cell r="I68">
            <v>80</v>
          </cell>
          <cell r="J68" t="str">
            <v>Extrema</v>
          </cell>
        </row>
        <row r="69">
          <cell r="I69">
            <v>85</v>
          </cell>
          <cell r="J69" t="str">
            <v>Extrema</v>
          </cell>
        </row>
        <row r="70">
          <cell r="I70">
            <v>90</v>
          </cell>
          <cell r="J70" t="str">
            <v>Extrema</v>
          </cell>
        </row>
        <row r="71">
          <cell r="I71">
            <v>95</v>
          </cell>
          <cell r="J71" t="str">
            <v>Extrema</v>
          </cell>
        </row>
        <row r="72">
          <cell r="I72">
            <v>100</v>
          </cell>
          <cell r="J72" t="str">
            <v>Extrema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intic.sharepoint.com/oficinaTI/servicios_tecnologicos/entregables/Control%20Interno/Riesgos%20Anticorrupci%C3%B3n" TargetMode="External"/><Relationship Id="rId1" Type="http://schemas.openxmlformats.org/officeDocument/2006/relationships/hyperlink" Target="https://mintic.sharepoint.com/oficinaTI/sistemas_informacion/entregables/Control%20Intern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3"/>
  <sheetViews>
    <sheetView tabSelected="1" zoomScale="55" zoomScaleNormal="55" zoomScaleSheetLayoutView="93" workbookViewId="0">
      <selection activeCell="G10" sqref="G10"/>
    </sheetView>
  </sheetViews>
  <sheetFormatPr baseColWidth="10" defaultColWidth="9" defaultRowHeight="12.75" x14ac:dyDescent="0.25"/>
  <cols>
    <col min="1" max="1" width="15.42578125" style="23" customWidth="1"/>
    <col min="2" max="2" width="55" style="28" customWidth="1"/>
    <col min="3" max="3" width="40.5703125" style="28" customWidth="1"/>
    <col min="4" max="4" width="12.28515625" style="27" customWidth="1"/>
    <col min="5" max="5" width="57.28515625" style="28" customWidth="1"/>
    <col min="6" max="6" width="20.28515625" style="27" customWidth="1"/>
    <col min="7" max="7" width="19.28515625" style="27" customWidth="1"/>
    <col min="8" max="8" width="13.5703125" style="27" customWidth="1"/>
    <col min="9" max="9" width="14" style="27" customWidth="1"/>
    <col min="10" max="10" width="17.28515625" style="23" customWidth="1"/>
    <col min="11" max="11" width="49" style="23" customWidth="1"/>
    <col min="12" max="12" width="0.140625" style="23" hidden="1" customWidth="1"/>
    <col min="13" max="13" width="13.85546875" style="27" customWidth="1"/>
    <col min="14" max="14" width="12.42578125" style="27" customWidth="1"/>
    <col min="15" max="15" width="10.140625" style="27" customWidth="1"/>
    <col min="16" max="16" width="13" style="27" customWidth="1"/>
    <col min="17" max="17" width="14" style="27" customWidth="1"/>
    <col min="18" max="18" width="12.28515625" style="27" customWidth="1"/>
    <col min="19" max="19" width="15.140625" style="27" customWidth="1"/>
    <col min="20" max="20" width="12.140625" style="27" customWidth="1"/>
    <col min="21" max="21" width="17.28515625" style="27" customWidth="1"/>
    <col min="22" max="22" width="13.140625" style="27" customWidth="1"/>
    <col min="23" max="16384" width="9" style="23"/>
  </cols>
  <sheetData>
    <row r="1" spans="1:26" ht="15" customHeight="1" x14ac:dyDescent="0.25">
      <c r="A1" s="123"/>
      <c r="B1" s="123"/>
      <c r="C1" s="122" t="s">
        <v>769</v>
      </c>
      <c r="D1" s="122"/>
      <c r="E1" s="122"/>
      <c r="F1" s="122"/>
      <c r="G1" s="122"/>
      <c r="H1" s="122"/>
      <c r="I1" s="122"/>
      <c r="J1" s="122"/>
      <c r="K1" s="122"/>
      <c r="L1" s="122"/>
      <c r="M1" s="122"/>
      <c r="N1" s="122"/>
      <c r="O1" s="122"/>
      <c r="P1" s="122"/>
      <c r="Q1" s="122"/>
      <c r="R1" s="122"/>
      <c r="S1" s="122"/>
      <c r="T1" s="122"/>
      <c r="U1" s="122"/>
      <c r="V1" s="122"/>
    </row>
    <row r="2" spans="1:26" ht="75" customHeight="1" x14ac:dyDescent="0.25">
      <c r="A2" s="123"/>
      <c r="B2" s="123"/>
      <c r="C2" s="122"/>
      <c r="D2" s="122"/>
      <c r="E2" s="122"/>
      <c r="F2" s="122"/>
      <c r="G2" s="122"/>
      <c r="H2" s="122"/>
      <c r="I2" s="122"/>
      <c r="J2" s="122"/>
      <c r="K2" s="122"/>
      <c r="L2" s="122"/>
      <c r="M2" s="122"/>
      <c r="N2" s="122"/>
      <c r="O2" s="122"/>
      <c r="P2" s="122"/>
      <c r="Q2" s="122"/>
      <c r="R2" s="122"/>
      <c r="S2" s="122"/>
      <c r="T2" s="122"/>
      <c r="U2" s="122"/>
      <c r="V2" s="122"/>
      <c r="W2" s="1"/>
      <c r="X2" s="1"/>
      <c r="Y2" s="1"/>
      <c r="Z2" s="1"/>
    </row>
    <row r="3" spans="1:26" ht="61.5" hidden="1" customHeight="1" thickTop="1" thickBot="1" x14ac:dyDescent="0.3">
      <c r="A3" s="29"/>
      <c r="B3" s="30"/>
      <c r="C3" s="30"/>
      <c r="D3" s="29"/>
      <c r="E3" s="30"/>
      <c r="F3" s="29"/>
      <c r="G3" s="29"/>
      <c r="H3" s="29"/>
      <c r="I3" s="29"/>
      <c r="J3" s="29"/>
      <c r="K3" s="29"/>
      <c r="L3" s="29"/>
      <c r="M3" s="29"/>
      <c r="N3" s="29"/>
      <c r="O3" s="29"/>
      <c r="P3" s="29"/>
      <c r="Q3" s="29"/>
      <c r="R3" s="29"/>
      <c r="S3" s="1"/>
      <c r="T3" s="1"/>
      <c r="U3" s="1"/>
      <c r="V3" s="1"/>
      <c r="W3" s="1"/>
      <c r="X3" s="1"/>
      <c r="Y3" s="1"/>
      <c r="Z3" s="1"/>
    </row>
    <row r="4" spans="1:26" s="25" customFormat="1" ht="15" customHeight="1" x14ac:dyDescent="0.25">
      <c r="A4" s="115" t="s">
        <v>634</v>
      </c>
      <c r="B4" s="115"/>
      <c r="C4" s="115"/>
      <c r="D4" s="115"/>
      <c r="E4" s="115"/>
      <c r="F4" s="115"/>
      <c r="G4" s="115" t="s">
        <v>631</v>
      </c>
      <c r="H4" s="115"/>
      <c r="I4" s="115"/>
      <c r="J4" s="115"/>
      <c r="K4" s="115"/>
      <c r="L4" s="115"/>
      <c r="M4" s="115"/>
      <c r="N4" s="115"/>
      <c r="O4" s="115"/>
      <c r="P4" s="115"/>
      <c r="Q4" s="115"/>
      <c r="R4" s="115"/>
      <c r="S4" s="115" t="s">
        <v>635</v>
      </c>
      <c r="T4" s="115"/>
      <c r="U4" s="115"/>
      <c r="V4" s="115"/>
    </row>
    <row r="5" spans="1:26" s="25" customFormat="1" ht="19.5" customHeight="1" x14ac:dyDescent="0.25">
      <c r="A5" s="115"/>
      <c r="B5" s="115"/>
      <c r="C5" s="115"/>
      <c r="D5" s="115"/>
      <c r="E5" s="115"/>
      <c r="F5" s="115"/>
      <c r="G5" s="116" t="s">
        <v>632</v>
      </c>
      <c r="H5" s="116"/>
      <c r="I5" s="116"/>
      <c r="J5" s="115" t="s">
        <v>630</v>
      </c>
      <c r="K5" s="115"/>
      <c r="L5" s="115"/>
      <c r="M5" s="115"/>
      <c r="N5" s="115"/>
      <c r="O5" s="115"/>
      <c r="P5" s="115"/>
      <c r="Q5" s="115"/>
      <c r="R5" s="115"/>
      <c r="S5" s="115"/>
      <c r="T5" s="115"/>
      <c r="U5" s="115"/>
      <c r="V5" s="115"/>
    </row>
    <row r="6" spans="1:26" s="26" customFormat="1" ht="14.25" customHeight="1" x14ac:dyDescent="0.25">
      <c r="A6" s="117" t="s">
        <v>4</v>
      </c>
      <c r="B6" s="117" t="s">
        <v>61</v>
      </c>
      <c r="C6" s="117" t="s">
        <v>625</v>
      </c>
      <c r="D6" s="117" t="s">
        <v>626</v>
      </c>
      <c r="E6" s="117" t="s">
        <v>62</v>
      </c>
      <c r="F6" s="117" t="s">
        <v>627</v>
      </c>
      <c r="G6" s="116" t="s">
        <v>633</v>
      </c>
      <c r="H6" s="116"/>
      <c r="I6" s="116"/>
      <c r="J6" s="118" t="s">
        <v>8</v>
      </c>
      <c r="K6" s="118"/>
      <c r="L6" s="119"/>
      <c r="M6" s="120" t="s">
        <v>629</v>
      </c>
      <c r="N6" s="120"/>
      <c r="O6" s="120"/>
      <c r="P6" s="121" t="s">
        <v>10</v>
      </c>
      <c r="Q6" s="121"/>
      <c r="R6" s="121"/>
      <c r="S6" s="118" t="s">
        <v>624</v>
      </c>
      <c r="T6" s="118"/>
      <c r="U6" s="118"/>
      <c r="V6" s="118"/>
    </row>
    <row r="7" spans="1:26" s="26" customFormat="1" ht="18.75" customHeight="1" x14ac:dyDescent="0.25">
      <c r="A7" s="117"/>
      <c r="B7" s="117"/>
      <c r="C7" s="117"/>
      <c r="D7" s="117"/>
      <c r="E7" s="117"/>
      <c r="F7" s="117"/>
      <c r="G7" s="116" t="s">
        <v>628</v>
      </c>
      <c r="H7" s="116" t="s">
        <v>13</v>
      </c>
      <c r="I7" s="116" t="s">
        <v>14</v>
      </c>
      <c r="J7" s="118"/>
      <c r="K7" s="118"/>
      <c r="L7" s="119"/>
      <c r="M7" s="120"/>
      <c r="N7" s="120"/>
      <c r="O7" s="120"/>
      <c r="P7" s="121"/>
      <c r="Q7" s="121"/>
      <c r="R7" s="121"/>
      <c r="S7" s="118"/>
      <c r="T7" s="118"/>
      <c r="U7" s="118"/>
      <c r="V7" s="118"/>
    </row>
    <row r="8" spans="1:26" s="26" customFormat="1" ht="12" customHeight="1" x14ac:dyDescent="0.25">
      <c r="A8" s="117"/>
      <c r="B8" s="117"/>
      <c r="C8" s="117"/>
      <c r="D8" s="117"/>
      <c r="E8" s="117"/>
      <c r="F8" s="117"/>
      <c r="G8" s="116"/>
      <c r="H8" s="116"/>
      <c r="I8" s="116"/>
      <c r="J8" s="118"/>
      <c r="K8" s="118"/>
      <c r="L8" s="119"/>
      <c r="M8" s="120"/>
      <c r="N8" s="120"/>
      <c r="O8" s="120"/>
      <c r="P8" s="121"/>
      <c r="Q8" s="121"/>
      <c r="R8" s="121"/>
      <c r="S8" s="118"/>
      <c r="T8" s="118"/>
      <c r="U8" s="118"/>
      <c r="V8" s="118"/>
    </row>
    <row r="9" spans="1:26" s="26" customFormat="1" ht="64.5" customHeight="1" x14ac:dyDescent="0.25">
      <c r="A9" s="117"/>
      <c r="B9" s="117"/>
      <c r="C9" s="117"/>
      <c r="D9" s="117"/>
      <c r="E9" s="117"/>
      <c r="F9" s="117"/>
      <c r="G9" s="116"/>
      <c r="H9" s="116"/>
      <c r="I9" s="116"/>
      <c r="J9" s="119" t="s">
        <v>33</v>
      </c>
      <c r="K9" s="119" t="s">
        <v>623</v>
      </c>
      <c r="L9" s="176" t="s">
        <v>45</v>
      </c>
      <c r="M9" s="210" t="s">
        <v>46</v>
      </c>
      <c r="N9" s="210" t="s">
        <v>47</v>
      </c>
      <c r="O9" s="210" t="s">
        <v>48</v>
      </c>
      <c r="P9" s="211" t="s">
        <v>49</v>
      </c>
      <c r="Q9" s="211" t="s">
        <v>50</v>
      </c>
      <c r="R9" s="211" t="s">
        <v>60</v>
      </c>
      <c r="S9" s="212" t="s">
        <v>636</v>
      </c>
      <c r="T9" s="212" t="s">
        <v>50</v>
      </c>
      <c r="U9" s="212" t="s">
        <v>637</v>
      </c>
      <c r="V9" s="212" t="s">
        <v>638</v>
      </c>
    </row>
    <row r="10" spans="1:26" s="26" customFormat="1" ht="64.5" customHeight="1" x14ac:dyDescent="0.25">
      <c r="A10" s="72" t="s">
        <v>117</v>
      </c>
      <c r="B10" s="178" t="s">
        <v>770</v>
      </c>
      <c r="C10" s="124" t="s">
        <v>100</v>
      </c>
      <c r="D10" s="57" t="s">
        <v>104</v>
      </c>
      <c r="E10" s="142" t="s">
        <v>107</v>
      </c>
      <c r="F10" s="125" t="s">
        <v>108</v>
      </c>
      <c r="G10" s="198" t="s">
        <v>51</v>
      </c>
      <c r="H10" s="57" t="s">
        <v>59</v>
      </c>
      <c r="I10" s="57" t="s">
        <v>58</v>
      </c>
      <c r="J10" s="126" t="s">
        <v>111</v>
      </c>
      <c r="K10" s="149" t="s">
        <v>109</v>
      </c>
      <c r="L10" s="16" t="s">
        <v>56</v>
      </c>
      <c r="M10" s="57" t="s">
        <v>51</v>
      </c>
      <c r="N10" s="57" t="s">
        <v>57</v>
      </c>
      <c r="O10" s="57" t="s">
        <v>58</v>
      </c>
      <c r="P10" s="127" t="s">
        <v>573</v>
      </c>
      <c r="Q10" s="209" t="s">
        <v>113</v>
      </c>
      <c r="R10" s="128" t="s">
        <v>114</v>
      </c>
      <c r="S10" s="177">
        <v>42606</v>
      </c>
      <c r="T10" s="168" t="s">
        <v>639</v>
      </c>
      <c r="U10" s="166" t="s">
        <v>640</v>
      </c>
      <c r="V10" s="166" t="s">
        <v>641</v>
      </c>
    </row>
    <row r="11" spans="1:26" s="26" customFormat="1" ht="64.5" customHeight="1" x14ac:dyDescent="0.25">
      <c r="A11" s="72"/>
      <c r="B11" s="178"/>
      <c r="C11" s="124" t="s">
        <v>101</v>
      </c>
      <c r="D11" s="57" t="s">
        <v>105</v>
      </c>
      <c r="E11" s="181" t="s">
        <v>106</v>
      </c>
      <c r="F11" s="125" t="s">
        <v>102</v>
      </c>
      <c r="G11" s="198" t="s">
        <v>51</v>
      </c>
      <c r="H11" s="57" t="s">
        <v>54</v>
      </c>
      <c r="I11" s="57" t="s">
        <v>55</v>
      </c>
      <c r="J11" s="126" t="s">
        <v>112</v>
      </c>
      <c r="K11" s="149" t="s">
        <v>110</v>
      </c>
      <c r="L11" s="16" t="s">
        <v>56</v>
      </c>
      <c r="M11" s="57" t="s">
        <v>51</v>
      </c>
      <c r="N11" s="57" t="s">
        <v>59</v>
      </c>
      <c r="O11" s="57" t="s">
        <v>58</v>
      </c>
      <c r="P11" s="127" t="s">
        <v>573</v>
      </c>
      <c r="Q11" s="209" t="s">
        <v>115</v>
      </c>
      <c r="R11" s="128" t="s">
        <v>116</v>
      </c>
      <c r="S11" s="177">
        <v>42605</v>
      </c>
      <c r="T11" s="168" t="s">
        <v>642</v>
      </c>
      <c r="U11" s="166" t="s">
        <v>643</v>
      </c>
      <c r="V11" s="166" t="s">
        <v>644</v>
      </c>
    </row>
    <row r="12" spans="1:26" s="26" customFormat="1" ht="64.5" customHeight="1" x14ac:dyDescent="0.25">
      <c r="A12" s="72" t="s">
        <v>67</v>
      </c>
      <c r="B12" s="178" t="s">
        <v>103</v>
      </c>
      <c r="C12" s="57" t="s">
        <v>614</v>
      </c>
      <c r="D12" s="57" t="s">
        <v>118</v>
      </c>
      <c r="E12" s="142" t="s">
        <v>617</v>
      </c>
      <c r="F12" s="125" t="s">
        <v>70</v>
      </c>
      <c r="G12" s="57" t="s">
        <v>51</v>
      </c>
      <c r="H12" s="57" t="s">
        <v>59</v>
      </c>
      <c r="I12" s="57" t="s">
        <v>58</v>
      </c>
      <c r="J12" s="55" t="s">
        <v>120</v>
      </c>
      <c r="K12" s="149" t="s">
        <v>121</v>
      </c>
      <c r="L12" s="16" t="s">
        <v>6</v>
      </c>
      <c r="M12" s="57" t="s">
        <v>51</v>
      </c>
      <c r="N12" s="57" t="s">
        <v>59</v>
      </c>
      <c r="O12" s="57" t="s">
        <v>58</v>
      </c>
      <c r="P12" s="127" t="s">
        <v>573</v>
      </c>
      <c r="Q12" s="129" t="s">
        <v>78</v>
      </c>
      <c r="R12" s="129" t="s">
        <v>79</v>
      </c>
      <c r="S12" s="51">
        <v>42580</v>
      </c>
      <c r="T12" s="125" t="s">
        <v>645</v>
      </c>
      <c r="U12" s="125" t="s">
        <v>646</v>
      </c>
      <c r="V12" s="125" t="s">
        <v>647</v>
      </c>
    </row>
    <row r="13" spans="1:26" s="26" customFormat="1" ht="64.5" customHeight="1" x14ac:dyDescent="0.25">
      <c r="A13" s="72"/>
      <c r="B13" s="178"/>
      <c r="C13" s="57" t="s">
        <v>615</v>
      </c>
      <c r="D13" s="57" t="s">
        <v>119</v>
      </c>
      <c r="E13" s="142" t="s">
        <v>618</v>
      </c>
      <c r="F13" s="125" t="s">
        <v>616</v>
      </c>
      <c r="G13" s="57" t="s">
        <v>51</v>
      </c>
      <c r="H13" s="57" t="s">
        <v>57</v>
      </c>
      <c r="I13" s="57" t="s">
        <v>58</v>
      </c>
      <c r="J13" s="55" t="s">
        <v>123</v>
      </c>
      <c r="K13" s="149" t="s">
        <v>122</v>
      </c>
      <c r="L13" s="16" t="s">
        <v>6</v>
      </c>
      <c r="M13" s="57" t="s">
        <v>51</v>
      </c>
      <c r="N13" s="57" t="s">
        <v>57</v>
      </c>
      <c r="O13" s="57" t="s">
        <v>58</v>
      </c>
      <c r="P13" s="127" t="s">
        <v>573</v>
      </c>
      <c r="Q13" s="51" t="s">
        <v>574</v>
      </c>
      <c r="R13" s="125" t="s">
        <v>575</v>
      </c>
      <c r="S13" s="51"/>
      <c r="T13" s="125"/>
      <c r="U13" s="125"/>
      <c r="V13" s="125"/>
    </row>
    <row r="14" spans="1:26" s="26" customFormat="1" ht="109.15" customHeight="1" x14ac:dyDescent="0.25">
      <c r="A14" s="57" t="s">
        <v>124</v>
      </c>
      <c r="B14" s="179" t="s">
        <v>82</v>
      </c>
      <c r="C14" s="125" t="s">
        <v>168</v>
      </c>
      <c r="D14" s="57" t="s">
        <v>169</v>
      </c>
      <c r="E14" s="179" t="s">
        <v>167</v>
      </c>
      <c r="F14" s="130" t="s">
        <v>170</v>
      </c>
      <c r="G14" s="57" t="s">
        <v>51</v>
      </c>
      <c r="H14" s="57" t="s">
        <v>54</v>
      </c>
      <c r="I14" s="57" t="s">
        <v>55</v>
      </c>
      <c r="J14" s="55" t="s">
        <v>171</v>
      </c>
      <c r="K14" s="149" t="s">
        <v>172</v>
      </c>
      <c r="L14" s="16" t="s">
        <v>6</v>
      </c>
      <c r="M14" s="57" t="s">
        <v>51</v>
      </c>
      <c r="N14" s="57" t="s">
        <v>54</v>
      </c>
      <c r="O14" s="57" t="s">
        <v>55</v>
      </c>
      <c r="P14" s="127" t="s">
        <v>573</v>
      </c>
      <c r="Q14" s="125" t="s">
        <v>173</v>
      </c>
      <c r="R14" s="125" t="s">
        <v>174</v>
      </c>
      <c r="S14" s="57"/>
      <c r="T14" s="57"/>
      <c r="U14" s="57"/>
      <c r="V14" s="57"/>
    </row>
    <row r="15" spans="1:26" s="26" customFormat="1" ht="109.15" customHeight="1" x14ac:dyDescent="0.25">
      <c r="A15" s="72" t="s">
        <v>91</v>
      </c>
      <c r="B15" s="180" t="s">
        <v>90</v>
      </c>
      <c r="C15" s="125" t="s">
        <v>181</v>
      </c>
      <c r="D15" s="45" t="s">
        <v>175</v>
      </c>
      <c r="E15" s="182" t="s">
        <v>176</v>
      </c>
      <c r="F15" s="130" t="s">
        <v>182</v>
      </c>
      <c r="G15" s="57" t="s">
        <v>51</v>
      </c>
      <c r="H15" s="57" t="s">
        <v>57</v>
      </c>
      <c r="I15" s="57" t="s">
        <v>58</v>
      </c>
      <c r="J15" s="131" t="s">
        <v>193</v>
      </c>
      <c r="K15" s="149" t="s">
        <v>187</v>
      </c>
      <c r="L15" s="16" t="s">
        <v>6</v>
      </c>
      <c r="M15" s="57" t="s">
        <v>51</v>
      </c>
      <c r="N15" s="57" t="s">
        <v>57</v>
      </c>
      <c r="O15" s="57" t="s">
        <v>58</v>
      </c>
      <c r="P15" s="58" t="s">
        <v>160</v>
      </c>
      <c r="Q15" s="131" t="s">
        <v>199</v>
      </c>
      <c r="R15" s="131" t="s">
        <v>200</v>
      </c>
      <c r="S15" s="132">
        <v>42583</v>
      </c>
      <c r="T15" s="58" t="s">
        <v>648</v>
      </c>
      <c r="U15" s="58" t="s">
        <v>649</v>
      </c>
      <c r="V15" s="58" t="s">
        <v>200</v>
      </c>
    </row>
    <row r="16" spans="1:26" s="26" customFormat="1" ht="109.15" customHeight="1" x14ac:dyDescent="0.25">
      <c r="A16" s="72"/>
      <c r="B16" s="180"/>
      <c r="C16" s="123" t="s">
        <v>183</v>
      </c>
      <c r="D16" s="133" t="s">
        <v>177</v>
      </c>
      <c r="E16" s="183" t="s">
        <v>179</v>
      </c>
      <c r="F16" s="134" t="s">
        <v>184</v>
      </c>
      <c r="G16" s="57" t="s">
        <v>51</v>
      </c>
      <c r="H16" s="57" t="s">
        <v>57</v>
      </c>
      <c r="I16" s="57" t="s">
        <v>58</v>
      </c>
      <c r="J16" s="131" t="s">
        <v>194</v>
      </c>
      <c r="K16" s="149" t="s">
        <v>190</v>
      </c>
      <c r="L16" s="16" t="s">
        <v>56</v>
      </c>
      <c r="M16" s="57" t="s">
        <v>51</v>
      </c>
      <c r="N16" s="57" t="s">
        <v>57</v>
      </c>
      <c r="O16" s="57" t="s">
        <v>58</v>
      </c>
      <c r="P16" s="127" t="s">
        <v>573</v>
      </c>
      <c r="Q16" s="135" t="s">
        <v>576</v>
      </c>
      <c r="R16" s="135" t="s">
        <v>577</v>
      </c>
      <c r="S16" s="57"/>
      <c r="T16" s="57"/>
      <c r="U16" s="57"/>
      <c r="V16" s="57"/>
    </row>
    <row r="17" spans="1:22" s="26" customFormat="1" ht="109.15" customHeight="1" x14ac:dyDescent="0.25">
      <c r="A17" s="72"/>
      <c r="B17" s="180"/>
      <c r="C17" s="123"/>
      <c r="D17" s="133" t="s">
        <v>177</v>
      </c>
      <c r="E17" s="183" t="s">
        <v>179</v>
      </c>
      <c r="F17" s="134"/>
      <c r="G17" s="57" t="s">
        <v>51</v>
      </c>
      <c r="H17" s="57" t="s">
        <v>57</v>
      </c>
      <c r="I17" s="57" t="s">
        <v>58</v>
      </c>
      <c r="J17" s="131" t="s">
        <v>195</v>
      </c>
      <c r="K17" s="149" t="s">
        <v>191</v>
      </c>
      <c r="L17" s="16" t="s">
        <v>6</v>
      </c>
      <c r="M17" s="57" t="s">
        <v>51</v>
      </c>
      <c r="N17" s="57" t="s">
        <v>57</v>
      </c>
      <c r="O17" s="57" t="s">
        <v>58</v>
      </c>
      <c r="P17" s="127" t="s">
        <v>573</v>
      </c>
      <c r="Q17" s="125" t="s">
        <v>578</v>
      </c>
      <c r="R17" s="125" t="s">
        <v>579</v>
      </c>
      <c r="S17" s="57"/>
      <c r="T17" s="57"/>
      <c r="U17" s="57"/>
      <c r="V17" s="57"/>
    </row>
    <row r="18" spans="1:22" s="26" customFormat="1" ht="109.15" customHeight="1" x14ac:dyDescent="0.25">
      <c r="A18" s="72"/>
      <c r="B18" s="180"/>
      <c r="C18" s="123"/>
      <c r="D18" s="133" t="s">
        <v>177</v>
      </c>
      <c r="E18" s="183" t="s">
        <v>179</v>
      </c>
      <c r="F18" s="134"/>
      <c r="G18" s="57" t="s">
        <v>51</v>
      </c>
      <c r="H18" s="57" t="s">
        <v>57</v>
      </c>
      <c r="I18" s="57" t="s">
        <v>58</v>
      </c>
      <c r="J18" s="131" t="s">
        <v>196</v>
      </c>
      <c r="K18" s="149" t="s">
        <v>192</v>
      </c>
      <c r="L18" s="16" t="s">
        <v>6</v>
      </c>
      <c r="M18" s="57" t="s">
        <v>51</v>
      </c>
      <c r="N18" s="57" t="s">
        <v>57</v>
      </c>
      <c r="O18" s="57" t="s">
        <v>58</v>
      </c>
      <c r="P18" s="127" t="s">
        <v>580</v>
      </c>
      <c r="Q18" s="135" t="s">
        <v>576</v>
      </c>
      <c r="R18" s="135" t="s">
        <v>577</v>
      </c>
      <c r="S18" s="57"/>
      <c r="T18" s="57"/>
      <c r="U18" s="57"/>
      <c r="V18" s="57"/>
    </row>
    <row r="19" spans="1:22" s="26" customFormat="1" ht="109.15" customHeight="1" x14ac:dyDescent="0.25">
      <c r="A19" s="72"/>
      <c r="B19" s="180"/>
      <c r="C19" s="123" t="s">
        <v>185</v>
      </c>
      <c r="D19" s="133" t="s">
        <v>178</v>
      </c>
      <c r="E19" s="183" t="s">
        <v>180</v>
      </c>
      <c r="F19" s="134" t="s">
        <v>186</v>
      </c>
      <c r="G19" s="57" t="s">
        <v>51</v>
      </c>
      <c r="H19" s="57" t="s">
        <v>59</v>
      </c>
      <c r="I19" s="57" t="s">
        <v>58</v>
      </c>
      <c r="J19" s="131" t="s">
        <v>197</v>
      </c>
      <c r="K19" s="149" t="s">
        <v>188</v>
      </c>
      <c r="L19" s="16" t="s">
        <v>6</v>
      </c>
      <c r="M19" s="57" t="s">
        <v>51</v>
      </c>
      <c r="N19" s="57" t="s">
        <v>59</v>
      </c>
      <c r="O19" s="57" t="s">
        <v>58</v>
      </c>
      <c r="P19" s="127" t="s">
        <v>573</v>
      </c>
      <c r="Q19" s="135" t="s">
        <v>583</v>
      </c>
      <c r="R19" s="135" t="s">
        <v>584</v>
      </c>
      <c r="S19" s="57"/>
      <c r="T19" s="57"/>
      <c r="U19" s="57"/>
      <c r="V19" s="57"/>
    </row>
    <row r="20" spans="1:22" s="26" customFormat="1" ht="109.15" customHeight="1" x14ac:dyDescent="0.25">
      <c r="A20" s="72"/>
      <c r="B20" s="180"/>
      <c r="C20" s="123"/>
      <c r="D20" s="133" t="s">
        <v>178</v>
      </c>
      <c r="E20" s="183" t="s">
        <v>180</v>
      </c>
      <c r="F20" s="134"/>
      <c r="G20" s="57" t="s">
        <v>51</v>
      </c>
      <c r="H20" s="57" t="s">
        <v>59</v>
      </c>
      <c r="I20" s="57" t="s">
        <v>58</v>
      </c>
      <c r="J20" s="131" t="s">
        <v>198</v>
      </c>
      <c r="K20" s="149" t="s">
        <v>189</v>
      </c>
      <c r="L20" s="16" t="s">
        <v>6</v>
      </c>
      <c r="M20" s="57" t="s">
        <v>51</v>
      </c>
      <c r="N20" s="57" t="s">
        <v>59</v>
      </c>
      <c r="O20" s="57" t="s">
        <v>58</v>
      </c>
      <c r="P20" s="127" t="s">
        <v>573</v>
      </c>
      <c r="Q20" s="135" t="s">
        <v>581</v>
      </c>
      <c r="R20" s="135" t="s">
        <v>582</v>
      </c>
      <c r="S20" s="57"/>
      <c r="T20" s="57"/>
      <c r="U20" s="57"/>
      <c r="V20" s="57"/>
    </row>
    <row r="21" spans="1:22" s="26" customFormat="1" ht="64.5" customHeight="1" x14ac:dyDescent="0.25">
      <c r="A21" s="72" t="s">
        <v>125</v>
      </c>
      <c r="B21" s="180" t="s">
        <v>85</v>
      </c>
      <c r="C21" s="196" t="s">
        <v>207</v>
      </c>
      <c r="D21" s="57" t="s">
        <v>201</v>
      </c>
      <c r="E21" s="184" t="s">
        <v>204</v>
      </c>
      <c r="F21" s="196" t="s">
        <v>210</v>
      </c>
      <c r="G21" s="57" t="s">
        <v>51</v>
      </c>
      <c r="H21" s="57" t="s">
        <v>59</v>
      </c>
      <c r="I21" s="57" t="s">
        <v>58</v>
      </c>
      <c r="J21" s="129" t="s">
        <v>213</v>
      </c>
      <c r="K21" s="149" t="s">
        <v>224</v>
      </c>
      <c r="L21" s="16" t="s">
        <v>217</v>
      </c>
      <c r="M21" s="57" t="s">
        <v>51</v>
      </c>
      <c r="N21" s="57" t="s">
        <v>59</v>
      </c>
      <c r="O21" s="57" t="s">
        <v>58</v>
      </c>
      <c r="P21" s="136" t="s">
        <v>382</v>
      </c>
      <c r="Q21" s="136" t="s">
        <v>585</v>
      </c>
      <c r="R21" s="136" t="s">
        <v>586</v>
      </c>
      <c r="S21" s="136"/>
      <c r="T21" s="136" t="s">
        <v>650</v>
      </c>
      <c r="U21" s="137" t="s">
        <v>651</v>
      </c>
      <c r="V21" s="136" t="s">
        <v>652</v>
      </c>
    </row>
    <row r="22" spans="1:22" s="26" customFormat="1" ht="64.5" customHeight="1" x14ac:dyDescent="0.25">
      <c r="A22" s="72"/>
      <c r="B22" s="180"/>
      <c r="C22" s="196" t="s">
        <v>208</v>
      </c>
      <c r="D22" s="57" t="s">
        <v>218</v>
      </c>
      <c r="E22" s="184" t="s">
        <v>205</v>
      </c>
      <c r="F22" s="196" t="s">
        <v>211</v>
      </c>
      <c r="G22" s="57" t="s">
        <v>51</v>
      </c>
      <c r="H22" s="57" t="s">
        <v>59</v>
      </c>
      <c r="I22" s="57" t="s">
        <v>58</v>
      </c>
      <c r="J22" s="129" t="s">
        <v>214</v>
      </c>
      <c r="K22" s="149" t="s">
        <v>216</v>
      </c>
      <c r="L22" s="16" t="s">
        <v>56</v>
      </c>
      <c r="M22" s="57" t="s">
        <v>51</v>
      </c>
      <c r="N22" s="57" t="s">
        <v>57</v>
      </c>
      <c r="O22" s="57" t="s">
        <v>58</v>
      </c>
      <c r="P22" s="136" t="s">
        <v>382</v>
      </c>
      <c r="Q22" s="209" t="s">
        <v>587</v>
      </c>
      <c r="R22" s="137" t="s">
        <v>588</v>
      </c>
      <c r="S22" s="137" t="s">
        <v>653</v>
      </c>
      <c r="T22" s="137" t="s">
        <v>654</v>
      </c>
      <c r="U22" s="137" t="s">
        <v>655</v>
      </c>
      <c r="V22" s="137" t="s">
        <v>656</v>
      </c>
    </row>
    <row r="23" spans="1:22" s="26" customFormat="1" ht="64.5" customHeight="1" x14ac:dyDescent="0.25">
      <c r="A23" s="72"/>
      <c r="B23" s="180"/>
      <c r="C23" s="197" t="s">
        <v>209</v>
      </c>
      <c r="D23" s="57" t="s">
        <v>203</v>
      </c>
      <c r="E23" s="184" t="s">
        <v>206</v>
      </c>
      <c r="F23" s="197" t="s">
        <v>212</v>
      </c>
      <c r="G23" s="57" t="s">
        <v>51</v>
      </c>
      <c r="H23" s="57" t="s">
        <v>59</v>
      </c>
      <c r="I23" s="57" t="s">
        <v>58</v>
      </c>
      <c r="J23" s="129" t="s">
        <v>215</v>
      </c>
      <c r="K23" s="149" t="s">
        <v>225</v>
      </c>
      <c r="L23" s="16" t="s">
        <v>217</v>
      </c>
      <c r="M23" s="57" t="s">
        <v>51</v>
      </c>
      <c r="N23" s="57" t="s">
        <v>59</v>
      </c>
      <c r="O23" s="57" t="s">
        <v>58</v>
      </c>
      <c r="P23" s="136" t="s">
        <v>382</v>
      </c>
      <c r="Q23" s="209" t="s">
        <v>589</v>
      </c>
      <c r="R23" s="137" t="s">
        <v>590</v>
      </c>
      <c r="S23" s="138">
        <v>42327</v>
      </c>
      <c r="T23" s="137" t="s">
        <v>657</v>
      </c>
      <c r="U23" s="137" t="s">
        <v>651</v>
      </c>
      <c r="V23" s="137" t="s">
        <v>658</v>
      </c>
    </row>
    <row r="24" spans="1:22" s="26" customFormat="1" ht="64.5" customHeight="1" x14ac:dyDescent="0.25">
      <c r="A24" s="57" t="s">
        <v>126</v>
      </c>
      <c r="B24" s="179" t="s">
        <v>94</v>
      </c>
      <c r="C24" s="57" t="s">
        <v>220</v>
      </c>
      <c r="D24" s="57" t="s">
        <v>223</v>
      </c>
      <c r="E24" s="184" t="s">
        <v>219</v>
      </c>
      <c r="F24" s="57" t="s">
        <v>221</v>
      </c>
      <c r="G24" s="57" t="s">
        <v>51</v>
      </c>
      <c r="H24" s="57" t="s">
        <v>59</v>
      </c>
      <c r="I24" s="57" t="s">
        <v>58</v>
      </c>
      <c r="J24" s="57" t="s">
        <v>222</v>
      </c>
      <c r="K24" s="179" t="s">
        <v>226</v>
      </c>
      <c r="L24" s="16" t="s">
        <v>56</v>
      </c>
      <c r="M24" s="57" t="s">
        <v>51</v>
      </c>
      <c r="N24" s="57" t="s">
        <v>57</v>
      </c>
      <c r="O24" s="57" t="s">
        <v>58</v>
      </c>
      <c r="P24" s="129" t="s">
        <v>580</v>
      </c>
      <c r="Q24" s="139" t="s">
        <v>591</v>
      </c>
      <c r="R24" s="140" t="s">
        <v>592</v>
      </c>
      <c r="S24" s="57"/>
      <c r="T24" s="57"/>
      <c r="U24" s="57"/>
      <c r="V24" s="57"/>
    </row>
    <row r="25" spans="1:22" s="26" customFormat="1" ht="64.5" customHeight="1" x14ac:dyDescent="0.25">
      <c r="A25" s="72" t="s">
        <v>128</v>
      </c>
      <c r="B25" s="180" t="s">
        <v>93</v>
      </c>
      <c r="C25" s="72" t="s">
        <v>229</v>
      </c>
      <c r="D25" s="72" t="s">
        <v>228</v>
      </c>
      <c r="E25" s="180" t="s">
        <v>227</v>
      </c>
      <c r="F25" s="72" t="s">
        <v>230</v>
      </c>
      <c r="G25" s="72" t="s">
        <v>51</v>
      </c>
      <c r="H25" s="72" t="s">
        <v>54</v>
      </c>
      <c r="I25" s="72" t="s">
        <v>57</v>
      </c>
      <c r="J25" s="126" t="s">
        <v>232</v>
      </c>
      <c r="K25" s="142" t="s">
        <v>234</v>
      </c>
      <c r="L25" s="16" t="s">
        <v>6</v>
      </c>
      <c r="M25" s="57" t="s">
        <v>51</v>
      </c>
      <c r="N25" s="57" t="s">
        <v>54</v>
      </c>
      <c r="O25" s="57" t="s">
        <v>55</v>
      </c>
      <c r="P25" s="129" t="s">
        <v>160</v>
      </c>
      <c r="Q25" s="136" t="s">
        <v>593</v>
      </c>
      <c r="R25" s="136" t="s">
        <v>594</v>
      </c>
      <c r="S25" s="57"/>
      <c r="T25" s="57"/>
      <c r="U25" s="57"/>
      <c r="V25" s="57"/>
    </row>
    <row r="26" spans="1:22" s="26" customFormat="1" ht="64.5" customHeight="1" x14ac:dyDescent="0.25">
      <c r="A26" s="72"/>
      <c r="B26" s="180"/>
      <c r="C26" s="72"/>
      <c r="D26" s="72"/>
      <c r="E26" s="180"/>
      <c r="F26" s="72"/>
      <c r="G26" s="72"/>
      <c r="H26" s="72"/>
      <c r="I26" s="72"/>
      <c r="J26" s="126" t="s">
        <v>233</v>
      </c>
      <c r="K26" s="142" t="s">
        <v>231</v>
      </c>
      <c r="L26" s="16" t="s">
        <v>6</v>
      </c>
      <c r="M26" s="57" t="s">
        <v>51</v>
      </c>
      <c r="N26" s="57" t="s">
        <v>54</v>
      </c>
      <c r="O26" s="57" t="s">
        <v>55</v>
      </c>
      <c r="P26" s="136" t="s">
        <v>595</v>
      </c>
      <c r="Q26" s="136" t="s">
        <v>596</v>
      </c>
      <c r="R26" s="136" t="s">
        <v>597</v>
      </c>
      <c r="S26" s="57"/>
      <c r="T26" s="57"/>
      <c r="U26" s="57"/>
      <c r="V26" s="57"/>
    </row>
    <row r="27" spans="1:22" s="26" customFormat="1" ht="64.5" customHeight="1" x14ac:dyDescent="0.25">
      <c r="A27" s="72" t="s">
        <v>127</v>
      </c>
      <c r="B27" s="180" t="s">
        <v>81</v>
      </c>
      <c r="C27" s="125" t="s">
        <v>235</v>
      </c>
      <c r="D27" s="57" t="s">
        <v>260</v>
      </c>
      <c r="E27" s="141" t="s">
        <v>259</v>
      </c>
      <c r="F27" s="200" t="s">
        <v>239</v>
      </c>
      <c r="G27" s="57" t="s">
        <v>51</v>
      </c>
      <c r="H27" s="57" t="s">
        <v>54</v>
      </c>
      <c r="I27" s="57" t="s">
        <v>55</v>
      </c>
      <c r="J27" s="57" t="s">
        <v>244</v>
      </c>
      <c r="K27" s="141" t="s">
        <v>243</v>
      </c>
      <c r="L27" s="16" t="s">
        <v>6</v>
      </c>
      <c r="M27" s="57" t="s">
        <v>51</v>
      </c>
      <c r="N27" s="57" t="s">
        <v>54</v>
      </c>
      <c r="O27" s="57" t="s">
        <v>55</v>
      </c>
      <c r="P27" s="125" t="s">
        <v>160</v>
      </c>
      <c r="Q27" s="125" t="s">
        <v>251</v>
      </c>
      <c r="R27" s="125" t="s">
        <v>252</v>
      </c>
      <c r="S27" s="125" t="s">
        <v>659</v>
      </c>
      <c r="T27" s="125" t="s">
        <v>252</v>
      </c>
      <c r="U27" s="125" t="s">
        <v>660</v>
      </c>
      <c r="V27" s="143" t="s">
        <v>661</v>
      </c>
    </row>
    <row r="28" spans="1:22" s="26" customFormat="1" ht="64.5" customHeight="1" x14ac:dyDescent="0.25">
      <c r="A28" s="72"/>
      <c r="B28" s="180"/>
      <c r="C28" s="125" t="s">
        <v>236</v>
      </c>
      <c r="D28" s="57" t="s">
        <v>261</v>
      </c>
      <c r="E28" s="141" t="s">
        <v>264</v>
      </c>
      <c r="F28" s="200" t="s">
        <v>240</v>
      </c>
      <c r="G28" s="57" t="s">
        <v>51</v>
      </c>
      <c r="H28" s="57" t="s">
        <v>54</v>
      </c>
      <c r="I28" s="57" t="s">
        <v>55</v>
      </c>
      <c r="J28" s="57" t="s">
        <v>248</v>
      </c>
      <c r="K28" s="141" t="s">
        <v>245</v>
      </c>
      <c r="L28" s="16" t="s">
        <v>6</v>
      </c>
      <c r="M28" s="57" t="s">
        <v>51</v>
      </c>
      <c r="N28" s="57" t="s">
        <v>54</v>
      </c>
      <c r="O28" s="57" t="s">
        <v>55</v>
      </c>
      <c r="P28" s="125" t="s">
        <v>160</v>
      </c>
      <c r="Q28" s="125" t="s">
        <v>253</v>
      </c>
      <c r="R28" s="125" t="s">
        <v>254</v>
      </c>
      <c r="S28" s="125" t="s">
        <v>659</v>
      </c>
      <c r="T28" s="125" t="s">
        <v>662</v>
      </c>
      <c r="U28" s="125" t="s">
        <v>660</v>
      </c>
      <c r="V28" s="125" t="s">
        <v>663</v>
      </c>
    </row>
    <row r="29" spans="1:22" s="26" customFormat="1" ht="64.5" customHeight="1" x14ac:dyDescent="0.25">
      <c r="A29" s="72"/>
      <c r="B29" s="180"/>
      <c r="C29" s="125" t="s">
        <v>237</v>
      </c>
      <c r="D29" s="57" t="s">
        <v>262</v>
      </c>
      <c r="E29" s="141" t="s">
        <v>265</v>
      </c>
      <c r="F29" s="200" t="s">
        <v>241</v>
      </c>
      <c r="G29" s="57" t="s">
        <v>51</v>
      </c>
      <c r="H29" s="57" t="s">
        <v>54</v>
      </c>
      <c r="I29" s="57" t="s">
        <v>55</v>
      </c>
      <c r="J29" s="57" t="s">
        <v>249</v>
      </c>
      <c r="K29" s="141" t="s">
        <v>246</v>
      </c>
      <c r="L29" s="16" t="s">
        <v>6</v>
      </c>
      <c r="M29" s="57" t="s">
        <v>51</v>
      </c>
      <c r="N29" s="57" t="s">
        <v>54</v>
      </c>
      <c r="O29" s="57" t="s">
        <v>55</v>
      </c>
      <c r="P29" s="125" t="s">
        <v>160</v>
      </c>
      <c r="Q29" s="125" t="s">
        <v>255</v>
      </c>
      <c r="R29" s="125" t="s">
        <v>256</v>
      </c>
      <c r="S29" s="125" t="s">
        <v>659</v>
      </c>
      <c r="T29" s="125" t="s">
        <v>664</v>
      </c>
      <c r="U29" s="125" t="s">
        <v>665</v>
      </c>
      <c r="V29" s="125" t="s">
        <v>666</v>
      </c>
    </row>
    <row r="30" spans="1:22" s="26" customFormat="1" ht="64.5" customHeight="1" x14ac:dyDescent="0.25">
      <c r="A30" s="72"/>
      <c r="B30" s="180"/>
      <c r="C30" s="125" t="s">
        <v>238</v>
      </c>
      <c r="D30" s="57" t="s">
        <v>263</v>
      </c>
      <c r="E30" s="141" t="s">
        <v>266</v>
      </c>
      <c r="F30" s="200" t="s">
        <v>242</v>
      </c>
      <c r="G30" s="57" t="s">
        <v>51</v>
      </c>
      <c r="H30" s="57" t="s">
        <v>54</v>
      </c>
      <c r="I30" s="57" t="s">
        <v>55</v>
      </c>
      <c r="J30" s="57" t="s">
        <v>250</v>
      </c>
      <c r="K30" s="141" t="s">
        <v>247</v>
      </c>
      <c r="L30" s="16" t="s">
        <v>6</v>
      </c>
      <c r="M30" s="57" t="s">
        <v>51</v>
      </c>
      <c r="N30" s="57" t="s">
        <v>54</v>
      </c>
      <c r="O30" s="57" t="s">
        <v>55</v>
      </c>
      <c r="P30" s="125" t="s">
        <v>317</v>
      </c>
      <c r="Q30" s="125" t="s">
        <v>257</v>
      </c>
      <c r="R30" s="125" t="s">
        <v>258</v>
      </c>
      <c r="S30" s="125" t="s">
        <v>659</v>
      </c>
      <c r="T30" s="125" t="s">
        <v>667</v>
      </c>
      <c r="U30" s="125" t="s">
        <v>660</v>
      </c>
      <c r="V30" s="125" t="s">
        <v>668</v>
      </c>
    </row>
    <row r="31" spans="1:22" s="26" customFormat="1" ht="64.5" customHeight="1" x14ac:dyDescent="0.25">
      <c r="A31" s="72" t="s">
        <v>129</v>
      </c>
      <c r="B31" s="180" t="s">
        <v>267</v>
      </c>
      <c r="C31" s="144" t="s">
        <v>280</v>
      </c>
      <c r="D31" s="72" t="s">
        <v>269</v>
      </c>
      <c r="E31" s="185" t="s">
        <v>268</v>
      </c>
      <c r="F31" s="145" t="s">
        <v>284</v>
      </c>
      <c r="G31" s="72" t="s">
        <v>51</v>
      </c>
      <c r="H31" s="72" t="s">
        <v>54</v>
      </c>
      <c r="I31" s="72" t="s">
        <v>55</v>
      </c>
      <c r="J31" s="57" t="s">
        <v>294</v>
      </c>
      <c r="K31" s="203" t="s">
        <v>293</v>
      </c>
      <c r="L31" s="16" t="s">
        <v>6</v>
      </c>
      <c r="M31" s="57" t="s">
        <v>51</v>
      </c>
      <c r="N31" s="57" t="s">
        <v>54</v>
      </c>
      <c r="O31" s="57" t="s">
        <v>55</v>
      </c>
      <c r="P31" s="146" t="s">
        <v>317</v>
      </c>
      <c r="Q31" s="146" t="s">
        <v>318</v>
      </c>
      <c r="R31" s="146" t="s">
        <v>319</v>
      </c>
      <c r="S31" s="147">
        <v>42581</v>
      </c>
      <c r="T31" s="146" t="s">
        <v>669</v>
      </c>
      <c r="U31" s="146" t="s">
        <v>670</v>
      </c>
      <c r="V31" s="146" t="s">
        <v>671</v>
      </c>
    </row>
    <row r="32" spans="1:22" s="26" customFormat="1" ht="64.5" customHeight="1" x14ac:dyDescent="0.25">
      <c r="A32" s="72"/>
      <c r="B32" s="180"/>
      <c r="C32" s="144"/>
      <c r="D32" s="72"/>
      <c r="E32" s="185"/>
      <c r="F32" s="145"/>
      <c r="G32" s="72"/>
      <c r="H32" s="72"/>
      <c r="I32" s="72"/>
      <c r="J32" s="57" t="s">
        <v>296</v>
      </c>
      <c r="K32" s="203" t="s">
        <v>295</v>
      </c>
      <c r="L32" s="16" t="s">
        <v>6</v>
      </c>
      <c r="M32" s="57" t="s">
        <v>51</v>
      </c>
      <c r="N32" s="57" t="s">
        <v>54</v>
      </c>
      <c r="O32" s="57" t="s">
        <v>55</v>
      </c>
      <c r="P32" s="146" t="s">
        <v>160</v>
      </c>
      <c r="Q32" s="146" t="s">
        <v>320</v>
      </c>
      <c r="R32" s="146" t="s">
        <v>321</v>
      </c>
      <c r="S32" s="147">
        <v>42581</v>
      </c>
      <c r="T32" s="146" t="s">
        <v>672</v>
      </c>
      <c r="U32" s="146" t="s">
        <v>670</v>
      </c>
      <c r="V32" s="146" t="s">
        <v>673</v>
      </c>
    </row>
    <row r="33" spans="1:22" s="26" customFormat="1" ht="64.5" customHeight="1" x14ac:dyDescent="0.25">
      <c r="A33" s="72"/>
      <c r="B33" s="180"/>
      <c r="C33" s="144"/>
      <c r="D33" s="57" t="s">
        <v>271</v>
      </c>
      <c r="E33" s="186" t="s">
        <v>270</v>
      </c>
      <c r="F33" s="148" t="s">
        <v>285</v>
      </c>
      <c r="G33" s="57" t="s">
        <v>51</v>
      </c>
      <c r="H33" s="57" t="s">
        <v>54</v>
      </c>
      <c r="I33" s="57" t="s">
        <v>55</v>
      </c>
      <c r="J33" s="57" t="s">
        <v>298</v>
      </c>
      <c r="K33" s="203" t="s">
        <v>297</v>
      </c>
      <c r="L33" s="16" t="s">
        <v>6</v>
      </c>
      <c r="M33" s="57" t="s">
        <v>51</v>
      </c>
      <c r="N33" s="57" t="s">
        <v>54</v>
      </c>
      <c r="O33" s="57" t="s">
        <v>55</v>
      </c>
      <c r="P33" s="146" t="s">
        <v>160</v>
      </c>
      <c r="Q33" s="146" t="s">
        <v>322</v>
      </c>
      <c r="R33" s="146" t="s">
        <v>323</v>
      </c>
      <c r="S33" s="147">
        <v>42581</v>
      </c>
      <c r="T33" s="146" t="s">
        <v>674</v>
      </c>
      <c r="U33" s="146" t="s">
        <v>670</v>
      </c>
      <c r="V33" s="146" t="s">
        <v>675</v>
      </c>
    </row>
    <row r="34" spans="1:22" s="26" customFormat="1" ht="64.5" customHeight="1" x14ac:dyDescent="0.25">
      <c r="A34" s="72"/>
      <c r="B34" s="180"/>
      <c r="C34" s="144"/>
      <c r="D34" s="57" t="s">
        <v>273</v>
      </c>
      <c r="E34" s="186" t="s">
        <v>272</v>
      </c>
      <c r="F34" s="148" t="s">
        <v>286</v>
      </c>
      <c r="G34" s="57" t="s">
        <v>51</v>
      </c>
      <c r="H34" s="57" t="s">
        <v>54</v>
      </c>
      <c r="I34" s="57" t="s">
        <v>55</v>
      </c>
      <c r="J34" s="57" t="s">
        <v>300</v>
      </c>
      <c r="K34" s="203" t="s">
        <v>299</v>
      </c>
      <c r="L34" s="16" t="s">
        <v>6</v>
      </c>
      <c r="M34" s="57" t="s">
        <v>51</v>
      </c>
      <c r="N34" s="57" t="s">
        <v>54</v>
      </c>
      <c r="O34" s="57" t="s">
        <v>55</v>
      </c>
      <c r="P34" s="146" t="s">
        <v>324</v>
      </c>
      <c r="Q34" s="146" t="s">
        <v>325</v>
      </c>
      <c r="R34" s="146" t="s">
        <v>326</v>
      </c>
      <c r="S34" s="147">
        <v>42613</v>
      </c>
      <c r="T34" s="146" t="s">
        <v>676</v>
      </c>
      <c r="U34" s="146" t="s">
        <v>670</v>
      </c>
      <c r="V34" s="146" t="s">
        <v>326</v>
      </c>
    </row>
    <row r="35" spans="1:22" s="26" customFormat="1" ht="64.5" customHeight="1" x14ac:dyDescent="0.25">
      <c r="A35" s="72"/>
      <c r="B35" s="180"/>
      <c r="C35" s="144" t="s">
        <v>281</v>
      </c>
      <c r="D35" s="72" t="s">
        <v>275</v>
      </c>
      <c r="E35" s="185" t="s">
        <v>274</v>
      </c>
      <c r="F35" s="145" t="s">
        <v>287</v>
      </c>
      <c r="G35" s="72" t="s">
        <v>290</v>
      </c>
      <c r="H35" s="72" t="s">
        <v>54</v>
      </c>
      <c r="I35" s="72" t="s">
        <v>291</v>
      </c>
      <c r="J35" s="57" t="s">
        <v>302</v>
      </c>
      <c r="K35" s="203" t="s">
        <v>301</v>
      </c>
      <c r="L35" s="16" t="s">
        <v>6</v>
      </c>
      <c r="M35" s="57" t="s">
        <v>51</v>
      </c>
      <c r="N35" s="57" t="s">
        <v>54</v>
      </c>
      <c r="O35" s="57" t="s">
        <v>55</v>
      </c>
      <c r="P35" s="146" t="s">
        <v>573</v>
      </c>
      <c r="Q35" s="146" t="s">
        <v>327</v>
      </c>
      <c r="R35" s="146" t="s">
        <v>328</v>
      </c>
      <c r="S35" s="147">
        <v>42370</v>
      </c>
      <c r="T35" s="146" t="s">
        <v>677</v>
      </c>
      <c r="U35" s="146" t="s">
        <v>678</v>
      </c>
      <c r="V35" s="146" t="s">
        <v>679</v>
      </c>
    </row>
    <row r="36" spans="1:22" s="26" customFormat="1" ht="64.5" customHeight="1" x14ac:dyDescent="0.25">
      <c r="A36" s="72"/>
      <c r="B36" s="180"/>
      <c r="C36" s="144"/>
      <c r="D36" s="72"/>
      <c r="E36" s="185"/>
      <c r="F36" s="145"/>
      <c r="G36" s="72"/>
      <c r="H36" s="72"/>
      <c r="I36" s="72"/>
      <c r="J36" s="57" t="s">
        <v>304</v>
      </c>
      <c r="K36" s="203" t="s">
        <v>303</v>
      </c>
      <c r="L36" s="16" t="s">
        <v>6</v>
      </c>
      <c r="M36" s="57" t="s">
        <v>51</v>
      </c>
      <c r="N36" s="57" t="s">
        <v>54</v>
      </c>
      <c r="O36" s="57" t="s">
        <v>55</v>
      </c>
      <c r="P36" s="146" t="s">
        <v>329</v>
      </c>
      <c r="Q36" s="146" t="s">
        <v>330</v>
      </c>
      <c r="R36" s="146" t="s">
        <v>303</v>
      </c>
      <c r="S36" s="147">
        <v>42573</v>
      </c>
      <c r="T36" s="146" t="s">
        <v>680</v>
      </c>
      <c r="U36" s="146" t="s">
        <v>678</v>
      </c>
      <c r="V36" s="146" t="s">
        <v>303</v>
      </c>
    </row>
    <row r="37" spans="1:22" s="26" customFormat="1" ht="64.5" customHeight="1" x14ac:dyDescent="0.25">
      <c r="A37" s="72"/>
      <c r="B37" s="180"/>
      <c r="C37" s="144"/>
      <c r="D37" s="72"/>
      <c r="E37" s="185"/>
      <c r="F37" s="145"/>
      <c r="G37" s="72"/>
      <c r="H37" s="72"/>
      <c r="I37" s="72"/>
      <c r="J37" s="57" t="s">
        <v>306</v>
      </c>
      <c r="K37" s="204" t="s">
        <v>305</v>
      </c>
      <c r="L37" s="16" t="s">
        <v>6</v>
      </c>
      <c r="M37" s="57" t="s">
        <v>51</v>
      </c>
      <c r="N37" s="57" t="s">
        <v>54</v>
      </c>
      <c r="O37" s="57" t="s">
        <v>55</v>
      </c>
      <c r="P37" s="146" t="s">
        <v>573</v>
      </c>
      <c r="Q37" s="146" t="s">
        <v>331</v>
      </c>
      <c r="R37" s="146" t="s">
        <v>332</v>
      </c>
      <c r="S37" s="147">
        <v>42573</v>
      </c>
      <c r="T37" s="146" t="s">
        <v>681</v>
      </c>
      <c r="U37" s="146" t="s">
        <v>682</v>
      </c>
      <c r="V37" s="146" t="s">
        <v>683</v>
      </c>
    </row>
    <row r="38" spans="1:22" s="26" customFormat="1" ht="64.5" customHeight="1" x14ac:dyDescent="0.25">
      <c r="A38" s="72"/>
      <c r="B38" s="180"/>
      <c r="C38" s="144"/>
      <c r="D38" s="72"/>
      <c r="E38" s="185"/>
      <c r="F38" s="145"/>
      <c r="G38" s="72"/>
      <c r="H38" s="72"/>
      <c r="I38" s="72"/>
      <c r="J38" s="57" t="s">
        <v>308</v>
      </c>
      <c r="K38" s="204" t="s">
        <v>307</v>
      </c>
      <c r="L38" s="16" t="s">
        <v>6</v>
      </c>
      <c r="M38" s="57" t="s">
        <v>51</v>
      </c>
      <c r="N38" s="57" t="s">
        <v>54</v>
      </c>
      <c r="O38" s="57" t="s">
        <v>55</v>
      </c>
      <c r="P38" s="146" t="s">
        <v>598</v>
      </c>
      <c r="Q38" s="146" t="s">
        <v>333</v>
      </c>
      <c r="R38" s="146" t="s">
        <v>334</v>
      </c>
      <c r="S38" s="147">
        <v>42573</v>
      </c>
      <c r="T38" s="146" t="s">
        <v>684</v>
      </c>
      <c r="U38" s="146" t="s">
        <v>678</v>
      </c>
      <c r="V38" s="146" t="s">
        <v>685</v>
      </c>
    </row>
    <row r="39" spans="1:22" s="26" customFormat="1" ht="64.5" customHeight="1" x14ac:dyDescent="0.25">
      <c r="A39" s="72"/>
      <c r="B39" s="180"/>
      <c r="C39" s="144"/>
      <c r="D39" s="72"/>
      <c r="E39" s="185"/>
      <c r="F39" s="145"/>
      <c r="G39" s="72"/>
      <c r="H39" s="72"/>
      <c r="I39" s="72"/>
      <c r="J39" s="57" t="s">
        <v>310</v>
      </c>
      <c r="K39" s="204" t="s">
        <v>309</v>
      </c>
      <c r="L39" s="16" t="s">
        <v>6</v>
      </c>
      <c r="M39" s="57" t="s">
        <v>51</v>
      </c>
      <c r="N39" s="57" t="s">
        <v>54</v>
      </c>
      <c r="O39" s="57" t="s">
        <v>55</v>
      </c>
      <c r="P39" s="146" t="s">
        <v>598</v>
      </c>
      <c r="Q39" s="146" t="s">
        <v>335</v>
      </c>
      <c r="R39" s="146" t="s">
        <v>336</v>
      </c>
      <c r="S39" s="147">
        <v>42735</v>
      </c>
      <c r="T39" s="146" t="s">
        <v>686</v>
      </c>
      <c r="U39" s="146" t="s">
        <v>682</v>
      </c>
      <c r="V39" s="146" t="s">
        <v>687</v>
      </c>
    </row>
    <row r="40" spans="1:22" s="26" customFormat="1" ht="64.5" customHeight="1" x14ac:dyDescent="0.25">
      <c r="A40" s="72"/>
      <c r="B40" s="180"/>
      <c r="C40" s="136" t="s">
        <v>282</v>
      </c>
      <c r="D40" s="57" t="s">
        <v>277</v>
      </c>
      <c r="E40" s="186" t="s">
        <v>276</v>
      </c>
      <c r="F40" s="148" t="s">
        <v>288</v>
      </c>
      <c r="G40" s="57" t="s">
        <v>290</v>
      </c>
      <c r="H40" s="57" t="s">
        <v>54</v>
      </c>
      <c r="I40" s="57" t="s">
        <v>291</v>
      </c>
      <c r="J40" s="57" t="s">
        <v>312</v>
      </c>
      <c r="K40" s="205" t="s">
        <v>311</v>
      </c>
      <c r="L40" s="16" t="s">
        <v>6</v>
      </c>
      <c r="M40" s="57" t="s">
        <v>51</v>
      </c>
      <c r="N40" s="57" t="s">
        <v>54</v>
      </c>
      <c r="O40" s="57" t="s">
        <v>55</v>
      </c>
      <c r="P40" s="146" t="s">
        <v>573</v>
      </c>
      <c r="Q40" s="146" t="s">
        <v>337</v>
      </c>
      <c r="R40" s="146" t="s">
        <v>338</v>
      </c>
      <c r="S40" s="147">
        <v>42573</v>
      </c>
      <c r="T40" s="148" t="s">
        <v>688</v>
      </c>
      <c r="U40" s="146" t="s">
        <v>678</v>
      </c>
      <c r="V40" s="148" t="s">
        <v>689</v>
      </c>
    </row>
    <row r="41" spans="1:22" s="26" customFormat="1" ht="64.5" customHeight="1" x14ac:dyDescent="0.25">
      <c r="A41" s="72"/>
      <c r="B41" s="180"/>
      <c r="C41" s="144" t="s">
        <v>283</v>
      </c>
      <c r="D41" s="72" t="s">
        <v>279</v>
      </c>
      <c r="E41" s="185" t="s">
        <v>278</v>
      </c>
      <c r="F41" s="145" t="s">
        <v>289</v>
      </c>
      <c r="G41" s="72" t="s">
        <v>66</v>
      </c>
      <c r="H41" s="72" t="s">
        <v>54</v>
      </c>
      <c r="I41" s="72" t="s">
        <v>292</v>
      </c>
      <c r="J41" s="57" t="s">
        <v>314</v>
      </c>
      <c r="K41" s="203" t="s">
        <v>313</v>
      </c>
      <c r="L41" s="16" t="s">
        <v>6</v>
      </c>
      <c r="M41" s="57" t="s">
        <v>51</v>
      </c>
      <c r="N41" s="57" t="s">
        <v>54</v>
      </c>
      <c r="O41" s="57" t="s">
        <v>55</v>
      </c>
      <c r="P41" s="146" t="s">
        <v>598</v>
      </c>
      <c r="Q41" s="146" t="s">
        <v>339</v>
      </c>
      <c r="R41" s="146" t="s">
        <v>340</v>
      </c>
      <c r="S41" s="147">
        <v>42735</v>
      </c>
      <c r="T41" s="148" t="s">
        <v>690</v>
      </c>
      <c r="U41" s="146" t="s">
        <v>682</v>
      </c>
      <c r="V41" s="148" t="s">
        <v>691</v>
      </c>
    </row>
    <row r="42" spans="1:22" s="26" customFormat="1" ht="64.5" customHeight="1" x14ac:dyDescent="0.25">
      <c r="A42" s="72"/>
      <c r="B42" s="180"/>
      <c r="C42" s="144"/>
      <c r="D42" s="72"/>
      <c r="E42" s="185"/>
      <c r="F42" s="145"/>
      <c r="G42" s="72"/>
      <c r="H42" s="72"/>
      <c r="I42" s="72"/>
      <c r="J42" s="57" t="s">
        <v>316</v>
      </c>
      <c r="K42" s="203" t="s">
        <v>315</v>
      </c>
      <c r="L42" s="16" t="s">
        <v>6</v>
      </c>
      <c r="M42" s="57" t="s">
        <v>51</v>
      </c>
      <c r="N42" s="57" t="s">
        <v>54</v>
      </c>
      <c r="O42" s="57" t="s">
        <v>55</v>
      </c>
      <c r="P42" s="146" t="s">
        <v>598</v>
      </c>
      <c r="Q42" s="146" t="s">
        <v>341</v>
      </c>
      <c r="R42" s="146" t="s">
        <v>342</v>
      </c>
      <c r="S42" s="147">
        <v>42735</v>
      </c>
      <c r="T42" s="148" t="s">
        <v>692</v>
      </c>
      <c r="U42" s="146" t="s">
        <v>682</v>
      </c>
      <c r="V42" s="148" t="s">
        <v>693</v>
      </c>
    </row>
    <row r="43" spans="1:22" s="26" customFormat="1" ht="64.5" customHeight="1" x14ac:dyDescent="0.25">
      <c r="A43" s="72" t="s">
        <v>130</v>
      </c>
      <c r="B43" s="180" t="s">
        <v>83</v>
      </c>
      <c r="C43" s="123" t="s">
        <v>349</v>
      </c>
      <c r="D43" s="148" t="s">
        <v>343</v>
      </c>
      <c r="E43" s="186" t="s">
        <v>344</v>
      </c>
      <c r="F43" s="148" t="s">
        <v>350</v>
      </c>
      <c r="G43" s="57" t="s">
        <v>51</v>
      </c>
      <c r="H43" s="133" t="s">
        <v>54</v>
      </c>
      <c r="I43" s="133" t="s">
        <v>55</v>
      </c>
      <c r="J43" s="57" t="s">
        <v>353</v>
      </c>
      <c r="K43" s="149" t="s">
        <v>357</v>
      </c>
      <c r="L43" s="16" t="s">
        <v>6</v>
      </c>
      <c r="M43" s="57" t="s">
        <v>51</v>
      </c>
      <c r="N43" s="57" t="s">
        <v>54</v>
      </c>
      <c r="O43" s="57" t="s">
        <v>55</v>
      </c>
      <c r="P43" s="147" t="s">
        <v>598</v>
      </c>
      <c r="Q43" s="57" t="s">
        <v>358</v>
      </c>
      <c r="R43" s="125" t="s">
        <v>359</v>
      </c>
      <c r="S43" s="172">
        <v>42576</v>
      </c>
      <c r="T43" s="125" t="s">
        <v>694</v>
      </c>
      <c r="U43" s="57" t="s">
        <v>695</v>
      </c>
      <c r="V43" s="148" t="s">
        <v>696</v>
      </c>
    </row>
    <row r="44" spans="1:22" s="26" customFormat="1" ht="64.5" customHeight="1" x14ac:dyDescent="0.25">
      <c r="A44" s="72"/>
      <c r="B44" s="180"/>
      <c r="C44" s="123"/>
      <c r="D44" s="148" t="s">
        <v>348</v>
      </c>
      <c r="E44" s="186" t="s">
        <v>345</v>
      </c>
      <c r="F44" s="148" t="s">
        <v>351</v>
      </c>
      <c r="G44" s="57" t="s">
        <v>51</v>
      </c>
      <c r="H44" s="133" t="s">
        <v>59</v>
      </c>
      <c r="I44" s="133" t="s">
        <v>58</v>
      </c>
      <c r="J44" s="57" t="s">
        <v>354</v>
      </c>
      <c r="K44" s="195" t="s">
        <v>366</v>
      </c>
      <c r="L44" s="16" t="s">
        <v>6</v>
      </c>
      <c r="M44" s="57" t="s">
        <v>51</v>
      </c>
      <c r="N44" s="57" t="s">
        <v>59</v>
      </c>
      <c r="O44" s="57" t="s">
        <v>58</v>
      </c>
      <c r="P44" s="147" t="s">
        <v>598</v>
      </c>
      <c r="Q44" s="148" t="s">
        <v>360</v>
      </c>
      <c r="R44" s="148" t="s">
        <v>361</v>
      </c>
      <c r="S44" s="172">
        <v>42576</v>
      </c>
      <c r="T44" s="148" t="s">
        <v>697</v>
      </c>
      <c r="U44" s="148" t="s">
        <v>698</v>
      </c>
      <c r="V44" s="148" t="s">
        <v>699</v>
      </c>
    </row>
    <row r="45" spans="1:22" s="26" customFormat="1" ht="64.5" customHeight="1" x14ac:dyDescent="0.25">
      <c r="A45" s="72"/>
      <c r="B45" s="180"/>
      <c r="C45" s="123"/>
      <c r="D45" s="145" t="s">
        <v>347</v>
      </c>
      <c r="E45" s="185" t="s">
        <v>346</v>
      </c>
      <c r="F45" s="145" t="s">
        <v>352</v>
      </c>
      <c r="G45" s="72" t="s">
        <v>51</v>
      </c>
      <c r="H45" s="199" t="s">
        <v>54</v>
      </c>
      <c r="I45" s="199" t="s">
        <v>55</v>
      </c>
      <c r="J45" s="57" t="s">
        <v>355</v>
      </c>
      <c r="K45" s="149" t="s">
        <v>367</v>
      </c>
      <c r="L45" s="16" t="s">
        <v>6</v>
      </c>
      <c r="M45" s="57" t="s">
        <v>51</v>
      </c>
      <c r="N45" s="57" t="s">
        <v>54</v>
      </c>
      <c r="O45" s="57" t="s">
        <v>55</v>
      </c>
      <c r="P45" s="147" t="s">
        <v>598</v>
      </c>
      <c r="Q45" s="57" t="s">
        <v>362</v>
      </c>
      <c r="R45" s="125" t="s">
        <v>363</v>
      </c>
      <c r="S45" s="172">
        <v>42576</v>
      </c>
      <c r="T45" s="148" t="s">
        <v>700</v>
      </c>
      <c r="U45" s="148" t="s">
        <v>698</v>
      </c>
      <c r="V45" s="148" t="s">
        <v>701</v>
      </c>
    </row>
    <row r="46" spans="1:22" s="26" customFormat="1" ht="64.5" customHeight="1" x14ac:dyDescent="0.25">
      <c r="A46" s="72"/>
      <c r="B46" s="180"/>
      <c r="C46" s="123"/>
      <c r="D46" s="145"/>
      <c r="E46" s="185"/>
      <c r="F46" s="145"/>
      <c r="G46" s="72"/>
      <c r="H46" s="199"/>
      <c r="I46" s="199"/>
      <c r="J46" s="57" t="s">
        <v>356</v>
      </c>
      <c r="K46" s="149" t="s">
        <v>368</v>
      </c>
      <c r="L46" s="16" t="s">
        <v>6</v>
      </c>
      <c r="M46" s="57" t="s">
        <v>51</v>
      </c>
      <c r="N46" s="57" t="s">
        <v>54</v>
      </c>
      <c r="O46" s="57" t="s">
        <v>55</v>
      </c>
      <c r="P46" s="147" t="s">
        <v>598</v>
      </c>
      <c r="Q46" s="57" t="s">
        <v>364</v>
      </c>
      <c r="R46" s="125" t="s">
        <v>365</v>
      </c>
      <c r="S46" s="172">
        <v>42576</v>
      </c>
      <c r="T46" s="148" t="s">
        <v>700</v>
      </c>
      <c r="U46" s="148" t="s">
        <v>698</v>
      </c>
      <c r="V46" s="148" t="s">
        <v>701</v>
      </c>
    </row>
    <row r="47" spans="1:22" s="26" customFormat="1" ht="64.5" customHeight="1" x14ac:dyDescent="0.25">
      <c r="A47" s="72" t="s">
        <v>135</v>
      </c>
      <c r="B47" s="180" t="s">
        <v>80</v>
      </c>
      <c r="C47" s="123" t="s">
        <v>372</v>
      </c>
      <c r="D47" s="145" t="s">
        <v>369</v>
      </c>
      <c r="E47" s="187" t="s">
        <v>370</v>
      </c>
      <c r="F47" s="134" t="s">
        <v>374</v>
      </c>
      <c r="G47" s="57" t="s">
        <v>290</v>
      </c>
      <c r="H47" s="57" t="s">
        <v>54</v>
      </c>
      <c r="I47" s="57" t="s">
        <v>291</v>
      </c>
      <c r="J47" s="57" t="s">
        <v>377</v>
      </c>
      <c r="K47" s="54" t="s">
        <v>376</v>
      </c>
      <c r="L47" s="16" t="s">
        <v>6</v>
      </c>
      <c r="M47" s="57" t="s">
        <v>51</v>
      </c>
      <c r="N47" s="57" t="s">
        <v>54</v>
      </c>
      <c r="O47" s="57" t="s">
        <v>55</v>
      </c>
      <c r="P47" s="55" t="s">
        <v>599</v>
      </c>
      <c r="Q47" s="55" t="s">
        <v>385</v>
      </c>
      <c r="R47" s="55" t="s">
        <v>386</v>
      </c>
      <c r="S47" s="150">
        <v>42551</v>
      </c>
      <c r="T47" s="56" t="s">
        <v>702</v>
      </c>
      <c r="U47" s="56" t="s">
        <v>703</v>
      </c>
      <c r="V47" s="56" t="s">
        <v>704</v>
      </c>
    </row>
    <row r="48" spans="1:22" s="26" customFormat="1" ht="64.5" customHeight="1" x14ac:dyDescent="0.25">
      <c r="A48" s="72"/>
      <c r="B48" s="180"/>
      <c r="C48" s="123"/>
      <c r="D48" s="145"/>
      <c r="E48" s="187"/>
      <c r="F48" s="134"/>
      <c r="G48" s="57" t="s">
        <v>290</v>
      </c>
      <c r="H48" s="57" t="s">
        <v>54</v>
      </c>
      <c r="I48" s="57" t="s">
        <v>291</v>
      </c>
      <c r="J48" s="57" t="s">
        <v>379</v>
      </c>
      <c r="K48" s="151" t="s">
        <v>378</v>
      </c>
      <c r="L48" s="16" t="s">
        <v>56</v>
      </c>
      <c r="M48" s="57" t="s">
        <v>290</v>
      </c>
      <c r="N48" s="57" t="s">
        <v>57</v>
      </c>
      <c r="O48" s="57" t="s">
        <v>58</v>
      </c>
      <c r="P48" s="55" t="s">
        <v>160</v>
      </c>
      <c r="Q48" s="55" t="s">
        <v>387</v>
      </c>
      <c r="R48" s="56" t="s">
        <v>388</v>
      </c>
      <c r="S48" s="150">
        <v>42551</v>
      </c>
      <c r="T48" s="56" t="s">
        <v>705</v>
      </c>
      <c r="U48" s="56" t="s">
        <v>703</v>
      </c>
      <c r="V48" s="56" t="s">
        <v>706</v>
      </c>
    </row>
    <row r="49" spans="1:22" s="26" customFormat="1" ht="64.5" customHeight="1" x14ac:dyDescent="0.25">
      <c r="A49" s="72"/>
      <c r="B49" s="180"/>
      <c r="C49" s="125" t="s">
        <v>373</v>
      </c>
      <c r="D49" s="148" t="s">
        <v>202</v>
      </c>
      <c r="E49" s="151" t="s">
        <v>371</v>
      </c>
      <c r="F49" s="58" t="s">
        <v>375</v>
      </c>
      <c r="G49" s="57" t="s">
        <v>290</v>
      </c>
      <c r="H49" s="57" t="s">
        <v>54</v>
      </c>
      <c r="I49" s="57" t="s">
        <v>291</v>
      </c>
      <c r="J49" s="57" t="s">
        <v>381</v>
      </c>
      <c r="K49" s="151" t="s">
        <v>380</v>
      </c>
      <c r="L49" s="16" t="s">
        <v>6</v>
      </c>
      <c r="M49" s="57" t="s">
        <v>51</v>
      </c>
      <c r="N49" s="57" t="s">
        <v>54</v>
      </c>
      <c r="O49" s="57" t="s">
        <v>55</v>
      </c>
      <c r="P49" s="55" t="s">
        <v>382</v>
      </c>
      <c r="Q49" s="55" t="s">
        <v>383</v>
      </c>
      <c r="R49" s="56" t="s">
        <v>384</v>
      </c>
      <c r="S49" s="150">
        <v>42551</v>
      </c>
      <c r="T49" s="56" t="s">
        <v>707</v>
      </c>
      <c r="U49" s="56" t="s">
        <v>703</v>
      </c>
      <c r="V49" s="56" t="s">
        <v>708</v>
      </c>
    </row>
    <row r="50" spans="1:22" s="26" customFormat="1" ht="64.5" customHeight="1" x14ac:dyDescent="0.25">
      <c r="A50" s="72" t="s">
        <v>134</v>
      </c>
      <c r="B50" s="180" t="s">
        <v>99</v>
      </c>
      <c r="C50" s="125" t="s">
        <v>389</v>
      </c>
      <c r="D50" s="57" t="s">
        <v>399</v>
      </c>
      <c r="E50" s="188" t="s">
        <v>398</v>
      </c>
      <c r="F50" s="152" t="s">
        <v>390</v>
      </c>
      <c r="G50" s="57" t="s">
        <v>51</v>
      </c>
      <c r="H50" s="57" t="s">
        <v>54</v>
      </c>
      <c r="I50" s="57" t="s">
        <v>55</v>
      </c>
      <c r="J50" s="57" t="s">
        <v>402</v>
      </c>
      <c r="K50" s="206" t="s">
        <v>404</v>
      </c>
      <c r="L50" s="16" t="s">
        <v>6</v>
      </c>
      <c r="M50" s="57" t="s">
        <v>51</v>
      </c>
      <c r="N50" s="57" t="s">
        <v>54</v>
      </c>
      <c r="O50" s="57" t="s">
        <v>55</v>
      </c>
      <c r="P50" s="153" t="s">
        <v>391</v>
      </c>
      <c r="Q50" s="154" t="s">
        <v>392</v>
      </c>
      <c r="R50" s="154" t="s">
        <v>393</v>
      </c>
      <c r="S50" s="155">
        <v>42781</v>
      </c>
      <c r="T50" s="154" t="s">
        <v>709</v>
      </c>
      <c r="U50" s="154" t="s">
        <v>710</v>
      </c>
      <c r="V50" s="154" t="s">
        <v>711</v>
      </c>
    </row>
    <row r="51" spans="1:22" s="26" customFormat="1" ht="64.5" customHeight="1" x14ac:dyDescent="0.25">
      <c r="A51" s="72"/>
      <c r="B51" s="180"/>
      <c r="C51" s="125" t="s">
        <v>397</v>
      </c>
      <c r="D51" s="57" t="s">
        <v>401</v>
      </c>
      <c r="E51" s="188" t="s">
        <v>400</v>
      </c>
      <c r="F51" s="152" t="s">
        <v>394</v>
      </c>
      <c r="G51" s="57" t="s">
        <v>51</v>
      </c>
      <c r="H51" s="57" t="s">
        <v>59</v>
      </c>
      <c r="I51" s="57" t="s">
        <v>58</v>
      </c>
      <c r="J51" s="57" t="s">
        <v>403</v>
      </c>
      <c r="K51" s="206" t="s">
        <v>405</v>
      </c>
      <c r="L51" s="16" t="s">
        <v>6</v>
      </c>
      <c r="M51" s="57" t="s">
        <v>51</v>
      </c>
      <c r="N51" s="57" t="s">
        <v>59</v>
      </c>
      <c r="O51" s="57" t="s">
        <v>58</v>
      </c>
      <c r="P51" s="154" t="s">
        <v>391</v>
      </c>
      <c r="Q51" s="154" t="s">
        <v>395</v>
      </c>
      <c r="R51" s="154" t="s">
        <v>396</v>
      </c>
      <c r="S51" s="155">
        <v>42781</v>
      </c>
      <c r="T51" s="154" t="s">
        <v>709</v>
      </c>
      <c r="U51" s="154" t="s">
        <v>710</v>
      </c>
      <c r="V51" s="154" t="s">
        <v>711</v>
      </c>
    </row>
    <row r="52" spans="1:22" s="26" customFormat="1" ht="64.5" customHeight="1" x14ac:dyDescent="0.25">
      <c r="A52" s="57" t="s">
        <v>133</v>
      </c>
      <c r="B52" s="179" t="s">
        <v>96</v>
      </c>
      <c r="C52" s="53" t="s">
        <v>408</v>
      </c>
      <c r="D52" s="57" t="s">
        <v>407</v>
      </c>
      <c r="E52" s="179" t="s">
        <v>406</v>
      </c>
      <c r="F52" s="53" t="s">
        <v>409</v>
      </c>
      <c r="G52" s="57" t="s">
        <v>51</v>
      </c>
      <c r="H52" s="57" t="s">
        <v>54</v>
      </c>
      <c r="I52" s="57" t="s">
        <v>55</v>
      </c>
      <c r="J52" s="57" t="s">
        <v>411</v>
      </c>
      <c r="K52" s="206" t="s">
        <v>410</v>
      </c>
      <c r="L52" s="16" t="s">
        <v>6</v>
      </c>
      <c r="M52" s="57" t="s">
        <v>51</v>
      </c>
      <c r="N52" s="57" t="s">
        <v>54</v>
      </c>
      <c r="O52" s="57" t="s">
        <v>55</v>
      </c>
      <c r="P52" s="129" t="s">
        <v>160</v>
      </c>
      <c r="Q52" s="57" t="s">
        <v>412</v>
      </c>
      <c r="R52" s="127" t="s">
        <v>413</v>
      </c>
      <c r="S52" s="57"/>
      <c r="T52" s="57"/>
      <c r="U52" s="57"/>
      <c r="V52" s="57"/>
    </row>
    <row r="53" spans="1:22" s="26" customFormat="1" ht="64.5" customHeight="1" x14ac:dyDescent="0.25">
      <c r="A53" s="57" t="s">
        <v>132</v>
      </c>
      <c r="B53" s="179" t="s">
        <v>89</v>
      </c>
      <c r="C53" s="58" t="s">
        <v>415</v>
      </c>
      <c r="D53" s="57" t="s">
        <v>419</v>
      </c>
      <c r="E53" s="179" t="s">
        <v>414</v>
      </c>
      <c r="F53" s="58" t="s">
        <v>416</v>
      </c>
      <c r="G53" s="57" t="s">
        <v>51</v>
      </c>
      <c r="H53" s="57" t="s">
        <v>54</v>
      </c>
      <c r="I53" s="57" t="s">
        <v>55</v>
      </c>
      <c r="J53" s="57" t="s">
        <v>418</v>
      </c>
      <c r="K53" s="206" t="s">
        <v>417</v>
      </c>
      <c r="L53" s="16" t="s">
        <v>6</v>
      </c>
      <c r="M53" s="57" t="s">
        <v>51</v>
      </c>
      <c r="N53" s="57" t="s">
        <v>54</v>
      </c>
      <c r="O53" s="57" t="s">
        <v>55</v>
      </c>
      <c r="P53" s="51" t="s">
        <v>317</v>
      </c>
      <c r="Q53" s="51" t="s">
        <v>420</v>
      </c>
      <c r="R53" s="51" t="s">
        <v>421</v>
      </c>
      <c r="S53" s="57"/>
      <c r="T53" s="57"/>
      <c r="U53" s="57"/>
      <c r="V53" s="51" t="s">
        <v>712</v>
      </c>
    </row>
    <row r="54" spans="1:22" s="26" customFormat="1" ht="64.5" customHeight="1" x14ac:dyDescent="0.25">
      <c r="A54" s="72" t="s">
        <v>136</v>
      </c>
      <c r="B54" s="180" t="s">
        <v>88</v>
      </c>
      <c r="C54" s="58" t="s">
        <v>477</v>
      </c>
      <c r="D54" s="57" t="s">
        <v>473</v>
      </c>
      <c r="E54" s="189" t="s">
        <v>619</v>
      </c>
      <c r="F54" s="156" t="s">
        <v>475</v>
      </c>
      <c r="G54" s="57" t="s">
        <v>51</v>
      </c>
      <c r="H54" s="57" t="s">
        <v>59</v>
      </c>
      <c r="I54" s="57" t="s">
        <v>58</v>
      </c>
      <c r="J54" s="57" t="s">
        <v>479</v>
      </c>
      <c r="K54" s="207" t="s">
        <v>482</v>
      </c>
      <c r="L54" s="16" t="s">
        <v>56</v>
      </c>
      <c r="M54" s="57" t="s">
        <v>51</v>
      </c>
      <c r="N54" s="57" t="s">
        <v>57</v>
      </c>
      <c r="O54" s="57" t="s">
        <v>58</v>
      </c>
      <c r="P54" s="58" t="s">
        <v>160</v>
      </c>
      <c r="Q54" s="157" t="s">
        <v>483</v>
      </c>
      <c r="R54" s="157" t="s">
        <v>484</v>
      </c>
      <c r="S54" s="158">
        <v>42583</v>
      </c>
      <c r="T54" s="58" t="s">
        <v>748</v>
      </c>
      <c r="U54" s="58" t="s">
        <v>749</v>
      </c>
      <c r="V54" s="58" t="s">
        <v>750</v>
      </c>
    </row>
    <row r="55" spans="1:22" s="26" customFormat="1" ht="64.5" customHeight="1" x14ac:dyDescent="0.25">
      <c r="A55" s="72"/>
      <c r="B55" s="180"/>
      <c r="C55" s="58" t="s">
        <v>478</v>
      </c>
      <c r="D55" s="57" t="s">
        <v>474</v>
      </c>
      <c r="E55" s="183" t="s">
        <v>620</v>
      </c>
      <c r="F55" s="58" t="s">
        <v>476</v>
      </c>
      <c r="G55" s="57" t="s">
        <v>51</v>
      </c>
      <c r="H55" s="57" t="s">
        <v>54</v>
      </c>
      <c r="I55" s="57" t="s">
        <v>55</v>
      </c>
      <c r="J55" s="57" t="s">
        <v>480</v>
      </c>
      <c r="K55" s="183" t="s">
        <v>481</v>
      </c>
      <c r="L55" s="16" t="s">
        <v>6</v>
      </c>
      <c r="M55" s="57" t="s">
        <v>51</v>
      </c>
      <c r="N55" s="57" t="s">
        <v>54</v>
      </c>
      <c r="O55" s="57" t="s">
        <v>55</v>
      </c>
      <c r="P55" s="58" t="s">
        <v>160</v>
      </c>
      <c r="Q55" s="58" t="s">
        <v>485</v>
      </c>
      <c r="R55" s="58" t="s">
        <v>486</v>
      </c>
      <c r="S55" s="158">
        <v>42583</v>
      </c>
      <c r="T55" s="58" t="s">
        <v>751</v>
      </c>
      <c r="U55" s="58" t="s">
        <v>749</v>
      </c>
      <c r="V55" s="58" t="s">
        <v>752</v>
      </c>
    </row>
    <row r="56" spans="1:22" s="26" customFormat="1" ht="64.5" customHeight="1" x14ac:dyDescent="0.25">
      <c r="A56" s="72" t="s">
        <v>131</v>
      </c>
      <c r="B56" s="180" t="s">
        <v>86</v>
      </c>
      <c r="C56" s="148" t="s">
        <v>147</v>
      </c>
      <c r="D56" s="148" t="s">
        <v>422</v>
      </c>
      <c r="E56" s="186" t="s">
        <v>143</v>
      </c>
      <c r="F56" s="148" t="s">
        <v>151</v>
      </c>
      <c r="G56" s="57" t="s">
        <v>66</v>
      </c>
      <c r="H56" s="57" t="s">
        <v>57</v>
      </c>
      <c r="I56" s="57" t="s">
        <v>55</v>
      </c>
      <c r="J56" s="57" t="s">
        <v>426</v>
      </c>
      <c r="K56" s="186" t="s">
        <v>154</v>
      </c>
      <c r="L56" s="16" t="s">
        <v>6</v>
      </c>
      <c r="M56" s="57" t="s">
        <v>51</v>
      </c>
      <c r="N56" s="57" t="s">
        <v>57</v>
      </c>
      <c r="O56" s="57" t="s">
        <v>58</v>
      </c>
      <c r="P56" s="148" t="s">
        <v>580</v>
      </c>
      <c r="Q56" s="148" t="s">
        <v>158</v>
      </c>
      <c r="R56" s="148" t="s">
        <v>159</v>
      </c>
      <c r="S56" s="159" t="s">
        <v>317</v>
      </c>
      <c r="T56" s="148" t="s">
        <v>713</v>
      </c>
      <c r="U56" s="148" t="s">
        <v>714</v>
      </c>
      <c r="V56" s="148" t="s">
        <v>715</v>
      </c>
    </row>
    <row r="57" spans="1:22" s="26" customFormat="1" ht="64.5" customHeight="1" x14ac:dyDescent="0.25">
      <c r="A57" s="72"/>
      <c r="B57" s="180"/>
      <c r="C57" s="148" t="s">
        <v>148</v>
      </c>
      <c r="D57" s="148" t="s">
        <v>423</v>
      </c>
      <c r="E57" s="190" t="s">
        <v>144</v>
      </c>
      <c r="F57" s="201" t="s">
        <v>152</v>
      </c>
      <c r="G57" s="57" t="s">
        <v>51</v>
      </c>
      <c r="H57" s="57" t="s">
        <v>57</v>
      </c>
      <c r="I57" s="57" t="s">
        <v>58</v>
      </c>
      <c r="J57" s="57" t="s">
        <v>427</v>
      </c>
      <c r="K57" s="190" t="s">
        <v>155</v>
      </c>
      <c r="L57" s="16" t="s">
        <v>6</v>
      </c>
      <c r="M57" s="57" t="s">
        <v>51</v>
      </c>
      <c r="N57" s="57" t="s">
        <v>57</v>
      </c>
      <c r="O57" s="57" t="s">
        <v>58</v>
      </c>
      <c r="P57" s="148" t="s">
        <v>160</v>
      </c>
      <c r="Q57" s="160" t="s">
        <v>161</v>
      </c>
      <c r="R57" s="148" t="s">
        <v>162</v>
      </c>
      <c r="S57" s="159">
        <v>42551</v>
      </c>
      <c r="T57" s="148" t="s">
        <v>716</v>
      </c>
      <c r="U57" s="148" t="s">
        <v>717</v>
      </c>
      <c r="V57" s="148" t="s">
        <v>718</v>
      </c>
    </row>
    <row r="58" spans="1:22" s="26" customFormat="1" ht="64.5" customHeight="1" x14ac:dyDescent="0.25">
      <c r="A58" s="72"/>
      <c r="B58" s="180"/>
      <c r="C58" s="148" t="s">
        <v>149</v>
      </c>
      <c r="D58" s="148" t="s">
        <v>424</v>
      </c>
      <c r="E58" s="186" t="s">
        <v>145</v>
      </c>
      <c r="F58" s="148" t="s">
        <v>153</v>
      </c>
      <c r="G58" s="57" t="s">
        <v>51</v>
      </c>
      <c r="H58" s="57" t="s">
        <v>59</v>
      </c>
      <c r="I58" s="57" t="s">
        <v>58</v>
      </c>
      <c r="J58" s="57" t="s">
        <v>428</v>
      </c>
      <c r="K58" s="186" t="s">
        <v>156</v>
      </c>
      <c r="L58" s="16" t="s">
        <v>6</v>
      </c>
      <c r="M58" s="57" t="s">
        <v>51</v>
      </c>
      <c r="N58" s="57" t="s">
        <v>59</v>
      </c>
      <c r="O58" s="57" t="s">
        <v>58</v>
      </c>
      <c r="P58" s="148" t="s">
        <v>160</v>
      </c>
      <c r="Q58" s="148" t="s">
        <v>163</v>
      </c>
      <c r="R58" s="148" t="s">
        <v>164</v>
      </c>
      <c r="S58" s="159">
        <v>42582</v>
      </c>
      <c r="T58" s="148" t="s">
        <v>716</v>
      </c>
      <c r="U58" s="148" t="s">
        <v>717</v>
      </c>
      <c r="V58" s="148" t="s">
        <v>719</v>
      </c>
    </row>
    <row r="59" spans="1:22" s="26" customFormat="1" ht="64.5" customHeight="1" x14ac:dyDescent="0.25">
      <c r="A59" s="72"/>
      <c r="B59" s="180"/>
      <c r="C59" s="148" t="s">
        <v>150</v>
      </c>
      <c r="D59" s="148" t="s">
        <v>425</v>
      </c>
      <c r="E59" s="190" t="s">
        <v>146</v>
      </c>
      <c r="F59" s="202" t="s">
        <v>560</v>
      </c>
      <c r="G59" s="57" t="s">
        <v>51</v>
      </c>
      <c r="H59" s="57" t="s">
        <v>59</v>
      </c>
      <c r="I59" s="57" t="s">
        <v>58</v>
      </c>
      <c r="J59" s="57" t="s">
        <v>429</v>
      </c>
      <c r="K59" s="190" t="s">
        <v>157</v>
      </c>
      <c r="L59" s="16" t="s">
        <v>6</v>
      </c>
      <c r="M59" s="57" t="s">
        <v>51</v>
      </c>
      <c r="N59" s="57" t="s">
        <v>59</v>
      </c>
      <c r="O59" s="57" t="s">
        <v>58</v>
      </c>
      <c r="P59" s="148" t="s">
        <v>160</v>
      </c>
      <c r="Q59" s="160" t="s">
        <v>165</v>
      </c>
      <c r="R59" s="148" t="s">
        <v>166</v>
      </c>
      <c r="S59" s="159">
        <v>42583</v>
      </c>
      <c r="T59" s="148" t="s">
        <v>720</v>
      </c>
      <c r="U59" s="148" t="s">
        <v>721</v>
      </c>
      <c r="V59" s="148" t="s">
        <v>722</v>
      </c>
    </row>
    <row r="60" spans="1:22" s="26" customFormat="1" ht="64.5" customHeight="1" x14ac:dyDescent="0.25">
      <c r="A60" s="72" t="s">
        <v>137</v>
      </c>
      <c r="B60" s="180" t="s">
        <v>77</v>
      </c>
      <c r="C60" s="58" t="s">
        <v>415</v>
      </c>
      <c r="D60" s="57" t="s">
        <v>430</v>
      </c>
      <c r="E60" s="183" t="s">
        <v>436</v>
      </c>
      <c r="F60" s="58" t="s">
        <v>416</v>
      </c>
      <c r="G60" s="57" t="s">
        <v>51</v>
      </c>
      <c r="H60" s="57" t="s">
        <v>54</v>
      </c>
      <c r="I60" s="57" t="s">
        <v>55</v>
      </c>
      <c r="J60" s="55" t="s">
        <v>437</v>
      </c>
      <c r="K60" s="183" t="s">
        <v>436</v>
      </c>
      <c r="L60" s="16" t="s">
        <v>6</v>
      </c>
      <c r="M60" s="57" t="s">
        <v>51</v>
      </c>
      <c r="N60" s="57" t="s">
        <v>54</v>
      </c>
      <c r="O60" s="57" t="s">
        <v>55</v>
      </c>
      <c r="P60" s="58" t="s">
        <v>580</v>
      </c>
      <c r="Q60" s="58" t="s">
        <v>446</v>
      </c>
      <c r="R60" s="161" t="s">
        <v>447</v>
      </c>
      <c r="S60" s="58" t="s">
        <v>728</v>
      </c>
      <c r="T60" s="58" t="s">
        <v>729</v>
      </c>
      <c r="U60" s="58" t="s">
        <v>730</v>
      </c>
      <c r="V60" s="58" t="s">
        <v>731</v>
      </c>
    </row>
    <row r="61" spans="1:22" s="26" customFormat="1" ht="64.5" customHeight="1" x14ac:dyDescent="0.25">
      <c r="A61" s="72"/>
      <c r="B61" s="180"/>
      <c r="C61" s="162" t="s">
        <v>440</v>
      </c>
      <c r="D61" s="57" t="s">
        <v>431</v>
      </c>
      <c r="E61" s="183" t="s">
        <v>436</v>
      </c>
      <c r="F61" s="58" t="s">
        <v>443</v>
      </c>
      <c r="G61" s="57" t="s">
        <v>51</v>
      </c>
      <c r="H61" s="57" t="s">
        <v>54</v>
      </c>
      <c r="I61" s="57" t="s">
        <v>55</v>
      </c>
      <c r="J61" s="55" t="s">
        <v>437</v>
      </c>
      <c r="K61" s="183" t="s">
        <v>436</v>
      </c>
      <c r="L61" s="16" t="s">
        <v>6</v>
      </c>
      <c r="M61" s="57" t="s">
        <v>51</v>
      </c>
      <c r="N61" s="57" t="s">
        <v>54</v>
      </c>
      <c r="O61" s="57" t="s">
        <v>55</v>
      </c>
      <c r="P61" s="58" t="s">
        <v>580</v>
      </c>
      <c r="Q61" s="58" t="s">
        <v>448</v>
      </c>
      <c r="R61" s="161" t="s">
        <v>449</v>
      </c>
      <c r="S61" s="158">
        <v>42583</v>
      </c>
      <c r="T61" s="58" t="s">
        <v>732</v>
      </c>
      <c r="U61" s="58" t="s">
        <v>730</v>
      </c>
      <c r="V61" s="58" t="s">
        <v>733</v>
      </c>
    </row>
    <row r="62" spans="1:22" s="26" customFormat="1" ht="64.5" customHeight="1" x14ac:dyDescent="0.25">
      <c r="A62" s="72"/>
      <c r="B62" s="180"/>
      <c r="C62" s="58" t="s">
        <v>441</v>
      </c>
      <c r="D62" s="57" t="s">
        <v>432</v>
      </c>
      <c r="E62" s="183" t="s">
        <v>434</v>
      </c>
      <c r="F62" s="58" t="s">
        <v>444</v>
      </c>
      <c r="G62" s="57" t="s">
        <v>290</v>
      </c>
      <c r="H62" s="57" t="s">
        <v>57</v>
      </c>
      <c r="I62" s="57" t="s">
        <v>58</v>
      </c>
      <c r="J62" s="56" t="s">
        <v>438</v>
      </c>
      <c r="K62" s="183" t="s">
        <v>434</v>
      </c>
      <c r="L62" s="16" t="s">
        <v>6</v>
      </c>
      <c r="M62" s="57" t="s">
        <v>51</v>
      </c>
      <c r="N62" s="57" t="s">
        <v>57</v>
      </c>
      <c r="O62" s="57" t="s">
        <v>58</v>
      </c>
      <c r="P62" s="58" t="s">
        <v>580</v>
      </c>
      <c r="Q62" s="58" t="s">
        <v>448</v>
      </c>
      <c r="R62" s="58" t="s">
        <v>450</v>
      </c>
      <c r="S62" s="158">
        <v>42583</v>
      </c>
      <c r="T62" s="58" t="s">
        <v>734</v>
      </c>
      <c r="U62" s="58" t="s">
        <v>735</v>
      </c>
      <c r="V62" s="58" t="s">
        <v>736</v>
      </c>
    </row>
    <row r="63" spans="1:22" s="26" customFormat="1" ht="64.5" customHeight="1" x14ac:dyDescent="0.25">
      <c r="A63" s="72"/>
      <c r="B63" s="180"/>
      <c r="C63" s="58" t="s">
        <v>442</v>
      </c>
      <c r="D63" s="57" t="s">
        <v>433</v>
      </c>
      <c r="E63" s="183" t="s">
        <v>435</v>
      </c>
      <c r="F63" s="58" t="s">
        <v>445</v>
      </c>
      <c r="G63" s="57" t="s">
        <v>51</v>
      </c>
      <c r="H63" s="57" t="s">
        <v>54</v>
      </c>
      <c r="I63" s="57" t="s">
        <v>55</v>
      </c>
      <c r="J63" s="56" t="s">
        <v>439</v>
      </c>
      <c r="K63" s="183" t="s">
        <v>435</v>
      </c>
      <c r="L63" s="16" t="s">
        <v>6</v>
      </c>
      <c r="M63" s="57" t="s">
        <v>51</v>
      </c>
      <c r="N63" s="57" t="s">
        <v>54</v>
      </c>
      <c r="O63" s="57" t="s">
        <v>55</v>
      </c>
      <c r="P63" s="58" t="s">
        <v>580</v>
      </c>
      <c r="Q63" s="58" t="s">
        <v>451</v>
      </c>
      <c r="R63" s="58" t="s">
        <v>452</v>
      </c>
      <c r="S63" s="58" t="s">
        <v>728</v>
      </c>
      <c r="T63" s="58" t="s">
        <v>737</v>
      </c>
      <c r="U63" s="58" t="s">
        <v>735</v>
      </c>
      <c r="V63" s="58" t="s">
        <v>738</v>
      </c>
    </row>
    <row r="64" spans="1:22" s="26" customFormat="1" ht="64.5" customHeight="1" x14ac:dyDescent="0.25">
      <c r="A64" s="72" t="s">
        <v>138</v>
      </c>
      <c r="B64" s="180" t="s">
        <v>87</v>
      </c>
      <c r="C64" s="123" t="s">
        <v>453</v>
      </c>
      <c r="D64" s="72" t="s">
        <v>463</v>
      </c>
      <c r="E64" s="191" t="s">
        <v>465</v>
      </c>
      <c r="F64" s="123" t="s">
        <v>455</v>
      </c>
      <c r="G64" s="72" t="s">
        <v>51</v>
      </c>
      <c r="H64" s="72" t="s">
        <v>54</v>
      </c>
      <c r="I64" s="72" t="s">
        <v>55</v>
      </c>
      <c r="J64" s="57" t="s">
        <v>456</v>
      </c>
      <c r="K64" s="142" t="s">
        <v>460</v>
      </c>
      <c r="L64" s="16" t="s">
        <v>6</v>
      </c>
      <c r="M64" s="57" t="s">
        <v>51</v>
      </c>
      <c r="N64" s="57" t="s">
        <v>54</v>
      </c>
      <c r="O64" s="57" t="s">
        <v>55</v>
      </c>
      <c r="P64" s="125" t="s">
        <v>573</v>
      </c>
      <c r="Q64" s="209" t="s">
        <v>467</v>
      </c>
      <c r="R64" s="163" t="s">
        <v>468</v>
      </c>
      <c r="S64" s="164">
        <v>42563</v>
      </c>
      <c r="T64" s="165" t="s">
        <v>739</v>
      </c>
      <c r="U64" s="163" t="s">
        <v>740</v>
      </c>
      <c r="V64" s="166" t="s">
        <v>741</v>
      </c>
    </row>
    <row r="65" spans="1:22" s="26" customFormat="1" ht="64.5" customHeight="1" x14ac:dyDescent="0.25">
      <c r="A65" s="72"/>
      <c r="B65" s="180"/>
      <c r="C65" s="123"/>
      <c r="D65" s="72"/>
      <c r="E65" s="191"/>
      <c r="F65" s="123"/>
      <c r="G65" s="72"/>
      <c r="H65" s="72"/>
      <c r="I65" s="72"/>
      <c r="J65" s="57" t="s">
        <v>457</v>
      </c>
      <c r="K65" s="142" t="s">
        <v>461</v>
      </c>
      <c r="L65" s="16" t="s">
        <v>6</v>
      </c>
      <c r="M65" s="57" t="s">
        <v>51</v>
      </c>
      <c r="N65" s="57" t="s">
        <v>54</v>
      </c>
      <c r="O65" s="57" t="s">
        <v>55</v>
      </c>
      <c r="P65" s="125" t="s">
        <v>580</v>
      </c>
      <c r="Q65" s="209" t="s">
        <v>469</v>
      </c>
      <c r="R65" s="163" t="s">
        <v>470</v>
      </c>
      <c r="S65" s="164">
        <v>42366</v>
      </c>
      <c r="T65" s="165" t="s">
        <v>742</v>
      </c>
      <c r="U65" s="163" t="s">
        <v>743</v>
      </c>
      <c r="V65" s="166" t="s">
        <v>744</v>
      </c>
    </row>
    <row r="66" spans="1:22" s="26" customFormat="1" ht="64.5" customHeight="1" x14ac:dyDescent="0.25">
      <c r="A66" s="72"/>
      <c r="B66" s="180"/>
      <c r="C66" s="167" t="s">
        <v>454</v>
      </c>
      <c r="D66" s="72" t="s">
        <v>464</v>
      </c>
      <c r="E66" s="191" t="s">
        <v>466</v>
      </c>
      <c r="F66" s="123"/>
      <c r="G66" s="72" t="s">
        <v>51</v>
      </c>
      <c r="H66" s="72" t="s">
        <v>54</v>
      </c>
      <c r="I66" s="72" t="s">
        <v>55</v>
      </c>
      <c r="J66" s="57" t="s">
        <v>458</v>
      </c>
      <c r="K66" s="142" t="s">
        <v>462</v>
      </c>
      <c r="L66" s="16" t="s">
        <v>6</v>
      </c>
      <c r="M66" s="57" t="s">
        <v>51</v>
      </c>
      <c r="N66" s="57" t="s">
        <v>54</v>
      </c>
      <c r="O66" s="57" t="s">
        <v>55</v>
      </c>
      <c r="P66" s="125" t="s">
        <v>580</v>
      </c>
      <c r="Q66" s="72" t="s">
        <v>471</v>
      </c>
      <c r="R66" s="72" t="s">
        <v>472</v>
      </c>
      <c r="S66" s="166"/>
      <c r="T66" s="168" t="s">
        <v>745</v>
      </c>
      <c r="U66" s="166" t="s">
        <v>743</v>
      </c>
      <c r="V66" s="167" t="s">
        <v>746</v>
      </c>
    </row>
    <row r="67" spans="1:22" s="26" customFormat="1" ht="64.5" customHeight="1" x14ac:dyDescent="0.25">
      <c r="A67" s="72"/>
      <c r="B67" s="180"/>
      <c r="C67" s="167"/>
      <c r="D67" s="72"/>
      <c r="E67" s="191"/>
      <c r="F67" s="123"/>
      <c r="G67" s="72"/>
      <c r="H67" s="72"/>
      <c r="I67" s="72"/>
      <c r="J67" s="57" t="s">
        <v>459</v>
      </c>
      <c r="K67" s="142" t="s">
        <v>562</v>
      </c>
      <c r="L67" s="16" t="s">
        <v>6</v>
      </c>
      <c r="M67" s="57" t="s">
        <v>51</v>
      </c>
      <c r="N67" s="57" t="s">
        <v>54</v>
      </c>
      <c r="O67" s="57" t="s">
        <v>55</v>
      </c>
      <c r="P67" s="125" t="s">
        <v>580</v>
      </c>
      <c r="Q67" s="72"/>
      <c r="R67" s="72"/>
      <c r="S67" s="164">
        <v>42563</v>
      </c>
      <c r="T67" s="168" t="s">
        <v>771</v>
      </c>
      <c r="U67" s="163" t="s">
        <v>747</v>
      </c>
      <c r="V67" s="167"/>
    </row>
    <row r="68" spans="1:22" s="26" customFormat="1" ht="64.5" customHeight="1" x14ac:dyDescent="0.25">
      <c r="A68" s="72" t="s">
        <v>139</v>
      </c>
      <c r="B68" s="180" t="s">
        <v>84</v>
      </c>
      <c r="C68" s="145" t="s">
        <v>516</v>
      </c>
      <c r="D68" s="72" t="s">
        <v>512</v>
      </c>
      <c r="E68" s="185" t="s">
        <v>514</v>
      </c>
      <c r="F68" s="145" t="s">
        <v>517</v>
      </c>
      <c r="G68" s="57" t="s">
        <v>51</v>
      </c>
      <c r="H68" s="57" t="s">
        <v>54</v>
      </c>
      <c r="I68" s="57" t="s">
        <v>55</v>
      </c>
      <c r="J68" s="57" t="s">
        <v>519</v>
      </c>
      <c r="K68" s="142" t="s">
        <v>521</v>
      </c>
      <c r="L68" s="16" t="s">
        <v>56</v>
      </c>
      <c r="M68" s="57" t="s">
        <v>51</v>
      </c>
      <c r="N68" s="57" t="s">
        <v>54</v>
      </c>
      <c r="O68" s="57" t="s">
        <v>55</v>
      </c>
      <c r="P68" s="126" t="s">
        <v>523</v>
      </c>
      <c r="Q68" s="126" t="s">
        <v>524</v>
      </c>
      <c r="R68" s="126" t="s">
        <v>525</v>
      </c>
      <c r="S68" s="148" t="s">
        <v>761</v>
      </c>
      <c r="T68" s="148" t="s">
        <v>762</v>
      </c>
      <c r="U68" s="148" t="s">
        <v>763</v>
      </c>
      <c r="V68" s="148" t="s">
        <v>764</v>
      </c>
    </row>
    <row r="69" spans="1:22" s="26" customFormat="1" ht="64.5" customHeight="1" x14ac:dyDescent="0.25">
      <c r="A69" s="72"/>
      <c r="B69" s="180"/>
      <c r="C69" s="145"/>
      <c r="D69" s="72"/>
      <c r="E69" s="185"/>
      <c r="F69" s="145"/>
      <c r="G69" s="57" t="s">
        <v>51</v>
      </c>
      <c r="H69" s="57" t="s">
        <v>54</v>
      </c>
      <c r="I69" s="57" t="s">
        <v>55</v>
      </c>
      <c r="J69" s="57" t="s">
        <v>520</v>
      </c>
      <c r="K69" s="142" t="s">
        <v>522</v>
      </c>
      <c r="L69" s="16" t="s">
        <v>6</v>
      </c>
      <c r="M69" s="57" t="s">
        <v>51</v>
      </c>
      <c r="N69" s="57" t="s">
        <v>54</v>
      </c>
      <c r="O69" s="57" t="s">
        <v>55</v>
      </c>
      <c r="P69" s="126" t="s">
        <v>523</v>
      </c>
      <c r="Q69" s="126" t="s">
        <v>600</v>
      </c>
      <c r="R69" s="126" t="s">
        <v>601</v>
      </c>
      <c r="S69" s="148"/>
      <c r="T69" s="148"/>
      <c r="U69" s="148"/>
      <c r="V69" s="148"/>
    </row>
    <row r="70" spans="1:22" s="26" customFormat="1" ht="64.5" customHeight="1" x14ac:dyDescent="0.25">
      <c r="A70" s="72"/>
      <c r="B70" s="180"/>
      <c r="C70" s="145"/>
      <c r="D70" s="57" t="s">
        <v>513</v>
      </c>
      <c r="E70" s="186" t="s">
        <v>515</v>
      </c>
      <c r="F70" s="148" t="s">
        <v>518</v>
      </c>
      <c r="G70" s="57" t="s">
        <v>51</v>
      </c>
      <c r="H70" s="57" t="s">
        <v>59</v>
      </c>
      <c r="I70" s="57" t="s">
        <v>58</v>
      </c>
      <c r="J70" s="57" t="s">
        <v>519</v>
      </c>
      <c r="K70" s="142" t="s">
        <v>521</v>
      </c>
      <c r="L70" s="16" t="s">
        <v>56</v>
      </c>
      <c r="M70" s="57" t="s">
        <v>51</v>
      </c>
      <c r="N70" s="57" t="s">
        <v>59</v>
      </c>
      <c r="O70" s="57" t="s">
        <v>58</v>
      </c>
      <c r="P70" s="126" t="s">
        <v>523</v>
      </c>
      <c r="Q70" s="126" t="s">
        <v>524</v>
      </c>
      <c r="R70" s="126" t="s">
        <v>525</v>
      </c>
      <c r="S70" s="148" t="s">
        <v>761</v>
      </c>
      <c r="T70" s="148" t="s">
        <v>762</v>
      </c>
      <c r="U70" s="148" t="s">
        <v>763</v>
      </c>
      <c r="V70" s="148" t="s">
        <v>764</v>
      </c>
    </row>
    <row r="71" spans="1:22" s="26" customFormat="1" ht="64.5" customHeight="1" x14ac:dyDescent="0.25">
      <c r="A71" s="72" t="s">
        <v>140</v>
      </c>
      <c r="B71" s="180" t="s">
        <v>97</v>
      </c>
      <c r="C71" s="169" t="s">
        <v>541</v>
      </c>
      <c r="D71" s="72" t="s">
        <v>553</v>
      </c>
      <c r="E71" s="192" t="s">
        <v>558</v>
      </c>
      <c r="F71" s="170" t="s">
        <v>545</v>
      </c>
      <c r="G71" s="72" t="s">
        <v>552</v>
      </c>
      <c r="H71" s="72" t="s">
        <v>59</v>
      </c>
      <c r="I71" s="72" t="s">
        <v>291</v>
      </c>
      <c r="J71" s="57" t="s">
        <v>602</v>
      </c>
      <c r="K71" s="195" t="s">
        <v>571</v>
      </c>
      <c r="L71" s="16" t="s">
        <v>6</v>
      </c>
      <c r="M71" s="57" t="s">
        <v>613</v>
      </c>
      <c r="N71" s="57" t="s">
        <v>57</v>
      </c>
      <c r="O71" s="57" t="s">
        <v>55</v>
      </c>
      <c r="P71" s="159" t="s">
        <v>598</v>
      </c>
      <c r="Q71" s="171" t="s">
        <v>563</v>
      </c>
      <c r="R71" s="171" t="s">
        <v>564</v>
      </c>
      <c r="S71" s="172">
        <v>42720</v>
      </c>
      <c r="T71" s="148" t="s">
        <v>723</v>
      </c>
      <c r="U71" s="148" t="s">
        <v>724</v>
      </c>
      <c r="V71" s="148" t="s">
        <v>725</v>
      </c>
    </row>
    <row r="72" spans="1:22" s="26" customFormat="1" ht="64.5" customHeight="1" x14ac:dyDescent="0.25">
      <c r="A72" s="72"/>
      <c r="B72" s="180"/>
      <c r="C72" s="169"/>
      <c r="D72" s="72"/>
      <c r="E72" s="192"/>
      <c r="F72" s="170"/>
      <c r="G72" s="72"/>
      <c r="H72" s="72"/>
      <c r="I72" s="72"/>
      <c r="J72" s="57" t="s">
        <v>603</v>
      </c>
      <c r="K72" s="195" t="s">
        <v>538</v>
      </c>
      <c r="L72" s="16" t="s">
        <v>6</v>
      </c>
      <c r="M72" s="57" t="s">
        <v>613</v>
      </c>
      <c r="N72" s="57" t="s">
        <v>57</v>
      </c>
      <c r="O72" s="57" t="s">
        <v>55</v>
      </c>
      <c r="P72" s="159" t="s">
        <v>573</v>
      </c>
      <c r="Q72" s="148" t="s">
        <v>565</v>
      </c>
      <c r="R72" s="148" t="s">
        <v>566</v>
      </c>
      <c r="S72" s="172">
        <v>42580</v>
      </c>
      <c r="T72" s="148" t="s">
        <v>726</v>
      </c>
      <c r="U72" s="148" t="s">
        <v>724</v>
      </c>
      <c r="V72" s="148" t="s">
        <v>727</v>
      </c>
    </row>
    <row r="73" spans="1:22" s="26" customFormat="1" ht="64.5" customHeight="1" x14ac:dyDescent="0.25">
      <c r="A73" s="72"/>
      <c r="B73" s="180"/>
      <c r="C73" s="169"/>
      <c r="D73" s="72" t="s">
        <v>554</v>
      </c>
      <c r="E73" s="192" t="s">
        <v>561</v>
      </c>
      <c r="F73" s="170" t="s">
        <v>546</v>
      </c>
      <c r="G73" s="72" t="s">
        <v>51</v>
      </c>
      <c r="H73" s="72" t="s">
        <v>54</v>
      </c>
      <c r="I73" s="72" t="s">
        <v>55</v>
      </c>
      <c r="J73" s="57" t="s">
        <v>602</v>
      </c>
      <c r="K73" s="195" t="s">
        <v>537</v>
      </c>
      <c r="L73" s="16" t="s">
        <v>6</v>
      </c>
      <c r="M73" s="57" t="s">
        <v>51</v>
      </c>
      <c r="N73" s="57" t="s">
        <v>54</v>
      </c>
      <c r="O73" s="57" t="s">
        <v>55</v>
      </c>
      <c r="P73" s="159" t="s">
        <v>598</v>
      </c>
      <c r="Q73" s="171" t="s">
        <v>563</v>
      </c>
      <c r="R73" s="171" t="s">
        <v>564</v>
      </c>
      <c r="S73" s="172">
        <v>42720</v>
      </c>
      <c r="T73" s="148" t="s">
        <v>723</v>
      </c>
      <c r="U73" s="148" t="s">
        <v>724</v>
      </c>
      <c r="V73" s="148" t="s">
        <v>725</v>
      </c>
    </row>
    <row r="74" spans="1:22" s="26" customFormat="1" ht="64.5" customHeight="1" x14ac:dyDescent="0.25">
      <c r="A74" s="72"/>
      <c r="B74" s="180"/>
      <c r="C74" s="169"/>
      <c r="D74" s="72"/>
      <c r="E74" s="192"/>
      <c r="F74" s="170"/>
      <c r="G74" s="72"/>
      <c r="H74" s="72"/>
      <c r="I74" s="72"/>
      <c r="J74" s="57" t="s">
        <v>603</v>
      </c>
      <c r="K74" s="195" t="s">
        <v>538</v>
      </c>
      <c r="L74" s="16" t="s">
        <v>6</v>
      </c>
      <c r="M74" s="57" t="s">
        <v>51</v>
      </c>
      <c r="N74" s="57" t="s">
        <v>54</v>
      </c>
      <c r="O74" s="57" t="s">
        <v>55</v>
      </c>
      <c r="P74" s="159" t="s">
        <v>573</v>
      </c>
      <c r="Q74" s="148" t="s">
        <v>565</v>
      </c>
      <c r="R74" s="148" t="s">
        <v>566</v>
      </c>
      <c r="S74" s="172">
        <v>42580</v>
      </c>
      <c r="T74" s="148" t="s">
        <v>726</v>
      </c>
      <c r="U74" s="148" t="s">
        <v>724</v>
      </c>
      <c r="V74" s="148" t="s">
        <v>727</v>
      </c>
    </row>
    <row r="75" spans="1:22" s="26" customFormat="1" ht="64.5" customHeight="1" x14ac:dyDescent="0.25">
      <c r="A75" s="72"/>
      <c r="B75" s="180" t="s">
        <v>98</v>
      </c>
      <c r="C75" s="125" t="s">
        <v>542</v>
      </c>
      <c r="D75" s="57" t="s">
        <v>555</v>
      </c>
      <c r="E75" s="142" t="s">
        <v>559</v>
      </c>
      <c r="F75" s="125" t="s">
        <v>547</v>
      </c>
      <c r="G75" s="57" t="s">
        <v>51</v>
      </c>
      <c r="H75" s="57" t="s">
        <v>54</v>
      </c>
      <c r="I75" s="57" t="s">
        <v>55</v>
      </c>
      <c r="J75" s="57" t="s">
        <v>604</v>
      </c>
      <c r="K75" s="142" t="s">
        <v>572</v>
      </c>
      <c r="L75" s="16" t="s">
        <v>6</v>
      </c>
      <c r="M75" s="57" t="s">
        <v>51</v>
      </c>
      <c r="N75" s="57" t="s">
        <v>54</v>
      </c>
      <c r="O75" s="57" t="s">
        <v>55</v>
      </c>
      <c r="P75" s="159" t="s">
        <v>573</v>
      </c>
      <c r="Q75" s="148" t="s">
        <v>607</v>
      </c>
      <c r="R75" s="148" t="s">
        <v>608</v>
      </c>
      <c r="S75" s="172"/>
      <c r="T75" s="148"/>
      <c r="U75" s="148"/>
      <c r="V75" s="148"/>
    </row>
    <row r="76" spans="1:22" s="26" customFormat="1" ht="64.5" customHeight="1" x14ac:dyDescent="0.25">
      <c r="A76" s="72"/>
      <c r="B76" s="180"/>
      <c r="C76" s="125" t="s">
        <v>543</v>
      </c>
      <c r="D76" s="57" t="s">
        <v>556</v>
      </c>
      <c r="E76" s="193" t="s">
        <v>550</v>
      </c>
      <c r="F76" s="125" t="s">
        <v>548</v>
      </c>
      <c r="G76" s="57" t="s">
        <v>51</v>
      </c>
      <c r="H76" s="57" t="s">
        <v>54</v>
      </c>
      <c r="I76" s="57" t="s">
        <v>55</v>
      </c>
      <c r="J76" s="57" t="s">
        <v>605</v>
      </c>
      <c r="K76" s="142" t="s">
        <v>539</v>
      </c>
      <c r="L76" s="16" t="s">
        <v>6</v>
      </c>
      <c r="M76" s="57" t="s">
        <v>51</v>
      </c>
      <c r="N76" s="57" t="s">
        <v>54</v>
      </c>
      <c r="O76" s="57" t="s">
        <v>55</v>
      </c>
      <c r="P76" s="159" t="s">
        <v>580</v>
      </c>
      <c r="Q76" s="148" t="s">
        <v>609</v>
      </c>
      <c r="R76" s="148" t="s">
        <v>610</v>
      </c>
      <c r="S76" s="172"/>
      <c r="T76" s="148"/>
      <c r="U76" s="148"/>
      <c r="V76" s="148"/>
    </row>
    <row r="77" spans="1:22" s="26" customFormat="1" ht="64.5" customHeight="1" x14ac:dyDescent="0.25">
      <c r="A77" s="72"/>
      <c r="B77" s="180"/>
      <c r="C77" s="133" t="s">
        <v>544</v>
      </c>
      <c r="D77" s="57" t="s">
        <v>557</v>
      </c>
      <c r="E77" s="194" t="s">
        <v>551</v>
      </c>
      <c r="F77" s="125" t="s">
        <v>549</v>
      </c>
      <c r="G77" s="57" t="s">
        <v>51</v>
      </c>
      <c r="H77" s="57" t="s">
        <v>59</v>
      </c>
      <c r="I77" s="57" t="s">
        <v>58</v>
      </c>
      <c r="J77" s="57" t="s">
        <v>606</v>
      </c>
      <c r="K77" s="142" t="s">
        <v>540</v>
      </c>
      <c r="L77" s="16" t="s">
        <v>6</v>
      </c>
      <c r="M77" s="57" t="s">
        <v>51</v>
      </c>
      <c r="N77" s="57" t="s">
        <v>59</v>
      </c>
      <c r="O77" s="57" t="s">
        <v>58</v>
      </c>
      <c r="P77" s="159" t="s">
        <v>580</v>
      </c>
      <c r="Q77" s="148" t="s">
        <v>611</v>
      </c>
      <c r="R77" s="148" t="s">
        <v>612</v>
      </c>
      <c r="S77" s="172"/>
      <c r="T77" s="148"/>
      <c r="U77" s="148"/>
      <c r="V77" s="148"/>
    </row>
    <row r="78" spans="1:22" s="26" customFormat="1" ht="64.5" customHeight="1" x14ac:dyDescent="0.25">
      <c r="A78" s="72" t="s">
        <v>141</v>
      </c>
      <c r="B78" s="180" t="s">
        <v>92</v>
      </c>
      <c r="C78" s="52" t="s">
        <v>487</v>
      </c>
      <c r="D78" s="57" t="s">
        <v>494</v>
      </c>
      <c r="E78" s="142" t="s">
        <v>493</v>
      </c>
      <c r="F78" s="125" t="s">
        <v>490</v>
      </c>
      <c r="G78" s="57" t="s">
        <v>51</v>
      </c>
      <c r="H78" s="57" t="s">
        <v>54</v>
      </c>
      <c r="I78" s="57" t="s">
        <v>55</v>
      </c>
      <c r="J78" s="57" t="s">
        <v>499</v>
      </c>
      <c r="K78" s="142" t="s">
        <v>502</v>
      </c>
      <c r="L78" s="16" t="s">
        <v>6</v>
      </c>
      <c r="M78" s="57" t="s">
        <v>51</v>
      </c>
      <c r="N78" s="57" t="s">
        <v>54</v>
      </c>
      <c r="O78" s="57" t="s">
        <v>55</v>
      </c>
      <c r="P78" s="157" t="s">
        <v>505</v>
      </c>
      <c r="Q78" s="157" t="s">
        <v>506</v>
      </c>
      <c r="R78" s="158" t="s">
        <v>507</v>
      </c>
      <c r="S78" s="173">
        <v>42552</v>
      </c>
      <c r="T78" s="58" t="s">
        <v>753</v>
      </c>
      <c r="U78" s="58" t="s">
        <v>754</v>
      </c>
      <c r="V78" s="136" t="s">
        <v>755</v>
      </c>
    </row>
    <row r="79" spans="1:22" s="26" customFormat="1" ht="64.5" customHeight="1" x14ac:dyDescent="0.25">
      <c r="A79" s="72"/>
      <c r="B79" s="180"/>
      <c r="C79" s="52" t="s">
        <v>488</v>
      </c>
      <c r="D79" s="57" t="s">
        <v>495</v>
      </c>
      <c r="E79" s="142" t="s">
        <v>496</v>
      </c>
      <c r="F79" s="125" t="s">
        <v>491</v>
      </c>
      <c r="G79" s="57" t="s">
        <v>51</v>
      </c>
      <c r="H79" s="57" t="s">
        <v>54</v>
      </c>
      <c r="I79" s="57" t="s">
        <v>55</v>
      </c>
      <c r="J79" s="57" t="s">
        <v>500</v>
      </c>
      <c r="K79" s="142" t="s">
        <v>503</v>
      </c>
      <c r="L79" s="16" t="s">
        <v>6</v>
      </c>
      <c r="M79" s="57" t="s">
        <v>51</v>
      </c>
      <c r="N79" s="57" t="s">
        <v>54</v>
      </c>
      <c r="O79" s="57" t="s">
        <v>55</v>
      </c>
      <c r="P79" s="157" t="s">
        <v>505</v>
      </c>
      <c r="Q79" s="157" t="s">
        <v>508</v>
      </c>
      <c r="R79" s="158" t="s">
        <v>509</v>
      </c>
      <c r="S79" s="173">
        <v>42583</v>
      </c>
      <c r="T79" s="58" t="s">
        <v>756</v>
      </c>
      <c r="U79" s="58" t="s">
        <v>757</v>
      </c>
      <c r="V79" s="136" t="s">
        <v>758</v>
      </c>
    </row>
    <row r="80" spans="1:22" s="26" customFormat="1" ht="64.5" customHeight="1" x14ac:dyDescent="0.25">
      <c r="A80" s="72"/>
      <c r="B80" s="180"/>
      <c r="C80" s="52" t="s">
        <v>489</v>
      </c>
      <c r="D80" s="57" t="s">
        <v>498</v>
      </c>
      <c r="E80" s="186" t="s">
        <v>497</v>
      </c>
      <c r="F80" s="53" t="s">
        <v>492</v>
      </c>
      <c r="G80" s="57" t="s">
        <v>51</v>
      </c>
      <c r="H80" s="57" t="s">
        <v>54</v>
      </c>
      <c r="I80" s="57" t="s">
        <v>55</v>
      </c>
      <c r="J80" s="57" t="s">
        <v>501</v>
      </c>
      <c r="K80" s="195" t="s">
        <v>504</v>
      </c>
      <c r="L80" s="16" t="s">
        <v>6</v>
      </c>
      <c r="M80" s="57" t="s">
        <v>51</v>
      </c>
      <c r="N80" s="57" t="s">
        <v>54</v>
      </c>
      <c r="O80" s="57" t="s">
        <v>55</v>
      </c>
      <c r="P80" s="157" t="s">
        <v>505</v>
      </c>
      <c r="Q80" s="157" t="s">
        <v>510</v>
      </c>
      <c r="R80" s="158" t="s">
        <v>511</v>
      </c>
      <c r="S80" s="173">
        <v>42614</v>
      </c>
      <c r="T80" s="58" t="s">
        <v>759</v>
      </c>
      <c r="U80" s="58" t="s">
        <v>754</v>
      </c>
      <c r="V80" s="136" t="s">
        <v>760</v>
      </c>
    </row>
    <row r="81" spans="1:22" s="26" customFormat="1" ht="64.5" customHeight="1" x14ac:dyDescent="0.25">
      <c r="A81" s="72" t="s">
        <v>142</v>
      </c>
      <c r="B81" s="180" t="s">
        <v>95</v>
      </c>
      <c r="C81" s="53" t="s">
        <v>528</v>
      </c>
      <c r="D81" s="45" t="s">
        <v>526</v>
      </c>
      <c r="E81" s="195" t="s">
        <v>621</v>
      </c>
      <c r="F81" s="53" t="s">
        <v>530</v>
      </c>
      <c r="G81" s="57" t="s">
        <v>51</v>
      </c>
      <c r="H81" s="57" t="s">
        <v>59</v>
      </c>
      <c r="I81" s="57" t="s">
        <v>58</v>
      </c>
      <c r="J81" s="53" t="s">
        <v>532</v>
      </c>
      <c r="K81" s="195" t="s">
        <v>410</v>
      </c>
      <c r="L81" s="16" t="s">
        <v>6</v>
      </c>
      <c r="M81" s="57" t="s">
        <v>51</v>
      </c>
      <c r="N81" s="57" t="s">
        <v>59</v>
      </c>
      <c r="O81" s="57" t="s">
        <v>58</v>
      </c>
      <c r="P81" s="147" t="s">
        <v>160</v>
      </c>
      <c r="Q81" s="146" t="s">
        <v>535</v>
      </c>
      <c r="R81" s="148" t="s">
        <v>536</v>
      </c>
      <c r="S81" s="172" t="s">
        <v>765</v>
      </c>
      <c r="T81" s="148" t="s">
        <v>766</v>
      </c>
      <c r="U81" s="148" t="s">
        <v>767</v>
      </c>
      <c r="V81" s="148" t="s">
        <v>768</v>
      </c>
    </row>
    <row r="82" spans="1:22" s="26" customFormat="1" ht="96.75" customHeight="1" x14ac:dyDescent="0.25">
      <c r="A82" s="72"/>
      <c r="B82" s="180"/>
      <c r="C82" s="125" t="s">
        <v>529</v>
      </c>
      <c r="D82" s="45" t="s">
        <v>527</v>
      </c>
      <c r="E82" s="195" t="s">
        <v>622</v>
      </c>
      <c r="F82" s="125" t="s">
        <v>531</v>
      </c>
      <c r="G82" s="57" t="s">
        <v>51</v>
      </c>
      <c r="H82" s="57" t="s">
        <v>59</v>
      </c>
      <c r="I82" s="57" t="s">
        <v>58</v>
      </c>
      <c r="J82" s="53" t="s">
        <v>533</v>
      </c>
      <c r="K82" s="208" t="s">
        <v>570</v>
      </c>
      <c r="L82" s="16" t="s">
        <v>6</v>
      </c>
      <c r="M82" s="57" t="s">
        <v>51</v>
      </c>
      <c r="N82" s="57" t="s">
        <v>59</v>
      </c>
      <c r="O82" s="57" t="s">
        <v>58</v>
      </c>
      <c r="P82" s="147" t="s">
        <v>160</v>
      </c>
      <c r="Q82" s="146" t="s">
        <v>535</v>
      </c>
      <c r="R82" s="148" t="s">
        <v>536</v>
      </c>
      <c r="S82" s="172" t="s">
        <v>765</v>
      </c>
      <c r="T82" s="148" t="s">
        <v>766</v>
      </c>
      <c r="U82" s="148" t="s">
        <v>767</v>
      </c>
      <c r="V82" s="148" t="s">
        <v>768</v>
      </c>
    </row>
    <row r="83" spans="1:22" ht="92.25" customHeight="1" x14ac:dyDescent="0.25">
      <c r="A83" s="72"/>
      <c r="B83" s="180"/>
      <c r="C83" s="125" t="s">
        <v>529</v>
      </c>
      <c r="D83" s="45" t="s">
        <v>527</v>
      </c>
      <c r="E83" s="195" t="s">
        <v>622</v>
      </c>
      <c r="F83" s="125" t="s">
        <v>531</v>
      </c>
      <c r="G83" s="57" t="s">
        <v>51</v>
      </c>
      <c r="H83" s="57" t="s">
        <v>59</v>
      </c>
      <c r="I83" s="57" t="s">
        <v>58</v>
      </c>
      <c r="J83" s="53" t="s">
        <v>534</v>
      </c>
      <c r="K83" s="195" t="s">
        <v>569</v>
      </c>
      <c r="L83" s="16" t="s">
        <v>56</v>
      </c>
      <c r="M83" s="57" t="s">
        <v>51</v>
      </c>
      <c r="N83" s="57" t="s">
        <v>59</v>
      </c>
      <c r="O83" s="57" t="s">
        <v>58</v>
      </c>
      <c r="P83" s="174" t="s">
        <v>317</v>
      </c>
      <c r="Q83" s="175" t="s">
        <v>567</v>
      </c>
      <c r="R83" s="175" t="s">
        <v>568</v>
      </c>
      <c r="S83" s="136"/>
      <c r="T83" s="136"/>
      <c r="U83" s="136"/>
      <c r="V83" s="136"/>
    </row>
  </sheetData>
  <mergeCells count="135">
    <mergeCell ref="U1:V2"/>
    <mergeCell ref="A1:B2"/>
    <mergeCell ref="C1:T2"/>
    <mergeCell ref="F68:F69"/>
    <mergeCell ref="B68:B70"/>
    <mergeCell ref="A68:A70"/>
    <mergeCell ref="B78:B80"/>
    <mergeCell ref="A78:A80"/>
    <mergeCell ref="E68:E69"/>
    <mergeCell ref="D68:D69"/>
    <mergeCell ref="C68:C70"/>
    <mergeCell ref="B71:B74"/>
    <mergeCell ref="B75:B77"/>
    <mergeCell ref="A71:A77"/>
    <mergeCell ref="C71:C74"/>
    <mergeCell ref="F71:F72"/>
    <mergeCell ref="F73:F74"/>
    <mergeCell ref="E71:E72"/>
    <mergeCell ref="E73:E74"/>
    <mergeCell ref="G71:G72"/>
    <mergeCell ref="G73:G74"/>
    <mergeCell ref="H71:H72"/>
    <mergeCell ref="I71:I72"/>
    <mergeCell ref="H73:H74"/>
    <mergeCell ref="I73:I74"/>
    <mergeCell ref="D71:D72"/>
    <mergeCell ref="D73:D74"/>
    <mergeCell ref="R66:R67"/>
    <mergeCell ref="A64:A67"/>
    <mergeCell ref="B64:B67"/>
    <mergeCell ref="A54:A55"/>
    <mergeCell ref="B54:B55"/>
    <mergeCell ref="G64:G65"/>
    <mergeCell ref="H64:H65"/>
    <mergeCell ref="I64:I65"/>
    <mergeCell ref="G66:G67"/>
    <mergeCell ref="H66:H67"/>
    <mergeCell ref="I66:I67"/>
    <mergeCell ref="D64:D65"/>
    <mergeCell ref="E66:E67"/>
    <mergeCell ref="C66:C67"/>
    <mergeCell ref="F64:F67"/>
    <mergeCell ref="D66:D67"/>
    <mergeCell ref="A60:A63"/>
    <mergeCell ref="B60:B63"/>
    <mergeCell ref="E64:E65"/>
    <mergeCell ref="C64:C65"/>
    <mergeCell ref="A56:A59"/>
    <mergeCell ref="B56:B59"/>
    <mergeCell ref="Q66:Q67"/>
    <mergeCell ref="F47:F48"/>
    <mergeCell ref="E47:E48"/>
    <mergeCell ref="B47:B49"/>
    <mergeCell ref="A47:A49"/>
    <mergeCell ref="D47:D48"/>
    <mergeCell ref="C47:C48"/>
    <mergeCell ref="G41:G42"/>
    <mergeCell ref="H41:H42"/>
    <mergeCell ref="I41:I42"/>
    <mergeCell ref="B43:B46"/>
    <mergeCell ref="A43:A46"/>
    <mergeCell ref="G45:G46"/>
    <mergeCell ref="H45:H46"/>
    <mergeCell ref="I45:I46"/>
    <mergeCell ref="D45:D46"/>
    <mergeCell ref="E45:E46"/>
    <mergeCell ref="C43:C46"/>
    <mergeCell ref="F45:F46"/>
    <mergeCell ref="C41:C42"/>
    <mergeCell ref="E31:E32"/>
    <mergeCell ref="E35:E39"/>
    <mergeCell ref="E41:E42"/>
    <mergeCell ref="F25:F26"/>
    <mergeCell ref="I25:I26"/>
    <mergeCell ref="H25:H26"/>
    <mergeCell ref="G25:G26"/>
    <mergeCell ref="G31:G32"/>
    <mergeCell ref="H31:H32"/>
    <mergeCell ref="I31:I32"/>
    <mergeCell ref="G35:G39"/>
    <mergeCell ref="H35:H39"/>
    <mergeCell ref="I35:I39"/>
    <mergeCell ref="D41:D42"/>
    <mergeCell ref="D35:D39"/>
    <mergeCell ref="D31:D32"/>
    <mergeCell ref="F31:F32"/>
    <mergeCell ref="F35:F39"/>
    <mergeCell ref="F41:F42"/>
    <mergeCell ref="A50:A51"/>
    <mergeCell ref="B31:B42"/>
    <mergeCell ref="A31:A42"/>
    <mergeCell ref="M6:O8"/>
    <mergeCell ref="A15:A20"/>
    <mergeCell ref="B15:B20"/>
    <mergeCell ref="C16:C18"/>
    <mergeCell ref="F16:F18"/>
    <mergeCell ref="C19:C20"/>
    <mergeCell ref="F19:F20"/>
    <mergeCell ref="G7:G9"/>
    <mergeCell ref="B10:B11"/>
    <mergeCell ref="B12:B13"/>
    <mergeCell ref="A27:A30"/>
    <mergeCell ref="B27:B30"/>
    <mergeCell ref="A25:A26"/>
    <mergeCell ref="B25:B26"/>
    <mergeCell ref="D25:D26"/>
    <mergeCell ref="E25:E26"/>
    <mergeCell ref="C25:C26"/>
    <mergeCell ref="A21:A23"/>
    <mergeCell ref="B21:B23"/>
    <mergeCell ref="C31:C34"/>
    <mergeCell ref="C35:C39"/>
    <mergeCell ref="S4:V5"/>
    <mergeCell ref="V66:V67"/>
    <mergeCell ref="S6:V8"/>
    <mergeCell ref="A81:A83"/>
    <mergeCell ref="B81:B83"/>
    <mergeCell ref="I7:I9"/>
    <mergeCell ref="G6:I6"/>
    <mergeCell ref="A4:F5"/>
    <mergeCell ref="G4:R4"/>
    <mergeCell ref="G5:I5"/>
    <mergeCell ref="B6:B9"/>
    <mergeCell ref="A6:A9"/>
    <mergeCell ref="D6:D9"/>
    <mergeCell ref="E6:E9"/>
    <mergeCell ref="C6:C9"/>
    <mergeCell ref="F6:F9"/>
    <mergeCell ref="J6:K8"/>
    <mergeCell ref="P6:R8"/>
    <mergeCell ref="J5:R5"/>
    <mergeCell ref="H7:H9"/>
    <mergeCell ref="A10:A11"/>
    <mergeCell ref="A12:A13"/>
    <mergeCell ref="B50:B51"/>
  </mergeCells>
  <conditionalFormatting sqref="N4 H4:H9 N6:N9 H84:H1048576 N84:N1048576">
    <cfRule type="cellIs" dxfId="1065" priority="1351" operator="equal">
      <formula>"Moderado"</formula>
    </cfRule>
    <cfRule type="cellIs" dxfId="1064" priority="1352" operator="equal">
      <formula>"Mayor"</formula>
    </cfRule>
    <cfRule type="cellIs" dxfId="1063" priority="1353" operator="equal">
      <formula>"Catastrófico"</formula>
    </cfRule>
  </conditionalFormatting>
  <conditionalFormatting sqref="M4 M6:M9 G84:G1048576 M84:M1048576">
    <cfRule type="cellIs" dxfId="1062" priority="1354" operator="equal">
      <formula>"Casi Seguro"</formula>
    </cfRule>
    <cfRule type="containsText" dxfId="1061" priority="1354" operator="containsText" text="Improbable">
      <formula>NOT(ISERROR(SEARCH("Improbable",G4)))</formula>
    </cfRule>
    <cfRule type="containsText" dxfId="1060" priority="1354" operator="containsText" text="Probable">
      <formula>NOT(ISERROR(SEARCH("Probable",G4)))</formula>
    </cfRule>
    <cfRule type="cellIs" dxfId="1059" priority="1354" operator="equal">
      <formula>"Posible"</formula>
    </cfRule>
    <cfRule type="containsText" dxfId="1058" priority="1355" operator="containsText" text="Rara vez">
      <formula>NOT(ISERROR(SEARCH("Rara vez",G4)))</formula>
    </cfRule>
  </conditionalFormatting>
  <conditionalFormatting sqref="O4 I4:I9 O6:O9 I84:I1048576 O84:O1048576">
    <cfRule type="containsText" dxfId="1057" priority="1356" operator="containsText" text="Baja">
      <formula>NOT(ISERROR(SEARCH("Baja",I4)))</formula>
    </cfRule>
    <cfRule type="cellIs" dxfId="1056" priority="1356" operator="equal">
      <formula>"Moderada"</formula>
    </cfRule>
    <cfRule type="containsText" dxfId="1055" priority="1356" operator="containsText" text="Alta">
      <formula>NOT(ISERROR(SEARCH("Alta",I4)))</formula>
    </cfRule>
    <cfRule type="containsText" dxfId="1054" priority="1356" operator="containsText" text="Extrema">
      <formula>NOT(ISERROR(SEARCH("Extrema",I4)))</formula>
    </cfRule>
  </conditionalFormatting>
  <conditionalFormatting sqref="G4:G9">
    <cfRule type="cellIs" dxfId="1053" priority="1562" operator="equal">
      <formula>"Casi Seguro"</formula>
    </cfRule>
    <cfRule type="containsText" dxfId="1052" priority="1563" operator="containsText" text="Improbable">
      <formula>NOT(ISERROR(SEARCH("Improbable",G4)))</formula>
    </cfRule>
    <cfRule type="containsText" dxfId="1051" priority="1564" operator="containsText" text="Probable">
      <formula>NOT(ISERROR(SEARCH("Probable",G4)))</formula>
    </cfRule>
    <cfRule type="cellIs" dxfId="1050" priority="1565" operator="equal">
      <formula>"Posible"</formula>
    </cfRule>
    <cfRule type="containsText" dxfId="1049" priority="1566" operator="containsText" text="Rara vez">
      <formula>NOT(ISERROR(SEARCH("Rara vez",G4)))</formula>
    </cfRule>
  </conditionalFormatting>
  <conditionalFormatting sqref="G10">
    <cfRule type="cellIs" dxfId="1048" priority="1246" operator="equal">
      <formula>"Casi Seguro"</formula>
    </cfRule>
    <cfRule type="containsText" dxfId="1047" priority="1247" operator="containsText" text="Improbable">
      <formula>NOT(ISERROR(SEARCH("Improbable",G10)))</formula>
    </cfRule>
    <cfRule type="containsText" dxfId="1046" priority="1248" operator="containsText" text="Probable">
      <formula>NOT(ISERROR(SEARCH("Probable",G10)))</formula>
    </cfRule>
    <cfRule type="cellIs" dxfId="1045" priority="1249" operator="equal">
      <formula>"Posible"</formula>
    </cfRule>
    <cfRule type="containsText" dxfId="1044" priority="1250" operator="containsText" text="Rara vez">
      <formula>NOT(ISERROR(SEARCH("Rara vez",G10)))</formula>
    </cfRule>
  </conditionalFormatting>
  <conditionalFormatting sqref="G11">
    <cfRule type="cellIs" dxfId="1043" priority="1241" operator="equal">
      <formula>"Casi Seguro"</formula>
    </cfRule>
    <cfRule type="containsText" dxfId="1042" priority="1242" operator="containsText" text="Improbable">
      <formula>NOT(ISERROR(SEARCH("Improbable",G11)))</formula>
    </cfRule>
    <cfRule type="containsText" dxfId="1041" priority="1243" operator="containsText" text="Probable">
      <formula>NOT(ISERROR(SEARCH("Probable",G11)))</formula>
    </cfRule>
    <cfRule type="cellIs" dxfId="1040" priority="1244" operator="equal">
      <formula>"Posible"</formula>
    </cfRule>
    <cfRule type="containsText" dxfId="1039" priority="1245" operator="containsText" text="Rara vez">
      <formula>NOT(ISERROR(SEARCH("Rara vez",G11)))</formula>
    </cfRule>
  </conditionalFormatting>
  <conditionalFormatting sqref="H10:H11">
    <cfRule type="cellIs" dxfId="1038" priority="1238" operator="equal">
      <formula>"Moderado"</formula>
    </cfRule>
    <cfRule type="cellIs" dxfId="1037" priority="1239" operator="equal">
      <formula>"Mayor"</formula>
    </cfRule>
    <cfRule type="cellIs" dxfId="1036" priority="1240" operator="equal">
      <formula>"Catastrófico"</formula>
    </cfRule>
  </conditionalFormatting>
  <conditionalFormatting sqref="I10:I11">
    <cfRule type="containsText" dxfId="1035" priority="1234" operator="containsText" text="Baja">
      <formula>NOT(ISERROR(SEARCH("Baja",I10)))</formula>
    </cfRule>
    <cfRule type="cellIs" dxfId="1034" priority="1235" operator="equal">
      <formula>"Moderada"</formula>
    </cfRule>
    <cfRule type="containsText" dxfId="1033" priority="1236" operator="containsText" text="Alta">
      <formula>NOT(ISERROR(SEARCH("Alta",I10)))</formula>
    </cfRule>
    <cfRule type="containsText" dxfId="1032" priority="1237" operator="containsText" text="Extrema">
      <formula>NOT(ISERROR(SEARCH("Extrema",I10)))</formula>
    </cfRule>
  </conditionalFormatting>
  <conditionalFormatting sqref="N10">
    <cfRule type="cellIs" dxfId="1031" priority="1231" operator="equal">
      <formula>"Moderado"</formula>
    </cfRule>
    <cfRule type="cellIs" dxfId="1030" priority="1232" operator="equal">
      <formula>"Mayor"</formula>
    </cfRule>
    <cfRule type="cellIs" dxfId="1029" priority="1233" operator="equal">
      <formula>"Catastrófico"</formula>
    </cfRule>
  </conditionalFormatting>
  <conditionalFormatting sqref="M10">
    <cfRule type="cellIs" dxfId="1028" priority="1226" operator="equal">
      <formula>"Casi Seguro"</formula>
    </cfRule>
    <cfRule type="containsText" dxfId="1027" priority="1227" operator="containsText" text="Improbable">
      <formula>NOT(ISERROR(SEARCH("Improbable",M10)))</formula>
    </cfRule>
    <cfRule type="containsText" dxfId="1026" priority="1228" operator="containsText" text="Probable">
      <formula>NOT(ISERROR(SEARCH("Probable",M10)))</formula>
    </cfRule>
    <cfRule type="cellIs" dxfId="1025" priority="1229" operator="equal">
      <formula>"Posible"</formula>
    </cfRule>
    <cfRule type="containsText" dxfId="1024" priority="1230" operator="containsText" text="Rara vez">
      <formula>NOT(ISERROR(SEARCH("Rara vez",M10)))</formula>
    </cfRule>
  </conditionalFormatting>
  <conditionalFormatting sqref="O10">
    <cfRule type="containsText" dxfId="1023" priority="1222" operator="containsText" text="Baja">
      <formula>NOT(ISERROR(SEARCH("Baja",O10)))</formula>
    </cfRule>
    <cfRule type="cellIs" dxfId="1022" priority="1223" operator="equal">
      <formula>"Moderada"</formula>
    </cfRule>
    <cfRule type="containsText" dxfId="1021" priority="1224" operator="containsText" text="Alta">
      <formula>NOT(ISERROR(SEARCH("Alta",O10)))</formula>
    </cfRule>
    <cfRule type="containsText" dxfId="1020" priority="1225" operator="containsText" text="Extrema">
      <formula>NOT(ISERROR(SEARCH("Extrema",O10)))</formula>
    </cfRule>
  </conditionalFormatting>
  <conditionalFormatting sqref="N11">
    <cfRule type="cellIs" dxfId="1019" priority="1219" operator="equal">
      <formula>"Moderado"</formula>
    </cfRule>
    <cfRule type="cellIs" dxfId="1018" priority="1220" operator="equal">
      <formula>"Mayor"</formula>
    </cfRule>
    <cfRule type="cellIs" dxfId="1017" priority="1221" operator="equal">
      <formula>"Catastrófico"</formula>
    </cfRule>
  </conditionalFormatting>
  <conditionalFormatting sqref="M11">
    <cfRule type="cellIs" dxfId="1016" priority="1214" operator="equal">
      <formula>"Casi Seguro"</formula>
    </cfRule>
    <cfRule type="containsText" dxfId="1015" priority="1215" operator="containsText" text="Improbable">
      <formula>NOT(ISERROR(SEARCH("Improbable",M11)))</formula>
    </cfRule>
    <cfRule type="containsText" dxfId="1014" priority="1216" operator="containsText" text="Probable">
      <formula>NOT(ISERROR(SEARCH("Probable",M11)))</formula>
    </cfRule>
    <cfRule type="cellIs" dxfId="1013" priority="1217" operator="equal">
      <formula>"Posible"</formula>
    </cfRule>
    <cfRule type="containsText" dxfId="1012" priority="1218" operator="containsText" text="Rara vez">
      <formula>NOT(ISERROR(SEARCH("Rara vez",M11)))</formula>
    </cfRule>
  </conditionalFormatting>
  <conditionalFormatting sqref="O11">
    <cfRule type="containsText" dxfId="1011" priority="1210" operator="containsText" text="Baja">
      <formula>NOT(ISERROR(SEARCH("Baja",O11)))</formula>
    </cfRule>
    <cfRule type="cellIs" dxfId="1010" priority="1211" operator="equal">
      <formula>"Moderada"</formula>
    </cfRule>
    <cfRule type="containsText" dxfId="1009" priority="1212" operator="containsText" text="Alta">
      <formula>NOT(ISERROR(SEARCH("Alta",O11)))</formula>
    </cfRule>
    <cfRule type="containsText" dxfId="1008" priority="1213" operator="containsText" text="Extrema">
      <formula>NOT(ISERROR(SEARCH("Extrema",O11)))</formula>
    </cfRule>
  </conditionalFormatting>
  <conditionalFormatting sqref="P11:P12">
    <cfRule type="cellIs" dxfId="1007" priority="1202" operator="equal">
      <formula>"E"</formula>
    </cfRule>
    <cfRule type="cellIs" dxfId="1006" priority="1203" operator="equal">
      <formula>"A"</formula>
    </cfRule>
    <cfRule type="cellIs" dxfId="1005" priority="1204" operator="equal">
      <formula>"M"</formula>
    </cfRule>
    <cfRule type="cellIs" dxfId="1004" priority="1205" operator="equal">
      <formula>"B"</formula>
    </cfRule>
  </conditionalFormatting>
  <conditionalFormatting sqref="P10">
    <cfRule type="cellIs" dxfId="1003" priority="1206" operator="equal">
      <formula>"E"</formula>
    </cfRule>
    <cfRule type="cellIs" dxfId="1002" priority="1207" operator="equal">
      <formula>"A"</formula>
    </cfRule>
    <cfRule type="cellIs" dxfId="1001" priority="1208" operator="equal">
      <formula>"M"</formula>
    </cfRule>
    <cfRule type="cellIs" dxfId="1000" priority="1209" operator="equal">
      <formula>"B"</formula>
    </cfRule>
  </conditionalFormatting>
  <conditionalFormatting sqref="H56:H59">
    <cfRule type="cellIs" dxfId="999" priority="1113" operator="equal">
      <formula>"Moderado"</formula>
    </cfRule>
    <cfRule type="cellIs" dxfId="998" priority="1114" operator="equal">
      <formula>"Mayor"</formula>
    </cfRule>
    <cfRule type="cellIs" dxfId="997" priority="1115" operator="equal">
      <formula>"Catastrófico"</formula>
    </cfRule>
  </conditionalFormatting>
  <conditionalFormatting sqref="G56:G59">
    <cfRule type="cellIs" dxfId="996" priority="1104" operator="equal">
      <formula>"Casi Seguro"</formula>
    </cfRule>
    <cfRule type="containsText" dxfId="995" priority="1105" operator="containsText" text="Improbable">
      <formula>NOT(ISERROR(SEARCH("Improbable",G56)))</formula>
    </cfRule>
    <cfRule type="containsText" dxfId="994" priority="1106" operator="containsText" text="Probable">
      <formula>NOT(ISERROR(SEARCH("Probable",G56)))</formula>
    </cfRule>
    <cfRule type="cellIs" dxfId="993" priority="1107" operator="equal">
      <formula>"Posible"</formula>
    </cfRule>
    <cfRule type="containsText" dxfId="992" priority="1108" operator="containsText" text="Rara vez">
      <formula>NOT(ISERROR(SEARCH("Rara vez",G56)))</formula>
    </cfRule>
  </conditionalFormatting>
  <conditionalFormatting sqref="N56">
    <cfRule type="cellIs" dxfId="991" priority="1101" operator="equal">
      <formula>"Moderado"</formula>
    </cfRule>
    <cfRule type="cellIs" dxfId="990" priority="1102" operator="equal">
      <formula>"Mayor"</formula>
    </cfRule>
    <cfRule type="cellIs" dxfId="989" priority="1103" operator="equal">
      <formula>"Catastrófico"</formula>
    </cfRule>
  </conditionalFormatting>
  <conditionalFormatting sqref="M56">
    <cfRule type="cellIs" dxfId="988" priority="1096" operator="equal">
      <formula>"Casi Seguro"</formula>
    </cfRule>
    <cfRule type="containsText" dxfId="987" priority="1097" operator="containsText" text="Improbable">
      <formula>NOT(ISERROR(SEARCH("Improbable",M56)))</formula>
    </cfRule>
    <cfRule type="containsText" dxfId="986" priority="1098" operator="containsText" text="Probable">
      <formula>NOT(ISERROR(SEARCH("Probable",M56)))</formula>
    </cfRule>
    <cfRule type="cellIs" dxfId="985" priority="1099" operator="equal">
      <formula>"Posible"</formula>
    </cfRule>
    <cfRule type="containsText" dxfId="984" priority="1100" operator="containsText" text="Rara vez">
      <formula>NOT(ISERROR(SEARCH("Rara vez",M56)))</formula>
    </cfRule>
  </conditionalFormatting>
  <conditionalFormatting sqref="O56">
    <cfRule type="containsText" dxfId="983" priority="1092" operator="containsText" text="Baja">
      <formula>NOT(ISERROR(SEARCH("Baja",O56)))</formula>
    </cfRule>
    <cfRule type="cellIs" dxfId="982" priority="1093" operator="equal">
      <formula>"Moderada"</formula>
    </cfRule>
    <cfRule type="containsText" dxfId="981" priority="1094" operator="containsText" text="Alta">
      <formula>NOT(ISERROR(SEARCH("Alta",O56)))</formula>
    </cfRule>
    <cfRule type="containsText" dxfId="980" priority="1095" operator="containsText" text="Extrema">
      <formula>NOT(ISERROR(SEARCH("Extrema",O56)))</formula>
    </cfRule>
  </conditionalFormatting>
  <conditionalFormatting sqref="N57">
    <cfRule type="cellIs" dxfId="979" priority="1089" operator="equal">
      <formula>"Moderado"</formula>
    </cfRule>
    <cfRule type="cellIs" dxfId="978" priority="1090" operator="equal">
      <formula>"Mayor"</formula>
    </cfRule>
    <cfRule type="cellIs" dxfId="977" priority="1091" operator="equal">
      <formula>"Catastrófico"</formula>
    </cfRule>
  </conditionalFormatting>
  <conditionalFormatting sqref="M57">
    <cfRule type="cellIs" dxfId="976" priority="1084" operator="equal">
      <formula>"Casi Seguro"</formula>
    </cfRule>
    <cfRule type="containsText" dxfId="975" priority="1085" operator="containsText" text="Improbable">
      <formula>NOT(ISERROR(SEARCH("Improbable",M57)))</formula>
    </cfRule>
    <cfRule type="containsText" dxfId="974" priority="1086" operator="containsText" text="Probable">
      <formula>NOT(ISERROR(SEARCH("Probable",M57)))</formula>
    </cfRule>
    <cfRule type="cellIs" dxfId="973" priority="1087" operator="equal">
      <formula>"Posible"</formula>
    </cfRule>
    <cfRule type="containsText" dxfId="972" priority="1088" operator="containsText" text="Rara vez">
      <formula>NOT(ISERROR(SEARCH("Rara vez",M57)))</formula>
    </cfRule>
  </conditionalFormatting>
  <conditionalFormatting sqref="O57">
    <cfRule type="containsText" dxfId="971" priority="1080" operator="containsText" text="Baja">
      <formula>NOT(ISERROR(SEARCH("Baja",O57)))</formula>
    </cfRule>
    <cfRule type="cellIs" dxfId="970" priority="1081" operator="equal">
      <formula>"Moderada"</formula>
    </cfRule>
    <cfRule type="containsText" dxfId="969" priority="1082" operator="containsText" text="Alta">
      <formula>NOT(ISERROR(SEARCH("Alta",O57)))</formula>
    </cfRule>
    <cfRule type="containsText" dxfId="968" priority="1083" operator="containsText" text="Extrema">
      <formula>NOT(ISERROR(SEARCH("Extrema",O57)))</formula>
    </cfRule>
  </conditionalFormatting>
  <conditionalFormatting sqref="N58">
    <cfRule type="cellIs" dxfId="967" priority="1077" operator="equal">
      <formula>"Moderado"</formula>
    </cfRule>
    <cfRule type="cellIs" dxfId="966" priority="1078" operator="equal">
      <formula>"Mayor"</formula>
    </cfRule>
    <cfRule type="cellIs" dxfId="965" priority="1079" operator="equal">
      <formula>"Catastrófico"</formula>
    </cfRule>
  </conditionalFormatting>
  <conditionalFormatting sqref="M58">
    <cfRule type="cellIs" dxfId="964" priority="1072" operator="equal">
      <formula>"Casi Seguro"</formula>
    </cfRule>
    <cfRule type="containsText" dxfId="963" priority="1073" operator="containsText" text="Improbable">
      <formula>NOT(ISERROR(SEARCH("Improbable",M58)))</formula>
    </cfRule>
    <cfRule type="containsText" dxfId="962" priority="1074" operator="containsText" text="Probable">
      <formula>NOT(ISERROR(SEARCH("Probable",M58)))</formula>
    </cfRule>
    <cfRule type="cellIs" dxfId="961" priority="1075" operator="equal">
      <formula>"Posible"</formula>
    </cfRule>
    <cfRule type="containsText" dxfId="960" priority="1076" operator="containsText" text="Rara vez">
      <formula>NOT(ISERROR(SEARCH("Rara vez",M58)))</formula>
    </cfRule>
  </conditionalFormatting>
  <conditionalFormatting sqref="O58">
    <cfRule type="containsText" dxfId="959" priority="1068" operator="containsText" text="Baja">
      <formula>NOT(ISERROR(SEARCH("Baja",O58)))</formula>
    </cfRule>
    <cfRule type="cellIs" dxfId="958" priority="1069" operator="equal">
      <formula>"Moderada"</formula>
    </cfRule>
    <cfRule type="containsText" dxfId="957" priority="1070" operator="containsText" text="Alta">
      <formula>NOT(ISERROR(SEARCH("Alta",O58)))</formula>
    </cfRule>
    <cfRule type="containsText" dxfId="956" priority="1071" operator="containsText" text="Extrema">
      <formula>NOT(ISERROR(SEARCH("Extrema",O58)))</formula>
    </cfRule>
  </conditionalFormatting>
  <conditionalFormatting sqref="N59">
    <cfRule type="cellIs" dxfId="955" priority="1065" operator="equal">
      <formula>"Moderado"</formula>
    </cfRule>
    <cfRule type="cellIs" dxfId="954" priority="1066" operator="equal">
      <formula>"Mayor"</formula>
    </cfRule>
    <cfRule type="cellIs" dxfId="953" priority="1067" operator="equal">
      <formula>"Catastrófico"</formula>
    </cfRule>
  </conditionalFormatting>
  <conditionalFormatting sqref="M59">
    <cfRule type="cellIs" dxfId="952" priority="1060" operator="equal">
      <formula>"Casi Seguro"</formula>
    </cfRule>
    <cfRule type="containsText" dxfId="951" priority="1061" operator="containsText" text="Improbable">
      <formula>NOT(ISERROR(SEARCH("Improbable",M59)))</formula>
    </cfRule>
    <cfRule type="containsText" dxfId="950" priority="1062" operator="containsText" text="Probable">
      <formula>NOT(ISERROR(SEARCH("Probable",M59)))</formula>
    </cfRule>
    <cfRule type="cellIs" dxfId="949" priority="1063" operator="equal">
      <formula>"Posible"</formula>
    </cfRule>
    <cfRule type="containsText" dxfId="948" priority="1064" operator="containsText" text="Rara vez">
      <formula>NOT(ISERROR(SEARCH("Rara vez",M59)))</formula>
    </cfRule>
  </conditionalFormatting>
  <conditionalFormatting sqref="O59">
    <cfRule type="containsText" dxfId="947" priority="1056" operator="containsText" text="Baja">
      <formula>NOT(ISERROR(SEARCH("Baja",O59)))</formula>
    </cfRule>
    <cfRule type="cellIs" dxfId="946" priority="1057" operator="equal">
      <formula>"Moderada"</formula>
    </cfRule>
    <cfRule type="containsText" dxfId="945" priority="1058" operator="containsText" text="Alta">
      <formula>NOT(ISERROR(SEARCH("Alta",O59)))</formula>
    </cfRule>
    <cfRule type="containsText" dxfId="944" priority="1059" operator="containsText" text="Extrema">
      <formula>NOT(ISERROR(SEARCH("Extrema",O59)))</formula>
    </cfRule>
  </conditionalFormatting>
  <conditionalFormatting sqref="I56:I59">
    <cfRule type="containsText" dxfId="943" priority="1052" operator="containsText" text="Baja">
      <formula>NOT(ISERROR(SEARCH("Baja",I56)))</formula>
    </cfRule>
    <cfRule type="cellIs" dxfId="942" priority="1053" operator="equal">
      <formula>"Moderada"</formula>
    </cfRule>
    <cfRule type="containsText" dxfId="941" priority="1054" operator="containsText" text="Alta">
      <formula>NOT(ISERROR(SEARCH("Alta",I56)))</formula>
    </cfRule>
    <cfRule type="containsText" dxfId="940" priority="1055" operator="containsText" text="Extrema">
      <formula>NOT(ISERROR(SEARCH("Extrema",I56)))</formula>
    </cfRule>
  </conditionalFormatting>
  <conditionalFormatting sqref="G14 G18:G20">
    <cfRule type="cellIs" dxfId="939" priority="1047" operator="equal">
      <formula>"Casi Seguro"</formula>
    </cfRule>
    <cfRule type="containsText" dxfId="938" priority="1048" operator="containsText" text="Improbable">
      <formula>NOT(ISERROR(SEARCH("Improbable",G14)))</formula>
    </cfRule>
    <cfRule type="containsText" dxfId="937" priority="1049" operator="containsText" text="Probable">
      <formula>NOT(ISERROR(SEARCH("Probable",G14)))</formula>
    </cfRule>
    <cfRule type="cellIs" dxfId="936" priority="1050" operator="equal">
      <formula>"Posible"</formula>
    </cfRule>
    <cfRule type="containsText" dxfId="935" priority="1051" operator="containsText" text="Rara vez">
      <formula>NOT(ISERROR(SEARCH("Rara vez",G14)))</formula>
    </cfRule>
  </conditionalFormatting>
  <conditionalFormatting sqref="H14">
    <cfRule type="cellIs" dxfId="934" priority="1044" operator="equal">
      <formula>"Moderado"</formula>
    </cfRule>
    <cfRule type="cellIs" dxfId="933" priority="1045" operator="equal">
      <formula>"Mayor"</formula>
    </cfRule>
    <cfRule type="cellIs" dxfId="932" priority="1046" operator="equal">
      <formula>"Catastrófico"</formula>
    </cfRule>
  </conditionalFormatting>
  <conditionalFormatting sqref="I14">
    <cfRule type="containsText" dxfId="931" priority="1040" operator="containsText" text="Baja">
      <formula>NOT(ISERROR(SEARCH("Baja",I14)))</formula>
    </cfRule>
    <cfRule type="cellIs" dxfId="930" priority="1041" operator="equal">
      <formula>"Moderada"</formula>
    </cfRule>
    <cfRule type="containsText" dxfId="929" priority="1042" operator="containsText" text="Alta">
      <formula>NOT(ISERROR(SEARCH("Alta",I14)))</formula>
    </cfRule>
    <cfRule type="containsText" dxfId="928" priority="1043" operator="containsText" text="Extrema">
      <formula>NOT(ISERROR(SEARCH("Extrema",I14)))</formula>
    </cfRule>
  </conditionalFormatting>
  <conditionalFormatting sqref="N14:N20">
    <cfRule type="cellIs" dxfId="927" priority="1037" operator="equal">
      <formula>"Moderado"</formula>
    </cfRule>
    <cfRule type="cellIs" dxfId="926" priority="1038" operator="equal">
      <formula>"Mayor"</formula>
    </cfRule>
    <cfRule type="cellIs" dxfId="925" priority="1039" operator="equal">
      <formula>"Catastrófico"</formula>
    </cfRule>
  </conditionalFormatting>
  <conditionalFormatting sqref="M14:M20">
    <cfRule type="cellIs" dxfId="924" priority="1032" operator="equal">
      <formula>"Casi Seguro"</formula>
    </cfRule>
    <cfRule type="containsText" dxfId="923" priority="1033" operator="containsText" text="Improbable">
      <formula>NOT(ISERROR(SEARCH("Improbable",M14)))</formula>
    </cfRule>
    <cfRule type="containsText" dxfId="922" priority="1034" operator="containsText" text="Probable">
      <formula>NOT(ISERROR(SEARCH("Probable",M14)))</formula>
    </cfRule>
    <cfRule type="cellIs" dxfId="921" priority="1035" operator="equal">
      <formula>"Posible"</formula>
    </cfRule>
    <cfRule type="containsText" dxfId="920" priority="1036" operator="containsText" text="Rara vez">
      <formula>NOT(ISERROR(SEARCH("Rara vez",M14)))</formula>
    </cfRule>
  </conditionalFormatting>
  <conditionalFormatting sqref="O14:O20">
    <cfRule type="containsText" dxfId="919" priority="1028" operator="containsText" text="Baja">
      <formula>NOT(ISERROR(SEARCH("Baja",O14)))</formula>
    </cfRule>
    <cfRule type="cellIs" dxfId="918" priority="1029" operator="equal">
      <formula>"Moderada"</formula>
    </cfRule>
    <cfRule type="containsText" dxfId="917" priority="1030" operator="containsText" text="Alta">
      <formula>NOT(ISERROR(SEARCH("Alta",O14)))</formula>
    </cfRule>
    <cfRule type="containsText" dxfId="916" priority="1031" operator="containsText" text="Extrema">
      <formula>NOT(ISERROR(SEARCH("Extrema",O14)))</formula>
    </cfRule>
  </conditionalFormatting>
  <conditionalFormatting sqref="G15:G20">
    <cfRule type="cellIs" dxfId="915" priority="1023" operator="equal">
      <formula>"Casi Seguro"</formula>
    </cfRule>
    <cfRule type="containsText" dxfId="914" priority="1024" operator="containsText" text="Improbable">
      <formula>NOT(ISERROR(SEARCH("Improbable",G15)))</formula>
    </cfRule>
    <cfRule type="containsText" dxfId="913" priority="1025" operator="containsText" text="Probable">
      <formula>NOT(ISERROR(SEARCH("Probable",G15)))</formula>
    </cfRule>
    <cfRule type="cellIs" dxfId="912" priority="1026" operator="equal">
      <formula>"Posible"</formula>
    </cfRule>
    <cfRule type="containsText" dxfId="911" priority="1027" operator="containsText" text="Rara vez">
      <formula>NOT(ISERROR(SEARCH("Rara vez",G15)))</formula>
    </cfRule>
  </conditionalFormatting>
  <conditionalFormatting sqref="H19">
    <cfRule type="cellIs" dxfId="910" priority="1020" operator="equal">
      <formula>"Moderado"</formula>
    </cfRule>
    <cfRule type="cellIs" dxfId="909" priority="1021" operator="equal">
      <formula>"Mayor"</formula>
    </cfRule>
    <cfRule type="cellIs" dxfId="908" priority="1022" operator="equal">
      <formula>"Catastrófico"</formula>
    </cfRule>
  </conditionalFormatting>
  <conditionalFormatting sqref="I19">
    <cfRule type="containsText" dxfId="907" priority="1016" operator="containsText" text="Baja">
      <formula>NOT(ISERROR(SEARCH("Baja",I19)))</formula>
    </cfRule>
    <cfRule type="cellIs" dxfId="906" priority="1017" operator="equal">
      <formula>"Moderada"</formula>
    </cfRule>
    <cfRule type="containsText" dxfId="905" priority="1018" operator="containsText" text="Alta">
      <formula>NOT(ISERROR(SEARCH("Alta",I19)))</formula>
    </cfRule>
    <cfRule type="containsText" dxfId="904" priority="1019" operator="containsText" text="Extrema">
      <formula>NOT(ISERROR(SEARCH("Extrema",I19)))</formula>
    </cfRule>
  </conditionalFormatting>
  <conditionalFormatting sqref="H20">
    <cfRule type="cellIs" dxfId="903" priority="1013" operator="equal">
      <formula>"Moderado"</formula>
    </cfRule>
    <cfRule type="cellIs" dxfId="902" priority="1014" operator="equal">
      <formula>"Mayor"</formula>
    </cfRule>
    <cfRule type="cellIs" dxfId="901" priority="1015" operator="equal">
      <formula>"Catastrófico"</formula>
    </cfRule>
  </conditionalFormatting>
  <conditionalFormatting sqref="I20">
    <cfRule type="containsText" dxfId="900" priority="1009" operator="containsText" text="Baja">
      <formula>NOT(ISERROR(SEARCH("Baja",I20)))</formula>
    </cfRule>
    <cfRule type="cellIs" dxfId="899" priority="1010" operator="equal">
      <formula>"Moderada"</formula>
    </cfRule>
    <cfRule type="containsText" dxfId="898" priority="1011" operator="containsText" text="Alta">
      <formula>NOT(ISERROR(SEARCH("Alta",I20)))</formula>
    </cfRule>
    <cfRule type="containsText" dxfId="897" priority="1012" operator="containsText" text="Extrema">
      <formula>NOT(ISERROR(SEARCH("Extrema",I20)))</formula>
    </cfRule>
  </conditionalFormatting>
  <conditionalFormatting sqref="H15">
    <cfRule type="cellIs" dxfId="896" priority="1006" operator="equal">
      <formula>"Moderado"</formula>
    </cfRule>
    <cfRule type="cellIs" dxfId="895" priority="1007" operator="equal">
      <formula>"Mayor"</formula>
    </cfRule>
    <cfRule type="cellIs" dxfId="894" priority="1008" operator="equal">
      <formula>"Catastrófico"</formula>
    </cfRule>
  </conditionalFormatting>
  <conditionalFormatting sqref="I15">
    <cfRule type="containsText" dxfId="893" priority="1002" operator="containsText" text="Baja">
      <formula>NOT(ISERROR(SEARCH("Baja",I15)))</formula>
    </cfRule>
    <cfRule type="cellIs" dxfId="892" priority="1003" operator="equal">
      <formula>"Moderada"</formula>
    </cfRule>
    <cfRule type="containsText" dxfId="891" priority="1004" operator="containsText" text="Alta">
      <formula>NOT(ISERROR(SEARCH("Alta",I15)))</formula>
    </cfRule>
    <cfRule type="containsText" dxfId="890" priority="1005" operator="containsText" text="Extrema">
      <formula>NOT(ISERROR(SEARCH("Extrema",I15)))</formula>
    </cfRule>
  </conditionalFormatting>
  <conditionalFormatting sqref="H16:H18">
    <cfRule type="cellIs" dxfId="889" priority="999" operator="equal">
      <formula>"Moderado"</formula>
    </cfRule>
    <cfRule type="cellIs" dxfId="888" priority="1000" operator="equal">
      <formula>"Mayor"</formula>
    </cfRule>
    <cfRule type="cellIs" dxfId="887" priority="1001" operator="equal">
      <formula>"Catastrófico"</formula>
    </cfRule>
  </conditionalFormatting>
  <conditionalFormatting sqref="I16:I18">
    <cfRule type="containsText" dxfId="886" priority="995" operator="containsText" text="Baja">
      <formula>NOT(ISERROR(SEARCH("Baja",I16)))</formula>
    </cfRule>
    <cfRule type="cellIs" dxfId="885" priority="996" operator="equal">
      <formula>"Moderada"</formula>
    </cfRule>
    <cfRule type="containsText" dxfId="884" priority="997" operator="containsText" text="Alta">
      <formula>NOT(ISERROR(SEARCH("Alta",I16)))</formula>
    </cfRule>
    <cfRule type="containsText" dxfId="883" priority="998" operator="containsText" text="Extrema">
      <formula>NOT(ISERROR(SEARCH("Extrema",I16)))</formula>
    </cfRule>
  </conditionalFormatting>
  <conditionalFormatting sqref="G21:G23">
    <cfRule type="cellIs" dxfId="882" priority="990" operator="equal">
      <formula>"Casi Seguro"</formula>
    </cfRule>
    <cfRule type="containsText" dxfId="881" priority="991" operator="containsText" text="Improbable">
      <formula>NOT(ISERROR(SEARCH("Improbable",G21)))</formula>
    </cfRule>
    <cfRule type="containsText" dxfId="880" priority="992" operator="containsText" text="Probable">
      <formula>NOT(ISERROR(SEARCH("Probable",G21)))</formula>
    </cfRule>
    <cfRule type="cellIs" dxfId="879" priority="993" operator="equal">
      <formula>"Posible"</formula>
    </cfRule>
    <cfRule type="containsText" dxfId="878" priority="994" operator="containsText" text="Rara vez">
      <formula>NOT(ISERROR(SEARCH("Rara vez",G21)))</formula>
    </cfRule>
  </conditionalFormatting>
  <conditionalFormatting sqref="H21:H23">
    <cfRule type="cellIs" dxfId="877" priority="987" operator="equal">
      <formula>"Moderado"</formula>
    </cfRule>
    <cfRule type="cellIs" dxfId="876" priority="988" operator="equal">
      <formula>"Mayor"</formula>
    </cfRule>
    <cfRule type="cellIs" dxfId="875" priority="989" operator="equal">
      <formula>"Catastrófico"</formula>
    </cfRule>
  </conditionalFormatting>
  <conditionalFormatting sqref="I21:I23">
    <cfRule type="containsText" dxfId="874" priority="983" operator="containsText" text="Baja">
      <formula>NOT(ISERROR(SEARCH("Baja",I21)))</formula>
    </cfRule>
    <cfRule type="cellIs" dxfId="873" priority="984" operator="equal">
      <formula>"Moderada"</formula>
    </cfRule>
    <cfRule type="containsText" dxfId="872" priority="985" operator="containsText" text="Alta">
      <formula>NOT(ISERROR(SEARCH("Alta",I21)))</formula>
    </cfRule>
    <cfRule type="containsText" dxfId="871" priority="986" operator="containsText" text="Extrema">
      <formula>NOT(ISERROR(SEARCH("Extrema",I21)))</formula>
    </cfRule>
  </conditionalFormatting>
  <conditionalFormatting sqref="N22:N23">
    <cfRule type="cellIs" dxfId="870" priority="980" operator="equal">
      <formula>"Moderado"</formula>
    </cfRule>
    <cfRule type="cellIs" dxfId="869" priority="981" operator="equal">
      <formula>"Mayor"</formula>
    </cfRule>
    <cfRule type="cellIs" dxfId="868" priority="982" operator="equal">
      <formula>"Catastrófico"</formula>
    </cfRule>
  </conditionalFormatting>
  <conditionalFormatting sqref="M22:M23">
    <cfRule type="cellIs" dxfId="867" priority="975" operator="equal">
      <formula>"Casi Seguro"</formula>
    </cfRule>
    <cfRule type="containsText" dxfId="866" priority="976" operator="containsText" text="Improbable">
      <formula>NOT(ISERROR(SEARCH("Improbable",M22)))</formula>
    </cfRule>
    <cfRule type="containsText" dxfId="865" priority="977" operator="containsText" text="Probable">
      <formula>NOT(ISERROR(SEARCH("Probable",M22)))</formula>
    </cfRule>
    <cfRule type="cellIs" dxfId="864" priority="978" operator="equal">
      <formula>"Posible"</formula>
    </cfRule>
    <cfRule type="containsText" dxfId="863" priority="979" operator="containsText" text="Rara vez">
      <formula>NOT(ISERROR(SEARCH("Rara vez",M22)))</formula>
    </cfRule>
  </conditionalFormatting>
  <conditionalFormatting sqref="O22:O23">
    <cfRule type="containsText" dxfId="862" priority="971" operator="containsText" text="Baja">
      <formula>NOT(ISERROR(SEARCH("Baja",O22)))</formula>
    </cfRule>
    <cfRule type="cellIs" dxfId="861" priority="972" operator="equal">
      <formula>"Moderada"</formula>
    </cfRule>
    <cfRule type="containsText" dxfId="860" priority="973" operator="containsText" text="Alta">
      <formula>NOT(ISERROR(SEARCH("Alta",O22)))</formula>
    </cfRule>
    <cfRule type="containsText" dxfId="859" priority="974" operator="containsText" text="Extrema">
      <formula>NOT(ISERROR(SEARCH("Extrema",O22)))</formula>
    </cfRule>
  </conditionalFormatting>
  <conditionalFormatting sqref="N21:N23">
    <cfRule type="cellIs" dxfId="858" priority="968" operator="equal">
      <formula>"Moderado"</formula>
    </cfRule>
    <cfRule type="cellIs" dxfId="857" priority="969" operator="equal">
      <formula>"Mayor"</formula>
    </cfRule>
    <cfRule type="cellIs" dxfId="856" priority="970" operator="equal">
      <formula>"Catastrófico"</formula>
    </cfRule>
  </conditionalFormatting>
  <conditionalFormatting sqref="M21:M23">
    <cfRule type="cellIs" dxfId="855" priority="963" operator="equal">
      <formula>"Casi Seguro"</formula>
    </cfRule>
    <cfRule type="containsText" dxfId="854" priority="964" operator="containsText" text="Improbable">
      <formula>NOT(ISERROR(SEARCH("Improbable",M21)))</formula>
    </cfRule>
    <cfRule type="containsText" dxfId="853" priority="965" operator="containsText" text="Probable">
      <formula>NOT(ISERROR(SEARCH("Probable",M21)))</formula>
    </cfRule>
    <cfRule type="cellIs" dxfId="852" priority="966" operator="equal">
      <formula>"Posible"</formula>
    </cfRule>
    <cfRule type="containsText" dxfId="851" priority="967" operator="containsText" text="Rara vez">
      <formula>NOT(ISERROR(SEARCH("Rara vez",M21)))</formula>
    </cfRule>
  </conditionalFormatting>
  <conditionalFormatting sqref="O21:O23">
    <cfRule type="containsText" dxfId="850" priority="959" operator="containsText" text="Baja">
      <formula>NOT(ISERROR(SEARCH("Baja",O21)))</formula>
    </cfRule>
    <cfRule type="cellIs" dxfId="849" priority="960" operator="equal">
      <formula>"Moderada"</formula>
    </cfRule>
    <cfRule type="containsText" dxfId="848" priority="961" operator="containsText" text="Alta">
      <formula>NOT(ISERROR(SEARCH("Alta",O21)))</formula>
    </cfRule>
    <cfRule type="containsText" dxfId="847" priority="962" operator="containsText" text="Extrema">
      <formula>NOT(ISERROR(SEARCH("Extrema",O21)))</formula>
    </cfRule>
  </conditionalFormatting>
  <conditionalFormatting sqref="G24">
    <cfRule type="cellIs" dxfId="846" priority="954" operator="equal">
      <formula>"Casi Seguro"</formula>
    </cfRule>
    <cfRule type="containsText" dxfId="845" priority="955" operator="containsText" text="Improbable">
      <formula>NOT(ISERROR(SEARCH("Improbable",G24)))</formula>
    </cfRule>
    <cfRule type="containsText" dxfId="844" priority="956" operator="containsText" text="Probable">
      <formula>NOT(ISERROR(SEARCH("Probable",G24)))</formula>
    </cfRule>
    <cfRule type="cellIs" dxfId="843" priority="957" operator="equal">
      <formula>"Posible"</formula>
    </cfRule>
    <cfRule type="containsText" dxfId="842" priority="958" operator="containsText" text="Rara vez">
      <formula>NOT(ISERROR(SEARCH("Rara vez",G24)))</formula>
    </cfRule>
  </conditionalFormatting>
  <conditionalFormatting sqref="H24">
    <cfRule type="cellIs" dxfId="841" priority="951" operator="equal">
      <formula>"Moderado"</formula>
    </cfRule>
    <cfRule type="cellIs" dxfId="840" priority="952" operator="equal">
      <formula>"Mayor"</formula>
    </cfRule>
    <cfRule type="cellIs" dxfId="839" priority="953" operator="equal">
      <formula>"Catastrófico"</formula>
    </cfRule>
  </conditionalFormatting>
  <conditionalFormatting sqref="I24">
    <cfRule type="containsText" dxfId="838" priority="947" operator="containsText" text="Baja">
      <formula>NOT(ISERROR(SEARCH("Baja",I24)))</formula>
    </cfRule>
    <cfRule type="cellIs" dxfId="837" priority="948" operator="equal">
      <formula>"Moderada"</formula>
    </cfRule>
    <cfRule type="containsText" dxfId="836" priority="949" operator="containsText" text="Alta">
      <formula>NOT(ISERROR(SEARCH("Alta",I24)))</formula>
    </cfRule>
    <cfRule type="containsText" dxfId="835" priority="950" operator="containsText" text="Extrema">
      <formula>NOT(ISERROR(SEARCH("Extrema",I24)))</formula>
    </cfRule>
  </conditionalFormatting>
  <conditionalFormatting sqref="N24">
    <cfRule type="cellIs" dxfId="834" priority="944" operator="equal">
      <formula>"Moderado"</formula>
    </cfRule>
    <cfRule type="cellIs" dxfId="833" priority="945" operator="equal">
      <formula>"Mayor"</formula>
    </cfRule>
    <cfRule type="cellIs" dxfId="832" priority="946" operator="equal">
      <formula>"Catastrófico"</formula>
    </cfRule>
  </conditionalFormatting>
  <conditionalFormatting sqref="M24">
    <cfRule type="cellIs" dxfId="831" priority="939" operator="equal">
      <formula>"Casi Seguro"</formula>
    </cfRule>
    <cfRule type="containsText" dxfId="830" priority="940" operator="containsText" text="Improbable">
      <formula>NOT(ISERROR(SEARCH("Improbable",M24)))</formula>
    </cfRule>
    <cfRule type="containsText" dxfId="829" priority="941" operator="containsText" text="Probable">
      <formula>NOT(ISERROR(SEARCH("Probable",M24)))</formula>
    </cfRule>
    <cfRule type="cellIs" dxfId="828" priority="942" operator="equal">
      <formula>"Posible"</formula>
    </cfRule>
    <cfRule type="containsText" dxfId="827" priority="943" operator="containsText" text="Rara vez">
      <formula>NOT(ISERROR(SEARCH("Rara vez",M24)))</formula>
    </cfRule>
  </conditionalFormatting>
  <conditionalFormatting sqref="O24">
    <cfRule type="containsText" dxfId="826" priority="935" operator="containsText" text="Baja">
      <formula>NOT(ISERROR(SEARCH("Baja",O24)))</formula>
    </cfRule>
    <cfRule type="cellIs" dxfId="825" priority="936" operator="equal">
      <formula>"Moderada"</formula>
    </cfRule>
    <cfRule type="containsText" dxfId="824" priority="937" operator="containsText" text="Alta">
      <formula>NOT(ISERROR(SEARCH("Alta",O24)))</formula>
    </cfRule>
    <cfRule type="containsText" dxfId="823" priority="938" operator="containsText" text="Extrema">
      <formula>NOT(ISERROR(SEARCH("Extrema",O24)))</formula>
    </cfRule>
  </conditionalFormatting>
  <conditionalFormatting sqref="G25">
    <cfRule type="cellIs" dxfId="822" priority="930" operator="equal">
      <formula>"Casi Seguro"</formula>
    </cfRule>
    <cfRule type="containsText" dxfId="821" priority="931" operator="containsText" text="Improbable">
      <formula>NOT(ISERROR(SEARCH("Improbable",G25)))</formula>
    </cfRule>
    <cfRule type="containsText" dxfId="820" priority="932" operator="containsText" text="Probable">
      <formula>NOT(ISERROR(SEARCH("Probable",G25)))</formula>
    </cfRule>
    <cfRule type="cellIs" dxfId="819" priority="933" operator="equal">
      <formula>"Posible"</formula>
    </cfRule>
    <cfRule type="containsText" dxfId="818" priority="934" operator="containsText" text="Rara vez">
      <formula>NOT(ISERROR(SEARCH("Rara vez",G25)))</formula>
    </cfRule>
  </conditionalFormatting>
  <conditionalFormatting sqref="I25">
    <cfRule type="cellIs" dxfId="817" priority="924" operator="equal">
      <formula>"Moderado"</formula>
    </cfRule>
    <cfRule type="cellIs" dxfId="816" priority="925" operator="equal">
      <formula>"Mayor"</formula>
    </cfRule>
    <cfRule type="cellIs" dxfId="815" priority="926" operator="equal">
      <formula>"Catastrófico"</formula>
    </cfRule>
  </conditionalFormatting>
  <conditionalFormatting sqref="H25">
    <cfRule type="cellIs" dxfId="814" priority="921" operator="equal">
      <formula>"Moderado"</formula>
    </cfRule>
    <cfRule type="cellIs" dxfId="813" priority="922" operator="equal">
      <formula>"Mayor"</formula>
    </cfRule>
    <cfRule type="cellIs" dxfId="812" priority="923" operator="equal">
      <formula>"Catastrófico"</formula>
    </cfRule>
  </conditionalFormatting>
  <conditionalFormatting sqref="N25">
    <cfRule type="cellIs" dxfId="811" priority="918" operator="equal">
      <formula>"Moderado"</formula>
    </cfRule>
    <cfRule type="cellIs" dxfId="810" priority="919" operator="equal">
      <formula>"Mayor"</formula>
    </cfRule>
    <cfRule type="cellIs" dxfId="809" priority="920" operator="equal">
      <formula>"Catastrófico"</formula>
    </cfRule>
  </conditionalFormatting>
  <conditionalFormatting sqref="M25">
    <cfRule type="cellIs" dxfId="808" priority="913" operator="equal">
      <formula>"Casi Seguro"</formula>
    </cfRule>
    <cfRule type="containsText" dxfId="807" priority="914" operator="containsText" text="Improbable">
      <formula>NOT(ISERROR(SEARCH("Improbable",M25)))</formula>
    </cfRule>
    <cfRule type="containsText" dxfId="806" priority="915" operator="containsText" text="Probable">
      <formula>NOT(ISERROR(SEARCH("Probable",M25)))</formula>
    </cfRule>
    <cfRule type="cellIs" dxfId="805" priority="916" operator="equal">
      <formula>"Posible"</formula>
    </cfRule>
    <cfRule type="containsText" dxfId="804" priority="917" operator="containsText" text="Rara vez">
      <formula>NOT(ISERROR(SEARCH("Rara vez",M25)))</formula>
    </cfRule>
  </conditionalFormatting>
  <conditionalFormatting sqref="O25">
    <cfRule type="containsText" dxfId="803" priority="909" operator="containsText" text="Baja">
      <formula>NOT(ISERROR(SEARCH("Baja",O25)))</formula>
    </cfRule>
    <cfRule type="cellIs" dxfId="802" priority="910" operator="equal">
      <formula>"Moderada"</formula>
    </cfRule>
    <cfRule type="containsText" dxfId="801" priority="911" operator="containsText" text="Alta">
      <formula>NOT(ISERROR(SEARCH("Alta",O25)))</formula>
    </cfRule>
    <cfRule type="containsText" dxfId="800" priority="912" operator="containsText" text="Extrema">
      <formula>NOT(ISERROR(SEARCH("Extrema",O25)))</formula>
    </cfRule>
  </conditionalFormatting>
  <conditionalFormatting sqref="N26">
    <cfRule type="cellIs" dxfId="799" priority="906" operator="equal">
      <formula>"Moderado"</formula>
    </cfRule>
    <cfRule type="cellIs" dxfId="798" priority="907" operator="equal">
      <formula>"Mayor"</formula>
    </cfRule>
    <cfRule type="cellIs" dxfId="797" priority="908" operator="equal">
      <formula>"Catastrófico"</formula>
    </cfRule>
  </conditionalFormatting>
  <conditionalFormatting sqref="M26">
    <cfRule type="cellIs" dxfId="796" priority="901" operator="equal">
      <formula>"Casi Seguro"</formula>
    </cfRule>
    <cfRule type="containsText" dxfId="795" priority="902" operator="containsText" text="Improbable">
      <formula>NOT(ISERROR(SEARCH("Improbable",M26)))</formula>
    </cfRule>
    <cfRule type="containsText" dxfId="794" priority="903" operator="containsText" text="Probable">
      <formula>NOT(ISERROR(SEARCH("Probable",M26)))</formula>
    </cfRule>
    <cfRule type="cellIs" dxfId="793" priority="904" operator="equal">
      <formula>"Posible"</formula>
    </cfRule>
    <cfRule type="containsText" dxfId="792" priority="905" operator="containsText" text="Rara vez">
      <formula>NOT(ISERROR(SEARCH("Rara vez",M26)))</formula>
    </cfRule>
  </conditionalFormatting>
  <conditionalFormatting sqref="O26">
    <cfRule type="containsText" dxfId="791" priority="897" operator="containsText" text="Baja">
      <formula>NOT(ISERROR(SEARCH("Baja",O26)))</formula>
    </cfRule>
    <cfRule type="cellIs" dxfId="790" priority="898" operator="equal">
      <formula>"Moderada"</formula>
    </cfRule>
    <cfRule type="containsText" dxfId="789" priority="899" operator="containsText" text="Alta">
      <formula>NOT(ISERROR(SEARCH("Alta",O26)))</formula>
    </cfRule>
    <cfRule type="containsText" dxfId="788" priority="900" operator="containsText" text="Extrema">
      <formula>NOT(ISERROR(SEARCH("Extrema",O26)))</formula>
    </cfRule>
  </conditionalFormatting>
  <conditionalFormatting sqref="G27:G30">
    <cfRule type="cellIs" dxfId="787" priority="892" operator="equal">
      <formula>"Casi Seguro"</formula>
    </cfRule>
    <cfRule type="containsText" dxfId="786" priority="893" operator="containsText" text="Improbable">
      <formula>NOT(ISERROR(SEARCH("Improbable",G27)))</formula>
    </cfRule>
    <cfRule type="containsText" dxfId="785" priority="894" operator="containsText" text="Probable">
      <formula>NOT(ISERROR(SEARCH("Probable",G27)))</formula>
    </cfRule>
    <cfRule type="cellIs" dxfId="784" priority="895" operator="equal">
      <formula>"Posible"</formula>
    </cfRule>
    <cfRule type="containsText" dxfId="783" priority="896" operator="containsText" text="Rara vez">
      <formula>NOT(ISERROR(SEARCH("Rara vez",G27)))</formula>
    </cfRule>
  </conditionalFormatting>
  <conditionalFormatting sqref="H27:H30">
    <cfRule type="cellIs" dxfId="782" priority="889" operator="equal">
      <formula>"Moderado"</formula>
    </cfRule>
    <cfRule type="cellIs" dxfId="781" priority="890" operator="equal">
      <formula>"Mayor"</formula>
    </cfRule>
    <cfRule type="cellIs" dxfId="780" priority="891" operator="equal">
      <formula>"Catastrófico"</formula>
    </cfRule>
  </conditionalFormatting>
  <conditionalFormatting sqref="I27:I30">
    <cfRule type="containsText" dxfId="779" priority="885" operator="containsText" text="Baja">
      <formula>NOT(ISERROR(SEARCH("Baja",I27)))</formula>
    </cfRule>
    <cfRule type="cellIs" dxfId="778" priority="886" operator="equal">
      <formula>"Moderada"</formula>
    </cfRule>
    <cfRule type="containsText" dxfId="777" priority="887" operator="containsText" text="Alta">
      <formula>NOT(ISERROR(SEARCH("Alta",I27)))</formula>
    </cfRule>
    <cfRule type="containsText" dxfId="776" priority="888" operator="containsText" text="Extrema">
      <formula>NOT(ISERROR(SEARCH("Extrema",I27)))</formula>
    </cfRule>
  </conditionalFormatting>
  <conditionalFormatting sqref="O27:O30">
    <cfRule type="containsText" dxfId="775" priority="861" operator="containsText" text="Baja">
      <formula>NOT(ISERROR(SEARCH("Baja",O27)))</formula>
    </cfRule>
    <cfRule type="cellIs" dxfId="774" priority="862" operator="equal">
      <formula>"Moderada"</formula>
    </cfRule>
    <cfRule type="containsText" dxfId="773" priority="863" operator="containsText" text="Alta">
      <formula>NOT(ISERROR(SEARCH("Alta",O27)))</formula>
    </cfRule>
    <cfRule type="containsText" dxfId="772" priority="864" operator="containsText" text="Extrema">
      <formula>NOT(ISERROR(SEARCH("Extrema",O27)))</formula>
    </cfRule>
  </conditionalFormatting>
  <conditionalFormatting sqref="O32">
    <cfRule type="containsText" dxfId="771" priority="791" operator="containsText" text="Baja">
      <formula>NOT(ISERROR(SEARCH("Baja",O32)))</formula>
    </cfRule>
    <cfRule type="cellIs" dxfId="770" priority="792" operator="equal">
      <formula>"Moderada"</formula>
    </cfRule>
    <cfRule type="containsText" dxfId="769" priority="793" operator="containsText" text="Alta">
      <formula>NOT(ISERROR(SEARCH("Alta",O32)))</formula>
    </cfRule>
    <cfRule type="containsText" dxfId="768" priority="794" operator="containsText" text="Extrema">
      <formula>NOT(ISERROR(SEARCH("Extrema",O32)))</formula>
    </cfRule>
  </conditionalFormatting>
  <conditionalFormatting sqref="N28:N30">
    <cfRule type="cellIs" dxfId="767" priority="882" operator="equal">
      <formula>"Moderado"</formula>
    </cfRule>
    <cfRule type="cellIs" dxfId="766" priority="883" operator="equal">
      <formula>"Mayor"</formula>
    </cfRule>
    <cfRule type="cellIs" dxfId="765" priority="884" operator="equal">
      <formula>"Catastrófico"</formula>
    </cfRule>
  </conditionalFormatting>
  <conditionalFormatting sqref="M28:M30">
    <cfRule type="cellIs" dxfId="764" priority="877" operator="equal">
      <formula>"Casi Seguro"</formula>
    </cfRule>
    <cfRule type="containsText" dxfId="763" priority="878" operator="containsText" text="Improbable">
      <formula>NOT(ISERROR(SEARCH("Improbable",M28)))</formula>
    </cfRule>
    <cfRule type="containsText" dxfId="762" priority="879" operator="containsText" text="Probable">
      <formula>NOT(ISERROR(SEARCH("Probable",M28)))</formula>
    </cfRule>
    <cfRule type="cellIs" dxfId="761" priority="880" operator="equal">
      <formula>"Posible"</formula>
    </cfRule>
    <cfRule type="containsText" dxfId="760" priority="881" operator="containsText" text="Rara vez">
      <formula>NOT(ISERROR(SEARCH("Rara vez",M28)))</formula>
    </cfRule>
  </conditionalFormatting>
  <conditionalFormatting sqref="O28:O30">
    <cfRule type="containsText" dxfId="759" priority="873" operator="containsText" text="Baja">
      <formula>NOT(ISERROR(SEARCH("Baja",O28)))</formula>
    </cfRule>
    <cfRule type="cellIs" dxfId="758" priority="874" operator="equal">
      <formula>"Moderada"</formula>
    </cfRule>
    <cfRule type="containsText" dxfId="757" priority="875" operator="containsText" text="Alta">
      <formula>NOT(ISERROR(SEARCH("Alta",O28)))</formula>
    </cfRule>
    <cfRule type="containsText" dxfId="756" priority="876" operator="containsText" text="Extrema">
      <formula>NOT(ISERROR(SEARCH("Extrema",O28)))</formula>
    </cfRule>
  </conditionalFormatting>
  <conditionalFormatting sqref="N27:N30">
    <cfRule type="cellIs" dxfId="755" priority="870" operator="equal">
      <formula>"Moderado"</formula>
    </cfRule>
    <cfRule type="cellIs" dxfId="754" priority="871" operator="equal">
      <formula>"Mayor"</formula>
    </cfRule>
    <cfRule type="cellIs" dxfId="753" priority="872" operator="equal">
      <formula>"Catastrófico"</formula>
    </cfRule>
  </conditionalFormatting>
  <conditionalFormatting sqref="M27:M30">
    <cfRule type="cellIs" dxfId="752" priority="865" operator="equal">
      <formula>"Casi Seguro"</formula>
    </cfRule>
    <cfRule type="containsText" dxfId="751" priority="866" operator="containsText" text="Improbable">
      <formula>NOT(ISERROR(SEARCH("Improbable",M27)))</formula>
    </cfRule>
    <cfRule type="containsText" dxfId="750" priority="867" operator="containsText" text="Probable">
      <formula>NOT(ISERROR(SEARCH("Probable",M27)))</formula>
    </cfRule>
    <cfRule type="cellIs" dxfId="749" priority="868" operator="equal">
      <formula>"Posible"</formula>
    </cfRule>
    <cfRule type="containsText" dxfId="748" priority="869" operator="containsText" text="Rara vez">
      <formula>NOT(ISERROR(SEARCH("Rara vez",M27)))</formula>
    </cfRule>
  </conditionalFormatting>
  <conditionalFormatting sqref="G40">
    <cfRule type="cellIs" dxfId="747" priority="856" operator="equal">
      <formula>"Casi Seguro"</formula>
    </cfRule>
    <cfRule type="containsText" dxfId="746" priority="857" operator="containsText" text="Improbable">
      <formula>NOT(ISERROR(SEARCH("Improbable",G40)))</formula>
    </cfRule>
    <cfRule type="containsText" dxfId="745" priority="858" operator="containsText" text="Probable">
      <formula>NOT(ISERROR(SEARCH("Probable",G40)))</formula>
    </cfRule>
    <cfRule type="cellIs" dxfId="744" priority="859" operator="equal">
      <formula>"Posible"</formula>
    </cfRule>
    <cfRule type="containsText" dxfId="743" priority="860" operator="containsText" text="Rara vez">
      <formula>NOT(ISERROR(SEARCH("Rara vez",G40)))</formula>
    </cfRule>
  </conditionalFormatting>
  <conditionalFormatting sqref="G31 G33:G34">
    <cfRule type="cellIs" dxfId="742" priority="851" operator="equal">
      <formula>"Casi Seguro"</formula>
    </cfRule>
    <cfRule type="containsText" dxfId="741" priority="852" operator="containsText" text="Improbable">
      <formula>NOT(ISERROR(SEARCH("Improbable",G31)))</formula>
    </cfRule>
    <cfRule type="containsText" dxfId="740" priority="853" operator="containsText" text="Probable">
      <formula>NOT(ISERROR(SEARCH("Probable",G31)))</formula>
    </cfRule>
    <cfRule type="cellIs" dxfId="739" priority="854" operator="equal">
      <formula>"Posible"</formula>
    </cfRule>
    <cfRule type="containsText" dxfId="738" priority="855" operator="containsText" text="Rara vez">
      <formula>NOT(ISERROR(SEARCH("Rara vez",G31)))</formula>
    </cfRule>
  </conditionalFormatting>
  <conditionalFormatting sqref="G35">
    <cfRule type="cellIs" dxfId="737" priority="846" operator="equal">
      <formula>"Casi Seguro"</formula>
    </cfRule>
    <cfRule type="containsText" dxfId="736" priority="847" operator="containsText" text="Improbable">
      <formula>NOT(ISERROR(SEARCH("Improbable",G35)))</formula>
    </cfRule>
    <cfRule type="containsText" dxfId="735" priority="848" operator="containsText" text="Probable">
      <formula>NOT(ISERROR(SEARCH("Probable",G35)))</formula>
    </cfRule>
    <cfRule type="cellIs" dxfId="734" priority="849" operator="equal">
      <formula>"Posible"</formula>
    </cfRule>
    <cfRule type="containsText" dxfId="733" priority="850" operator="containsText" text="Rara vez">
      <formula>NOT(ISERROR(SEARCH("Rara vez",G35)))</formula>
    </cfRule>
  </conditionalFormatting>
  <conditionalFormatting sqref="G41">
    <cfRule type="cellIs" dxfId="732" priority="841" operator="equal">
      <formula>"Casi Seguro"</formula>
    </cfRule>
    <cfRule type="containsText" dxfId="731" priority="842" operator="containsText" text="Improbable">
      <formula>NOT(ISERROR(SEARCH("Improbable",G41)))</formula>
    </cfRule>
    <cfRule type="containsText" dxfId="730" priority="843" operator="containsText" text="Probable">
      <formula>NOT(ISERROR(SEARCH("Probable",G41)))</formula>
    </cfRule>
    <cfRule type="cellIs" dxfId="729" priority="844" operator="equal">
      <formula>"Posible"</formula>
    </cfRule>
    <cfRule type="containsText" dxfId="728" priority="845" operator="containsText" text="Rara vez">
      <formula>NOT(ISERROR(SEARCH("Rara vez",G41)))</formula>
    </cfRule>
  </conditionalFormatting>
  <conditionalFormatting sqref="H31">
    <cfRule type="cellIs" dxfId="727" priority="838" operator="equal">
      <formula>"Moderado"</formula>
    </cfRule>
    <cfRule type="cellIs" dxfId="726" priority="839" operator="equal">
      <formula>"Mayor"</formula>
    </cfRule>
    <cfRule type="cellIs" dxfId="725" priority="840" operator="equal">
      <formula>"Catastrófico"</formula>
    </cfRule>
  </conditionalFormatting>
  <conditionalFormatting sqref="I31 I33:I35 I40:I41">
    <cfRule type="containsText" dxfId="724" priority="834" operator="containsText" text="Baja">
      <formula>NOT(ISERROR(SEARCH("Baja",I31)))</formula>
    </cfRule>
    <cfRule type="cellIs" dxfId="723" priority="835" operator="equal">
      <formula>"Moderada"</formula>
    </cfRule>
    <cfRule type="containsText" dxfId="722" priority="836" operator="containsText" text="Alta">
      <formula>NOT(ISERROR(SEARCH("Alta",I31)))</formula>
    </cfRule>
    <cfRule type="containsText" dxfId="721" priority="837" operator="containsText" text="Extrema">
      <formula>NOT(ISERROR(SEARCH("Extrema",I31)))</formula>
    </cfRule>
  </conditionalFormatting>
  <conditionalFormatting sqref="H33:H35 H40:H41">
    <cfRule type="cellIs" dxfId="720" priority="831" operator="equal">
      <formula>"Moderado"</formula>
    </cfRule>
    <cfRule type="cellIs" dxfId="719" priority="832" operator="equal">
      <formula>"Mayor"</formula>
    </cfRule>
    <cfRule type="cellIs" dxfId="718" priority="833" operator="equal">
      <formula>"Catastrófico"</formula>
    </cfRule>
  </conditionalFormatting>
  <conditionalFormatting sqref="I33:I35 I40:I41">
    <cfRule type="containsText" dxfId="717" priority="827" operator="containsText" text="Baja">
      <formula>NOT(ISERROR(SEARCH("Baja",I33)))</formula>
    </cfRule>
    <cfRule type="cellIs" dxfId="716" priority="828" operator="equal">
      <formula>"Moderada"</formula>
    </cfRule>
    <cfRule type="containsText" dxfId="715" priority="829" operator="containsText" text="Alta">
      <formula>NOT(ISERROR(SEARCH("Alta",I33)))</formula>
    </cfRule>
    <cfRule type="containsText" dxfId="714" priority="830" operator="containsText" text="Extrema">
      <formula>NOT(ISERROR(SEARCH("Extrema",I33)))</formula>
    </cfRule>
  </conditionalFormatting>
  <conditionalFormatting sqref="N33:N42">
    <cfRule type="cellIs" dxfId="713" priority="824" operator="equal">
      <formula>"Moderado"</formula>
    </cfRule>
    <cfRule type="cellIs" dxfId="712" priority="825" operator="equal">
      <formula>"Mayor"</formula>
    </cfRule>
    <cfRule type="cellIs" dxfId="711" priority="826" operator="equal">
      <formula>"Catastrófico"</formula>
    </cfRule>
  </conditionalFormatting>
  <conditionalFormatting sqref="M33:M42">
    <cfRule type="cellIs" dxfId="710" priority="819" operator="equal">
      <formula>"Casi Seguro"</formula>
    </cfRule>
    <cfRule type="containsText" dxfId="709" priority="820" operator="containsText" text="Improbable">
      <formula>NOT(ISERROR(SEARCH("Improbable",M33)))</formula>
    </cfRule>
    <cfRule type="containsText" dxfId="708" priority="821" operator="containsText" text="Probable">
      <formula>NOT(ISERROR(SEARCH("Probable",M33)))</formula>
    </cfRule>
    <cfRule type="cellIs" dxfId="707" priority="822" operator="equal">
      <formula>"Posible"</formula>
    </cfRule>
    <cfRule type="containsText" dxfId="706" priority="823" operator="containsText" text="Rara vez">
      <formula>NOT(ISERROR(SEARCH("Rara vez",M33)))</formula>
    </cfRule>
  </conditionalFormatting>
  <conditionalFormatting sqref="O33:O42">
    <cfRule type="containsText" dxfId="705" priority="815" operator="containsText" text="Baja">
      <formula>NOT(ISERROR(SEARCH("Baja",O33)))</formula>
    </cfRule>
    <cfRule type="cellIs" dxfId="704" priority="816" operator="equal">
      <formula>"Moderada"</formula>
    </cfRule>
    <cfRule type="containsText" dxfId="703" priority="817" operator="containsText" text="Alta">
      <formula>NOT(ISERROR(SEARCH("Alta",O33)))</formula>
    </cfRule>
    <cfRule type="containsText" dxfId="702" priority="818" operator="containsText" text="Extrema">
      <formula>NOT(ISERROR(SEARCH("Extrema",O33)))</formula>
    </cfRule>
  </conditionalFormatting>
  <conditionalFormatting sqref="N31 N33:N42">
    <cfRule type="cellIs" dxfId="701" priority="812" operator="equal">
      <formula>"Moderado"</formula>
    </cfRule>
    <cfRule type="cellIs" dxfId="700" priority="813" operator="equal">
      <formula>"Mayor"</formula>
    </cfRule>
    <cfRule type="cellIs" dxfId="699" priority="814" operator="equal">
      <formula>"Catastrófico"</formula>
    </cfRule>
  </conditionalFormatting>
  <conditionalFormatting sqref="M31 M33:M42">
    <cfRule type="cellIs" dxfId="698" priority="807" operator="equal">
      <formula>"Casi Seguro"</formula>
    </cfRule>
    <cfRule type="containsText" dxfId="697" priority="808" operator="containsText" text="Improbable">
      <formula>NOT(ISERROR(SEARCH("Improbable",M31)))</formula>
    </cfRule>
    <cfRule type="containsText" dxfId="696" priority="809" operator="containsText" text="Probable">
      <formula>NOT(ISERROR(SEARCH("Probable",M31)))</formula>
    </cfRule>
    <cfRule type="cellIs" dxfId="695" priority="810" operator="equal">
      <formula>"Posible"</formula>
    </cfRule>
    <cfRule type="containsText" dxfId="694" priority="811" operator="containsText" text="Rara vez">
      <formula>NOT(ISERROR(SEARCH("Rara vez",M31)))</formula>
    </cfRule>
  </conditionalFormatting>
  <conditionalFormatting sqref="O31 O33:O42">
    <cfRule type="containsText" dxfId="693" priority="803" operator="containsText" text="Baja">
      <formula>NOT(ISERROR(SEARCH("Baja",O31)))</formula>
    </cfRule>
    <cfRule type="cellIs" dxfId="692" priority="804" operator="equal">
      <formula>"Moderada"</formula>
    </cfRule>
    <cfRule type="containsText" dxfId="691" priority="805" operator="containsText" text="Alta">
      <formula>NOT(ISERROR(SEARCH("Alta",O31)))</formula>
    </cfRule>
    <cfRule type="containsText" dxfId="690" priority="806" operator="containsText" text="Extrema">
      <formula>NOT(ISERROR(SEARCH("Extrema",O31)))</formula>
    </cfRule>
  </conditionalFormatting>
  <conditionalFormatting sqref="N32">
    <cfRule type="cellIs" dxfId="689" priority="800" operator="equal">
      <formula>"Moderado"</formula>
    </cfRule>
    <cfRule type="cellIs" dxfId="688" priority="801" operator="equal">
      <formula>"Mayor"</formula>
    </cfRule>
    <cfRule type="cellIs" dxfId="687" priority="802" operator="equal">
      <formula>"Catastrófico"</formula>
    </cfRule>
  </conditionalFormatting>
  <conditionalFormatting sqref="M32">
    <cfRule type="cellIs" dxfId="686" priority="795" operator="equal">
      <formula>"Casi Seguro"</formula>
    </cfRule>
    <cfRule type="containsText" dxfId="685" priority="796" operator="containsText" text="Improbable">
      <formula>NOT(ISERROR(SEARCH("Improbable",M32)))</formula>
    </cfRule>
    <cfRule type="containsText" dxfId="684" priority="797" operator="containsText" text="Probable">
      <formula>NOT(ISERROR(SEARCH("Probable",M32)))</formula>
    </cfRule>
    <cfRule type="cellIs" dxfId="683" priority="798" operator="equal">
      <formula>"Posible"</formula>
    </cfRule>
    <cfRule type="containsText" dxfId="682" priority="799" operator="containsText" text="Rara vez">
      <formula>NOT(ISERROR(SEARCH("Rara vez",M32)))</formula>
    </cfRule>
  </conditionalFormatting>
  <conditionalFormatting sqref="G44:G45">
    <cfRule type="cellIs" dxfId="681" priority="786" operator="equal">
      <formula>"Casi Seguro"</formula>
    </cfRule>
    <cfRule type="containsText" dxfId="680" priority="787" operator="containsText" text="Improbable">
      <formula>NOT(ISERROR(SEARCH("Improbable",G44)))</formula>
    </cfRule>
    <cfRule type="containsText" dxfId="679" priority="788" operator="containsText" text="Probable">
      <formula>NOT(ISERROR(SEARCH("Probable",G44)))</formula>
    </cfRule>
    <cfRule type="cellIs" dxfId="678" priority="789" operator="equal">
      <formula>"Posible"</formula>
    </cfRule>
    <cfRule type="containsText" dxfId="677" priority="790" operator="containsText" text="Rara vez">
      <formula>NOT(ISERROR(SEARCH("Rara vez",G44)))</formula>
    </cfRule>
  </conditionalFormatting>
  <conditionalFormatting sqref="G43:G45">
    <cfRule type="cellIs" dxfId="676" priority="781" operator="equal">
      <formula>"Casi Seguro"</formula>
    </cfRule>
    <cfRule type="containsText" dxfId="675" priority="782" operator="containsText" text="Improbable">
      <formula>NOT(ISERROR(SEARCH("Improbable",G43)))</formula>
    </cfRule>
    <cfRule type="containsText" dxfId="674" priority="783" operator="containsText" text="Probable">
      <formula>NOT(ISERROR(SEARCH("Probable",G43)))</formula>
    </cfRule>
    <cfRule type="cellIs" dxfId="673" priority="784" operator="equal">
      <formula>"Posible"</formula>
    </cfRule>
    <cfRule type="containsText" dxfId="672" priority="785" operator="containsText" text="Rara vez">
      <formula>NOT(ISERROR(SEARCH("Rara vez",G43)))</formula>
    </cfRule>
  </conditionalFormatting>
  <conditionalFormatting sqref="H43">
    <cfRule type="cellIs" dxfId="671" priority="771" operator="equal">
      <formula>"Moderado"</formula>
    </cfRule>
    <cfRule type="cellIs" dxfId="670" priority="772" operator="equal">
      <formula>"Mayor"</formula>
    </cfRule>
    <cfRule type="cellIs" dxfId="669" priority="773" operator="equal">
      <formula>"Catastrófico"</formula>
    </cfRule>
  </conditionalFormatting>
  <conditionalFormatting sqref="I43">
    <cfRule type="containsText" dxfId="668" priority="767" operator="containsText" text="Baja">
      <formula>NOT(ISERROR(SEARCH("Baja",I43)))</formula>
    </cfRule>
    <cfRule type="cellIs" dxfId="667" priority="768" operator="equal">
      <formula>"Moderada"</formula>
    </cfRule>
    <cfRule type="containsText" dxfId="666" priority="769" operator="containsText" text="Alta">
      <formula>NOT(ISERROR(SEARCH("Alta",I43)))</formula>
    </cfRule>
    <cfRule type="containsText" dxfId="665" priority="770" operator="containsText" text="Extrema">
      <formula>NOT(ISERROR(SEARCH("Extrema",I43)))</formula>
    </cfRule>
  </conditionalFormatting>
  <conditionalFormatting sqref="H44">
    <cfRule type="cellIs" dxfId="664" priority="764" operator="equal">
      <formula>"Moderado"</formula>
    </cfRule>
    <cfRule type="cellIs" dxfId="663" priority="765" operator="equal">
      <formula>"Mayor"</formula>
    </cfRule>
    <cfRule type="cellIs" dxfId="662" priority="766" operator="equal">
      <formula>"Catastrófico"</formula>
    </cfRule>
  </conditionalFormatting>
  <conditionalFormatting sqref="I44">
    <cfRule type="containsText" dxfId="661" priority="760" operator="containsText" text="Baja">
      <formula>NOT(ISERROR(SEARCH("Baja",I44)))</formula>
    </cfRule>
    <cfRule type="cellIs" dxfId="660" priority="761" operator="equal">
      <formula>"Moderada"</formula>
    </cfRule>
    <cfRule type="containsText" dxfId="659" priority="762" operator="containsText" text="Alta">
      <formula>NOT(ISERROR(SEARCH("Alta",I44)))</formula>
    </cfRule>
    <cfRule type="containsText" dxfId="658" priority="763" operator="containsText" text="Extrema">
      <formula>NOT(ISERROR(SEARCH("Extrema",I44)))</formula>
    </cfRule>
  </conditionalFormatting>
  <conditionalFormatting sqref="H45">
    <cfRule type="cellIs" dxfId="657" priority="757" operator="equal">
      <formula>"Moderado"</formula>
    </cfRule>
    <cfRule type="cellIs" dxfId="656" priority="758" operator="equal">
      <formula>"Mayor"</formula>
    </cfRule>
    <cfRule type="cellIs" dxfId="655" priority="759" operator="equal">
      <formula>"Catastrófico"</formula>
    </cfRule>
  </conditionalFormatting>
  <conditionalFormatting sqref="I45">
    <cfRule type="containsText" dxfId="654" priority="753" operator="containsText" text="Baja">
      <formula>NOT(ISERROR(SEARCH("Baja",I45)))</formula>
    </cfRule>
    <cfRule type="cellIs" dxfId="653" priority="754" operator="equal">
      <formula>"Moderada"</formula>
    </cfRule>
    <cfRule type="containsText" dxfId="652" priority="755" operator="containsText" text="Alta">
      <formula>NOT(ISERROR(SEARCH("Alta",I45)))</formula>
    </cfRule>
    <cfRule type="containsText" dxfId="651" priority="756" operator="containsText" text="Extrema">
      <formula>NOT(ISERROR(SEARCH("Extrema",I45)))</formula>
    </cfRule>
  </conditionalFormatting>
  <conditionalFormatting sqref="G47:G49">
    <cfRule type="cellIs" dxfId="650" priority="628" operator="equal">
      <formula>"Casi Seguro"</formula>
    </cfRule>
    <cfRule type="containsText" dxfId="649" priority="629" operator="containsText" text="Improbable">
      <formula>NOT(ISERROR(SEARCH("Improbable",G47)))</formula>
    </cfRule>
    <cfRule type="containsText" dxfId="648" priority="630" operator="containsText" text="Probable">
      <formula>NOT(ISERROR(SEARCH("Probable",G47)))</formula>
    </cfRule>
    <cfRule type="cellIs" dxfId="647" priority="631" operator="equal">
      <formula>"Posible"</formula>
    </cfRule>
    <cfRule type="containsText" dxfId="646" priority="632" operator="containsText" text="Rara vez">
      <formula>NOT(ISERROR(SEARCH("Rara vez",G47)))</formula>
    </cfRule>
  </conditionalFormatting>
  <conditionalFormatting sqref="O46">
    <cfRule type="containsText" dxfId="645" priority="633" operator="containsText" text="Baja">
      <formula>NOT(ISERROR(SEARCH("Baja",O46)))</formula>
    </cfRule>
    <cfRule type="cellIs" dxfId="644" priority="634" operator="equal">
      <formula>"Moderada"</formula>
    </cfRule>
    <cfRule type="containsText" dxfId="643" priority="635" operator="containsText" text="Alta">
      <formula>NOT(ISERROR(SEARCH("Alta",O46)))</formula>
    </cfRule>
    <cfRule type="containsText" dxfId="642" priority="636" operator="containsText" text="Extrema">
      <formula>NOT(ISERROR(SEARCH("Extrema",O46)))</formula>
    </cfRule>
  </conditionalFormatting>
  <conditionalFormatting sqref="N45">
    <cfRule type="cellIs" dxfId="641" priority="690" operator="equal">
      <formula>"Moderado"</formula>
    </cfRule>
    <cfRule type="cellIs" dxfId="640" priority="691" operator="equal">
      <formula>"Mayor"</formula>
    </cfRule>
    <cfRule type="cellIs" dxfId="639" priority="692" operator="equal">
      <formula>"Catastrófico"</formula>
    </cfRule>
  </conditionalFormatting>
  <conditionalFormatting sqref="M45">
    <cfRule type="cellIs" dxfId="638" priority="685" operator="equal">
      <formula>"Casi Seguro"</formula>
    </cfRule>
    <cfRule type="containsText" dxfId="637" priority="686" operator="containsText" text="Improbable">
      <formula>NOT(ISERROR(SEARCH("Improbable",M45)))</formula>
    </cfRule>
    <cfRule type="containsText" dxfId="636" priority="687" operator="containsText" text="Probable">
      <formula>NOT(ISERROR(SEARCH("Probable",M45)))</formula>
    </cfRule>
    <cfRule type="cellIs" dxfId="635" priority="688" operator="equal">
      <formula>"Posible"</formula>
    </cfRule>
    <cfRule type="containsText" dxfId="634" priority="689" operator="containsText" text="Rara vez">
      <formula>NOT(ISERROR(SEARCH("Rara vez",M45)))</formula>
    </cfRule>
  </conditionalFormatting>
  <conditionalFormatting sqref="O45">
    <cfRule type="containsText" dxfId="633" priority="681" operator="containsText" text="Baja">
      <formula>NOT(ISERROR(SEARCH("Baja",O45)))</formula>
    </cfRule>
    <cfRule type="cellIs" dxfId="632" priority="682" operator="equal">
      <formula>"Moderada"</formula>
    </cfRule>
    <cfRule type="containsText" dxfId="631" priority="683" operator="containsText" text="Alta">
      <formula>NOT(ISERROR(SEARCH("Alta",O45)))</formula>
    </cfRule>
    <cfRule type="containsText" dxfId="630" priority="684" operator="containsText" text="Extrema">
      <formula>NOT(ISERROR(SEARCH("Extrema",O45)))</formula>
    </cfRule>
  </conditionalFormatting>
  <conditionalFormatting sqref="N43 N45">
    <cfRule type="cellIs" dxfId="629" priority="678" operator="equal">
      <formula>"Moderado"</formula>
    </cfRule>
    <cfRule type="cellIs" dxfId="628" priority="679" operator="equal">
      <formula>"Mayor"</formula>
    </cfRule>
    <cfRule type="cellIs" dxfId="627" priority="680" operator="equal">
      <formula>"Catastrófico"</formula>
    </cfRule>
  </conditionalFormatting>
  <conditionalFormatting sqref="M43 M45">
    <cfRule type="cellIs" dxfId="626" priority="673" operator="equal">
      <formula>"Casi Seguro"</formula>
    </cfRule>
    <cfRule type="containsText" dxfId="625" priority="674" operator="containsText" text="Improbable">
      <formula>NOT(ISERROR(SEARCH("Improbable",M43)))</formula>
    </cfRule>
    <cfRule type="containsText" dxfId="624" priority="675" operator="containsText" text="Probable">
      <formula>NOT(ISERROR(SEARCH("Probable",M43)))</formula>
    </cfRule>
    <cfRule type="cellIs" dxfId="623" priority="676" operator="equal">
      <formula>"Posible"</formula>
    </cfRule>
    <cfRule type="containsText" dxfId="622" priority="677" operator="containsText" text="Rara vez">
      <formula>NOT(ISERROR(SEARCH("Rara vez",M43)))</formula>
    </cfRule>
  </conditionalFormatting>
  <conditionalFormatting sqref="O43 O45">
    <cfRule type="containsText" dxfId="621" priority="669" operator="containsText" text="Baja">
      <formula>NOT(ISERROR(SEARCH("Baja",O43)))</formula>
    </cfRule>
    <cfRule type="cellIs" dxfId="620" priority="670" operator="equal">
      <formula>"Moderada"</formula>
    </cfRule>
    <cfRule type="containsText" dxfId="619" priority="671" operator="containsText" text="Alta">
      <formula>NOT(ISERROR(SEARCH("Alta",O43)))</formula>
    </cfRule>
    <cfRule type="containsText" dxfId="618" priority="672" operator="containsText" text="Extrema">
      <formula>NOT(ISERROR(SEARCH("Extrema",O43)))</formula>
    </cfRule>
  </conditionalFormatting>
  <conditionalFormatting sqref="N44">
    <cfRule type="cellIs" dxfId="617" priority="666" operator="equal">
      <formula>"Moderado"</formula>
    </cfRule>
    <cfRule type="cellIs" dxfId="616" priority="667" operator="equal">
      <formula>"Mayor"</formula>
    </cfRule>
    <cfRule type="cellIs" dxfId="615" priority="668" operator="equal">
      <formula>"Catastrófico"</formula>
    </cfRule>
  </conditionalFormatting>
  <conditionalFormatting sqref="M44">
    <cfRule type="cellIs" dxfId="614" priority="661" operator="equal">
      <formula>"Casi Seguro"</formula>
    </cfRule>
    <cfRule type="containsText" dxfId="613" priority="662" operator="containsText" text="Improbable">
      <formula>NOT(ISERROR(SEARCH("Improbable",M44)))</formula>
    </cfRule>
    <cfRule type="containsText" dxfId="612" priority="663" operator="containsText" text="Probable">
      <formula>NOT(ISERROR(SEARCH("Probable",M44)))</formula>
    </cfRule>
    <cfRule type="cellIs" dxfId="611" priority="664" operator="equal">
      <formula>"Posible"</formula>
    </cfRule>
    <cfRule type="containsText" dxfId="610" priority="665" operator="containsText" text="Rara vez">
      <formula>NOT(ISERROR(SEARCH("Rara vez",M44)))</formula>
    </cfRule>
  </conditionalFormatting>
  <conditionalFormatting sqref="O44">
    <cfRule type="containsText" dxfId="609" priority="657" operator="containsText" text="Baja">
      <formula>NOT(ISERROR(SEARCH("Baja",O44)))</formula>
    </cfRule>
    <cfRule type="cellIs" dxfId="608" priority="658" operator="equal">
      <formula>"Moderada"</formula>
    </cfRule>
    <cfRule type="containsText" dxfId="607" priority="659" operator="containsText" text="Alta">
      <formula>NOT(ISERROR(SEARCH("Alta",O44)))</formula>
    </cfRule>
    <cfRule type="containsText" dxfId="606" priority="660" operator="containsText" text="Extrema">
      <formula>NOT(ISERROR(SEARCH("Extrema",O44)))</formula>
    </cfRule>
  </conditionalFormatting>
  <conditionalFormatting sqref="N46">
    <cfRule type="cellIs" dxfId="605" priority="654" operator="equal">
      <formula>"Moderado"</formula>
    </cfRule>
    <cfRule type="cellIs" dxfId="604" priority="655" operator="equal">
      <formula>"Mayor"</formula>
    </cfRule>
    <cfRule type="cellIs" dxfId="603" priority="656" operator="equal">
      <formula>"Catastrófico"</formula>
    </cfRule>
  </conditionalFormatting>
  <conditionalFormatting sqref="M46">
    <cfRule type="cellIs" dxfId="602" priority="649" operator="equal">
      <formula>"Casi Seguro"</formula>
    </cfRule>
    <cfRule type="containsText" dxfId="601" priority="650" operator="containsText" text="Improbable">
      <formula>NOT(ISERROR(SEARCH("Improbable",M46)))</formula>
    </cfRule>
    <cfRule type="containsText" dxfId="600" priority="651" operator="containsText" text="Probable">
      <formula>NOT(ISERROR(SEARCH("Probable",M46)))</formula>
    </cfRule>
    <cfRule type="cellIs" dxfId="599" priority="652" operator="equal">
      <formula>"Posible"</formula>
    </cfRule>
    <cfRule type="containsText" dxfId="598" priority="653" operator="containsText" text="Rara vez">
      <formula>NOT(ISERROR(SEARCH("Rara vez",M46)))</formula>
    </cfRule>
  </conditionalFormatting>
  <conditionalFormatting sqref="O46">
    <cfRule type="containsText" dxfId="597" priority="645" operator="containsText" text="Baja">
      <formula>NOT(ISERROR(SEARCH("Baja",O46)))</formula>
    </cfRule>
    <cfRule type="cellIs" dxfId="596" priority="646" operator="equal">
      <formula>"Moderada"</formula>
    </cfRule>
    <cfRule type="containsText" dxfId="595" priority="647" operator="containsText" text="Alta">
      <formula>NOT(ISERROR(SEARCH("Alta",O46)))</formula>
    </cfRule>
    <cfRule type="containsText" dxfId="594" priority="648" operator="containsText" text="Extrema">
      <formula>NOT(ISERROR(SEARCH("Extrema",O46)))</formula>
    </cfRule>
  </conditionalFormatting>
  <conditionalFormatting sqref="N46">
    <cfRule type="cellIs" dxfId="593" priority="642" operator="equal">
      <formula>"Moderado"</formula>
    </cfRule>
    <cfRule type="cellIs" dxfId="592" priority="643" operator="equal">
      <formula>"Mayor"</formula>
    </cfRule>
    <cfRule type="cellIs" dxfId="591" priority="644" operator="equal">
      <formula>"Catastrófico"</formula>
    </cfRule>
  </conditionalFormatting>
  <conditionalFormatting sqref="M46">
    <cfRule type="cellIs" dxfId="590" priority="637" operator="equal">
      <formula>"Casi Seguro"</formula>
    </cfRule>
    <cfRule type="containsText" dxfId="589" priority="638" operator="containsText" text="Improbable">
      <formula>NOT(ISERROR(SEARCH("Improbable",M46)))</formula>
    </cfRule>
    <cfRule type="containsText" dxfId="588" priority="639" operator="containsText" text="Probable">
      <formula>NOT(ISERROR(SEARCH("Probable",M46)))</formula>
    </cfRule>
    <cfRule type="cellIs" dxfId="587" priority="640" operator="equal">
      <formula>"Posible"</formula>
    </cfRule>
    <cfRule type="containsText" dxfId="586" priority="641" operator="containsText" text="Rara vez">
      <formula>NOT(ISERROR(SEARCH("Rara vez",M46)))</formula>
    </cfRule>
  </conditionalFormatting>
  <conditionalFormatting sqref="H47:H49">
    <cfRule type="cellIs" dxfId="585" priority="625" operator="equal">
      <formula>"Moderado"</formula>
    </cfRule>
    <cfRule type="cellIs" dxfId="584" priority="626" operator="equal">
      <formula>"Mayor"</formula>
    </cfRule>
    <cfRule type="cellIs" dxfId="583" priority="627" operator="equal">
      <formula>"Catastrófico"</formula>
    </cfRule>
  </conditionalFormatting>
  <conditionalFormatting sqref="I47:I49">
    <cfRule type="containsText" dxfId="582" priority="621" operator="containsText" text="Baja">
      <formula>NOT(ISERROR(SEARCH("Baja",I47)))</formula>
    </cfRule>
    <cfRule type="cellIs" dxfId="581" priority="622" operator="equal">
      <formula>"Moderada"</formula>
    </cfRule>
    <cfRule type="containsText" dxfId="580" priority="623" operator="containsText" text="Alta">
      <formula>NOT(ISERROR(SEARCH("Alta",I47)))</formula>
    </cfRule>
    <cfRule type="containsText" dxfId="579" priority="624" operator="containsText" text="Extrema">
      <formula>NOT(ISERROR(SEARCH("Extrema",I47)))</formula>
    </cfRule>
  </conditionalFormatting>
  <conditionalFormatting sqref="N47:N49">
    <cfRule type="cellIs" dxfId="578" priority="618" operator="equal">
      <formula>"Moderado"</formula>
    </cfRule>
    <cfRule type="cellIs" dxfId="577" priority="619" operator="equal">
      <formula>"Mayor"</formula>
    </cfRule>
    <cfRule type="cellIs" dxfId="576" priority="620" operator="equal">
      <formula>"Catastrófico"</formula>
    </cfRule>
  </conditionalFormatting>
  <conditionalFormatting sqref="M47:M49">
    <cfRule type="cellIs" dxfId="575" priority="613" operator="equal">
      <formula>"Casi Seguro"</formula>
    </cfRule>
    <cfRule type="containsText" dxfId="574" priority="614" operator="containsText" text="Improbable">
      <formula>NOT(ISERROR(SEARCH("Improbable",M47)))</formula>
    </cfRule>
    <cfRule type="containsText" dxfId="573" priority="615" operator="containsText" text="Probable">
      <formula>NOT(ISERROR(SEARCH("Probable",M47)))</formula>
    </cfRule>
    <cfRule type="cellIs" dxfId="572" priority="616" operator="equal">
      <formula>"Posible"</formula>
    </cfRule>
    <cfRule type="containsText" dxfId="571" priority="617" operator="containsText" text="Rara vez">
      <formula>NOT(ISERROR(SEARCH("Rara vez",M47)))</formula>
    </cfRule>
  </conditionalFormatting>
  <conditionalFormatting sqref="O47:O49">
    <cfRule type="containsText" dxfId="570" priority="609" operator="containsText" text="Baja">
      <formula>NOT(ISERROR(SEARCH("Baja",O47)))</formula>
    </cfRule>
    <cfRule type="cellIs" dxfId="569" priority="610" operator="equal">
      <formula>"Moderada"</formula>
    </cfRule>
    <cfRule type="containsText" dxfId="568" priority="611" operator="containsText" text="Alta">
      <formula>NOT(ISERROR(SEARCH("Alta",O47)))</formula>
    </cfRule>
    <cfRule type="containsText" dxfId="567" priority="612" operator="containsText" text="Extrema">
      <formula>NOT(ISERROR(SEARCH("Extrema",O47)))</formula>
    </cfRule>
  </conditionalFormatting>
  <conditionalFormatting sqref="I50">
    <cfRule type="containsText" dxfId="566" priority="585" operator="containsText" text="Baja">
      <formula>NOT(ISERROR(SEARCH("Baja",I50)))</formula>
    </cfRule>
    <cfRule type="cellIs" dxfId="565" priority="586" operator="equal">
      <formula>"Moderada"</formula>
    </cfRule>
    <cfRule type="containsText" dxfId="564" priority="587" operator="containsText" text="Alta">
      <formula>NOT(ISERROR(SEARCH("Alta",I50)))</formula>
    </cfRule>
    <cfRule type="containsText" dxfId="563" priority="588" operator="containsText" text="Extrema">
      <formula>NOT(ISERROR(SEARCH("Extrema",I50)))</formula>
    </cfRule>
  </conditionalFormatting>
  <conditionalFormatting sqref="G50">
    <cfRule type="cellIs" dxfId="562" priority="604" operator="equal">
      <formula>"Casi Seguro"</formula>
    </cfRule>
    <cfRule type="containsText" dxfId="561" priority="605" operator="containsText" text="Improbable">
      <formula>NOT(ISERROR(SEARCH("Improbable",G50)))</formula>
    </cfRule>
    <cfRule type="containsText" dxfId="560" priority="606" operator="containsText" text="Probable">
      <formula>NOT(ISERROR(SEARCH("Probable",G50)))</formula>
    </cfRule>
    <cfRule type="cellIs" dxfId="559" priority="607" operator="equal">
      <formula>"Posible"</formula>
    </cfRule>
    <cfRule type="containsText" dxfId="558" priority="608" operator="containsText" text="Rara vez">
      <formula>NOT(ISERROR(SEARCH("Rara vez",G50)))</formula>
    </cfRule>
  </conditionalFormatting>
  <conditionalFormatting sqref="G51">
    <cfRule type="cellIs" dxfId="557" priority="599" operator="equal">
      <formula>"Casi Seguro"</formula>
    </cfRule>
    <cfRule type="containsText" dxfId="556" priority="600" operator="containsText" text="Improbable">
      <formula>NOT(ISERROR(SEARCH("Improbable",G51)))</formula>
    </cfRule>
    <cfRule type="containsText" dxfId="555" priority="601" operator="containsText" text="Probable">
      <formula>NOT(ISERROR(SEARCH("Probable",G51)))</formula>
    </cfRule>
    <cfRule type="cellIs" dxfId="554" priority="602" operator="equal">
      <formula>"Posible"</formula>
    </cfRule>
    <cfRule type="containsText" dxfId="553" priority="603" operator="containsText" text="Rara vez">
      <formula>NOT(ISERROR(SEARCH("Rara vez",G51)))</formula>
    </cfRule>
  </conditionalFormatting>
  <conditionalFormatting sqref="H50">
    <cfRule type="cellIs" dxfId="552" priority="596" operator="equal">
      <formula>"Moderado"</formula>
    </cfRule>
    <cfRule type="cellIs" dxfId="551" priority="597" operator="equal">
      <formula>"Mayor"</formula>
    </cfRule>
    <cfRule type="cellIs" dxfId="550" priority="598" operator="equal">
      <formula>"Catastrófico"</formula>
    </cfRule>
  </conditionalFormatting>
  <conditionalFormatting sqref="N50">
    <cfRule type="cellIs" dxfId="549" priority="582" operator="equal">
      <formula>"Moderado"</formula>
    </cfRule>
    <cfRule type="cellIs" dxfId="548" priority="583" operator="equal">
      <formula>"Mayor"</formula>
    </cfRule>
    <cfRule type="cellIs" dxfId="547" priority="584" operator="equal">
      <formula>"Catastrófico"</formula>
    </cfRule>
  </conditionalFormatting>
  <conditionalFormatting sqref="M50">
    <cfRule type="cellIs" dxfId="546" priority="577" operator="equal">
      <formula>"Casi Seguro"</formula>
    </cfRule>
    <cfRule type="containsText" dxfId="545" priority="578" operator="containsText" text="Improbable">
      <formula>NOT(ISERROR(SEARCH("Improbable",M50)))</formula>
    </cfRule>
    <cfRule type="containsText" dxfId="544" priority="579" operator="containsText" text="Probable">
      <formula>NOT(ISERROR(SEARCH("Probable",M50)))</formula>
    </cfRule>
    <cfRule type="cellIs" dxfId="543" priority="580" operator="equal">
      <formula>"Posible"</formula>
    </cfRule>
    <cfRule type="containsText" dxfId="542" priority="581" operator="containsText" text="Rara vez">
      <formula>NOT(ISERROR(SEARCH("Rara vez",M50)))</formula>
    </cfRule>
  </conditionalFormatting>
  <conditionalFormatting sqref="O50">
    <cfRule type="containsText" dxfId="541" priority="573" operator="containsText" text="Baja">
      <formula>NOT(ISERROR(SEARCH("Baja",O50)))</formula>
    </cfRule>
    <cfRule type="cellIs" dxfId="540" priority="574" operator="equal">
      <formula>"Moderada"</formula>
    </cfRule>
    <cfRule type="containsText" dxfId="539" priority="575" operator="containsText" text="Alta">
      <formula>NOT(ISERROR(SEARCH("Alta",O50)))</formula>
    </cfRule>
    <cfRule type="containsText" dxfId="538" priority="576" operator="containsText" text="Extrema">
      <formula>NOT(ISERROR(SEARCH("Extrema",O50)))</formula>
    </cfRule>
  </conditionalFormatting>
  <conditionalFormatting sqref="N51">
    <cfRule type="cellIs" dxfId="537" priority="570" operator="equal">
      <formula>"Moderado"</formula>
    </cfRule>
    <cfRule type="cellIs" dxfId="536" priority="571" operator="equal">
      <formula>"Mayor"</formula>
    </cfRule>
    <cfRule type="cellIs" dxfId="535" priority="572" operator="equal">
      <formula>"Catastrófico"</formula>
    </cfRule>
  </conditionalFormatting>
  <conditionalFormatting sqref="M51">
    <cfRule type="cellIs" dxfId="534" priority="565" operator="equal">
      <formula>"Casi Seguro"</formula>
    </cfRule>
    <cfRule type="containsText" dxfId="533" priority="566" operator="containsText" text="Improbable">
      <formula>NOT(ISERROR(SEARCH("Improbable",M51)))</formula>
    </cfRule>
    <cfRule type="containsText" dxfId="532" priority="567" operator="containsText" text="Probable">
      <formula>NOT(ISERROR(SEARCH("Probable",M51)))</formula>
    </cfRule>
    <cfRule type="cellIs" dxfId="531" priority="568" operator="equal">
      <formula>"Posible"</formula>
    </cfRule>
    <cfRule type="containsText" dxfId="530" priority="569" operator="containsText" text="Rara vez">
      <formula>NOT(ISERROR(SEARCH("Rara vez",M51)))</formula>
    </cfRule>
  </conditionalFormatting>
  <conditionalFormatting sqref="O51">
    <cfRule type="containsText" dxfId="529" priority="561" operator="containsText" text="Baja">
      <formula>NOT(ISERROR(SEARCH("Baja",O51)))</formula>
    </cfRule>
    <cfRule type="cellIs" dxfId="528" priority="562" operator="equal">
      <formula>"Moderada"</formula>
    </cfRule>
    <cfRule type="containsText" dxfId="527" priority="563" operator="containsText" text="Alta">
      <formula>NOT(ISERROR(SEARCH("Alta",O51)))</formula>
    </cfRule>
    <cfRule type="containsText" dxfId="526" priority="564" operator="containsText" text="Extrema">
      <formula>NOT(ISERROR(SEARCH("Extrema",O51)))</formula>
    </cfRule>
  </conditionalFormatting>
  <conditionalFormatting sqref="G52">
    <cfRule type="cellIs" dxfId="525" priority="556" operator="equal">
      <formula>"Casi Seguro"</formula>
    </cfRule>
    <cfRule type="containsText" dxfId="524" priority="557" operator="containsText" text="Improbable">
      <formula>NOT(ISERROR(SEARCH("Improbable",G52)))</formula>
    </cfRule>
    <cfRule type="containsText" dxfId="523" priority="558" operator="containsText" text="Probable">
      <formula>NOT(ISERROR(SEARCH("Probable",G52)))</formula>
    </cfRule>
    <cfRule type="cellIs" dxfId="522" priority="559" operator="equal">
      <formula>"Posible"</formula>
    </cfRule>
    <cfRule type="containsText" dxfId="521" priority="560" operator="containsText" text="Rara vez">
      <formula>NOT(ISERROR(SEARCH("Rara vez",G52)))</formula>
    </cfRule>
  </conditionalFormatting>
  <conditionalFormatting sqref="N53">
    <cfRule type="cellIs" dxfId="520" priority="494" operator="equal">
      <formula>"Moderado"</formula>
    </cfRule>
    <cfRule type="cellIs" dxfId="519" priority="495" operator="equal">
      <formula>"Mayor"</formula>
    </cfRule>
    <cfRule type="cellIs" dxfId="518" priority="496" operator="equal">
      <formula>"Catastrófico"</formula>
    </cfRule>
  </conditionalFormatting>
  <conditionalFormatting sqref="M53">
    <cfRule type="cellIs" dxfId="517" priority="489" operator="equal">
      <formula>"Casi Seguro"</formula>
    </cfRule>
    <cfRule type="containsText" dxfId="516" priority="490" operator="containsText" text="Improbable">
      <formula>NOT(ISERROR(SEARCH("Improbable",M53)))</formula>
    </cfRule>
    <cfRule type="containsText" dxfId="515" priority="491" operator="containsText" text="Probable">
      <formula>NOT(ISERROR(SEARCH("Probable",M53)))</formula>
    </cfRule>
    <cfRule type="cellIs" dxfId="514" priority="492" operator="equal">
      <formula>"Posible"</formula>
    </cfRule>
    <cfRule type="containsText" dxfId="513" priority="493" operator="containsText" text="Rara vez">
      <formula>NOT(ISERROR(SEARCH("Rara vez",M53)))</formula>
    </cfRule>
  </conditionalFormatting>
  <conditionalFormatting sqref="O53">
    <cfRule type="containsText" dxfId="512" priority="485" operator="containsText" text="Baja">
      <formula>NOT(ISERROR(SEARCH("Baja",O53)))</formula>
    </cfRule>
    <cfRule type="cellIs" dxfId="511" priority="486" operator="equal">
      <formula>"Moderada"</formula>
    </cfRule>
    <cfRule type="containsText" dxfId="510" priority="487" operator="containsText" text="Alta">
      <formula>NOT(ISERROR(SEARCH("Alta",O53)))</formula>
    </cfRule>
    <cfRule type="containsText" dxfId="509" priority="488" operator="containsText" text="Extrema">
      <formula>NOT(ISERROR(SEARCH("Extrema",O53)))</formula>
    </cfRule>
  </conditionalFormatting>
  <conditionalFormatting sqref="N60:N63">
    <cfRule type="cellIs" dxfId="508" priority="458" operator="equal">
      <formula>"Moderado"</formula>
    </cfRule>
    <cfRule type="cellIs" dxfId="507" priority="459" operator="equal">
      <formula>"Mayor"</formula>
    </cfRule>
    <cfRule type="cellIs" dxfId="506" priority="460" operator="equal">
      <formula>"Catastrófico"</formula>
    </cfRule>
  </conditionalFormatting>
  <conditionalFormatting sqref="M60:M63">
    <cfRule type="cellIs" dxfId="505" priority="453" operator="equal">
      <formula>"Casi Seguro"</formula>
    </cfRule>
    <cfRule type="containsText" dxfId="504" priority="454" operator="containsText" text="Improbable">
      <formula>NOT(ISERROR(SEARCH("Improbable",M60)))</formula>
    </cfRule>
    <cfRule type="containsText" dxfId="503" priority="455" operator="containsText" text="Probable">
      <formula>NOT(ISERROR(SEARCH("Probable",M60)))</formula>
    </cfRule>
    <cfRule type="cellIs" dxfId="502" priority="456" operator="equal">
      <formula>"Posible"</formula>
    </cfRule>
    <cfRule type="containsText" dxfId="501" priority="457" operator="containsText" text="Rara vez">
      <formula>NOT(ISERROR(SEARCH("Rara vez",M60)))</formula>
    </cfRule>
  </conditionalFormatting>
  <conditionalFormatting sqref="O60:O63">
    <cfRule type="containsText" dxfId="500" priority="449" operator="containsText" text="Baja">
      <formula>NOT(ISERROR(SEARCH("Baja",O60)))</formula>
    </cfRule>
    <cfRule type="cellIs" dxfId="499" priority="450" operator="equal">
      <formula>"Moderada"</formula>
    </cfRule>
    <cfRule type="containsText" dxfId="498" priority="451" operator="containsText" text="Alta">
      <formula>NOT(ISERROR(SEARCH("Alta",O60)))</formula>
    </cfRule>
    <cfRule type="containsText" dxfId="497" priority="452" operator="containsText" text="Extrema">
      <formula>NOT(ISERROR(SEARCH("Extrema",O60)))</formula>
    </cfRule>
  </conditionalFormatting>
  <conditionalFormatting sqref="N52">
    <cfRule type="cellIs" dxfId="496" priority="522" operator="equal">
      <formula>"Moderado"</formula>
    </cfRule>
    <cfRule type="cellIs" dxfId="495" priority="523" operator="equal">
      <formula>"Mayor"</formula>
    </cfRule>
    <cfRule type="cellIs" dxfId="494" priority="524" operator="equal">
      <formula>"Catastrófico"</formula>
    </cfRule>
  </conditionalFormatting>
  <conditionalFormatting sqref="M52">
    <cfRule type="cellIs" dxfId="493" priority="517" operator="equal">
      <formula>"Casi Seguro"</formula>
    </cfRule>
    <cfRule type="containsText" dxfId="492" priority="518" operator="containsText" text="Improbable">
      <formula>NOT(ISERROR(SEARCH("Improbable",M52)))</formula>
    </cfRule>
    <cfRule type="containsText" dxfId="491" priority="519" operator="containsText" text="Probable">
      <formula>NOT(ISERROR(SEARCH("Probable",M52)))</formula>
    </cfRule>
    <cfRule type="cellIs" dxfId="490" priority="520" operator="equal">
      <formula>"Posible"</formula>
    </cfRule>
    <cfRule type="containsText" dxfId="489" priority="521" operator="containsText" text="Rara vez">
      <formula>NOT(ISERROR(SEARCH("Rara vez",M52)))</formula>
    </cfRule>
  </conditionalFormatting>
  <conditionalFormatting sqref="O52">
    <cfRule type="containsText" dxfId="488" priority="513" operator="containsText" text="Baja">
      <formula>NOT(ISERROR(SEARCH("Baja",O52)))</formula>
    </cfRule>
    <cfRule type="cellIs" dxfId="487" priority="514" operator="equal">
      <formula>"Moderada"</formula>
    </cfRule>
    <cfRule type="containsText" dxfId="486" priority="515" operator="containsText" text="Alta">
      <formula>NOT(ISERROR(SEARCH("Alta",O52)))</formula>
    </cfRule>
    <cfRule type="containsText" dxfId="485" priority="516" operator="containsText" text="Extrema">
      <formula>NOT(ISERROR(SEARCH("Extrema",O52)))</formula>
    </cfRule>
  </conditionalFormatting>
  <conditionalFormatting sqref="P52">
    <cfRule type="cellIs" dxfId="484" priority="509" operator="equal">
      <formula>"E"</formula>
    </cfRule>
    <cfRule type="cellIs" dxfId="483" priority="510" operator="equal">
      <formula>"A"</formula>
    </cfRule>
    <cfRule type="cellIs" dxfId="482" priority="511" operator="equal">
      <formula>"M"</formula>
    </cfRule>
    <cfRule type="cellIs" dxfId="481" priority="512" operator="equal">
      <formula>"B"</formula>
    </cfRule>
  </conditionalFormatting>
  <conditionalFormatting sqref="G53">
    <cfRule type="cellIs" dxfId="480" priority="504" operator="equal">
      <formula>"Casi Seguro"</formula>
    </cfRule>
    <cfRule type="containsText" dxfId="479" priority="505" operator="containsText" text="Improbable">
      <formula>NOT(ISERROR(SEARCH("Improbable",G53)))</formula>
    </cfRule>
    <cfRule type="containsText" dxfId="478" priority="506" operator="containsText" text="Probable">
      <formula>NOT(ISERROR(SEARCH("Probable",G53)))</formula>
    </cfRule>
    <cfRule type="cellIs" dxfId="477" priority="507" operator="equal">
      <formula>"Posible"</formula>
    </cfRule>
    <cfRule type="containsText" dxfId="476" priority="508" operator="containsText" text="Rara vez">
      <formula>NOT(ISERROR(SEARCH("Rara vez",G53)))</formula>
    </cfRule>
  </conditionalFormatting>
  <conditionalFormatting sqref="H53">
    <cfRule type="cellIs" dxfId="475" priority="501" operator="equal">
      <formula>"Moderado"</formula>
    </cfRule>
    <cfRule type="cellIs" dxfId="474" priority="502" operator="equal">
      <formula>"Mayor"</formula>
    </cfRule>
    <cfRule type="cellIs" dxfId="473" priority="503" operator="equal">
      <formula>"Catastrófico"</formula>
    </cfRule>
  </conditionalFormatting>
  <conditionalFormatting sqref="I53">
    <cfRule type="containsText" dxfId="472" priority="497" operator="containsText" text="Baja">
      <formula>NOT(ISERROR(SEARCH("Baja",I53)))</formula>
    </cfRule>
    <cfRule type="cellIs" dxfId="471" priority="498" operator="equal">
      <formula>"Moderada"</formula>
    </cfRule>
    <cfRule type="containsText" dxfId="470" priority="499" operator="containsText" text="Alta">
      <formula>NOT(ISERROR(SEARCH("Alta",I53)))</formula>
    </cfRule>
    <cfRule type="containsText" dxfId="469" priority="500" operator="containsText" text="Extrema">
      <formula>NOT(ISERROR(SEARCH("Extrema",I53)))</formula>
    </cfRule>
  </conditionalFormatting>
  <conditionalFormatting sqref="I64 I66">
    <cfRule type="containsText" dxfId="468" priority="430" operator="containsText" text="Baja">
      <formula>NOT(ISERROR(SEARCH("Baja",I64)))</formula>
    </cfRule>
    <cfRule type="cellIs" dxfId="467" priority="431" operator="equal">
      <formula>"Moderada"</formula>
    </cfRule>
    <cfRule type="containsText" dxfId="466" priority="432" operator="containsText" text="Alta">
      <formula>NOT(ISERROR(SEARCH("Alta",I64)))</formula>
    </cfRule>
    <cfRule type="containsText" dxfId="465" priority="433" operator="containsText" text="Extrema">
      <formula>NOT(ISERROR(SEARCH("Extrema",I64)))</formula>
    </cfRule>
  </conditionalFormatting>
  <conditionalFormatting sqref="G60:G63">
    <cfRule type="cellIs" dxfId="464" priority="480" operator="equal">
      <formula>"Casi Seguro"</formula>
    </cfRule>
    <cfRule type="containsText" dxfId="463" priority="481" operator="containsText" text="Improbable">
      <formula>NOT(ISERROR(SEARCH("Improbable",G60)))</formula>
    </cfRule>
    <cfRule type="containsText" dxfId="462" priority="482" operator="containsText" text="Probable">
      <formula>NOT(ISERROR(SEARCH("Probable",G60)))</formula>
    </cfRule>
    <cfRule type="cellIs" dxfId="461" priority="483" operator="equal">
      <formula>"Posible"</formula>
    </cfRule>
    <cfRule type="containsText" dxfId="460" priority="484" operator="containsText" text="Rara vez">
      <formula>NOT(ISERROR(SEARCH("Rara vez",G60)))</formula>
    </cfRule>
  </conditionalFormatting>
  <conditionalFormatting sqref="H60:H63">
    <cfRule type="cellIs" dxfId="459" priority="477" operator="equal">
      <formula>"Moderado"</formula>
    </cfRule>
    <cfRule type="cellIs" dxfId="458" priority="478" operator="equal">
      <formula>"Mayor"</formula>
    </cfRule>
    <cfRule type="cellIs" dxfId="457" priority="479" operator="equal">
      <formula>"Catastrófico"</formula>
    </cfRule>
  </conditionalFormatting>
  <conditionalFormatting sqref="I60:I63">
    <cfRule type="containsText" dxfId="456" priority="473" operator="containsText" text="Baja">
      <formula>NOT(ISERROR(SEARCH("Baja",I60)))</formula>
    </cfRule>
    <cfRule type="cellIs" dxfId="455" priority="474" operator="equal">
      <formula>"Moderada"</formula>
    </cfRule>
    <cfRule type="containsText" dxfId="454" priority="475" operator="containsText" text="Alta">
      <formula>NOT(ISERROR(SEARCH("Alta",I60)))</formula>
    </cfRule>
    <cfRule type="containsText" dxfId="453" priority="476" operator="containsText" text="Extrema">
      <formula>NOT(ISERROR(SEARCH("Extrema",I60)))</formula>
    </cfRule>
  </conditionalFormatting>
  <conditionalFormatting sqref="N61:N63">
    <cfRule type="cellIs" dxfId="452" priority="470" operator="equal">
      <formula>"Moderado"</formula>
    </cfRule>
    <cfRule type="cellIs" dxfId="451" priority="471" operator="equal">
      <formula>"Mayor"</formula>
    </cfRule>
    <cfRule type="cellIs" dxfId="450" priority="472" operator="equal">
      <formula>"Catastrófico"</formula>
    </cfRule>
  </conditionalFormatting>
  <conditionalFormatting sqref="M61:M63">
    <cfRule type="cellIs" dxfId="449" priority="465" operator="equal">
      <formula>"Casi Seguro"</formula>
    </cfRule>
    <cfRule type="containsText" dxfId="448" priority="466" operator="containsText" text="Improbable">
      <formula>NOT(ISERROR(SEARCH("Improbable",M61)))</formula>
    </cfRule>
    <cfRule type="containsText" dxfId="447" priority="467" operator="containsText" text="Probable">
      <formula>NOT(ISERROR(SEARCH("Probable",M61)))</formula>
    </cfRule>
    <cfRule type="cellIs" dxfId="446" priority="468" operator="equal">
      <formula>"Posible"</formula>
    </cfRule>
    <cfRule type="containsText" dxfId="445" priority="469" operator="containsText" text="Rara vez">
      <formula>NOT(ISERROR(SEARCH("Rara vez",M61)))</formula>
    </cfRule>
  </conditionalFormatting>
  <conditionalFormatting sqref="O61:O63">
    <cfRule type="containsText" dxfId="444" priority="461" operator="containsText" text="Baja">
      <formula>NOT(ISERROR(SEARCH("Baja",O61)))</formula>
    </cfRule>
    <cfRule type="cellIs" dxfId="443" priority="462" operator="equal">
      <formula>"Moderada"</formula>
    </cfRule>
    <cfRule type="containsText" dxfId="442" priority="463" operator="containsText" text="Alta">
      <formula>NOT(ISERROR(SEARCH("Alta",O61)))</formula>
    </cfRule>
    <cfRule type="containsText" dxfId="441" priority="464" operator="containsText" text="Extrema">
      <formula>NOT(ISERROR(SEARCH("Extrema",O61)))</formula>
    </cfRule>
  </conditionalFormatting>
  <conditionalFormatting sqref="G64 G66">
    <cfRule type="cellIs" dxfId="440" priority="444" operator="equal">
      <formula>"Casi Seguro"</formula>
    </cfRule>
    <cfRule type="containsText" dxfId="439" priority="445" operator="containsText" text="Improbable">
      <formula>NOT(ISERROR(SEARCH("Improbable",G64)))</formula>
    </cfRule>
    <cfRule type="containsText" dxfId="438" priority="446" operator="containsText" text="Probable">
      <formula>NOT(ISERROR(SEARCH("Probable",G64)))</formula>
    </cfRule>
    <cfRule type="cellIs" dxfId="437" priority="447" operator="equal">
      <formula>"Posible"</formula>
    </cfRule>
    <cfRule type="containsText" dxfId="436" priority="448" operator="containsText" text="Rara vez">
      <formula>NOT(ISERROR(SEARCH("Rara vez",G64)))</formula>
    </cfRule>
  </conditionalFormatting>
  <conditionalFormatting sqref="H66">
    <cfRule type="cellIs" dxfId="435" priority="441" operator="equal">
      <formula>"Moderado"</formula>
    </cfRule>
    <cfRule type="cellIs" dxfId="434" priority="442" operator="equal">
      <formula>"Mayor"</formula>
    </cfRule>
    <cfRule type="cellIs" dxfId="433" priority="443" operator="equal">
      <formula>"Catastrófico"</formula>
    </cfRule>
  </conditionalFormatting>
  <conditionalFormatting sqref="I66">
    <cfRule type="containsText" dxfId="432" priority="437" operator="containsText" text="Baja">
      <formula>NOT(ISERROR(SEARCH("Baja",I66)))</formula>
    </cfRule>
    <cfRule type="cellIs" dxfId="431" priority="438" operator="equal">
      <formula>"Moderada"</formula>
    </cfRule>
    <cfRule type="containsText" dxfId="430" priority="439" operator="containsText" text="Alta">
      <formula>NOT(ISERROR(SEARCH("Alta",I66)))</formula>
    </cfRule>
    <cfRule type="containsText" dxfId="429" priority="440" operator="containsText" text="Extrema">
      <formula>NOT(ISERROR(SEARCH("Extrema",I66)))</formula>
    </cfRule>
  </conditionalFormatting>
  <conditionalFormatting sqref="H64 H66">
    <cfRule type="cellIs" dxfId="428" priority="434" operator="equal">
      <formula>"Moderado"</formula>
    </cfRule>
    <cfRule type="cellIs" dxfId="427" priority="435" operator="equal">
      <formula>"Mayor"</formula>
    </cfRule>
    <cfRule type="cellIs" dxfId="426" priority="436" operator="equal">
      <formula>"Catastrófico"</formula>
    </cfRule>
  </conditionalFormatting>
  <conditionalFormatting sqref="N65:N67">
    <cfRule type="cellIs" dxfId="425" priority="427" operator="equal">
      <formula>"Moderado"</formula>
    </cfRule>
    <cfRule type="cellIs" dxfId="424" priority="428" operator="equal">
      <formula>"Mayor"</formula>
    </cfRule>
    <cfRule type="cellIs" dxfId="423" priority="429" operator="equal">
      <formula>"Catastrófico"</formula>
    </cfRule>
  </conditionalFormatting>
  <conditionalFormatting sqref="M65:M67">
    <cfRule type="cellIs" dxfId="422" priority="422" operator="equal">
      <formula>"Casi Seguro"</formula>
    </cfRule>
    <cfRule type="containsText" dxfId="421" priority="423" operator="containsText" text="Improbable">
      <formula>NOT(ISERROR(SEARCH("Improbable",M65)))</formula>
    </cfRule>
    <cfRule type="containsText" dxfId="420" priority="424" operator="containsText" text="Probable">
      <formula>NOT(ISERROR(SEARCH("Probable",M65)))</formula>
    </cfRule>
    <cfRule type="cellIs" dxfId="419" priority="425" operator="equal">
      <formula>"Posible"</formula>
    </cfRule>
    <cfRule type="containsText" dxfId="418" priority="426" operator="containsText" text="Rara vez">
      <formula>NOT(ISERROR(SEARCH("Rara vez",M65)))</formula>
    </cfRule>
  </conditionalFormatting>
  <conditionalFormatting sqref="O65:O67">
    <cfRule type="containsText" dxfId="417" priority="418" operator="containsText" text="Baja">
      <formula>NOT(ISERROR(SEARCH("Baja",O65)))</formula>
    </cfRule>
    <cfRule type="cellIs" dxfId="416" priority="419" operator="equal">
      <formula>"Moderada"</formula>
    </cfRule>
    <cfRule type="containsText" dxfId="415" priority="420" operator="containsText" text="Alta">
      <formula>NOT(ISERROR(SEARCH("Alta",O65)))</formula>
    </cfRule>
    <cfRule type="containsText" dxfId="414" priority="421" operator="containsText" text="Extrema">
      <formula>NOT(ISERROR(SEARCH("Extrema",O65)))</formula>
    </cfRule>
  </conditionalFormatting>
  <conditionalFormatting sqref="N64:N67">
    <cfRule type="cellIs" dxfId="413" priority="415" operator="equal">
      <formula>"Moderado"</formula>
    </cfRule>
    <cfRule type="cellIs" dxfId="412" priority="416" operator="equal">
      <formula>"Mayor"</formula>
    </cfRule>
    <cfRule type="cellIs" dxfId="411" priority="417" operator="equal">
      <formula>"Catastrófico"</formula>
    </cfRule>
  </conditionalFormatting>
  <conditionalFormatting sqref="M64:M67">
    <cfRule type="cellIs" dxfId="410" priority="410" operator="equal">
      <formula>"Casi Seguro"</formula>
    </cfRule>
    <cfRule type="containsText" dxfId="409" priority="411" operator="containsText" text="Improbable">
      <formula>NOT(ISERROR(SEARCH("Improbable",M64)))</formula>
    </cfRule>
    <cfRule type="containsText" dxfId="408" priority="412" operator="containsText" text="Probable">
      <formula>NOT(ISERROR(SEARCH("Probable",M64)))</formula>
    </cfRule>
    <cfRule type="cellIs" dxfId="407" priority="413" operator="equal">
      <formula>"Posible"</formula>
    </cfRule>
    <cfRule type="containsText" dxfId="406" priority="414" operator="containsText" text="Rara vez">
      <formula>NOT(ISERROR(SEARCH("Rara vez",M64)))</formula>
    </cfRule>
  </conditionalFormatting>
  <conditionalFormatting sqref="O64:O67">
    <cfRule type="containsText" dxfId="405" priority="406" operator="containsText" text="Baja">
      <formula>NOT(ISERROR(SEARCH("Baja",O64)))</formula>
    </cfRule>
    <cfRule type="cellIs" dxfId="404" priority="407" operator="equal">
      <formula>"Moderada"</formula>
    </cfRule>
    <cfRule type="containsText" dxfId="403" priority="408" operator="containsText" text="Alta">
      <formula>NOT(ISERROR(SEARCH("Alta",O64)))</formula>
    </cfRule>
    <cfRule type="containsText" dxfId="402" priority="409" operator="containsText" text="Extrema">
      <formula>NOT(ISERROR(SEARCH("Extrema",O64)))</formula>
    </cfRule>
  </conditionalFormatting>
  <conditionalFormatting sqref="G54:G55">
    <cfRule type="cellIs" dxfId="401" priority="393" operator="equal">
      <formula>"Casi Seguro"</formula>
    </cfRule>
    <cfRule type="containsText" dxfId="400" priority="394" operator="containsText" text="Improbable">
      <formula>NOT(ISERROR(SEARCH("Improbable",G54)))</formula>
    </cfRule>
    <cfRule type="containsText" dxfId="399" priority="395" operator="containsText" text="Probable">
      <formula>NOT(ISERROR(SEARCH("Probable",G54)))</formula>
    </cfRule>
    <cfRule type="cellIs" dxfId="398" priority="396" operator="equal">
      <formula>"Posible"</formula>
    </cfRule>
    <cfRule type="containsText" dxfId="397" priority="397" operator="containsText" text="Rara vez">
      <formula>NOT(ISERROR(SEARCH("Rara vez",G54)))</formula>
    </cfRule>
  </conditionalFormatting>
  <conditionalFormatting sqref="H54:H55">
    <cfRule type="cellIs" dxfId="396" priority="390" operator="equal">
      <formula>"Moderado"</formula>
    </cfRule>
    <cfRule type="cellIs" dxfId="395" priority="391" operator="equal">
      <formula>"Mayor"</formula>
    </cfRule>
    <cfRule type="cellIs" dxfId="394" priority="392" operator="equal">
      <formula>"Catastrófico"</formula>
    </cfRule>
  </conditionalFormatting>
  <conditionalFormatting sqref="I54:I55">
    <cfRule type="containsText" dxfId="393" priority="386" operator="containsText" text="Baja">
      <formula>NOT(ISERROR(SEARCH("Baja",I54)))</formula>
    </cfRule>
    <cfRule type="cellIs" dxfId="392" priority="387" operator="equal">
      <formula>"Moderada"</formula>
    </cfRule>
    <cfRule type="containsText" dxfId="391" priority="388" operator="containsText" text="Alta">
      <formula>NOT(ISERROR(SEARCH("Alta",I54)))</formula>
    </cfRule>
    <cfRule type="containsText" dxfId="390" priority="389" operator="containsText" text="Extrema">
      <formula>NOT(ISERROR(SEARCH("Extrema",I54)))</formula>
    </cfRule>
  </conditionalFormatting>
  <conditionalFormatting sqref="O55">
    <cfRule type="containsText" dxfId="389" priority="348" operator="containsText" text="Baja">
      <formula>NOT(ISERROR(SEARCH("Baja",O55)))</formula>
    </cfRule>
    <cfRule type="cellIs" dxfId="388" priority="349" operator="equal">
      <formula>"Moderada"</formula>
    </cfRule>
    <cfRule type="containsText" dxfId="387" priority="350" operator="containsText" text="Alta">
      <formula>NOT(ISERROR(SEARCH("Alta",O55)))</formula>
    </cfRule>
    <cfRule type="containsText" dxfId="386" priority="351" operator="containsText" text="Extrema">
      <formula>NOT(ISERROR(SEARCH("Extrema",O55)))</formula>
    </cfRule>
  </conditionalFormatting>
  <conditionalFormatting sqref="H51:H52">
    <cfRule type="cellIs" dxfId="385" priority="376" operator="equal">
      <formula>"Moderado"</formula>
    </cfRule>
    <cfRule type="cellIs" dxfId="384" priority="377" operator="equal">
      <formula>"Mayor"</formula>
    </cfRule>
    <cfRule type="cellIs" dxfId="383" priority="378" operator="equal">
      <formula>"Catastrófico"</formula>
    </cfRule>
  </conditionalFormatting>
  <conditionalFormatting sqref="I51:I52">
    <cfRule type="containsText" dxfId="382" priority="372" operator="containsText" text="Baja">
      <formula>NOT(ISERROR(SEARCH("Baja",I51)))</formula>
    </cfRule>
    <cfRule type="cellIs" dxfId="381" priority="373" operator="equal">
      <formula>"Moderada"</formula>
    </cfRule>
    <cfRule type="containsText" dxfId="380" priority="374" operator="containsText" text="Alta">
      <formula>NOT(ISERROR(SEARCH("Alta",I51)))</formula>
    </cfRule>
    <cfRule type="containsText" dxfId="379" priority="375" operator="containsText" text="Extrema">
      <formula>NOT(ISERROR(SEARCH("Extrema",I51)))</formula>
    </cfRule>
  </conditionalFormatting>
  <conditionalFormatting sqref="N54">
    <cfRule type="cellIs" dxfId="378" priority="369" operator="equal">
      <formula>"Moderado"</formula>
    </cfRule>
    <cfRule type="cellIs" dxfId="377" priority="370" operator="equal">
      <formula>"Mayor"</formula>
    </cfRule>
    <cfRule type="cellIs" dxfId="376" priority="371" operator="equal">
      <formula>"Catastrófico"</formula>
    </cfRule>
  </conditionalFormatting>
  <conditionalFormatting sqref="M54">
    <cfRule type="cellIs" dxfId="375" priority="364" operator="equal">
      <formula>"Casi Seguro"</formula>
    </cfRule>
    <cfRule type="containsText" dxfId="374" priority="365" operator="containsText" text="Improbable">
      <formula>NOT(ISERROR(SEARCH("Improbable",M54)))</formula>
    </cfRule>
    <cfRule type="containsText" dxfId="373" priority="366" operator="containsText" text="Probable">
      <formula>NOT(ISERROR(SEARCH("Probable",M54)))</formula>
    </cfRule>
    <cfRule type="cellIs" dxfId="372" priority="367" operator="equal">
      <formula>"Posible"</formula>
    </cfRule>
    <cfRule type="containsText" dxfId="371" priority="368" operator="containsText" text="Rara vez">
      <formula>NOT(ISERROR(SEARCH("Rara vez",M54)))</formula>
    </cfRule>
  </conditionalFormatting>
  <conditionalFormatting sqref="O54">
    <cfRule type="containsText" dxfId="370" priority="360" operator="containsText" text="Baja">
      <formula>NOT(ISERROR(SEARCH("Baja",O54)))</formula>
    </cfRule>
    <cfRule type="cellIs" dxfId="369" priority="361" operator="equal">
      <formula>"Moderada"</formula>
    </cfRule>
    <cfRule type="containsText" dxfId="368" priority="362" operator="containsText" text="Alta">
      <formula>NOT(ISERROR(SEARCH("Alta",O54)))</formula>
    </cfRule>
    <cfRule type="containsText" dxfId="367" priority="363" operator="containsText" text="Extrema">
      <formula>NOT(ISERROR(SEARCH("Extrema",O54)))</formula>
    </cfRule>
  </conditionalFormatting>
  <conditionalFormatting sqref="N55">
    <cfRule type="cellIs" dxfId="366" priority="357" operator="equal">
      <formula>"Moderado"</formula>
    </cfRule>
    <cfRule type="cellIs" dxfId="365" priority="358" operator="equal">
      <formula>"Mayor"</formula>
    </cfRule>
    <cfRule type="cellIs" dxfId="364" priority="359" operator="equal">
      <formula>"Catastrófico"</formula>
    </cfRule>
  </conditionalFormatting>
  <conditionalFormatting sqref="M55">
    <cfRule type="cellIs" dxfId="363" priority="352" operator="equal">
      <formula>"Casi Seguro"</formula>
    </cfRule>
    <cfRule type="containsText" dxfId="362" priority="353" operator="containsText" text="Improbable">
      <formula>NOT(ISERROR(SEARCH("Improbable",M55)))</formula>
    </cfRule>
    <cfRule type="containsText" dxfId="361" priority="354" operator="containsText" text="Probable">
      <formula>NOT(ISERROR(SEARCH("Probable",M55)))</formula>
    </cfRule>
    <cfRule type="cellIs" dxfId="360" priority="355" operator="equal">
      <formula>"Posible"</formula>
    </cfRule>
    <cfRule type="containsText" dxfId="359" priority="356" operator="containsText" text="Rara vez">
      <formula>NOT(ISERROR(SEARCH("Rara vez",M55)))</formula>
    </cfRule>
  </conditionalFormatting>
  <conditionalFormatting sqref="O79:O80">
    <cfRule type="containsText" dxfId="358" priority="281" operator="containsText" text="Baja">
      <formula>NOT(ISERROR(SEARCH("Baja",O79)))</formula>
    </cfRule>
    <cfRule type="cellIs" dxfId="357" priority="282" operator="equal">
      <formula>"Moderada"</formula>
    </cfRule>
    <cfRule type="containsText" dxfId="356" priority="283" operator="containsText" text="Alta">
      <formula>NOT(ISERROR(SEARCH("Alta",O79)))</formula>
    </cfRule>
    <cfRule type="containsText" dxfId="355" priority="284" operator="containsText" text="Extrema">
      <formula>NOT(ISERROR(SEARCH("Extrema",O79)))</formula>
    </cfRule>
  </conditionalFormatting>
  <conditionalFormatting sqref="G78:G80">
    <cfRule type="cellIs" dxfId="354" priority="343" operator="equal">
      <formula>"Casi Seguro"</formula>
    </cfRule>
    <cfRule type="containsText" dxfId="353" priority="344" operator="containsText" text="Improbable">
      <formula>NOT(ISERROR(SEARCH("Improbable",G78)))</formula>
    </cfRule>
    <cfRule type="containsText" dxfId="352" priority="345" operator="containsText" text="Probable">
      <formula>NOT(ISERROR(SEARCH("Probable",G78)))</formula>
    </cfRule>
    <cfRule type="cellIs" dxfId="351" priority="346" operator="equal">
      <formula>"Posible"</formula>
    </cfRule>
    <cfRule type="containsText" dxfId="350" priority="347" operator="containsText" text="Rara vez">
      <formula>NOT(ISERROR(SEARCH("Rara vez",G78)))</formula>
    </cfRule>
  </conditionalFormatting>
  <conditionalFormatting sqref="H79:H80">
    <cfRule type="cellIs" dxfId="349" priority="340" operator="equal">
      <formula>"Moderado"</formula>
    </cfRule>
    <cfRule type="cellIs" dxfId="348" priority="341" operator="equal">
      <formula>"Mayor"</formula>
    </cfRule>
    <cfRule type="cellIs" dxfId="347" priority="342" operator="equal">
      <formula>"Catastrófico"</formula>
    </cfRule>
  </conditionalFormatting>
  <conditionalFormatting sqref="I79:I80">
    <cfRule type="containsText" dxfId="346" priority="336" operator="containsText" text="Baja">
      <formula>NOT(ISERROR(SEARCH("Baja",I79)))</formula>
    </cfRule>
    <cfRule type="cellIs" dxfId="345" priority="337" operator="equal">
      <formula>"Moderada"</formula>
    </cfRule>
    <cfRule type="containsText" dxfId="344" priority="338" operator="containsText" text="Alta">
      <formula>NOT(ISERROR(SEARCH("Alta",I79)))</formula>
    </cfRule>
    <cfRule type="containsText" dxfId="343" priority="339" operator="containsText" text="Extrema">
      <formula>NOT(ISERROR(SEARCH("Extrema",I79)))</formula>
    </cfRule>
  </conditionalFormatting>
  <conditionalFormatting sqref="H78:H80">
    <cfRule type="cellIs" dxfId="342" priority="333" operator="equal">
      <formula>"Moderado"</formula>
    </cfRule>
    <cfRule type="cellIs" dxfId="341" priority="334" operator="equal">
      <formula>"Mayor"</formula>
    </cfRule>
    <cfRule type="cellIs" dxfId="340" priority="335" operator="equal">
      <formula>"Catastrófico"</formula>
    </cfRule>
  </conditionalFormatting>
  <conditionalFormatting sqref="I78:I80">
    <cfRule type="containsText" dxfId="339" priority="329" operator="containsText" text="Baja">
      <formula>NOT(ISERROR(SEARCH("Baja",I78)))</formula>
    </cfRule>
    <cfRule type="cellIs" dxfId="338" priority="330" operator="equal">
      <formula>"Moderada"</formula>
    </cfRule>
    <cfRule type="containsText" dxfId="337" priority="331" operator="containsText" text="Alta">
      <formula>NOT(ISERROR(SEARCH("Alta",I78)))</formula>
    </cfRule>
    <cfRule type="containsText" dxfId="336" priority="332" operator="containsText" text="Extrema">
      <formula>NOT(ISERROR(SEARCH("Extrema",I78)))</formula>
    </cfRule>
  </conditionalFormatting>
  <conditionalFormatting sqref="N78">
    <cfRule type="cellIs" dxfId="335" priority="302" operator="equal">
      <formula>"Moderado"</formula>
    </cfRule>
    <cfRule type="cellIs" dxfId="334" priority="303" operator="equal">
      <formula>"Mayor"</formula>
    </cfRule>
    <cfRule type="cellIs" dxfId="333" priority="304" operator="equal">
      <formula>"Catastrófico"</formula>
    </cfRule>
  </conditionalFormatting>
  <conditionalFormatting sqref="M78">
    <cfRule type="cellIs" dxfId="332" priority="297" operator="equal">
      <formula>"Casi Seguro"</formula>
    </cfRule>
    <cfRule type="containsText" dxfId="331" priority="298" operator="containsText" text="Improbable">
      <formula>NOT(ISERROR(SEARCH("Improbable",M78)))</formula>
    </cfRule>
    <cfRule type="containsText" dxfId="330" priority="299" operator="containsText" text="Probable">
      <formula>NOT(ISERROR(SEARCH("Probable",M78)))</formula>
    </cfRule>
    <cfRule type="cellIs" dxfId="329" priority="300" operator="equal">
      <formula>"Posible"</formula>
    </cfRule>
    <cfRule type="containsText" dxfId="328" priority="301" operator="containsText" text="Rara vez">
      <formula>NOT(ISERROR(SEARCH("Rara vez",M78)))</formula>
    </cfRule>
  </conditionalFormatting>
  <conditionalFormatting sqref="O78">
    <cfRule type="containsText" dxfId="327" priority="293" operator="containsText" text="Baja">
      <formula>NOT(ISERROR(SEARCH("Baja",O78)))</formula>
    </cfRule>
    <cfRule type="cellIs" dxfId="326" priority="294" operator="equal">
      <formula>"Moderada"</formula>
    </cfRule>
    <cfRule type="containsText" dxfId="325" priority="295" operator="containsText" text="Alta">
      <formula>NOT(ISERROR(SEARCH("Alta",O78)))</formula>
    </cfRule>
    <cfRule type="containsText" dxfId="324" priority="296" operator="containsText" text="Extrema">
      <formula>NOT(ISERROR(SEARCH("Extrema",O78)))</formula>
    </cfRule>
  </conditionalFormatting>
  <conditionalFormatting sqref="N79:N80">
    <cfRule type="cellIs" dxfId="323" priority="290" operator="equal">
      <formula>"Moderado"</formula>
    </cfRule>
    <cfRule type="cellIs" dxfId="322" priority="291" operator="equal">
      <formula>"Mayor"</formula>
    </cfRule>
    <cfRule type="cellIs" dxfId="321" priority="292" operator="equal">
      <formula>"Catastrófico"</formula>
    </cfRule>
  </conditionalFormatting>
  <conditionalFormatting sqref="M79:M80">
    <cfRule type="cellIs" dxfId="320" priority="285" operator="equal">
      <formula>"Casi Seguro"</formula>
    </cfRule>
    <cfRule type="containsText" dxfId="319" priority="286" operator="containsText" text="Improbable">
      <formula>NOT(ISERROR(SEARCH("Improbable",M79)))</formula>
    </cfRule>
    <cfRule type="containsText" dxfId="318" priority="287" operator="containsText" text="Probable">
      <formula>NOT(ISERROR(SEARCH("Probable",M79)))</formula>
    </cfRule>
    <cfRule type="cellIs" dxfId="317" priority="288" operator="equal">
      <formula>"Posible"</formula>
    </cfRule>
    <cfRule type="containsText" dxfId="316" priority="289" operator="containsText" text="Rara vez">
      <formula>NOT(ISERROR(SEARCH("Rara vez",M79)))</formula>
    </cfRule>
  </conditionalFormatting>
  <conditionalFormatting sqref="G69:G70">
    <cfRule type="cellIs" dxfId="315" priority="276" operator="equal">
      <formula>"Casi Seguro"</formula>
    </cfRule>
    <cfRule type="containsText" dxfId="314" priority="277" operator="containsText" text="Improbable">
      <formula>NOT(ISERROR(SEARCH("Improbable",G69)))</formula>
    </cfRule>
    <cfRule type="containsText" dxfId="313" priority="278" operator="containsText" text="Probable">
      <formula>NOT(ISERROR(SEARCH("Probable",G69)))</formula>
    </cfRule>
    <cfRule type="cellIs" dxfId="312" priority="279" operator="equal">
      <formula>"Posible"</formula>
    </cfRule>
    <cfRule type="containsText" dxfId="311" priority="280" operator="containsText" text="Rara vez">
      <formula>NOT(ISERROR(SEARCH("Rara vez",G69)))</formula>
    </cfRule>
  </conditionalFormatting>
  <conditionalFormatting sqref="G68:G70">
    <cfRule type="cellIs" dxfId="310" priority="271" operator="equal">
      <formula>"Casi Seguro"</formula>
    </cfRule>
    <cfRule type="containsText" dxfId="309" priority="272" operator="containsText" text="Improbable">
      <formula>NOT(ISERROR(SEARCH("Improbable",G68)))</formula>
    </cfRule>
    <cfRule type="containsText" dxfId="308" priority="273" operator="containsText" text="Probable">
      <formula>NOT(ISERROR(SEARCH("Probable",G68)))</formula>
    </cfRule>
    <cfRule type="cellIs" dxfId="307" priority="274" operator="equal">
      <formula>"Posible"</formula>
    </cfRule>
    <cfRule type="containsText" dxfId="306" priority="275" operator="containsText" text="Rara vez">
      <formula>NOT(ISERROR(SEARCH("Rara vez",G68)))</formula>
    </cfRule>
  </conditionalFormatting>
  <conditionalFormatting sqref="H68:H70">
    <cfRule type="cellIs" dxfId="305" priority="268" operator="equal">
      <formula>"Moderado"</formula>
    </cfRule>
    <cfRule type="cellIs" dxfId="304" priority="269" operator="equal">
      <formula>"Mayor"</formula>
    </cfRule>
    <cfRule type="cellIs" dxfId="303" priority="270" operator="equal">
      <formula>"Catastrófico"</formula>
    </cfRule>
  </conditionalFormatting>
  <conditionalFormatting sqref="I68:I70">
    <cfRule type="containsText" dxfId="302" priority="264" operator="containsText" text="Baja">
      <formula>NOT(ISERROR(SEARCH("Baja",I68)))</formula>
    </cfRule>
    <cfRule type="cellIs" dxfId="301" priority="265" operator="equal">
      <formula>"Moderada"</formula>
    </cfRule>
    <cfRule type="containsText" dxfId="300" priority="266" operator="containsText" text="Alta">
      <formula>NOT(ISERROR(SEARCH("Alta",I68)))</formula>
    </cfRule>
    <cfRule type="containsText" dxfId="299" priority="267" operator="containsText" text="Extrema">
      <formula>NOT(ISERROR(SEARCH("Extrema",I68)))</formula>
    </cfRule>
  </conditionalFormatting>
  <conditionalFormatting sqref="N68">
    <cfRule type="cellIs" dxfId="298" priority="261" operator="equal">
      <formula>"Moderado"</formula>
    </cfRule>
    <cfRule type="cellIs" dxfId="297" priority="262" operator="equal">
      <formula>"Mayor"</formula>
    </cfRule>
    <cfRule type="cellIs" dxfId="296" priority="263" operator="equal">
      <formula>"Catastrófico"</formula>
    </cfRule>
  </conditionalFormatting>
  <conditionalFormatting sqref="M68">
    <cfRule type="cellIs" dxfId="295" priority="256" operator="equal">
      <formula>"Casi Seguro"</formula>
    </cfRule>
    <cfRule type="containsText" dxfId="294" priority="257" operator="containsText" text="Improbable">
      <formula>NOT(ISERROR(SEARCH("Improbable",M68)))</formula>
    </cfRule>
    <cfRule type="containsText" dxfId="293" priority="258" operator="containsText" text="Probable">
      <formula>NOT(ISERROR(SEARCH("Probable",M68)))</formula>
    </cfRule>
    <cfRule type="cellIs" dxfId="292" priority="259" operator="equal">
      <formula>"Posible"</formula>
    </cfRule>
    <cfRule type="containsText" dxfId="291" priority="260" operator="containsText" text="Rara vez">
      <formula>NOT(ISERROR(SEARCH("Rara vez",M68)))</formula>
    </cfRule>
  </conditionalFormatting>
  <conditionalFormatting sqref="O68">
    <cfRule type="containsText" dxfId="290" priority="252" operator="containsText" text="Baja">
      <formula>NOT(ISERROR(SEARCH("Baja",O68)))</formula>
    </cfRule>
    <cfRule type="cellIs" dxfId="289" priority="253" operator="equal">
      <formula>"Moderada"</formula>
    </cfRule>
    <cfRule type="containsText" dxfId="288" priority="254" operator="containsText" text="Alta">
      <formula>NOT(ISERROR(SEARCH("Alta",O68)))</formula>
    </cfRule>
    <cfRule type="containsText" dxfId="287" priority="255" operator="containsText" text="Extrema">
      <formula>NOT(ISERROR(SEARCH("Extrema",O68)))</formula>
    </cfRule>
  </conditionalFormatting>
  <conditionalFormatting sqref="N69:N70">
    <cfRule type="cellIs" dxfId="286" priority="249" operator="equal">
      <formula>"Moderado"</formula>
    </cfRule>
    <cfRule type="cellIs" dxfId="285" priority="250" operator="equal">
      <formula>"Mayor"</formula>
    </cfRule>
    <cfRule type="cellIs" dxfId="284" priority="251" operator="equal">
      <formula>"Catastrófico"</formula>
    </cfRule>
  </conditionalFormatting>
  <conditionalFormatting sqref="M69:M70">
    <cfRule type="cellIs" dxfId="283" priority="244" operator="equal">
      <formula>"Casi Seguro"</formula>
    </cfRule>
    <cfRule type="containsText" dxfId="282" priority="245" operator="containsText" text="Improbable">
      <formula>NOT(ISERROR(SEARCH("Improbable",M69)))</formula>
    </cfRule>
    <cfRule type="containsText" dxfId="281" priority="246" operator="containsText" text="Probable">
      <formula>NOT(ISERROR(SEARCH("Probable",M69)))</formula>
    </cfRule>
    <cfRule type="cellIs" dxfId="280" priority="247" operator="equal">
      <formula>"Posible"</formula>
    </cfRule>
    <cfRule type="containsText" dxfId="279" priority="248" operator="containsText" text="Rara vez">
      <formula>NOT(ISERROR(SEARCH("Rara vez",M69)))</formula>
    </cfRule>
  </conditionalFormatting>
  <conditionalFormatting sqref="O69:O70">
    <cfRule type="containsText" dxfId="278" priority="240" operator="containsText" text="Baja">
      <formula>NOT(ISERROR(SEARCH("Baja",O69)))</formula>
    </cfRule>
    <cfRule type="cellIs" dxfId="277" priority="241" operator="equal">
      <formula>"Moderada"</formula>
    </cfRule>
    <cfRule type="containsText" dxfId="276" priority="242" operator="containsText" text="Alta">
      <formula>NOT(ISERROR(SEARCH("Alta",O69)))</formula>
    </cfRule>
    <cfRule type="containsText" dxfId="275" priority="243" operator="containsText" text="Extrema">
      <formula>NOT(ISERROR(SEARCH("Extrema",O69)))</formula>
    </cfRule>
  </conditionalFormatting>
  <conditionalFormatting sqref="G81">
    <cfRule type="cellIs" dxfId="274" priority="235" operator="equal">
      <formula>"Casi Seguro"</formula>
    </cfRule>
    <cfRule type="containsText" dxfId="273" priority="236" operator="containsText" text="Improbable">
      <formula>NOT(ISERROR(SEARCH("Improbable",G81)))</formula>
    </cfRule>
    <cfRule type="containsText" dxfId="272" priority="237" operator="containsText" text="Probable">
      <formula>NOT(ISERROR(SEARCH("Probable",G81)))</formula>
    </cfRule>
    <cfRule type="cellIs" dxfId="271" priority="238" operator="equal">
      <formula>"Posible"</formula>
    </cfRule>
    <cfRule type="containsText" dxfId="270" priority="239" operator="containsText" text="Rara vez">
      <formula>NOT(ISERROR(SEARCH("Rara vez",G81)))</formula>
    </cfRule>
  </conditionalFormatting>
  <conditionalFormatting sqref="G82">
    <cfRule type="cellIs" dxfId="269" priority="230" operator="equal">
      <formula>"Casi Seguro"</formula>
    </cfRule>
    <cfRule type="containsText" dxfId="268" priority="231" operator="containsText" text="Improbable">
      <formula>NOT(ISERROR(SEARCH("Improbable",G82)))</formula>
    </cfRule>
    <cfRule type="containsText" dxfId="267" priority="232" operator="containsText" text="Probable">
      <formula>NOT(ISERROR(SEARCH("Probable",G82)))</formula>
    </cfRule>
    <cfRule type="cellIs" dxfId="266" priority="233" operator="equal">
      <formula>"Posible"</formula>
    </cfRule>
    <cfRule type="containsText" dxfId="265" priority="234" operator="containsText" text="Rara vez">
      <formula>NOT(ISERROR(SEARCH("Rara vez",G82)))</formula>
    </cfRule>
  </conditionalFormatting>
  <conditionalFormatting sqref="G83">
    <cfRule type="cellIs" dxfId="264" priority="225" operator="equal">
      <formula>"Casi Seguro"</formula>
    </cfRule>
    <cfRule type="containsText" dxfId="263" priority="226" operator="containsText" text="Improbable">
      <formula>NOT(ISERROR(SEARCH("Improbable",G83)))</formula>
    </cfRule>
    <cfRule type="containsText" dxfId="262" priority="227" operator="containsText" text="Probable">
      <formula>NOT(ISERROR(SEARCH("Probable",G83)))</formula>
    </cfRule>
    <cfRule type="cellIs" dxfId="261" priority="228" operator="equal">
      <formula>"Posible"</formula>
    </cfRule>
    <cfRule type="containsText" dxfId="260" priority="229" operator="containsText" text="Rara vez">
      <formula>NOT(ISERROR(SEARCH("Rara vez",G83)))</formula>
    </cfRule>
  </conditionalFormatting>
  <conditionalFormatting sqref="H81">
    <cfRule type="cellIs" dxfId="259" priority="222" operator="equal">
      <formula>"Moderado"</formula>
    </cfRule>
    <cfRule type="cellIs" dxfId="258" priority="223" operator="equal">
      <formula>"Mayor"</formula>
    </cfRule>
    <cfRule type="cellIs" dxfId="257" priority="224" operator="equal">
      <formula>"Catastrófico"</formula>
    </cfRule>
  </conditionalFormatting>
  <conditionalFormatting sqref="H82">
    <cfRule type="cellIs" dxfId="256" priority="219" operator="equal">
      <formula>"Moderado"</formula>
    </cfRule>
    <cfRule type="cellIs" dxfId="255" priority="220" operator="equal">
      <formula>"Mayor"</formula>
    </cfRule>
    <cfRule type="cellIs" dxfId="254" priority="221" operator="equal">
      <formula>"Catastrófico"</formula>
    </cfRule>
  </conditionalFormatting>
  <conditionalFormatting sqref="I82">
    <cfRule type="containsText" dxfId="253" priority="215" operator="containsText" text="Baja">
      <formula>NOT(ISERROR(SEARCH("Baja",I82)))</formula>
    </cfRule>
    <cfRule type="cellIs" dxfId="252" priority="216" operator="equal">
      <formula>"Moderada"</formula>
    </cfRule>
    <cfRule type="containsText" dxfId="251" priority="217" operator="containsText" text="Alta">
      <formula>NOT(ISERROR(SEARCH("Alta",I82)))</formula>
    </cfRule>
    <cfRule type="containsText" dxfId="250" priority="218" operator="containsText" text="Extrema">
      <formula>NOT(ISERROR(SEARCH("Extrema",I82)))</formula>
    </cfRule>
  </conditionalFormatting>
  <conditionalFormatting sqref="I81">
    <cfRule type="containsText" dxfId="249" priority="211" operator="containsText" text="Baja">
      <formula>NOT(ISERROR(SEARCH("Baja",I81)))</formula>
    </cfRule>
    <cfRule type="cellIs" dxfId="248" priority="212" operator="equal">
      <formula>"Moderada"</formula>
    </cfRule>
    <cfRule type="containsText" dxfId="247" priority="213" operator="containsText" text="Alta">
      <formula>NOT(ISERROR(SEARCH("Alta",I81)))</formula>
    </cfRule>
    <cfRule type="containsText" dxfId="246" priority="214" operator="containsText" text="Extrema">
      <formula>NOT(ISERROR(SEARCH("Extrema",I81)))</formula>
    </cfRule>
  </conditionalFormatting>
  <conditionalFormatting sqref="H83">
    <cfRule type="cellIs" dxfId="245" priority="208" operator="equal">
      <formula>"Moderado"</formula>
    </cfRule>
    <cfRule type="cellIs" dxfId="244" priority="209" operator="equal">
      <formula>"Mayor"</formula>
    </cfRule>
    <cfRule type="cellIs" dxfId="243" priority="210" operator="equal">
      <formula>"Catastrófico"</formula>
    </cfRule>
  </conditionalFormatting>
  <conditionalFormatting sqref="I83">
    <cfRule type="containsText" dxfId="242" priority="204" operator="containsText" text="Baja">
      <formula>NOT(ISERROR(SEARCH("Baja",I83)))</formula>
    </cfRule>
    <cfRule type="cellIs" dxfId="241" priority="205" operator="equal">
      <formula>"Moderada"</formula>
    </cfRule>
    <cfRule type="containsText" dxfId="240" priority="206" operator="containsText" text="Alta">
      <formula>NOT(ISERROR(SEARCH("Alta",I83)))</formula>
    </cfRule>
    <cfRule type="containsText" dxfId="239" priority="207" operator="containsText" text="Extrema">
      <formula>NOT(ISERROR(SEARCH("Extrema",I83)))</formula>
    </cfRule>
  </conditionalFormatting>
  <conditionalFormatting sqref="N81">
    <cfRule type="cellIs" dxfId="238" priority="201" operator="equal">
      <formula>"Moderado"</formula>
    </cfRule>
    <cfRule type="cellIs" dxfId="237" priority="202" operator="equal">
      <formula>"Mayor"</formula>
    </cfRule>
    <cfRule type="cellIs" dxfId="236" priority="203" operator="equal">
      <formula>"Catastrófico"</formula>
    </cfRule>
  </conditionalFormatting>
  <conditionalFormatting sqref="M81">
    <cfRule type="cellIs" dxfId="235" priority="196" operator="equal">
      <formula>"Casi Seguro"</formula>
    </cfRule>
    <cfRule type="containsText" dxfId="234" priority="197" operator="containsText" text="Improbable">
      <formula>NOT(ISERROR(SEARCH("Improbable",M81)))</formula>
    </cfRule>
    <cfRule type="containsText" dxfId="233" priority="198" operator="containsText" text="Probable">
      <formula>NOT(ISERROR(SEARCH("Probable",M81)))</formula>
    </cfRule>
    <cfRule type="cellIs" dxfId="232" priority="199" operator="equal">
      <formula>"Posible"</formula>
    </cfRule>
    <cfRule type="containsText" dxfId="231" priority="200" operator="containsText" text="Rara vez">
      <formula>NOT(ISERROR(SEARCH("Rara vez",M81)))</formula>
    </cfRule>
  </conditionalFormatting>
  <conditionalFormatting sqref="O81">
    <cfRule type="containsText" dxfId="230" priority="192" operator="containsText" text="Baja">
      <formula>NOT(ISERROR(SEARCH("Baja",O81)))</formula>
    </cfRule>
    <cfRule type="cellIs" dxfId="229" priority="193" operator="equal">
      <formula>"Moderada"</formula>
    </cfRule>
    <cfRule type="containsText" dxfId="228" priority="194" operator="containsText" text="Alta">
      <formula>NOT(ISERROR(SEARCH("Alta",O81)))</formula>
    </cfRule>
    <cfRule type="containsText" dxfId="227" priority="195" operator="containsText" text="Extrema">
      <formula>NOT(ISERROR(SEARCH("Extrema",O81)))</formula>
    </cfRule>
  </conditionalFormatting>
  <conditionalFormatting sqref="N82">
    <cfRule type="cellIs" dxfId="226" priority="189" operator="equal">
      <formula>"Moderado"</formula>
    </cfRule>
    <cfRule type="cellIs" dxfId="225" priority="190" operator="equal">
      <formula>"Mayor"</formula>
    </cfRule>
    <cfRule type="cellIs" dxfId="224" priority="191" operator="equal">
      <formula>"Catastrófico"</formula>
    </cfRule>
  </conditionalFormatting>
  <conditionalFormatting sqref="M82">
    <cfRule type="cellIs" dxfId="223" priority="184" operator="equal">
      <formula>"Casi Seguro"</formula>
    </cfRule>
    <cfRule type="containsText" dxfId="222" priority="185" operator="containsText" text="Improbable">
      <formula>NOT(ISERROR(SEARCH("Improbable",M82)))</formula>
    </cfRule>
    <cfRule type="containsText" dxfId="221" priority="186" operator="containsText" text="Probable">
      <formula>NOT(ISERROR(SEARCH("Probable",M82)))</formula>
    </cfRule>
    <cfRule type="cellIs" dxfId="220" priority="187" operator="equal">
      <formula>"Posible"</formula>
    </cfRule>
    <cfRule type="containsText" dxfId="219" priority="188" operator="containsText" text="Rara vez">
      <formula>NOT(ISERROR(SEARCH("Rara vez",M82)))</formula>
    </cfRule>
  </conditionalFormatting>
  <conditionalFormatting sqref="O82">
    <cfRule type="containsText" dxfId="218" priority="180" operator="containsText" text="Baja">
      <formula>NOT(ISERROR(SEARCH("Baja",O82)))</formula>
    </cfRule>
    <cfRule type="cellIs" dxfId="217" priority="181" operator="equal">
      <formula>"Moderada"</formula>
    </cfRule>
    <cfRule type="containsText" dxfId="216" priority="182" operator="containsText" text="Alta">
      <formula>NOT(ISERROR(SEARCH("Alta",O82)))</formula>
    </cfRule>
    <cfRule type="containsText" dxfId="215" priority="183" operator="containsText" text="Extrema">
      <formula>NOT(ISERROR(SEARCH("Extrema",O82)))</formula>
    </cfRule>
  </conditionalFormatting>
  <conditionalFormatting sqref="N83">
    <cfRule type="cellIs" dxfId="214" priority="177" operator="equal">
      <formula>"Moderado"</formula>
    </cfRule>
    <cfRule type="cellIs" dxfId="213" priority="178" operator="equal">
      <formula>"Mayor"</formula>
    </cfRule>
    <cfRule type="cellIs" dxfId="212" priority="179" operator="equal">
      <formula>"Catastrófico"</formula>
    </cfRule>
  </conditionalFormatting>
  <conditionalFormatting sqref="O83">
    <cfRule type="containsText" dxfId="211" priority="173" operator="containsText" text="Baja">
      <formula>NOT(ISERROR(SEARCH("Baja",O83)))</formula>
    </cfRule>
    <cfRule type="cellIs" dxfId="210" priority="174" operator="equal">
      <formula>"Moderada"</formula>
    </cfRule>
    <cfRule type="containsText" dxfId="209" priority="175" operator="containsText" text="Alta">
      <formula>NOT(ISERROR(SEARCH("Alta",O83)))</formula>
    </cfRule>
    <cfRule type="containsText" dxfId="208" priority="176" operator="containsText" text="Extrema">
      <formula>NOT(ISERROR(SEARCH("Extrema",O83)))</formula>
    </cfRule>
  </conditionalFormatting>
  <conditionalFormatting sqref="M83">
    <cfRule type="cellIs" dxfId="207" priority="168" operator="equal">
      <formula>"Casi Seguro"</formula>
    </cfRule>
    <cfRule type="containsText" dxfId="206" priority="169" operator="containsText" text="Improbable">
      <formula>NOT(ISERROR(SEARCH("Improbable",M83)))</formula>
    </cfRule>
    <cfRule type="containsText" dxfId="205" priority="170" operator="containsText" text="Probable">
      <formula>NOT(ISERROR(SEARCH("Probable",M83)))</formula>
    </cfRule>
    <cfRule type="cellIs" dxfId="204" priority="171" operator="equal">
      <formula>"Posible"</formula>
    </cfRule>
    <cfRule type="containsText" dxfId="203" priority="172" operator="containsText" text="Rara vez">
      <formula>NOT(ISERROR(SEARCH("Rara vez",M83)))</formula>
    </cfRule>
  </conditionalFormatting>
  <conditionalFormatting sqref="G71 G73 G75:G77">
    <cfRule type="cellIs" dxfId="202" priority="163" operator="equal">
      <formula>"Casi Seguro"</formula>
    </cfRule>
    <cfRule type="containsText" dxfId="201" priority="164" operator="containsText" text="Improbable">
      <formula>NOT(ISERROR(SEARCH("Improbable",G71)))</formula>
    </cfRule>
    <cfRule type="containsText" dxfId="200" priority="165" operator="containsText" text="Probable">
      <formula>NOT(ISERROR(SEARCH("Probable",G71)))</formula>
    </cfRule>
    <cfRule type="cellIs" dxfId="199" priority="166" operator="equal">
      <formula>"Posible"</formula>
    </cfRule>
    <cfRule type="containsText" dxfId="198" priority="167" operator="containsText" text="Rara vez">
      <formula>NOT(ISERROR(SEARCH("Rara vez",G71)))</formula>
    </cfRule>
  </conditionalFormatting>
  <conditionalFormatting sqref="H75:H77">
    <cfRule type="cellIs" dxfId="197" priority="160" operator="equal">
      <formula>"Moderado"</formula>
    </cfRule>
    <cfRule type="cellIs" dxfId="196" priority="161" operator="equal">
      <formula>"Mayor"</formula>
    </cfRule>
    <cfRule type="cellIs" dxfId="195" priority="162" operator="equal">
      <formula>"Catastrófico"</formula>
    </cfRule>
  </conditionalFormatting>
  <conditionalFormatting sqref="I75:I77">
    <cfRule type="containsText" dxfId="194" priority="156" operator="containsText" text="Baja">
      <formula>NOT(ISERROR(SEARCH("Baja",I75)))</formula>
    </cfRule>
    <cfRule type="cellIs" dxfId="193" priority="157" operator="equal">
      <formula>"Moderada"</formula>
    </cfRule>
    <cfRule type="containsText" dxfId="192" priority="158" operator="containsText" text="Alta">
      <formula>NOT(ISERROR(SEARCH("Alta",I75)))</formula>
    </cfRule>
    <cfRule type="containsText" dxfId="191" priority="159" operator="containsText" text="Extrema">
      <formula>NOT(ISERROR(SEARCH("Extrema",I75)))</formula>
    </cfRule>
  </conditionalFormatting>
  <conditionalFormatting sqref="H71 H73">
    <cfRule type="cellIs" dxfId="190" priority="153" operator="equal">
      <formula>"Moderado"</formula>
    </cfRule>
    <cfRule type="cellIs" dxfId="189" priority="154" operator="equal">
      <formula>"Mayor"</formula>
    </cfRule>
    <cfRule type="cellIs" dxfId="188" priority="155" operator="equal">
      <formula>"Catastrófico"</formula>
    </cfRule>
  </conditionalFormatting>
  <conditionalFormatting sqref="I71 I73">
    <cfRule type="containsText" dxfId="187" priority="149" operator="containsText" text="Baja">
      <formula>NOT(ISERROR(SEARCH("Baja",I71)))</formula>
    </cfRule>
    <cfRule type="cellIs" dxfId="186" priority="150" operator="equal">
      <formula>"Moderada"</formula>
    </cfRule>
    <cfRule type="containsText" dxfId="185" priority="151" operator="containsText" text="Alta">
      <formula>NOT(ISERROR(SEARCH("Alta",I71)))</formula>
    </cfRule>
    <cfRule type="containsText" dxfId="184" priority="152" operator="containsText" text="Extrema">
      <formula>NOT(ISERROR(SEARCH("Extrema",I71)))</formula>
    </cfRule>
  </conditionalFormatting>
  <conditionalFormatting sqref="P13">
    <cfRule type="cellIs" dxfId="183" priority="121" operator="equal">
      <formula>"E"</formula>
    </cfRule>
    <cfRule type="cellIs" dxfId="182" priority="122" operator="equal">
      <formula>"A"</formula>
    </cfRule>
    <cfRule type="cellIs" dxfId="181" priority="123" operator="equal">
      <formula>"M"</formula>
    </cfRule>
    <cfRule type="cellIs" dxfId="180" priority="124" operator="equal">
      <formula>"B"</formula>
    </cfRule>
  </conditionalFormatting>
  <conditionalFormatting sqref="P14">
    <cfRule type="cellIs" dxfId="179" priority="117" operator="equal">
      <formula>"E"</formula>
    </cfRule>
    <cfRule type="cellIs" dxfId="178" priority="118" operator="equal">
      <formula>"A"</formula>
    </cfRule>
    <cfRule type="cellIs" dxfId="177" priority="119" operator="equal">
      <formula>"M"</formula>
    </cfRule>
    <cfRule type="cellIs" dxfId="176" priority="120" operator="equal">
      <formula>"B"</formula>
    </cfRule>
  </conditionalFormatting>
  <conditionalFormatting sqref="P16:P20">
    <cfRule type="cellIs" dxfId="175" priority="113" operator="equal">
      <formula>"E"</formula>
    </cfRule>
    <cfRule type="cellIs" dxfId="174" priority="114" operator="equal">
      <formula>"A"</formula>
    </cfRule>
    <cfRule type="cellIs" dxfId="173" priority="115" operator="equal">
      <formula>"M"</formula>
    </cfRule>
    <cfRule type="cellIs" dxfId="172" priority="116" operator="equal">
      <formula>"B"</formula>
    </cfRule>
  </conditionalFormatting>
  <conditionalFormatting sqref="P24">
    <cfRule type="cellIs" dxfId="171" priority="109" operator="equal">
      <formula>"E"</formula>
    </cfRule>
    <cfRule type="cellIs" dxfId="170" priority="110" operator="equal">
      <formula>"A"</formula>
    </cfRule>
    <cfRule type="cellIs" dxfId="169" priority="111" operator="equal">
      <formula>"M"</formula>
    </cfRule>
    <cfRule type="cellIs" dxfId="168" priority="112" operator="equal">
      <formula>"B"</formula>
    </cfRule>
  </conditionalFormatting>
  <conditionalFormatting sqref="P25">
    <cfRule type="cellIs" dxfId="167" priority="105" operator="equal">
      <formula>"E"</formula>
    </cfRule>
    <cfRule type="cellIs" dxfId="166" priority="106" operator="equal">
      <formula>"A"</formula>
    </cfRule>
    <cfRule type="cellIs" dxfId="165" priority="107" operator="equal">
      <formula>"M"</formula>
    </cfRule>
    <cfRule type="cellIs" dxfId="164" priority="108" operator="equal">
      <formula>"B"</formula>
    </cfRule>
  </conditionalFormatting>
  <conditionalFormatting sqref="P65:P67">
    <cfRule type="cellIs" dxfId="163" priority="97" operator="equal">
      <formula>"E"</formula>
    </cfRule>
    <cfRule type="cellIs" dxfId="162" priority="98" operator="equal">
      <formula>"A"</formula>
    </cfRule>
    <cfRule type="cellIs" dxfId="161" priority="99" operator="equal">
      <formula>"M"</formula>
    </cfRule>
    <cfRule type="cellIs" dxfId="160" priority="100" operator="equal">
      <formula>"B"</formula>
    </cfRule>
  </conditionalFormatting>
  <conditionalFormatting sqref="P64">
    <cfRule type="cellIs" dxfId="159" priority="101" operator="equal">
      <formula>"E"</formula>
    </cfRule>
    <cfRule type="cellIs" dxfId="158" priority="102" operator="equal">
      <formula>"A"</formula>
    </cfRule>
    <cfRule type="cellIs" dxfId="157" priority="103" operator="equal">
      <formula>"M"</formula>
    </cfRule>
    <cfRule type="cellIs" dxfId="156" priority="104" operator="equal">
      <formula>"B"</formula>
    </cfRule>
  </conditionalFormatting>
  <conditionalFormatting sqref="N73:N77">
    <cfRule type="cellIs" dxfId="155" priority="94" operator="equal">
      <formula>"Moderado"</formula>
    </cfRule>
    <cfRule type="cellIs" dxfId="154" priority="95" operator="equal">
      <formula>"Mayor"</formula>
    </cfRule>
    <cfRule type="cellIs" dxfId="153" priority="96" operator="equal">
      <formula>"Catastrófico"</formula>
    </cfRule>
  </conditionalFormatting>
  <conditionalFormatting sqref="M73:M77">
    <cfRule type="cellIs" dxfId="152" priority="89" operator="equal">
      <formula>"Casi Seguro"</formula>
    </cfRule>
    <cfRule type="containsText" dxfId="151" priority="90" operator="containsText" text="Improbable">
      <formula>NOT(ISERROR(SEARCH("Improbable",M73)))</formula>
    </cfRule>
    <cfRule type="containsText" dxfId="150" priority="91" operator="containsText" text="Probable">
      <formula>NOT(ISERROR(SEARCH("Probable",M73)))</formula>
    </cfRule>
    <cfRule type="cellIs" dxfId="149" priority="92" operator="equal">
      <formula>"Posible"</formula>
    </cfRule>
    <cfRule type="containsText" dxfId="148" priority="93" operator="containsText" text="Rara vez">
      <formula>NOT(ISERROR(SEARCH("Rara vez",M73)))</formula>
    </cfRule>
  </conditionalFormatting>
  <conditionalFormatting sqref="O73:O77">
    <cfRule type="containsText" dxfId="147" priority="85" operator="containsText" text="Baja">
      <formula>NOT(ISERROR(SEARCH("Baja",O73)))</formula>
    </cfRule>
    <cfRule type="cellIs" dxfId="146" priority="86" operator="equal">
      <formula>"Moderada"</formula>
    </cfRule>
    <cfRule type="containsText" dxfId="145" priority="87" operator="containsText" text="Alta">
      <formula>NOT(ISERROR(SEARCH("Alta",O73)))</formula>
    </cfRule>
    <cfRule type="containsText" dxfId="144" priority="88" operator="containsText" text="Extrema">
      <formula>NOT(ISERROR(SEARCH("Extrema",O73)))</formula>
    </cfRule>
  </conditionalFormatting>
  <conditionalFormatting sqref="N71 N73:N77">
    <cfRule type="cellIs" dxfId="143" priority="82" operator="equal">
      <formula>"Moderado"</formula>
    </cfRule>
    <cfRule type="cellIs" dxfId="142" priority="83" operator="equal">
      <formula>"Mayor"</formula>
    </cfRule>
    <cfRule type="cellIs" dxfId="141" priority="84" operator="equal">
      <formula>"Catastrófico"</formula>
    </cfRule>
  </conditionalFormatting>
  <conditionalFormatting sqref="M71 M73:M77">
    <cfRule type="cellIs" dxfId="140" priority="77" operator="equal">
      <formula>"Casi Seguro"</formula>
    </cfRule>
    <cfRule type="containsText" dxfId="139" priority="78" operator="containsText" text="Improbable">
      <formula>NOT(ISERROR(SEARCH("Improbable",M71)))</formula>
    </cfRule>
    <cfRule type="containsText" dxfId="138" priority="79" operator="containsText" text="Probable">
      <formula>NOT(ISERROR(SEARCH("Probable",M71)))</formula>
    </cfRule>
    <cfRule type="cellIs" dxfId="137" priority="80" operator="equal">
      <formula>"Posible"</formula>
    </cfRule>
    <cfRule type="containsText" dxfId="136" priority="81" operator="containsText" text="Rara vez">
      <formula>NOT(ISERROR(SEARCH("Rara vez",M71)))</formula>
    </cfRule>
  </conditionalFormatting>
  <conditionalFormatting sqref="O71 O73:O77">
    <cfRule type="containsText" dxfId="135" priority="73" operator="containsText" text="Baja">
      <formula>NOT(ISERROR(SEARCH("Baja",O71)))</formula>
    </cfRule>
    <cfRule type="cellIs" dxfId="134" priority="74" operator="equal">
      <formula>"Moderada"</formula>
    </cfRule>
    <cfRule type="containsText" dxfId="133" priority="75" operator="containsText" text="Alta">
      <formula>NOT(ISERROR(SEARCH("Alta",O71)))</formula>
    </cfRule>
    <cfRule type="containsText" dxfId="132" priority="76" operator="containsText" text="Extrema">
      <formula>NOT(ISERROR(SEARCH("Extrema",O71)))</formula>
    </cfRule>
  </conditionalFormatting>
  <conditionalFormatting sqref="N72">
    <cfRule type="cellIs" dxfId="131" priority="70" operator="equal">
      <formula>"Moderado"</formula>
    </cfRule>
    <cfRule type="cellIs" dxfId="130" priority="71" operator="equal">
      <formula>"Mayor"</formula>
    </cfRule>
    <cfRule type="cellIs" dxfId="129" priority="72" operator="equal">
      <formula>"Catastrófico"</formula>
    </cfRule>
  </conditionalFormatting>
  <conditionalFormatting sqref="M72">
    <cfRule type="cellIs" dxfId="128" priority="65" operator="equal">
      <formula>"Casi Seguro"</formula>
    </cfRule>
    <cfRule type="containsText" dxfId="127" priority="66" operator="containsText" text="Improbable">
      <formula>NOT(ISERROR(SEARCH("Improbable",M72)))</formula>
    </cfRule>
    <cfRule type="containsText" dxfId="126" priority="67" operator="containsText" text="Probable">
      <formula>NOT(ISERROR(SEARCH("Probable",M72)))</formula>
    </cfRule>
    <cfRule type="cellIs" dxfId="125" priority="68" operator="equal">
      <formula>"Posible"</formula>
    </cfRule>
    <cfRule type="containsText" dxfId="124" priority="69" operator="containsText" text="Rara vez">
      <formula>NOT(ISERROR(SEARCH("Rara vez",M72)))</formula>
    </cfRule>
  </conditionalFormatting>
  <conditionalFormatting sqref="O72">
    <cfRule type="containsText" dxfId="123" priority="61" operator="containsText" text="Baja">
      <formula>NOT(ISERROR(SEARCH("Baja",O72)))</formula>
    </cfRule>
    <cfRule type="cellIs" dxfId="122" priority="62" operator="equal">
      <formula>"Moderada"</formula>
    </cfRule>
    <cfRule type="containsText" dxfId="121" priority="63" operator="containsText" text="Alta">
      <formula>NOT(ISERROR(SEARCH("Alta",O72)))</formula>
    </cfRule>
    <cfRule type="containsText" dxfId="120" priority="64" operator="containsText" text="Extrema">
      <formula>NOT(ISERROR(SEARCH("Extrema",O72)))</formula>
    </cfRule>
  </conditionalFormatting>
  <conditionalFormatting sqref="G12">
    <cfRule type="cellIs" dxfId="119" priority="56" operator="equal">
      <formula>"Casi Seguro"</formula>
    </cfRule>
    <cfRule type="containsText" dxfId="118" priority="57" operator="containsText" text="Improbable">
      <formula>NOT(ISERROR(SEARCH("Improbable",G12)))</formula>
    </cfRule>
    <cfRule type="containsText" dxfId="117" priority="58" operator="containsText" text="Probable">
      <formula>NOT(ISERROR(SEARCH("Probable",G12)))</formula>
    </cfRule>
    <cfRule type="cellIs" dxfId="116" priority="59" operator="equal">
      <formula>"Posible"</formula>
    </cfRule>
    <cfRule type="containsText" dxfId="115" priority="60" operator="containsText" text="Rara vez">
      <formula>NOT(ISERROR(SEARCH("Rara vez",G12)))</formula>
    </cfRule>
  </conditionalFormatting>
  <conditionalFormatting sqref="G13">
    <cfRule type="cellIs" dxfId="114" priority="51" operator="equal">
      <formula>"Casi Seguro"</formula>
    </cfRule>
    <cfRule type="containsText" dxfId="113" priority="52" operator="containsText" text="Improbable">
      <formula>NOT(ISERROR(SEARCH("Improbable",G13)))</formula>
    </cfRule>
    <cfRule type="containsText" dxfId="112" priority="53" operator="containsText" text="Probable">
      <formula>NOT(ISERROR(SEARCH("Probable",G13)))</formula>
    </cfRule>
    <cfRule type="cellIs" dxfId="111" priority="54" operator="equal">
      <formula>"Posible"</formula>
    </cfRule>
    <cfRule type="containsText" dxfId="110" priority="55" operator="containsText" text="Rara vez">
      <formula>NOT(ISERROR(SEARCH("Rara vez",G13)))</formula>
    </cfRule>
  </conditionalFormatting>
  <conditionalFormatting sqref="H12">
    <cfRule type="cellIs" dxfId="109" priority="48" operator="equal">
      <formula>"Moderado"</formula>
    </cfRule>
    <cfRule type="cellIs" dxfId="108" priority="49" operator="equal">
      <formula>"Mayor"</formula>
    </cfRule>
    <cfRule type="cellIs" dxfId="107" priority="50" operator="equal">
      <formula>"Catastrófico"</formula>
    </cfRule>
  </conditionalFormatting>
  <conditionalFormatting sqref="I12">
    <cfRule type="containsText" dxfId="106" priority="44" operator="containsText" text="Baja">
      <formula>NOT(ISERROR(SEARCH("Baja",I12)))</formula>
    </cfRule>
    <cfRule type="cellIs" dxfId="105" priority="45" operator="equal">
      <formula>"Moderada"</formula>
    </cfRule>
    <cfRule type="containsText" dxfId="104" priority="46" operator="containsText" text="Alta">
      <formula>NOT(ISERROR(SEARCH("Alta",I12)))</formula>
    </cfRule>
    <cfRule type="containsText" dxfId="103" priority="47" operator="containsText" text="Extrema">
      <formula>NOT(ISERROR(SEARCH("Extrema",I12)))</formula>
    </cfRule>
  </conditionalFormatting>
  <conditionalFormatting sqref="H13">
    <cfRule type="cellIs" dxfId="102" priority="41" operator="equal">
      <formula>"Moderado"</formula>
    </cfRule>
    <cfRule type="cellIs" dxfId="101" priority="42" operator="equal">
      <formula>"Mayor"</formula>
    </cfRule>
    <cfRule type="cellIs" dxfId="100" priority="43" operator="equal">
      <formula>"Catastrófico"</formula>
    </cfRule>
  </conditionalFormatting>
  <conditionalFormatting sqref="I13">
    <cfRule type="containsText" dxfId="99" priority="37" operator="containsText" text="Baja">
      <formula>NOT(ISERROR(SEARCH("Baja",I13)))</formula>
    </cfRule>
    <cfRule type="cellIs" dxfId="98" priority="38" operator="equal">
      <formula>"Moderada"</formula>
    </cfRule>
    <cfRule type="containsText" dxfId="97" priority="39" operator="containsText" text="Alta">
      <formula>NOT(ISERROR(SEARCH("Alta",I13)))</formula>
    </cfRule>
    <cfRule type="containsText" dxfId="96" priority="40" operator="containsText" text="Extrema">
      <formula>NOT(ISERROR(SEARCH("Extrema",I13)))</formula>
    </cfRule>
  </conditionalFormatting>
  <conditionalFormatting sqref="O13">
    <cfRule type="containsText" dxfId="95" priority="33" operator="containsText" text="Baja">
      <formula>NOT(ISERROR(SEARCH("Baja",O13)))</formula>
    </cfRule>
    <cfRule type="cellIs" dxfId="94" priority="34" operator="equal">
      <formula>"Moderada"</formula>
    </cfRule>
    <cfRule type="containsText" dxfId="93" priority="35" operator="containsText" text="Alta">
      <formula>NOT(ISERROR(SEARCH("Alta",O13)))</formula>
    </cfRule>
    <cfRule type="containsText" dxfId="92" priority="36" operator="containsText" text="Extrema">
      <formula>NOT(ISERROR(SEARCH("Extrema",O13)))</formula>
    </cfRule>
  </conditionalFormatting>
  <conditionalFormatting sqref="N13">
    <cfRule type="cellIs" dxfId="91" priority="30" operator="equal">
      <formula>"Moderado"</formula>
    </cfRule>
    <cfRule type="cellIs" dxfId="90" priority="31" operator="equal">
      <formula>"Mayor"</formula>
    </cfRule>
    <cfRule type="cellIs" dxfId="89" priority="32" operator="equal">
      <formula>"Catastrófico"</formula>
    </cfRule>
  </conditionalFormatting>
  <conditionalFormatting sqref="M13">
    <cfRule type="cellIs" dxfId="88" priority="25" operator="equal">
      <formula>"Casi Seguro"</formula>
    </cfRule>
    <cfRule type="containsText" dxfId="87" priority="26" operator="containsText" text="Improbable">
      <formula>NOT(ISERROR(SEARCH("Improbable",M13)))</formula>
    </cfRule>
    <cfRule type="containsText" dxfId="86" priority="27" operator="containsText" text="Probable">
      <formula>NOT(ISERROR(SEARCH("Probable",M13)))</formula>
    </cfRule>
    <cfRule type="cellIs" dxfId="85" priority="28" operator="equal">
      <formula>"Posible"</formula>
    </cfRule>
    <cfRule type="containsText" dxfId="84" priority="29" operator="containsText" text="Rara vez">
      <formula>NOT(ISERROR(SEARCH("Rara vez",M13)))</formula>
    </cfRule>
  </conditionalFormatting>
  <conditionalFormatting sqref="O12">
    <cfRule type="containsText" dxfId="83" priority="21" operator="containsText" text="Baja">
      <formula>NOT(ISERROR(SEARCH("Baja",O12)))</formula>
    </cfRule>
    <cfRule type="cellIs" dxfId="82" priority="22" operator="equal">
      <formula>"Moderada"</formula>
    </cfRule>
    <cfRule type="containsText" dxfId="81" priority="23" operator="containsText" text="Alta">
      <formula>NOT(ISERROR(SEARCH("Alta",O12)))</formula>
    </cfRule>
    <cfRule type="containsText" dxfId="80" priority="24" operator="containsText" text="Extrema">
      <formula>NOT(ISERROR(SEARCH("Extrema",O12)))</formula>
    </cfRule>
  </conditionalFormatting>
  <conditionalFormatting sqref="N12">
    <cfRule type="cellIs" dxfId="79" priority="18" operator="equal">
      <formula>"Moderado"</formula>
    </cfRule>
    <cfRule type="cellIs" dxfId="78" priority="19" operator="equal">
      <formula>"Mayor"</formula>
    </cfRule>
    <cfRule type="cellIs" dxfId="77" priority="20" operator="equal">
      <formula>"Catastrófico"</formula>
    </cfRule>
  </conditionalFormatting>
  <conditionalFormatting sqref="M12">
    <cfRule type="cellIs" dxfId="76" priority="13" operator="equal">
      <formula>"Casi Seguro"</formula>
    </cfRule>
    <cfRule type="containsText" dxfId="75" priority="14" operator="containsText" text="Improbable">
      <formula>NOT(ISERROR(SEARCH("Improbable",M12)))</formula>
    </cfRule>
    <cfRule type="containsText" dxfId="74" priority="15" operator="containsText" text="Probable">
      <formula>NOT(ISERROR(SEARCH("Probable",M12)))</formula>
    </cfRule>
    <cfRule type="cellIs" dxfId="73" priority="16" operator="equal">
      <formula>"Posible"</formula>
    </cfRule>
    <cfRule type="containsText" dxfId="72" priority="17" operator="containsText" text="Rara vez">
      <formula>NOT(ISERROR(SEARCH("Rara vez",M12)))</formula>
    </cfRule>
  </conditionalFormatting>
  <conditionalFormatting sqref="S4">
    <cfRule type="cellIs" dxfId="71" priority="5" operator="equal">
      <formula>"Casi Seguro"</formula>
    </cfRule>
    <cfRule type="containsText" dxfId="70" priority="6" operator="containsText" text="Improbable">
      <formula>NOT(ISERROR(SEARCH("Improbable",S4)))</formula>
    </cfRule>
    <cfRule type="containsText" dxfId="69" priority="7" operator="containsText" text="Probable">
      <formula>NOT(ISERROR(SEARCH("Probable",S4)))</formula>
    </cfRule>
    <cfRule type="cellIs" dxfId="68" priority="8" operator="equal">
      <formula>"Posible"</formula>
    </cfRule>
    <cfRule type="containsText" dxfId="67" priority="9" operator="containsText" text="Rara vez">
      <formula>NOT(ISERROR(SEARCH("Rara vez",S4)))</formula>
    </cfRule>
  </conditionalFormatting>
  <dataValidations count="1">
    <dataValidation type="list" allowBlank="1" showInputMessage="1" showErrorMessage="1" sqref="G47:G49">
      <formula1>#REF!</formula1>
    </dataValidation>
  </dataValidations>
  <hyperlinks>
    <hyperlink ref="T65" r:id="rId1"/>
    <hyperlink ref="T64" r:id="rId2"/>
    <hyperlink ref="T67" display="Septiembre 2016: Se esta realizando una prueba de 50 licencias con tecnología vmware, esto forma parte del contrato con el aliado tecnológico_x000a__x000a_https://mintic.sharepoint.com/oficinaTI/servicios_tecnologicos/entregables/Forms/AllItems.aspx?RootFolder=%2Fofi"/>
  </hyperlinks>
  <printOptions horizontalCentered="1" verticalCentered="1"/>
  <pageMargins left="0.31496062992125984" right="0.11811023622047245" top="0.15748031496062992" bottom="0.35433070866141736" header="0.31496062992125984" footer="0.19685039370078741"/>
  <pageSetup paperSize="9" scale="39" orientation="landscape" horizontalDpi="1200" verticalDpi="1200" r:id="rId3"/>
  <headerFooter>
    <oddFooter>&amp;CPágina &amp;P de &amp;N</oddFooter>
  </headerFooter>
  <rowBreaks count="1" manualBreakCount="1">
    <brk id="23" max="17" man="1"/>
  </rowBreaks>
  <drawing r:id="rId4"/>
  <legacyDrawing r:id="rId5"/>
  <extLst>
    <ext xmlns:x14="http://schemas.microsoft.com/office/spreadsheetml/2009/9/main" uri="{CCE6A557-97BC-4b89-ADB6-D9C93CAAB3DF}">
      <x14:dataValidations xmlns:xm="http://schemas.microsoft.com/office/excel/2006/main" count="5">
        <x14:dataValidation type="list" allowBlank="1" showInputMessage="1" showErrorMessage="1">
          <x14:formula1>
            <xm:f>[1]tablas!#REF!</xm:f>
          </x14:formula1>
          <xm:sqref>G10:G11</xm:sqref>
        </x14:dataValidation>
        <x14:dataValidation type="list" allowBlank="1" showInputMessage="1" showErrorMessage="1">
          <x14:formula1>
            <xm:f>[2]tablas!#REF!</xm:f>
          </x14:formula1>
          <xm:sqref>G43:G45</xm:sqref>
        </x14:dataValidation>
        <x14:dataValidation type="list" allowBlank="1" showInputMessage="1" showErrorMessage="1">
          <x14:formula1>
            <xm:f>[3]tablas!#REF!</xm:f>
          </x14:formula1>
          <xm:sqref>G52</xm:sqref>
        </x14:dataValidation>
        <x14:dataValidation type="list" allowBlank="1" showInputMessage="1" showErrorMessage="1">
          <x14:formula1>
            <xm:f>[4]tablas!#REF!</xm:f>
          </x14:formula1>
          <xm:sqref>G53:G54</xm:sqref>
        </x14:dataValidation>
        <x14:dataValidation type="list" allowBlank="1" showInputMessage="1" showErrorMessage="1">
          <x14:formula1>
            <xm:f>[5]tablas!#REF!</xm:f>
          </x14:formula1>
          <xm:sqref>G12:G13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
  <sheetViews>
    <sheetView topLeftCell="AN4" workbookViewId="0">
      <selection activeCell="AV9" sqref="AV9:AX10"/>
    </sheetView>
  </sheetViews>
  <sheetFormatPr baseColWidth="10" defaultRowHeight="15" x14ac:dyDescent="0.25"/>
  <sheetData>
    <row r="1" spans="1:62" ht="92.25" x14ac:dyDescent="0.25">
      <c r="A1" s="62" t="s">
        <v>63</v>
      </c>
      <c r="B1" s="62"/>
      <c r="C1" s="62"/>
      <c r="D1" s="62"/>
      <c r="E1" s="62"/>
      <c r="F1" s="62"/>
      <c r="G1" s="6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row>
    <row r="2" spans="1:62" ht="93" thickBot="1" x14ac:dyDescent="0.3">
      <c r="A2" s="63"/>
      <c r="B2" s="63"/>
      <c r="C2" s="63"/>
      <c r="D2" s="63"/>
      <c r="E2" s="63"/>
      <c r="F2" s="63"/>
      <c r="G2" s="6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row>
    <row r="3" spans="1:62" ht="15.75" thickTop="1" x14ac:dyDescent="0.25">
      <c r="A3" s="59" t="s">
        <v>0</v>
      </c>
      <c r="B3" s="60"/>
      <c r="C3" s="60"/>
      <c r="D3" s="60"/>
      <c r="E3" s="60"/>
      <c r="F3" s="61"/>
      <c r="G3" s="69" t="s">
        <v>1</v>
      </c>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88"/>
    </row>
    <row r="4" spans="1:62" ht="15.75" thickBot="1" x14ac:dyDescent="0.3">
      <c r="A4" s="85"/>
      <c r="B4" s="86"/>
      <c r="C4" s="86"/>
      <c r="D4" s="86"/>
      <c r="E4" s="86"/>
      <c r="F4" s="87"/>
      <c r="G4" s="89" t="s">
        <v>2</v>
      </c>
      <c r="H4" s="64"/>
      <c r="I4" s="64"/>
      <c r="J4" s="64"/>
      <c r="K4" s="64"/>
      <c r="L4" s="64"/>
      <c r="M4" s="64"/>
      <c r="N4" s="64"/>
      <c r="O4" s="64"/>
      <c r="P4" s="64"/>
      <c r="Q4" s="64"/>
      <c r="R4" s="64"/>
      <c r="S4" s="64"/>
      <c r="T4" s="64"/>
      <c r="U4" s="64"/>
      <c r="V4" s="64"/>
      <c r="W4" s="64"/>
      <c r="X4" s="64"/>
      <c r="Y4" s="64"/>
      <c r="Z4" s="64"/>
      <c r="AA4" s="64"/>
      <c r="AB4" s="17"/>
      <c r="AC4" s="90" t="s">
        <v>3</v>
      </c>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1"/>
    </row>
    <row r="5" spans="1:62" ht="15.75" customHeight="1" thickTop="1" x14ac:dyDescent="0.25">
      <c r="A5" s="76" t="s">
        <v>4</v>
      </c>
      <c r="B5" s="79" t="s">
        <v>61</v>
      </c>
      <c r="C5" s="82" t="s">
        <v>5</v>
      </c>
      <c r="D5" s="82" t="s">
        <v>62</v>
      </c>
      <c r="E5" s="82" t="s">
        <v>6</v>
      </c>
      <c r="F5" s="73" t="s">
        <v>56</v>
      </c>
      <c r="G5" s="71" t="s">
        <v>7</v>
      </c>
      <c r="H5" s="67"/>
      <c r="I5" s="67"/>
      <c r="J5" s="67"/>
      <c r="K5" s="67"/>
      <c r="L5" s="67"/>
      <c r="M5" s="67"/>
      <c r="N5" s="67"/>
      <c r="O5" s="67"/>
      <c r="P5" s="67"/>
      <c r="Q5" s="67"/>
      <c r="R5" s="67"/>
      <c r="S5" s="67"/>
      <c r="T5" s="67"/>
      <c r="U5" s="67"/>
      <c r="V5" s="67"/>
      <c r="W5" s="67"/>
      <c r="X5" s="67"/>
      <c r="Y5" s="67"/>
      <c r="Z5" s="67"/>
      <c r="AA5" s="68"/>
      <c r="AB5" s="36" t="s">
        <v>8</v>
      </c>
      <c r="AC5" s="37"/>
      <c r="AD5" s="37"/>
      <c r="AE5" s="37"/>
      <c r="AF5" s="37"/>
      <c r="AG5" s="37"/>
      <c r="AH5" s="37"/>
      <c r="AI5" s="37"/>
      <c r="AJ5" s="37"/>
      <c r="AK5" s="37"/>
      <c r="AL5" s="37"/>
      <c r="AM5" s="37"/>
      <c r="AN5" s="37"/>
      <c r="AO5" s="37"/>
      <c r="AP5" s="37"/>
      <c r="AQ5" s="38"/>
      <c r="AR5" s="18"/>
      <c r="AS5" s="18"/>
      <c r="AT5" s="18"/>
      <c r="AU5" s="18"/>
      <c r="AV5" s="106" t="s">
        <v>9</v>
      </c>
      <c r="AW5" s="107"/>
      <c r="AX5" s="108"/>
      <c r="AY5" s="21"/>
      <c r="AZ5" s="21"/>
      <c r="BA5" s="92" t="s">
        <v>10</v>
      </c>
      <c r="BB5" s="93"/>
      <c r="BC5" s="94"/>
    </row>
    <row r="6" spans="1:62" ht="15" customHeight="1" x14ac:dyDescent="0.25">
      <c r="A6" s="77"/>
      <c r="B6" s="80"/>
      <c r="C6" s="83"/>
      <c r="D6" s="83"/>
      <c r="E6" s="83"/>
      <c r="F6" s="74"/>
      <c r="G6" s="101" t="s">
        <v>11</v>
      </c>
      <c r="H6" s="66" t="s">
        <v>12</v>
      </c>
      <c r="I6" s="67"/>
      <c r="J6" s="67"/>
      <c r="K6" s="67"/>
      <c r="L6" s="67"/>
      <c r="M6" s="67"/>
      <c r="N6" s="67"/>
      <c r="O6" s="67"/>
      <c r="P6" s="67"/>
      <c r="Q6" s="67"/>
      <c r="R6" s="67"/>
      <c r="S6" s="67"/>
      <c r="T6" s="67"/>
      <c r="U6" s="67"/>
      <c r="V6" s="67"/>
      <c r="W6" s="67"/>
      <c r="X6" s="67"/>
      <c r="Y6" s="68"/>
      <c r="Z6" s="65" t="s">
        <v>13</v>
      </c>
      <c r="AA6" s="65" t="s">
        <v>14</v>
      </c>
      <c r="AB6" s="39"/>
      <c r="AC6" s="40"/>
      <c r="AD6" s="40"/>
      <c r="AE6" s="40"/>
      <c r="AF6" s="40"/>
      <c r="AG6" s="40"/>
      <c r="AH6" s="40"/>
      <c r="AI6" s="40"/>
      <c r="AJ6" s="40"/>
      <c r="AK6" s="40"/>
      <c r="AL6" s="40"/>
      <c r="AM6" s="40"/>
      <c r="AN6" s="40"/>
      <c r="AO6" s="40"/>
      <c r="AP6" s="40"/>
      <c r="AQ6" s="41"/>
      <c r="AR6" s="19"/>
      <c r="AS6" s="19"/>
      <c r="AT6" s="19"/>
      <c r="AU6" s="19"/>
      <c r="AV6" s="109"/>
      <c r="AW6" s="110"/>
      <c r="AX6" s="111"/>
      <c r="AY6" s="21"/>
      <c r="AZ6" s="21"/>
      <c r="BA6" s="95"/>
      <c r="BB6" s="96"/>
      <c r="BC6" s="97"/>
    </row>
    <row r="7" spans="1:62" x14ac:dyDescent="0.25">
      <c r="A7" s="77"/>
      <c r="B7" s="80"/>
      <c r="C7" s="83"/>
      <c r="D7" s="83"/>
      <c r="E7" s="83"/>
      <c r="F7" s="74"/>
      <c r="G7" s="102"/>
      <c r="H7" s="2">
        <v>1</v>
      </c>
      <c r="I7" s="2">
        <v>2</v>
      </c>
      <c r="J7" s="2">
        <v>3</v>
      </c>
      <c r="K7" s="2">
        <v>4</v>
      </c>
      <c r="L7" s="2">
        <v>5</v>
      </c>
      <c r="M7" s="2">
        <v>6</v>
      </c>
      <c r="N7" s="2">
        <v>7</v>
      </c>
      <c r="O7" s="2">
        <v>8</v>
      </c>
      <c r="P7" s="2">
        <v>9</v>
      </c>
      <c r="Q7" s="2">
        <v>10</v>
      </c>
      <c r="R7" s="2">
        <v>11</v>
      </c>
      <c r="S7" s="2">
        <v>12</v>
      </c>
      <c r="T7" s="2">
        <v>13</v>
      </c>
      <c r="U7" s="2">
        <v>14</v>
      </c>
      <c r="V7" s="2">
        <v>15</v>
      </c>
      <c r="W7" s="2">
        <v>16</v>
      </c>
      <c r="X7" s="2">
        <v>17</v>
      </c>
      <c r="Y7" s="2">
        <v>18</v>
      </c>
      <c r="Z7" s="104"/>
      <c r="AA7" s="104"/>
      <c r="AB7" s="42"/>
      <c r="AC7" s="43"/>
      <c r="AD7" s="43"/>
      <c r="AE7" s="43"/>
      <c r="AF7" s="43"/>
      <c r="AG7" s="43"/>
      <c r="AH7" s="43"/>
      <c r="AI7" s="43"/>
      <c r="AJ7" s="43"/>
      <c r="AK7" s="43"/>
      <c r="AL7" s="43"/>
      <c r="AM7" s="43"/>
      <c r="AN7" s="43"/>
      <c r="AO7" s="43"/>
      <c r="AP7" s="43"/>
      <c r="AQ7" s="44"/>
      <c r="AR7" s="20"/>
      <c r="AS7" s="20"/>
      <c r="AT7" s="20"/>
      <c r="AU7" s="20"/>
      <c r="AV7" s="112"/>
      <c r="AW7" s="113"/>
      <c r="AX7" s="114"/>
      <c r="AY7" s="21"/>
      <c r="AZ7" s="21"/>
      <c r="BA7" s="98"/>
      <c r="BB7" s="99"/>
      <c r="BC7" s="100"/>
    </row>
    <row r="8" spans="1:62" ht="90.75" thickBot="1" x14ac:dyDescent="0.3">
      <c r="A8" s="78"/>
      <c r="B8" s="81"/>
      <c r="C8" s="84"/>
      <c r="D8" s="84"/>
      <c r="E8" s="84"/>
      <c r="F8" s="75"/>
      <c r="G8" s="103"/>
      <c r="H8" s="3" t="s">
        <v>15</v>
      </c>
      <c r="I8" s="3" t="s">
        <v>16</v>
      </c>
      <c r="J8" s="3" t="s">
        <v>17</v>
      </c>
      <c r="K8" s="3" t="s">
        <v>18</v>
      </c>
      <c r="L8" s="3" t="s">
        <v>19</v>
      </c>
      <c r="M8" s="3" t="s">
        <v>20</v>
      </c>
      <c r="N8" s="3" t="s">
        <v>21</v>
      </c>
      <c r="O8" s="3" t="s">
        <v>22</v>
      </c>
      <c r="P8" s="3" t="s">
        <v>23</v>
      </c>
      <c r="Q8" s="3" t="s">
        <v>24</v>
      </c>
      <c r="R8" s="3" t="s">
        <v>25</v>
      </c>
      <c r="S8" s="3" t="s">
        <v>26</v>
      </c>
      <c r="T8" s="3" t="s">
        <v>27</v>
      </c>
      <c r="U8" s="3" t="s">
        <v>28</v>
      </c>
      <c r="V8" s="3" t="s">
        <v>29</v>
      </c>
      <c r="W8" s="3" t="s">
        <v>30</v>
      </c>
      <c r="X8" s="3" t="s">
        <v>31</v>
      </c>
      <c r="Y8" s="3" t="s">
        <v>32</v>
      </c>
      <c r="Z8" s="105"/>
      <c r="AA8" s="105"/>
      <c r="AB8" s="4" t="s">
        <v>33</v>
      </c>
      <c r="AC8" s="4" t="s">
        <v>34</v>
      </c>
      <c r="AD8" s="4" t="s">
        <v>35</v>
      </c>
      <c r="AE8" s="6" t="s">
        <v>36</v>
      </c>
      <c r="AF8" s="6" t="s">
        <v>37</v>
      </c>
      <c r="AG8" s="6" t="s">
        <v>38</v>
      </c>
      <c r="AH8" s="6" t="s">
        <v>39</v>
      </c>
      <c r="AI8" s="6" t="s">
        <v>40</v>
      </c>
      <c r="AJ8" s="5" t="s">
        <v>41</v>
      </c>
      <c r="AK8" s="5" t="s">
        <v>42</v>
      </c>
      <c r="AL8" s="7" t="s">
        <v>36</v>
      </c>
      <c r="AM8" s="7" t="s">
        <v>37</v>
      </c>
      <c r="AN8" s="7" t="s">
        <v>38</v>
      </c>
      <c r="AO8" s="7" t="s">
        <v>39</v>
      </c>
      <c r="AP8" s="7" t="s">
        <v>40</v>
      </c>
      <c r="AQ8" s="7" t="s">
        <v>41</v>
      </c>
      <c r="AR8" s="7" t="s">
        <v>42</v>
      </c>
      <c r="AS8" s="7" t="s">
        <v>43</v>
      </c>
      <c r="AT8" s="7" t="s">
        <v>44</v>
      </c>
      <c r="AU8" s="7" t="s">
        <v>45</v>
      </c>
      <c r="AV8" s="8" t="s">
        <v>46</v>
      </c>
      <c r="AW8" s="8" t="s">
        <v>47</v>
      </c>
      <c r="AX8" s="8" t="s">
        <v>48</v>
      </c>
      <c r="AY8" s="8"/>
      <c r="AZ8" s="8"/>
      <c r="BA8" s="9" t="s">
        <v>49</v>
      </c>
      <c r="BB8" s="9" t="s">
        <v>50</v>
      </c>
      <c r="BC8" s="10" t="s">
        <v>60</v>
      </c>
    </row>
    <row r="9" spans="1:62" ht="50.1" customHeight="1" thickTop="1" x14ac:dyDescent="0.25">
      <c r="A9" s="15" t="s">
        <v>67</v>
      </c>
      <c r="B9" s="15" t="s">
        <v>77</v>
      </c>
      <c r="C9" s="45" t="s">
        <v>64</v>
      </c>
      <c r="D9" s="46" t="s">
        <v>68</v>
      </c>
      <c r="E9" s="47" t="s">
        <v>69</v>
      </c>
      <c r="F9" s="46" t="s">
        <v>70</v>
      </c>
      <c r="G9" s="11" t="s">
        <v>66</v>
      </c>
      <c r="H9" s="33" t="s">
        <v>52</v>
      </c>
      <c r="I9" s="33" t="s">
        <v>53</v>
      </c>
      <c r="J9" s="33" t="s">
        <v>53</v>
      </c>
      <c r="K9" s="33" t="s">
        <v>53</v>
      </c>
      <c r="L9" s="33" t="s">
        <v>52</v>
      </c>
      <c r="M9" s="33" t="s">
        <v>52</v>
      </c>
      <c r="N9" s="33" t="s">
        <v>53</v>
      </c>
      <c r="O9" s="33" t="s">
        <v>53</v>
      </c>
      <c r="P9" s="33" t="s">
        <v>52</v>
      </c>
      <c r="Q9" s="33" t="s">
        <v>53</v>
      </c>
      <c r="R9" s="33" t="s">
        <v>53</v>
      </c>
      <c r="S9" s="33" t="s">
        <v>53</v>
      </c>
      <c r="T9" s="33" t="s">
        <v>53</v>
      </c>
      <c r="U9" s="33" t="s">
        <v>53</v>
      </c>
      <c r="V9" s="33" t="s">
        <v>53</v>
      </c>
      <c r="W9" s="33" t="s">
        <v>53</v>
      </c>
      <c r="X9" s="33" t="s">
        <v>53</v>
      </c>
      <c r="Y9" s="33" t="s">
        <v>53</v>
      </c>
      <c r="Z9" s="11" t="str">
        <f t="shared" ref="Z9:Z10" si="0">IF((COUNTIF(H9:Y9,"SI"))&gt;=12,"Catastrófico",IF((COUNTIF(H9:Y9,"SI"))&gt;=6,"Mayor","Moderado"))</f>
        <v>Moderado</v>
      </c>
      <c r="AA9" s="11" t="str">
        <f>VLOOKUP((MATCH(G9,[6]tablas!$B$4:$B$10,0)*VLOOKUP(Z9,[6]tablas!$C$13:$D$16,2,0)),[6]tablas!$I$53:$J$72,2,0)</f>
        <v>Baja</v>
      </c>
      <c r="AB9" s="34" t="s">
        <v>71</v>
      </c>
      <c r="AC9" s="48" t="s">
        <v>72</v>
      </c>
      <c r="AD9" s="16" t="s">
        <v>56</v>
      </c>
      <c r="AE9" s="49" t="s">
        <v>52</v>
      </c>
      <c r="AF9" s="49" t="s">
        <v>52</v>
      </c>
      <c r="AG9" s="49" t="s">
        <v>53</v>
      </c>
      <c r="AH9" s="49" t="s">
        <v>52</v>
      </c>
      <c r="AI9" s="49" t="s">
        <v>52</v>
      </c>
      <c r="AJ9" s="49" t="s">
        <v>52</v>
      </c>
      <c r="AK9" s="49" t="s">
        <v>52</v>
      </c>
      <c r="AL9" s="12">
        <v>15</v>
      </c>
      <c r="AM9" s="12">
        <v>5</v>
      </c>
      <c r="AN9" s="12">
        <v>0</v>
      </c>
      <c r="AO9" s="12">
        <v>10</v>
      </c>
      <c r="AP9" s="12">
        <v>15</v>
      </c>
      <c r="AQ9" s="12">
        <v>10</v>
      </c>
      <c r="AR9" s="12">
        <v>30</v>
      </c>
      <c r="AS9" s="13">
        <v>85</v>
      </c>
      <c r="AT9" s="13">
        <v>0</v>
      </c>
      <c r="AU9" s="13">
        <v>85</v>
      </c>
      <c r="AV9" s="11" t="str">
        <f>VLOOKUP((INDEX([7]tablas!$N$53:$P$57,VLOOKUP(G9,[7]tablas!$M$53:$N$57,2,0),HLOOKUP(AT9,[7]tablas!$N$52:$P$58,7,1))),[7]tablas!$L$53:$M$58,2,0)</f>
        <v>Posible</v>
      </c>
      <c r="AW9" s="31" t="str">
        <f>VLOOKUP((INDEX([7]tablas!$N$62:$P$64,VLOOKUP(Z9,[7]tablas!$M$62:$Q$64,5,0),HLOOKUP(AU9, [7]tablas!$N$61:$P$65,5,1))),[7]tablas!$L$62:$M$64,2,0)</f>
        <v>Moderado</v>
      </c>
      <c r="AX9" s="31" t="str">
        <f>VLOOKUP((MATCH(AV9,[7]tablas!$B$4:$B$10,0)*VLOOKUP(AW9,[7]tablas!$C$13:$D$16,2,0)),[7]tablas!$I$53:$J$72,2,0)</f>
        <v>Baja</v>
      </c>
      <c r="AY9" s="14">
        <f>MATCH(G9,[7]tablas!$B$4:$B$10,0)*VLOOKUP(Z9,[7]tablas!$C$13:$D$16,2,0)</f>
        <v>15</v>
      </c>
      <c r="AZ9" s="14">
        <f>(MATCH(AV9,[7]tablas!$B$4:$B$10,0)*VLOOKUP(AW9,[7]tablas!$C$13:$D$16,2,0))</f>
        <v>15</v>
      </c>
      <c r="BA9" s="32"/>
      <c r="BB9" s="32"/>
      <c r="BC9" s="32"/>
    </row>
    <row r="10" spans="1:62" ht="50.1" customHeight="1" x14ac:dyDescent="0.25">
      <c r="A10" s="15" t="s">
        <v>67</v>
      </c>
      <c r="B10" s="15" t="s">
        <v>77</v>
      </c>
      <c r="C10" s="50" t="s">
        <v>65</v>
      </c>
      <c r="D10" s="46" t="s">
        <v>73</v>
      </c>
      <c r="E10" s="47" t="s">
        <v>69</v>
      </c>
      <c r="F10" s="46" t="s">
        <v>74</v>
      </c>
      <c r="G10" s="11" t="s">
        <v>66</v>
      </c>
      <c r="H10" s="33" t="s">
        <v>52</v>
      </c>
      <c r="I10" s="33" t="s">
        <v>52</v>
      </c>
      <c r="J10" s="33" t="s">
        <v>53</v>
      </c>
      <c r="K10" s="33" t="s">
        <v>53</v>
      </c>
      <c r="L10" s="33" t="s">
        <v>52</v>
      </c>
      <c r="M10" s="33" t="s">
        <v>53</v>
      </c>
      <c r="N10" s="33" t="s">
        <v>53</v>
      </c>
      <c r="O10" s="33" t="s">
        <v>53</v>
      </c>
      <c r="P10" s="33" t="s">
        <v>52</v>
      </c>
      <c r="Q10" s="33" t="s">
        <v>53</v>
      </c>
      <c r="R10" s="33" t="s">
        <v>53</v>
      </c>
      <c r="S10" s="33" t="s">
        <v>53</v>
      </c>
      <c r="T10" s="33" t="s">
        <v>53</v>
      </c>
      <c r="U10" s="33" t="s">
        <v>53</v>
      </c>
      <c r="V10" s="33" t="s">
        <v>53</v>
      </c>
      <c r="W10" s="33" t="s">
        <v>53</v>
      </c>
      <c r="X10" s="33" t="s">
        <v>53</v>
      </c>
      <c r="Y10" s="33" t="s">
        <v>53</v>
      </c>
      <c r="Z10" s="11" t="str">
        <f t="shared" si="0"/>
        <v>Moderado</v>
      </c>
      <c r="AA10" s="11" t="str">
        <f>VLOOKUP((MATCH(G10,[6]tablas!$B$4:$B$10,0)*VLOOKUP(Z10,[6]tablas!$C$13:$D$16,2,0)),[6]tablas!$I$53:$J$72,2,0)</f>
        <v>Baja</v>
      </c>
      <c r="AB10" s="34" t="s">
        <v>75</v>
      </c>
      <c r="AC10" s="48" t="s">
        <v>76</v>
      </c>
      <c r="AD10" s="16" t="s">
        <v>6</v>
      </c>
      <c r="AE10" s="49" t="s">
        <v>52</v>
      </c>
      <c r="AF10" s="49" t="s">
        <v>52</v>
      </c>
      <c r="AG10" s="49" t="s">
        <v>53</v>
      </c>
      <c r="AH10" s="49" t="s">
        <v>52</v>
      </c>
      <c r="AI10" s="49" t="s">
        <v>52</v>
      </c>
      <c r="AJ10" s="49" t="s">
        <v>52</v>
      </c>
      <c r="AK10" s="49" t="s">
        <v>52</v>
      </c>
      <c r="AL10" s="12">
        <v>15</v>
      </c>
      <c r="AM10" s="12">
        <v>5</v>
      </c>
      <c r="AN10" s="12">
        <v>0</v>
      </c>
      <c r="AO10" s="12">
        <v>10</v>
      </c>
      <c r="AP10" s="12">
        <v>15</v>
      </c>
      <c r="AQ10" s="12">
        <v>10</v>
      </c>
      <c r="AR10" s="12">
        <v>30</v>
      </c>
      <c r="AS10" s="13">
        <v>85</v>
      </c>
      <c r="AT10" s="13">
        <v>85</v>
      </c>
      <c r="AU10" s="13">
        <v>0</v>
      </c>
      <c r="AV10" s="11" t="str">
        <f>VLOOKUP((INDEX([7]tablas!$N$53:$P$57,VLOOKUP(G10,[7]tablas!$M$53:$N$57,2,0),HLOOKUP(AT10,[7]tablas!$N$52:$P$58,7,1))),[7]tablas!$L$53:$M$58,2,0)</f>
        <v>Rara vez</v>
      </c>
      <c r="AW10" s="31" t="str">
        <f>VLOOKUP((INDEX([7]tablas!$N$62:$P$64,VLOOKUP(Z10,[7]tablas!$M$62:$Q$64,5,0),HLOOKUP(AU10, [7]tablas!$N$61:$P$65,5,1))),[7]tablas!$L$62:$M$64,2,0)</f>
        <v>Moderado</v>
      </c>
      <c r="AX10" s="31" t="str">
        <f>VLOOKUP((MATCH(AV10,[7]tablas!$B$4:$B$10,0)*VLOOKUP(AW10,[7]tablas!$C$13:$D$16,2,0)),[7]tablas!$I$53:$J$72,2,0)</f>
        <v>Baja</v>
      </c>
      <c r="AY10" s="14">
        <f>MATCH(G10,[7]tablas!$B$4:$B$10,0)*VLOOKUP(Z10,[7]tablas!$C$13:$D$16,2,0)</f>
        <v>15</v>
      </c>
      <c r="AZ10" s="14">
        <f>(MATCH(AV10,[7]tablas!$B$4:$B$10,0)*VLOOKUP(AW10,[7]tablas!$C$13:$D$16,2,0))</f>
        <v>5</v>
      </c>
      <c r="BA10" s="35"/>
      <c r="BB10" s="35"/>
      <c r="BC10" s="35"/>
    </row>
  </sheetData>
  <mergeCells count="18">
    <mergeCell ref="BA5:BC7"/>
    <mergeCell ref="G6:G8"/>
    <mergeCell ref="H6:Y6"/>
    <mergeCell ref="Z6:Z8"/>
    <mergeCell ref="AA6:AA8"/>
    <mergeCell ref="AV5:AX7"/>
    <mergeCell ref="A1:G2"/>
    <mergeCell ref="A3:F4"/>
    <mergeCell ref="G3:BJ3"/>
    <mergeCell ref="G4:AA4"/>
    <mergeCell ref="AC4:BJ4"/>
    <mergeCell ref="F5:F8"/>
    <mergeCell ref="G5:AA5"/>
    <mergeCell ref="A5:A8"/>
    <mergeCell ref="B5:B8"/>
    <mergeCell ref="C5:C8"/>
    <mergeCell ref="D5:D8"/>
    <mergeCell ref="E5:E8"/>
  </mergeCells>
  <conditionalFormatting sqref="Z3:Z8 BD3:BD4 AW8">
    <cfRule type="cellIs" dxfId="66" priority="141" operator="equal">
      <formula>"Moderado"</formula>
    </cfRule>
    <cfRule type="cellIs" dxfId="65" priority="142" operator="equal">
      <formula>"Mayor"</formula>
    </cfRule>
    <cfRule type="cellIs" dxfId="64" priority="143" operator="equal">
      <formula>"Catastrófico"</formula>
    </cfRule>
  </conditionalFormatting>
  <conditionalFormatting sqref="BC3:BC4 AV5 AV8">
    <cfRule type="cellIs" dxfId="63" priority="144" operator="equal">
      <formula>"Casi Seguro"</formula>
    </cfRule>
    <cfRule type="containsText" dxfId="62" priority="145" operator="containsText" text="Rara vez">
      <formula>NOT(ISERROR(SEARCH("Rara vez",AV3)))</formula>
    </cfRule>
  </conditionalFormatting>
  <conditionalFormatting sqref="AA3:AA8 BE3:BG4 AX8:AZ8 AY5:AZ7">
    <cfRule type="containsText" dxfId="61" priority="146" operator="containsText" text="Baja">
      <formula>NOT(ISERROR(SEARCH("Baja",AA3)))</formula>
    </cfRule>
  </conditionalFormatting>
  <conditionalFormatting sqref="G3:G8">
    <cfRule type="cellIs" dxfId="60" priority="340" operator="equal">
      <formula>"Casi Seguro"</formula>
    </cfRule>
    <cfRule type="containsText" dxfId="59" priority="341" operator="containsText" text="Improbable">
      <formula>NOT(ISERROR(SEARCH("Improbable",G3)))</formula>
    </cfRule>
    <cfRule type="containsText" dxfId="58" priority="342" operator="containsText" text="Probable">
      <formula>NOT(ISERROR(SEARCH("Probable",G3)))</formula>
    </cfRule>
    <cfRule type="cellIs" dxfId="57" priority="343" operator="equal">
      <formula>"Posible"</formula>
    </cfRule>
    <cfRule type="containsText" dxfId="56" priority="344" operator="containsText" text="Rara vez">
      <formula>NOT(ISERROR(SEARCH("Rara vez",G3)))</formula>
    </cfRule>
  </conditionalFormatting>
  <conditionalFormatting sqref="AW9">
    <cfRule type="cellIs" dxfId="55" priority="62" operator="equal">
      <formula>"Moderado"</formula>
    </cfRule>
    <cfRule type="cellIs" dxfId="54" priority="63" operator="equal">
      <formula>"Mayor"</formula>
    </cfRule>
    <cfRule type="cellIs" dxfId="53" priority="64" operator="equal">
      <formula>"Catastrófico"</formula>
    </cfRule>
  </conditionalFormatting>
  <conditionalFormatting sqref="AV9">
    <cfRule type="cellIs" dxfId="52" priority="57" operator="equal">
      <formula>"Casi Seguro"</formula>
    </cfRule>
    <cfRule type="containsText" dxfId="51" priority="58" operator="containsText" text="Improbable">
      <formula>NOT(ISERROR(SEARCH("Improbable",AV9)))</formula>
    </cfRule>
    <cfRule type="containsText" dxfId="50" priority="59" operator="containsText" text="Probable">
      <formula>NOT(ISERROR(SEARCH("Probable",AV9)))</formula>
    </cfRule>
    <cfRule type="cellIs" dxfId="49" priority="60" operator="equal">
      <formula>"Posible"</formula>
    </cfRule>
    <cfRule type="containsText" dxfId="48" priority="61" operator="containsText" text="Rara vez">
      <formula>NOT(ISERROR(SEARCH("Rara vez",AV9)))</formula>
    </cfRule>
  </conditionalFormatting>
  <conditionalFormatting sqref="AX9">
    <cfRule type="containsText" dxfId="47" priority="53" operator="containsText" text="Baja">
      <formula>NOT(ISERROR(SEARCH("Baja",AX9)))</formula>
    </cfRule>
    <cfRule type="cellIs" dxfId="46" priority="54" operator="equal">
      <formula>"Moderada"</formula>
    </cfRule>
    <cfRule type="containsText" dxfId="45" priority="55" operator="containsText" text="Alta">
      <formula>NOT(ISERROR(SEARCH("Alta",AX9)))</formula>
    </cfRule>
    <cfRule type="containsText" dxfId="44" priority="56" operator="containsText" text="Extrema">
      <formula>NOT(ISERROR(SEARCH("Extrema",AX9)))</formula>
    </cfRule>
  </conditionalFormatting>
  <conditionalFormatting sqref="AA10">
    <cfRule type="containsText" dxfId="43" priority="41" operator="containsText" text="Baja">
      <formula>NOT(ISERROR(SEARCH("Baja",AA10)))</formula>
    </cfRule>
    <cfRule type="cellIs" dxfId="42" priority="42" operator="equal">
      <formula>"Moderada"</formula>
    </cfRule>
    <cfRule type="containsText" dxfId="41" priority="43" operator="containsText" text="Alta">
      <formula>NOT(ISERROR(SEARCH("Alta",AA10)))</formula>
    </cfRule>
    <cfRule type="containsText" dxfId="40" priority="44" operator="containsText" text="Extrema">
      <formula>NOT(ISERROR(SEARCH("Extrema",AA10)))</formula>
    </cfRule>
  </conditionalFormatting>
  <conditionalFormatting sqref="G9">
    <cfRule type="cellIs" dxfId="39" priority="72" operator="equal">
      <formula>"Casi Seguro"</formula>
    </cfRule>
    <cfRule type="containsText" dxfId="38" priority="73" operator="containsText" text="Improbable">
      <formula>NOT(ISERROR(SEARCH("Improbable",G9)))</formula>
    </cfRule>
    <cfRule type="containsText" dxfId="37" priority="74" operator="containsText" text="Probable">
      <formula>NOT(ISERROR(SEARCH("Probable",G9)))</formula>
    </cfRule>
    <cfRule type="cellIs" dxfId="36" priority="75" operator="equal">
      <formula>"Posible"</formula>
    </cfRule>
    <cfRule type="containsText" dxfId="35" priority="76" operator="containsText" text="Rara vez">
      <formula>NOT(ISERROR(SEARCH("Rara vez",G9)))</formula>
    </cfRule>
  </conditionalFormatting>
  <conditionalFormatting sqref="Z9">
    <cfRule type="cellIs" dxfId="34" priority="69" operator="equal">
      <formula>"Moderado"</formula>
    </cfRule>
    <cfRule type="cellIs" dxfId="33" priority="70" operator="equal">
      <formula>"Mayor"</formula>
    </cfRule>
    <cfRule type="cellIs" dxfId="32" priority="71" operator="equal">
      <formula>"Catastrófico"</formula>
    </cfRule>
  </conditionalFormatting>
  <conditionalFormatting sqref="AA9">
    <cfRule type="containsText" dxfId="31" priority="65" operator="containsText" text="Baja">
      <formula>NOT(ISERROR(SEARCH("Baja",AA9)))</formula>
    </cfRule>
    <cfRule type="cellIs" dxfId="30" priority="66" operator="equal">
      <formula>"Moderada"</formula>
    </cfRule>
    <cfRule type="containsText" dxfId="29" priority="67" operator="containsText" text="Alta">
      <formula>NOT(ISERROR(SEARCH("Alta",AA9)))</formula>
    </cfRule>
    <cfRule type="containsText" dxfId="28" priority="68" operator="containsText" text="Extrema">
      <formula>NOT(ISERROR(SEARCH("Extrema",AA9)))</formula>
    </cfRule>
  </conditionalFormatting>
  <conditionalFormatting sqref="G10">
    <cfRule type="cellIs" dxfId="27" priority="48" operator="equal">
      <formula>"Casi Seguro"</formula>
    </cfRule>
    <cfRule type="containsText" dxfId="26" priority="49" operator="containsText" text="Improbable">
      <formula>NOT(ISERROR(SEARCH("Improbable",G10)))</formula>
    </cfRule>
    <cfRule type="containsText" dxfId="25" priority="50" operator="containsText" text="Probable">
      <formula>NOT(ISERROR(SEARCH("Probable",G10)))</formula>
    </cfRule>
    <cfRule type="cellIs" dxfId="24" priority="51" operator="equal">
      <formula>"Posible"</formula>
    </cfRule>
    <cfRule type="containsText" dxfId="23" priority="52" operator="containsText" text="Rara vez">
      <formula>NOT(ISERROR(SEARCH("Rara vez",G10)))</formula>
    </cfRule>
  </conditionalFormatting>
  <conditionalFormatting sqref="Z10">
    <cfRule type="cellIs" dxfId="22" priority="45" operator="equal">
      <formula>"Moderado"</formula>
    </cfRule>
    <cfRule type="cellIs" dxfId="21" priority="46" operator="equal">
      <formula>"Mayor"</formula>
    </cfRule>
    <cfRule type="cellIs" dxfId="20" priority="47" operator="equal">
      <formula>"Catastrófico"</formula>
    </cfRule>
  </conditionalFormatting>
  <conditionalFormatting sqref="AX10">
    <cfRule type="containsText" dxfId="19" priority="29" operator="containsText" text="Baja">
      <formula>NOT(ISERROR(SEARCH("Baja",AX10)))</formula>
    </cfRule>
    <cfRule type="cellIs" dxfId="18" priority="30" operator="equal">
      <formula>"Moderada"</formula>
    </cfRule>
    <cfRule type="containsText" dxfId="17" priority="31" operator="containsText" text="Alta">
      <formula>NOT(ISERROR(SEARCH("Alta",AX10)))</formula>
    </cfRule>
    <cfRule type="containsText" dxfId="16" priority="32" operator="containsText" text="Extrema">
      <formula>NOT(ISERROR(SEARCH("Extrema",AX10)))</formula>
    </cfRule>
  </conditionalFormatting>
  <conditionalFormatting sqref="AW10">
    <cfRule type="cellIs" dxfId="15" priority="26" operator="equal">
      <formula>"Moderado"</formula>
    </cfRule>
    <cfRule type="cellIs" dxfId="14" priority="27" operator="equal">
      <formula>"Mayor"</formula>
    </cfRule>
    <cfRule type="cellIs" dxfId="13" priority="28" operator="equal">
      <formula>"Catastrófico"</formula>
    </cfRule>
  </conditionalFormatting>
  <conditionalFormatting sqref="AV10">
    <cfRule type="cellIs" dxfId="12" priority="21" operator="equal">
      <formula>"Casi Seguro"</formula>
    </cfRule>
    <cfRule type="containsText" dxfId="11" priority="22" operator="containsText" text="Improbable">
      <formula>NOT(ISERROR(SEARCH("Improbable",AV10)))</formula>
    </cfRule>
    <cfRule type="containsText" dxfId="10" priority="23" operator="containsText" text="Probable">
      <formula>NOT(ISERROR(SEARCH("Probable",AV10)))</formula>
    </cfRule>
    <cfRule type="cellIs" dxfId="9" priority="24" operator="equal">
      <formula>"Posible"</formula>
    </cfRule>
    <cfRule type="containsText" dxfId="8" priority="25" operator="containsText" text="Rara vez">
      <formula>NOT(ISERROR(SEARCH("Rara vez",AV10)))</formula>
    </cfRule>
  </conditionalFormatting>
  <conditionalFormatting sqref="AY10:AZ10">
    <cfRule type="containsText" dxfId="7" priority="1" operator="containsText" text="Baja">
      <formula>NOT(ISERROR(SEARCH("Baja",AY10)))</formula>
    </cfRule>
    <cfRule type="cellIs" dxfId="6" priority="2" operator="equal">
      <formula>"Moderada"</formula>
    </cfRule>
    <cfRule type="containsText" dxfId="5" priority="3" operator="containsText" text="Alta">
      <formula>NOT(ISERROR(SEARCH("Alta",AY10)))</formula>
    </cfRule>
    <cfRule type="containsText" dxfId="4" priority="4" operator="containsText" text="Extrema">
      <formula>NOT(ISERROR(SEARCH("Extrema",AY10)))</formula>
    </cfRule>
  </conditionalFormatting>
  <conditionalFormatting sqref="AY9:AZ9">
    <cfRule type="containsText" dxfId="3" priority="5" operator="containsText" text="Baja">
      <formula>NOT(ISERROR(SEARCH("Baja",AY9)))</formula>
    </cfRule>
    <cfRule type="cellIs" dxfId="2" priority="6" operator="equal">
      <formula>"Moderada"</formula>
    </cfRule>
    <cfRule type="containsText" dxfId="1" priority="7" operator="containsText" text="Alta">
      <formula>NOT(ISERROR(SEARCH("Alta",AY9)))</formula>
    </cfRule>
    <cfRule type="containsText" dxfId="0" priority="8" operator="containsText" text="Extrema">
      <formula>NOT(ISERROR(SEARCH("Extrema",AY9)))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[7]tablas!#REF!</xm:f>
          </x14:formula1>
          <xm:sqref>AE9:AK10 H9:Y10</xm:sqref>
        </x14:dataValidation>
        <x14:dataValidation type="list" allowBlank="1" showInputMessage="1" showErrorMessage="1">
          <x14:formula1>
            <xm:f>[7]tablas!#REF!</xm:f>
          </x14:formula1>
          <xm:sqref>G9:G10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Riesgos de Corrupción</vt:lpstr>
      <vt:lpstr>Hoja1</vt:lpstr>
      <vt:lpstr>'Riesgos de Corrupción'!Área_de_impresión</vt:lpstr>
      <vt:lpstr>'Riesgos de Corrupción'!Títulos_a_imprimir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Rocio Mayorga Moncada</dc:creator>
  <cp:lastModifiedBy>Anny Paola Puentes</cp:lastModifiedBy>
  <cp:lastPrinted>2016-03-15T15:30:24Z</cp:lastPrinted>
  <dcterms:created xsi:type="dcterms:W3CDTF">2016-03-10T19:36:31Z</dcterms:created>
  <dcterms:modified xsi:type="dcterms:W3CDTF">2017-01-20T06:45:30Z</dcterms:modified>
</cp:coreProperties>
</file>