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"/>
    </mc:Choice>
  </mc:AlternateContent>
  <xr:revisionPtr revIDLastSave="0" documentId="13_ncr:1_{8C421ABB-26C9-4BC5-950C-3C76CFF763B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FONDO" sheetId="1" r:id="rId1"/>
  </sheets>
  <definedNames>
    <definedName name="_xlnm._FilterDatabase" localSheetId="0" hidden="1">FONDO!$A$17:$C$112</definedName>
    <definedName name="_xlnm.Print_Area" localSheetId="0">FONDO!$A$1:$C$115</definedName>
    <definedName name="_xlnm.Print_Titles" localSheetId="0">FONDO!$1:$5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7" i="1"/>
  <c r="C29" i="1"/>
  <c r="C26" i="1" s="1"/>
  <c r="C25" i="1" s="1"/>
  <c r="C20" i="1" s="1"/>
  <c r="C35" i="1"/>
  <c r="C38" i="1"/>
  <c r="C39" i="1"/>
  <c r="C41" i="1"/>
  <c r="C46" i="1"/>
  <c r="C49" i="1"/>
  <c r="C55" i="1"/>
  <c r="C60" i="1"/>
  <c r="C59" i="1" s="1"/>
  <c r="C58" i="1" s="1"/>
  <c r="C61" i="1"/>
  <c r="C63" i="1"/>
  <c r="C65" i="1"/>
  <c r="C68" i="1"/>
  <c r="C73" i="1"/>
  <c r="C67" i="1" s="1"/>
  <c r="C77" i="1"/>
  <c r="C76" i="1" s="1"/>
  <c r="C80" i="1"/>
  <c r="C79" i="1" s="1"/>
  <c r="C84" i="1"/>
  <c r="C87" i="1"/>
  <c r="C19" i="1" l="1"/>
  <c r="C83" i="1"/>
  <c r="C89" i="1"/>
  <c r="C18" i="1" l="1"/>
</calcChain>
</file>

<file path=xl/sharedStrings.xml><?xml version="1.0" encoding="utf-8"?>
<sst xmlns="http://schemas.openxmlformats.org/spreadsheetml/2006/main" count="208" uniqueCount="206">
  <si>
    <t xml:space="preserve"> </t>
  </si>
  <si>
    <t>República de Colombia</t>
  </si>
  <si>
    <t>FONDO ÚNICO DE TECNOLOGIAS DE LA INFORMACION Y LAS COMUNICACIONES</t>
  </si>
  <si>
    <t>DESAGREGACIÓN AL ANEXO DEL DECRETO DE LIQUIDACION 2411 DEL 30 DE DICIEMBRE DE 2019</t>
  </si>
  <si>
    <t>FECHA:</t>
  </si>
  <si>
    <t>1 de Enero de 2020</t>
  </si>
  <si>
    <t>NO. DOCUMENTO</t>
  </si>
  <si>
    <t>20-001</t>
  </si>
  <si>
    <t>EL COORDINADOR DE PRESUPUESTO</t>
  </si>
  <si>
    <t>AUTORIZA :</t>
  </si>
  <si>
    <t>LA SIGUIENTE DESAGREGACIÓN PRESUPUESTAL</t>
  </si>
  <si>
    <r>
      <t xml:space="preserve"> VIGENCIA FISCAL</t>
    </r>
    <r>
      <rPr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>2020</t>
    </r>
  </si>
  <si>
    <t>SEGÚN LA SIGUIENTE IMPUTACION PRESUPUESTAL:</t>
  </si>
  <si>
    <t>DESCRIPCION</t>
  </si>
  <si>
    <t>DESAGREGACIÓN 2020</t>
  </si>
  <si>
    <t>PRESUPUESTO DE GASTOS</t>
  </si>
  <si>
    <t>A</t>
  </si>
  <si>
    <t>FUNCIONAMIENTO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</si>
  <si>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</si>
  <si>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</si>
  <si>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</si>
  <si>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</si>
  <si>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</si>
  <si>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</si>
  <si>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A-02-01-01-004</t>
  </si>
  <si>
    <t>MAQUINARIA Y EQUIPO</t>
  </si>
  <si>
    <t>A-02-01-01-004-07</t>
  </si>
  <si>
    <t>EQUIPO Y APARATOS DE RADIO, TELEVISIÓN Y COMUNICACIONES</t>
  </si>
  <si>
    <t>A-02-02</t>
  </si>
  <si>
    <t>ADQUISICIONES DIFERENTES DE ACTIVOS</t>
  </si>
  <si>
    <t>A-02-02-01-002</t>
  </si>
  <si>
    <t>PRODUCTOS ALIMENTICIOS, BEBIDAS Y TABACO; TEXTILES, PRENDAS DE VESTIR Y PRODUCTOS DE CUERO</t>
  </si>
  <si>
    <t>A-02-02-01-002-08</t>
  </si>
  <si>
    <t>DOTACIÓN (PRENDAS DE VESTIR Y CALZADO)</t>
  </si>
  <si>
    <t>02-02-01-003</t>
  </si>
  <si>
    <t>OTROS BIENES TRANSPORTABLES (EXCEPTO PRODUCTOS METÁLICOS, MAQUINARIA Y EQUIPO)</t>
  </si>
  <si>
    <t>A-02-02-01-003-02</t>
  </si>
  <si>
    <t>PASTA O PULPA, PAPEL Y PRODUCTOS DE PAPEL; IMPRESOS Y ARTÍCULOS RELACIONADOS</t>
  </si>
  <si>
    <t>A-02-02-01-003-03</t>
  </si>
  <si>
    <t>PRODUCTOS DE HORNOS DE COQUE; PRODUCTOS DE REFINACIÓN DE PETRÓLEO Y COMBUSTIBLE NUCLEAR</t>
  </si>
  <si>
    <t>A-02-02-01-003-05</t>
  </si>
  <si>
    <t>OTROS PRODUCTOS QUÍMICOS; FIBRAS ARTIFICIALES (O FIBRAS INDUSTRIALES HECHAS POR EL HOMBRE)</t>
  </si>
  <si>
    <t>A-02-02-01-003-06</t>
  </si>
  <si>
    <t>PRODUCTOS DE CAUCHO Y PLÁSTICO</t>
  </si>
  <si>
    <t>A-02-02-01-003-008</t>
  </si>
  <si>
    <t>OTROS BIENES TRANSPORTABLES N.C.P.</t>
  </si>
  <si>
    <t>A-02-02-01-004</t>
  </si>
  <si>
    <t>PRODUCTOS METÁLICOS Y PAQUETES DE SOFTWARE</t>
  </si>
  <si>
    <t>A-02-02-01-004-02</t>
  </si>
  <si>
    <t>PRODUCTOS METÁLICOS ELABORADOS (EXCEPTO MAQUINARIA Y EQUIPO)</t>
  </si>
  <si>
    <t>A-02-02-01-004-005</t>
  </si>
  <si>
    <t>MAQUINARIA DE OFICINA, CONTABILIDAD E INFORMÁTICA</t>
  </si>
  <si>
    <t>A-02-02-02</t>
  </si>
  <si>
    <t>ADQUISICIÓN DE SERVICIOS</t>
  </si>
  <si>
    <t>A-02-02-02-005</t>
  </si>
  <si>
    <t>SERVICIOS DE LA CONSTRUCCIÓN</t>
  </si>
  <si>
    <t>A-02-02-02-005-04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</si>
  <si>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</si>
  <si>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</si>
  <si>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</si>
  <si>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A-02-02-02-006-03</t>
  </si>
  <si>
    <t>ALOJAMIENTO; SERVICIOS DE SUMINISTROS DE COMIDAS Y BEBIDAS</t>
  </si>
  <si>
    <t>A-02-02-02-006-04</t>
  </si>
  <si>
    <t>SERVICIOS DE TRANSPORTE DE PASAJEROS</t>
  </si>
  <si>
    <t>A-02-02-02-006-08</t>
  </si>
  <si>
    <t>SERVICIOS POSTALES Y DE MENSAJERÍA</t>
  </si>
  <si>
    <t>A-02-02-02-006-09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</si>
  <si>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</si>
  <si>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</si>
  <si>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</si>
  <si>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A-02-02-02-007-01</t>
  </si>
  <si>
    <t>SERVICIOS FINANCIEROS Y SERVICIOS CONEXOS</t>
  </si>
  <si>
    <t>A-02-02-02-007-02</t>
  </si>
  <si>
    <t>SERVICIOS INMOBILIARIOS</t>
  </si>
  <si>
    <t>A-02-02-02-008</t>
  </si>
  <si>
    <t xml:space="preserve">SERVICIOS PRESTADOS A LAS EMPRESAS Y SERVICIOS DE PRODUCCIÓN </t>
  </si>
  <si>
    <t>A-02-02-02-008-02</t>
  </si>
  <si>
    <t>SERVICIOS JURÍDICOS Y CONTABLES</t>
  </si>
  <si>
    <t>A-02-02-02-008-03</t>
  </si>
  <si>
    <t>OTROS SERVICIOS PROFESIONALES, CIENTÍFICOS Y TÉCNICOS</t>
  </si>
  <si>
    <t>A-02-02-02-008-04</t>
  </si>
  <si>
    <t>SERVICIOS DE TELECOMUNICACIONES, TRANSMISIÓN Y SUMINISTRO DE INFORMACIÓN</t>
  </si>
  <si>
    <t>A-02-02-02-008-05</t>
  </si>
  <si>
    <t>SERVICIOS DE SOPORTE</t>
  </si>
  <si>
    <t>A-02-02-02-008-07</t>
  </si>
  <si>
    <t>SERVICIOS DE MANTENIMIENTO, REPARACIÓN E INSTALACIÓN (EXCEPTO SERVICIOS DE CONSTRUCCIÓN)</t>
  </si>
  <si>
    <t>A-02-02-02-009</t>
  </si>
  <si>
    <t>SERVICIOS PARA LA COMUNIDAD, SOCIALES Y PERSONALES</t>
  </si>
  <si>
    <t>A-02-02-02-009-04</t>
  </si>
  <si>
    <t>SERVICIOS DE ALCANTARILLADO, RECOLECCIÓN, TRATAMIENTO Y DISPOSICIÓN DE DESECHOS Y OTROS SERVICIOS DE SANEAMIENTO AMBIENTAL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</si>
  <si>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</si>
  <si>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</si>
  <si>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</si>
  <si>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</si>
  <si>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</si>
  <si>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</si>
  <si>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</si>
  <si>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</si>
  <si>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A-03-02-02-014</t>
  </si>
  <si>
    <t>UNION INTERNACIONAL DE TELECOMUNICACIONES-UIT-LEY 252 DE 1995</t>
  </si>
  <si>
    <t>A-03-02-02-014-001</t>
  </si>
  <si>
    <t>MEMBRESÍAS</t>
  </si>
  <si>
    <t>A-03-02-02-093</t>
  </si>
  <si>
    <t>UNION POSTAL DE LAS AMERICAS, ESPANA Y PORTUGAL. UPAEP. (LEYES 60 DE 1973 Y 50 DE 1977)</t>
  </si>
  <si>
    <t>A-03-02-02-093-001</t>
  </si>
  <si>
    <t>A-03-02-02-094</t>
  </si>
  <si>
    <t>UNION POSTAL UNIVERSAL. UPU. (LEY 19 DE 1978)</t>
  </si>
  <si>
    <t>A-03-02-02-094-001</t>
  </si>
  <si>
    <t>A-03-03</t>
  </si>
  <si>
    <t>A ENTIDADES DEL GOBIERNO</t>
  </si>
  <si>
    <t>A-03-03-01</t>
  </si>
  <si>
    <t>A ÓRGANOS DEL PGN</t>
  </si>
  <si>
    <t>A-03-03-01-011</t>
  </si>
  <si>
    <t>TRANSFERIR A LA AGENCIA NACIONAL DEL ESPECTRO ARTICULO 31 LEY 1341 DE 2009 Y ARTICULO 6O. DEL DECRETO 4169 DE 2011</t>
  </si>
  <si>
    <t>A-03-03-01-012</t>
  </si>
  <si>
    <t>TRANSFERIR A LA SUPERINTENDENCIA DE INDUSTRIA Y COMERCIO DECRETOS 1130 Y 1620 DE 1999 Y 2003.  LEYES 1341 Y 1369 DE 2009</t>
  </si>
  <si>
    <t>A-03-03-01-080</t>
  </si>
  <si>
    <t>TRANSFERENCIA PARA ENTIDADES EN PROCESO DE LIQUIDACIÓN</t>
  </si>
  <si>
    <t>A-03-03-01-999</t>
  </si>
  <si>
    <t>OTRAS TRANSFERENCIAS - DISTRIBUCIÓN PREVIO CONCEPTO DGPPN</t>
  </si>
  <si>
    <t>A-03-03-04</t>
  </si>
  <si>
    <t>A OTRAS ENTIDADES DEL GOBIERNO GENERAL</t>
  </si>
  <si>
    <t>A-03-03-04-006</t>
  </si>
  <si>
    <t>TRANSFERENCIAS DE EXCEDENTES FINANCIEROS A LA NACIÓN (ART. 16 EOP)</t>
  </si>
  <si>
    <t>A-03-03-04-007</t>
  </si>
  <si>
    <t>PROVISIÓN PARA GASTOS INSTITUCIONALES Y/O SECTORIALES CONTINGENTES - PREVIO CONCEPTO DGPPN</t>
  </si>
  <si>
    <t>A-03-04</t>
  </si>
  <si>
    <t>PRESTACIONES SOCIALES</t>
  </si>
  <si>
    <t>A-03-04-02</t>
  </si>
  <si>
    <t>PRESTACIONES SOCIALES RELACIONADAS CON EL EMPLEO</t>
  </si>
  <si>
    <t>A-03-04-02-029</t>
  </si>
  <si>
    <t>PLANES COMPLEMENTARIOS DE SALUD LEY 314 DE 1996 (NO DE PENSIONES)</t>
  </si>
  <si>
    <t>A-03-11</t>
  </si>
  <si>
    <t>A EMPRESAS</t>
  </si>
  <si>
    <t>A-03-11-07</t>
  </si>
  <si>
    <t>INFORMACIÓN Y COMUNICACIONES</t>
  </si>
  <si>
    <t>A-03-11-07-001</t>
  </si>
  <si>
    <t>TRANSFERIR AL OPERADOR OFICIAL DE LOS SERVICIOS DE FRANQUICIA POSTAL Y TELEGRAFICA</t>
  </si>
  <si>
    <t>A-03-11-07-002</t>
  </si>
  <si>
    <t>TRANSFERENCIA PARA EL SERVICIO POSTAL UNIVERSAL</t>
  </si>
  <si>
    <t>A-08</t>
  </si>
  <si>
    <t>GASTOS POR TRIBUTOS, MULTAS, SANCIONES E INTERESES DE MORA</t>
  </si>
  <si>
    <t>A-08-01</t>
  </si>
  <si>
    <t>IMPUESTOS</t>
  </si>
  <si>
    <t>A-08-01-02-001</t>
  </si>
  <si>
    <t>IMPUESTO PREDIAL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</si>
  <si>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</si>
  <si>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</si>
  <si>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</si>
  <si>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</si>
  <si>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</si>
  <si>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</si>
  <si>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C</t>
  </si>
  <si>
    <t>INVERSIÓN</t>
  </si>
  <si>
    <t>C-2301-0400-11</t>
  </si>
  <si>
    <t>ANÁLISIS Y CONTROL EN LOS SERVICIOS DE TELECOMUNICACIONES Y SERVICIOS POSTALES A NIVEL  NACIONAL</t>
  </si>
  <si>
    <t>C-2301-0400-12</t>
  </si>
  <si>
    <t>AMPLIACIÓN PROGRAMA DE TELECOMUNICACIONES SOCIALES  NACIONAL</t>
  </si>
  <si>
    <t>C-2301-0400-14</t>
  </si>
  <si>
    <t>APOYO FINANCIERO PARA EL SUMINISTRO DE TERMINALES A NIVEL  NACIONAL</t>
  </si>
  <si>
    <t>C-2301-0400-16</t>
  </si>
  <si>
    <t>GENERACIÓN DE POLÍTICAS Y ESTRATEGIAS DIRIGIDAS A MEJORAR LA COMPETITIVIDAD DE LA INDUSTRIA DE COMUNICACIONES  NACIONAL</t>
  </si>
  <si>
    <t>C-2301-0400-17</t>
  </si>
  <si>
    <t>EXTENSIÓN ,DESCENTRALIZACIÓN Y COBERTURA DE LA RADIO PÚBLICA  NACIONAL</t>
  </si>
  <si>
    <t>C-2301-0400-20</t>
  </si>
  <si>
    <t>IMPLEMENTACIÓN SOLUCIONES DE ACCESO COMUNITARIO A LAS TECNOLOGÍAS DE LA INFORMACIÓN Y LAS COMUNICACIONES  NACIONAL</t>
  </si>
  <si>
    <t>C-2301-0400-21</t>
  </si>
  <si>
    <t>DESARROLLO MASIFICACIÓN ACCESO A INTERNET  NACIONAL</t>
  </si>
  <si>
    <t>C-2301-0400-23</t>
  </si>
  <si>
    <t>FORTALECIMIENTO DE CAPACIDADES REGIONALES EN DESARROLLO DE POLITICA PUBLICA TIC ORIENTADA HACIA EL CIERRE DE BRECHA DIGITAL REGIONAL NACIONAL</t>
  </si>
  <si>
    <t>C-2301-0400-24</t>
  </si>
  <si>
    <t>APROVECHAMIENTO Y PROMOCIÓN DE SOLUCIONES TECNOLÓGICAS DE ACCESO PÚBLICO EN LAS REGIONES DEL TERRITORIO   NACIONAL</t>
  </si>
  <si>
    <t>C-2302-0400-14</t>
  </si>
  <si>
    <t>FORTALECIMIENTO DEL MODELO CONVERGENTE DE LA TELEVISIÓN PÚBLICA REGIONAL Y  NACIONAL</t>
  </si>
  <si>
    <t>C-2302-0400-15</t>
  </si>
  <si>
    <t>FORTALECIMIENTO A LA  TRANSFORMACIÓN DIGITAL DE LAS EMPRESAS  A NIVEL   NACIONAL</t>
  </si>
  <si>
    <t>C-2302-0400-16</t>
  </si>
  <si>
    <t>APROVECHAMIENTO Y USO DE LAS TECNOLOGÍAS DE LA INFORMACIÓN Y LAS COMUNICACIONES EN EL SECTOR PÚBLICO   NACIONAL</t>
  </si>
  <si>
    <t>C-2302-0400-17</t>
  </si>
  <si>
    <t>DESARROLLO Y ASEGURAMIENTO DE LA AUDIENCIA DIGITAL  NACIONAL</t>
  </si>
  <si>
    <t>C-2302-0400-18</t>
  </si>
  <si>
    <t>FORTALECIMIENTO DE LA INDUSTRIA DE TI  NACIONAL</t>
  </si>
  <si>
    <t>C-2302-0400-19</t>
  </si>
  <si>
    <t>SERVICIO DE ASISTENCIA, CAPACITACIÓN Y APOYO PARA EL USO Y APROPIACIÓN DE LAS TIC, CON ENFOQUE DIFERENCIAL Y EN BENEFICIO DE LA COMUNIDAD PARA PARTICIPAR EN LA ECONOMÍA DIGITAL  NACIONAL</t>
  </si>
  <si>
    <t>C-2302-0400-20</t>
  </si>
  <si>
    <t>ADMINISTRACIÓN DEL PATRIMONIO HISTÓRICO DE LA RADIO Y LA TELEVISIÓN PÚBLICA A TRAVÉS DE LAS TIC  NACIONAL</t>
  </si>
  <si>
    <t>C-2302-0400-21</t>
  </si>
  <si>
    <t>DISEÑO PROGRAMACIÓN Y DIFUSIÓN DE CONTENIDOS DIGITALES Y/O CONVERGENTES ATRAVÉS DE PLATAFORMAS ONLINE  NACIONAL</t>
  </si>
  <si>
    <t>C-2302-0400-22</t>
  </si>
  <si>
    <t>FORTALECIMIENTO  DE LOS CONTENIDOS QUE SE EMITEN  A TRAVÉS DE LAS PLATAFORMAS DE LA RADIO PÚBLICA   NACIONAL</t>
  </si>
  <si>
    <t>C-2302-0400-23</t>
  </si>
  <si>
    <t>DIFUSIÓN PROYECTOS PARA EL USO Y APROPIACIÓN DE LAS TIC.  NACIONAL</t>
  </si>
  <si>
    <t>C-2399-0400-7</t>
  </si>
  <si>
    <t>CONSOLIDACIÓN DEL VALOR COMPARTIDO EN EL MINTIC   BOGOTÁ</t>
  </si>
  <si>
    <t>C-2399-0400-9</t>
  </si>
  <si>
    <t>FORTALECIMIENTO DE LA INFORMACIÓN ESTADÍSTICA DEL SECTOR TIC.  NACIONAL</t>
  </si>
  <si>
    <t>C-2399-0400-10</t>
  </si>
  <si>
    <t>FORTALECIMIENTO Y APROPIACIÓN DEL MODELO DE GESTIÓN INSTITUCIONAL DEL MINISTERIO TIC  BOGOTÁ</t>
  </si>
  <si>
    <t>C-2399-0400-11</t>
  </si>
  <si>
    <t>FORTALECIMIENTO EN LA CALIDAD Y DISPONIBILIDAD DE LA INFORMACIÓN PARA LA TOMA DE DECISIONES DEL SECTOR TIC Y LOS CIUDADANOS  NACIONAL</t>
  </si>
  <si>
    <t>COORDINADOR GRUPO DE PRESUPUESTO</t>
  </si>
  <si>
    <t>CÓDIGO</t>
  </si>
  <si>
    <t>FONDO ÚNICO DE TIC : X</t>
  </si>
  <si>
    <t>DESAGREGACIÓN INICIAL DEL PRESUPUESTO DE GASTOS DEL FONDO ÚNICO DE TECNOLOGIAS DE LA INFORMACION Y LAS COMUNICACIONES VIGENCIA 2019</t>
  </si>
  <si>
    <t>A-02-02-01</t>
  </si>
  <si>
    <t>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</si>
</sst>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1240A]&quot;$&quot;\ #,##0;\(&quot;$&quot;\ #,##0\)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9"/>
      <name val="Arial"/>
      <family val="2"/>
    </font>
    <font>
      <sz val="12"/>
      <color indexed="8"/>
      <name val="MS Sans Serif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9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 applyAlignment="1"/>
    <xf numFmtId="49" fontId="5" fillId="2" borderId="11" xfId="0" applyNumberFormat="1" applyFont="1" applyFill="1" applyBorder="1" applyAlignment="1"/>
    <xf numFmtId="49" fontId="5" fillId="2" borderId="7" xfId="0" applyNumberFormat="1" applyFont="1" applyFill="1" applyBorder="1" applyAlignment="1"/>
    <xf numFmtId="0" fontId="8" fillId="2" borderId="0" xfId="0" applyFont="1" applyFill="1" applyBorder="1" applyAlignment="1">
      <alignment horizontal="justify" vertical="center"/>
    </xf>
    <xf numFmtId="0" fontId="8" fillId="2" borderId="16" xfId="0" applyFont="1" applyFill="1" applyBorder="1" applyAlignment="1">
      <alignment horizontal="justify" vertical="center"/>
    </xf>
    <xf numFmtId="49" fontId="7" fillId="2" borderId="1" xfId="0" applyNumberFormat="1" applyFont="1" applyFill="1" applyBorder="1" applyAlignment="1"/>
    <xf numFmtId="49" fontId="0" fillId="2" borderId="0" xfId="0" applyNumberFormat="1" applyFill="1" applyAlignment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0" fontId="10" fillId="2" borderId="1" xfId="0" applyFont="1" applyFill="1" applyBorder="1" applyAlignment="1"/>
    <xf numFmtId="0" fontId="10" fillId="2" borderId="3" xfId="0" applyFont="1" applyFill="1" applyBorder="1" applyAlignment="1"/>
    <xf numFmtId="0" fontId="9" fillId="2" borderId="0" xfId="0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 vertical="center" wrapText="1" readingOrder="1"/>
    </xf>
    <xf numFmtId="0" fontId="11" fillId="0" borderId="19" xfId="0" applyNumberFormat="1" applyFont="1" applyFill="1" applyBorder="1" applyAlignment="1">
      <alignment horizontal="center" vertical="center" wrapText="1" readingOrder="1"/>
    </xf>
    <xf numFmtId="0" fontId="11" fillId="0" borderId="2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Fill="1" applyBorder="1"/>
    <xf numFmtId="49" fontId="13" fillId="0" borderId="21" xfId="0" applyNumberFormat="1" applyFont="1" applyFill="1" applyBorder="1" applyAlignment="1">
      <alignment vertical="center" wrapText="1" readingOrder="1"/>
    </xf>
    <xf numFmtId="0" fontId="13" fillId="0" borderId="21" xfId="0" applyNumberFormat="1" applyFont="1" applyFill="1" applyBorder="1" applyAlignment="1">
      <alignment horizontal="left" vertical="center" wrapText="1" readingOrder="1"/>
    </xf>
    <xf numFmtId="164" fontId="13" fillId="0" borderId="21" xfId="0" applyNumberFormat="1" applyFont="1" applyFill="1" applyBorder="1" applyAlignment="1">
      <alignment horizontal="right" vertical="center" wrapText="1" readingOrder="1"/>
    </xf>
    <xf numFmtId="49" fontId="15" fillId="0" borderId="7" xfId="0" applyNumberFormat="1" applyFont="1" applyFill="1" applyBorder="1" applyAlignment="1">
      <alignment vertical="center" wrapText="1" readingOrder="1"/>
    </xf>
    <xf numFmtId="0" fontId="15" fillId="0" borderId="7" xfId="0" applyNumberFormat="1" applyFont="1" applyFill="1" applyBorder="1" applyAlignment="1">
      <alignment horizontal="left" vertical="center" wrapText="1" readingOrder="1"/>
    </xf>
    <xf numFmtId="164" fontId="15" fillId="0" borderId="7" xfId="0" applyNumberFormat="1" applyFont="1" applyFill="1" applyBorder="1" applyAlignment="1">
      <alignment horizontal="right" vertical="center" wrapText="1" readingOrder="1"/>
    </xf>
    <xf numFmtId="49" fontId="14" fillId="0" borderId="7" xfId="0" applyNumberFormat="1" applyFont="1" applyFill="1" applyBorder="1" applyAlignment="1">
      <alignment vertical="center" wrapText="1" readingOrder="1"/>
    </xf>
    <xf numFmtId="0" fontId="14" fillId="0" borderId="7" xfId="0" applyNumberFormat="1" applyFont="1" applyFill="1" applyBorder="1" applyAlignment="1">
      <alignment horizontal="left" vertical="center" wrapText="1" readingOrder="1"/>
    </xf>
    <xf numFmtId="164" fontId="14" fillId="0" borderId="7" xfId="0" applyNumberFormat="1" applyFont="1" applyFill="1" applyBorder="1" applyAlignment="1">
      <alignment horizontal="right" vertical="center" wrapText="1" readingOrder="1"/>
    </xf>
    <xf numFmtId="49" fontId="16" fillId="0" borderId="7" xfId="0" applyNumberFormat="1" applyFont="1" applyFill="1" applyBorder="1" applyAlignment="1">
      <alignment vertical="center" wrapText="1" readingOrder="1"/>
    </xf>
    <xf numFmtId="0" fontId="16" fillId="0" borderId="7" xfId="0" applyNumberFormat="1" applyFont="1" applyFill="1" applyBorder="1" applyAlignment="1">
      <alignment horizontal="left" vertical="center" wrapText="1" readingOrder="1"/>
    </xf>
    <xf numFmtId="41" fontId="12" fillId="0" borderId="0" xfId="1" applyFont="1" applyFill="1" applyBorder="1"/>
    <xf numFmtId="164" fontId="16" fillId="0" borderId="7" xfId="0" applyNumberFormat="1" applyFont="1" applyFill="1" applyBorder="1" applyAlignment="1">
      <alignment horizontal="right" vertical="center" wrapText="1" readingOrder="1"/>
    </xf>
    <xf numFmtId="49" fontId="8" fillId="2" borderId="22" xfId="0" applyNumberFormat="1" applyFont="1" applyFill="1" applyBorder="1" applyAlignment="1"/>
    <xf numFmtId="0" fontId="8" fillId="2" borderId="0" xfId="0" applyFont="1" applyFill="1" applyBorder="1" applyAlignment="1"/>
    <xf numFmtId="0" fontId="0" fillId="2" borderId="16" xfId="0" applyFill="1" applyBorder="1"/>
    <xf numFmtId="0" fontId="0" fillId="2" borderId="0" xfId="0" applyFill="1"/>
    <xf numFmtId="0" fontId="18" fillId="2" borderId="0" xfId="0" applyNumberFormat="1" applyFont="1" applyFill="1" applyBorder="1" applyAlignment="1" applyProtection="1"/>
    <xf numFmtId="49" fontId="12" fillId="0" borderId="0" xfId="0" applyNumberFormat="1" applyFont="1" applyFill="1" applyBorder="1"/>
    <xf numFmtId="41" fontId="12" fillId="0" borderId="0" xfId="2" applyFont="1" applyFill="1" applyBorder="1"/>
    <xf numFmtId="41" fontId="0" fillId="2" borderId="0" xfId="2" applyFont="1" applyFill="1" applyAlignment="1"/>
    <xf numFmtId="41" fontId="8" fillId="2" borderId="0" xfId="2" applyFont="1" applyFill="1" applyBorder="1" applyAlignment="1">
      <alignment horizontal="justify" vertical="center"/>
    </xf>
    <xf numFmtId="41" fontId="0" fillId="0" borderId="0" xfId="2" applyFont="1"/>
    <xf numFmtId="41" fontId="0" fillId="2" borderId="0" xfId="2" applyFont="1" applyFill="1"/>
    <xf numFmtId="41" fontId="18" fillId="2" borderId="0" xfId="2" applyFont="1" applyFill="1" applyBorder="1" applyAlignment="1" applyProtection="1"/>
    <xf numFmtId="49" fontId="14" fillId="3" borderId="7" xfId="0" applyNumberFormat="1" applyFont="1" applyFill="1" applyBorder="1" applyAlignment="1">
      <alignment vertical="center" wrapText="1" readingOrder="1"/>
    </xf>
    <xf numFmtId="0" fontId="14" fillId="3" borderId="7" xfId="0" applyNumberFormat="1" applyFont="1" applyFill="1" applyBorder="1" applyAlignment="1">
      <alignment horizontal="left" vertical="center" wrapText="1" readingOrder="1"/>
    </xf>
    <xf numFmtId="164" fontId="14" fillId="3" borderId="7" xfId="0" applyNumberFormat="1" applyFont="1" applyFill="1" applyBorder="1" applyAlignment="1">
      <alignment horizontal="right" vertical="center" wrapText="1" readingOrder="1"/>
    </xf>
    <xf numFmtId="49" fontId="14" fillId="3" borderId="21" xfId="0" applyNumberFormat="1" applyFont="1" applyFill="1" applyBorder="1" applyAlignment="1">
      <alignment vertical="center" wrapText="1" readingOrder="1"/>
    </xf>
    <xf numFmtId="0" fontId="14" fillId="3" borderId="21" xfId="0" applyNumberFormat="1" applyFont="1" applyFill="1" applyBorder="1" applyAlignment="1">
      <alignment horizontal="left" vertical="center" wrapText="1" readingOrder="1"/>
    </xf>
    <xf numFmtId="164" fontId="14" fillId="3" borderId="21" xfId="0" applyNumberFormat="1" applyFont="1" applyFill="1" applyBorder="1" applyAlignment="1">
      <alignment horizontal="right" vertical="center" wrapText="1" readingOrder="1"/>
    </xf>
    <xf numFmtId="49" fontId="15" fillId="3" borderId="21" xfId="0" applyNumberFormat="1" applyFont="1" applyFill="1" applyBorder="1" applyAlignment="1">
      <alignment vertical="center" wrapText="1" readingOrder="1"/>
    </xf>
    <xf numFmtId="0" fontId="15" fillId="3" borderId="21" xfId="0" applyNumberFormat="1" applyFont="1" applyFill="1" applyBorder="1" applyAlignment="1">
      <alignment horizontal="left" vertical="center" wrapText="1" readingOrder="1"/>
    </xf>
    <xf numFmtId="164" fontId="15" fillId="3" borderId="21" xfId="0" applyNumberFormat="1" applyFont="1" applyFill="1" applyBorder="1" applyAlignment="1">
      <alignment horizontal="right" vertical="center" wrapText="1" readingOrder="1"/>
    </xf>
    <xf numFmtId="49" fontId="15" fillId="3" borderId="7" xfId="0" applyNumberFormat="1" applyFont="1" applyFill="1" applyBorder="1" applyAlignment="1">
      <alignment vertical="center" wrapText="1" readingOrder="1"/>
    </xf>
    <xf numFmtId="0" fontId="15" fillId="3" borderId="7" xfId="0" applyNumberFormat="1" applyFont="1" applyFill="1" applyBorder="1" applyAlignment="1">
      <alignment horizontal="left" vertical="center" wrapText="1" readingOrder="1"/>
    </xf>
    <xf numFmtId="164" fontId="15" fillId="3" borderId="7" xfId="0" applyNumberFormat="1" applyFont="1" applyFill="1" applyBorder="1" applyAlignment="1">
      <alignment horizontal="right" vertical="center" wrapText="1" readingOrder="1"/>
    </xf>
    <xf numFmtId="0" fontId="17" fillId="2" borderId="14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</cellXfs>
  <cellStyles count="3">
    <cellStyle name="Millares [0]" xfId="2" builtinId="6"/>
    <cellStyle name="Millares [0]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631824</xdr:colOff>
      <xdr:row>0</xdr:row>
      <xdr:rowOff>71438</xdr:rowOff>
    </xdr:from>
    <xdr:ext cx="3599815" cy="672465"/>
    <xdr:pic>
      <xdr:nvPicPr>
        <xdr:cNvPr id="2" name="Imagen 1">
          <a:extLst>
            <a:ext uri="{FF2B5EF4-FFF2-40B4-BE49-F238E27FC236}">
              <a16:creationId xmlns:a16="http://schemas.microsoft.com/office/drawing/2014/main" id="{0F5B0FA6-AFC5-42E3-9A37-5E96B431D31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4" y="71438"/>
          <a:ext cx="3599815" cy="6724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6"/>
  <sheetViews>
    <sheetView showGridLines="0" tabSelected="1" zoomScaleNormal="100" workbookViewId="0">
      <selection activeCell="A4" sqref="A4:C4"/>
    </sheetView>
  </sheetViews>
  <sheetFormatPr baseColWidth="10" defaultColWidth="11.5703125" defaultRowHeight="15" x14ac:dyDescent="0.25"/>
  <cols>
    <col min="1" max="1" width="27.85546875" style="35" customWidth="1"/>
    <col min="2" max="2" width="66.5703125" style="16" customWidth="1"/>
    <col min="3" max="3" width="33.140625" style="16" customWidth="1"/>
    <col min="4" max="4" width="25.5703125" style="36" customWidth="1"/>
    <col min="5" max="16384" width="11.5703125" style="16"/>
  </cols>
  <sheetData>
    <row r="1" spans="1:18" s="1" customFormat="1" ht="43.5" customHeight="1" thickTop="1" x14ac:dyDescent="0.25">
      <c r="A1" s="57" t="s">
        <v>0</v>
      </c>
      <c r="B1" s="58"/>
      <c r="C1" s="59"/>
      <c r="D1" s="37"/>
    </row>
    <row r="2" spans="1:18" s="1" customFormat="1" ht="23.1" customHeight="1" thickBot="1" x14ac:dyDescent="0.3">
      <c r="A2" s="60"/>
      <c r="B2" s="61"/>
      <c r="C2" s="62"/>
      <c r="D2" s="37"/>
    </row>
    <row r="3" spans="1:18" s="1" customFormat="1" ht="16.5" thickTop="1" thickBot="1" x14ac:dyDescent="0.3">
      <c r="A3" s="63" t="s">
        <v>1</v>
      </c>
      <c r="B3" s="63"/>
      <c r="C3" s="63"/>
      <c r="D3" s="37"/>
    </row>
    <row r="4" spans="1:18" s="1" customFormat="1" ht="30.6" customHeight="1" thickTop="1" thickBot="1" x14ac:dyDescent="0.3">
      <c r="A4" s="57" t="s">
        <v>2</v>
      </c>
      <c r="B4" s="58"/>
      <c r="C4" s="59"/>
      <c r="D4" s="37"/>
    </row>
    <row r="5" spans="1:18" s="1" customFormat="1" ht="32.1" customHeight="1" thickBot="1" x14ac:dyDescent="0.3">
      <c r="A5" s="64" t="s">
        <v>3</v>
      </c>
      <c r="B5" s="65"/>
      <c r="C5" s="66"/>
      <c r="D5" s="37"/>
    </row>
    <row r="6" spans="1:18" s="1" customFormat="1" ht="16.5" thickBot="1" x14ac:dyDescent="0.3">
      <c r="A6" s="2" t="s">
        <v>4</v>
      </c>
      <c r="B6" s="67" t="s">
        <v>5</v>
      </c>
      <c r="C6" s="68"/>
      <c r="D6" s="37"/>
    </row>
    <row r="7" spans="1:18" s="1" customFormat="1" ht="17.25" thickTop="1" thickBot="1" x14ac:dyDescent="0.3">
      <c r="A7" s="3" t="s">
        <v>6</v>
      </c>
      <c r="B7" s="69" t="s">
        <v>7</v>
      </c>
      <c r="C7" s="70"/>
      <c r="D7" s="37"/>
    </row>
    <row r="8" spans="1:18" s="1" customFormat="1" ht="16.5" thickTop="1" thickBot="1" x14ac:dyDescent="0.3">
      <c r="A8" s="71"/>
      <c r="B8" s="72"/>
      <c r="C8" s="73"/>
      <c r="D8" s="37"/>
    </row>
    <row r="9" spans="1:18" s="1" customFormat="1" ht="14.25" customHeight="1" thickTop="1" x14ac:dyDescent="0.25">
      <c r="A9" s="74" t="s">
        <v>203</v>
      </c>
      <c r="B9" s="75"/>
      <c r="C9" s="76"/>
      <c r="D9" s="3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s="1" customFormat="1" ht="15.75" thickBot="1" x14ac:dyDescent="0.3">
      <c r="A10" s="77"/>
      <c r="B10" s="78"/>
      <c r="C10" s="79"/>
      <c r="D10" s="3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8" s="1" customFormat="1" ht="16.5" thickTop="1" thickBot="1" x14ac:dyDescent="0.3">
      <c r="A11" s="80" t="s">
        <v>8</v>
      </c>
      <c r="B11" s="81"/>
      <c r="C11" s="82"/>
      <c r="D11" s="37"/>
    </row>
    <row r="12" spans="1:18" s="1" customFormat="1" ht="16.5" thickTop="1" thickBot="1" x14ac:dyDescent="0.3">
      <c r="A12" s="6" t="s">
        <v>9</v>
      </c>
      <c r="B12" s="83" t="s">
        <v>10</v>
      </c>
      <c r="C12" s="83"/>
      <c r="D12" s="37"/>
    </row>
    <row r="13" spans="1:18" s="1" customFormat="1" ht="16.5" thickTop="1" thickBot="1" x14ac:dyDescent="0.3">
      <c r="A13" s="7"/>
      <c r="B13" s="8" t="s">
        <v>202</v>
      </c>
      <c r="C13" s="9"/>
      <c r="D13" s="37"/>
    </row>
    <row r="14" spans="1:18" s="1" customFormat="1" ht="16.5" thickTop="1" thickBot="1" x14ac:dyDescent="0.3">
      <c r="A14" s="7"/>
      <c r="B14" s="10" t="s">
        <v>11</v>
      </c>
      <c r="C14" s="11"/>
      <c r="D14" s="37"/>
    </row>
    <row r="15" spans="1:18" s="1" customFormat="1" ht="15.75" thickBot="1" x14ac:dyDescent="0.3">
      <c r="A15" s="84" t="s">
        <v>12</v>
      </c>
      <c r="B15" s="85"/>
      <c r="C15" s="86"/>
      <c r="D15" s="37"/>
    </row>
    <row r="16" spans="1:18" s="1" customFormat="1" ht="15.75" thickBot="1" x14ac:dyDescent="0.3">
      <c r="A16" s="12"/>
      <c r="B16" s="12"/>
      <c r="C16" s="12"/>
      <c r="D16" s="37"/>
    </row>
    <row r="17" spans="1:4" ht="15.75" thickBot="1" x14ac:dyDescent="0.3">
      <c r="A17" s="13" t="s">
        <v>201</v>
      </c>
      <c r="B17" s="14" t="s">
        <v>13</v>
      </c>
      <c r="C17" s="15" t="s">
        <v>14</v>
      </c>
    </row>
    <row r="18" spans="1:4" ht="16.5" thickBot="1" x14ac:dyDescent="0.3">
      <c r="A18" s="17"/>
      <c r="B18" s="18" t="s">
        <v>15</v>
      </c>
      <c r="C18" s="19">
        <f>+C19+C89</f>
        <v>1442897634361</v>
      </c>
    </row>
    <row r="19" spans="1:4" ht="17.25" thickTop="1" thickBot="1" x14ac:dyDescent="0.3">
      <c r="A19" s="48" t="s">
        <v>16</v>
      </c>
      <c r="B19" s="49" t="s">
        <v>17</v>
      </c>
      <c r="C19" s="50">
        <f>+C20+C58+C83</f>
        <v>302418457718</v>
      </c>
    </row>
    <row r="20" spans="1:4" ht="17.25" thickTop="1" thickBot="1" x14ac:dyDescent="0.3">
      <c r="A20" s="45" t="s">
        <v>18</v>
      </c>
      <c r="B20" s="46" t="s">
        <v>19</v>
      </c>
      <c r="C20" s="47">
        <f>+C21+C25</f>
        <v>9183745000</v>
      </c>
    </row>
    <row r="21" spans="1:4" customFormat="1" ht="17.25" thickTop="1" thickBot="1" x14ac:dyDescent="0.3">
      <c r="A21" s="20" t="s">
        <v>20</v>
      </c>
      <c r="B21" s="21" t="s">
        <v>21</v>
      </c>
      <c r="C21" s="22">
        <v>6180000</v>
      </c>
      <c r="D21" s="39"/>
    </row>
    <row r="22" spans="1:4" customFormat="1" ht="17.25" thickTop="1" thickBot="1" x14ac:dyDescent="0.3">
      <c r="A22" s="23" t="s">
        <v>22</v>
      </c>
      <c r="B22" s="24" t="s">
        <v>23</v>
      </c>
      <c r="C22" s="25">
        <v>6180000</v>
      </c>
      <c r="D22" s="39"/>
    </row>
    <row r="23" spans="1:4" customFormat="1" ht="17.25" thickTop="1" thickBot="1" x14ac:dyDescent="0.3">
      <c r="A23" s="26" t="s">
        <v>24</v>
      </c>
      <c r="B23" s="27" t="s">
        <v>25</v>
      </c>
      <c r="C23" s="29">
        <f>+C24</f>
        <v>6180000</v>
      </c>
      <c r="D23" s="39"/>
    </row>
    <row r="24" spans="1:4" customFormat="1" ht="33" thickTop="1" thickBot="1" x14ac:dyDescent="0.3">
      <c r="A24" s="26" t="s">
        <v>26</v>
      </c>
      <c r="B24" s="27" t="s">
        <v>27</v>
      </c>
      <c r="C24" s="29">
        <v>6180000</v>
      </c>
      <c r="D24" s="39"/>
    </row>
    <row r="25" spans="1:4" customFormat="1" ht="17.25" thickTop="1" thickBot="1" x14ac:dyDescent="0.3">
      <c r="A25" s="20" t="s">
        <v>28</v>
      </c>
      <c r="B25" s="21" t="s">
        <v>29</v>
      </c>
      <c r="C25" s="22">
        <f>+C26+C38</f>
        <v>9177565000</v>
      </c>
      <c r="D25" s="39"/>
    </row>
    <row r="26" spans="1:4" customFormat="1" ht="17.25" thickTop="1" thickBot="1" x14ac:dyDescent="0.3">
      <c r="A26" s="26" t="s">
        <v>204</v>
      </c>
      <c r="B26" s="27" t="s">
        <v>205</v>
      </c>
      <c r="C26" s="29">
        <f>+C27+C29+C35</f>
        <v>285000000</v>
      </c>
      <c r="D26" s="39"/>
    </row>
    <row r="27" spans="1:4" customFormat="1" ht="33" thickTop="1" thickBot="1" x14ac:dyDescent="0.3">
      <c r="A27" s="23" t="s">
        <v>30</v>
      </c>
      <c r="B27" s="24" t="s">
        <v>31</v>
      </c>
      <c r="C27" s="25">
        <f>+C28</f>
        <v>40000000</v>
      </c>
      <c r="D27" s="39"/>
    </row>
    <row r="28" spans="1:4" customFormat="1" ht="17.25" thickTop="1" thickBot="1" x14ac:dyDescent="0.3">
      <c r="A28" s="26" t="s">
        <v>32</v>
      </c>
      <c r="B28" s="27" t="s">
        <v>33</v>
      </c>
      <c r="C28" s="29">
        <v>40000000</v>
      </c>
      <c r="D28" s="39"/>
    </row>
    <row r="29" spans="1:4" customFormat="1" ht="33" thickTop="1" thickBot="1" x14ac:dyDescent="0.3">
      <c r="A29" s="23" t="s">
        <v>34</v>
      </c>
      <c r="B29" s="24" t="s">
        <v>35</v>
      </c>
      <c r="C29" s="25">
        <f>SUM(C30:C34)</f>
        <v>169000000</v>
      </c>
      <c r="D29" s="39"/>
    </row>
    <row r="30" spans="1:4" customFormat="1" ht="33" thickTop="1" thickBot="1" x14ac:dyDescent="0.3">
      <c r="A30" s="26" t="s">
        <v>36</v>
      </c>
      <c r="B30" s="27" t="s">
        <v>37</v>
      </c>
      <c r="C30" s="29">
        <v>31000000</v>
      </c>
      <c r="D30" s="39"/>
    </row>
    <row r="31" spans="1:4" customFormat="1" ht="33" thickTop="1" thickBot="1" x14ac:dyDescent="0.3">
      <c r="A31" s="26" t="s">
        <v>38</v>
      </c>
      <c r="B31" s="27" t="s">
        <v>39</v>
      </c>
      <c r="C31" s="29">
        <v>98000000</v>
      </c>
      <c r="D31" s="39"/>
    </row>
    <row r="32" spans="1:4" customFormat="1" ht="33" thickTop="1" thickBot="1" x14ac:dyDescent="0.3">
      <c r="A32" s="26" t="s">
        <v>40</v>
      </c>
      <c r="B32" s="27" t="s">
        <v>41</v>
      </c>
      <c r="C32" s="29">
        <v>35000000</v>
      </c>
      <c r="D32" s="39"/>
    </row>
    <row r="33" spans="1:4" customFormat="1" ht="17.25" thickTop="1" thickBot="1" x14ac:dyDescent="0.3">
      <c r="A33" s="26" t="s">
        <v>42</v>
      </c>
      <c r="B33" s="27" t="s">
        <v>43</v>
      </c>
      <c r="C33" s="29">
        <v>4000000</v>
      </c>
      <c r="D33" s="39"/>
    </row>
    <row r="34" spans="1:4" customFormat="1" ht="17.25" thickTop="1" thickBot="1" x14ac:dyDescent="0.3">
      <c r="A34" s="26" t="s">
        <v>44</v>
      </c>
      <c r="B34" s="27" t="s">
        <v>45</v>
      </c>
      <c r="C34" s="29">
        <v>1000000</v>
      </c>
      <c r="D34" s="39"/>
    </row>
    <row r="35" spans="1:4" customFormat="1" ht="32.450000000000003" customHeight="1" thickTop="1" thickBot="1" x14ac:dyDescent="0.3">
      <c r="A35" s="23" t="s">
        <v>46</v>
      </c>
      <c r="B35" s="24" t="s">
        <v>47</v>
      </c>
      <c r="C35" s="25">
        <f>+C36+C37</f>
        <v>76000000</v>
      </c>
      <c r="D35" s="39"/>
    </row>
    <row r="36" spans="1:4" customFormat="1" ht="33" thickTop="1" thickBot="1" x14ac:dyDescent="0.3">
      <c r="A36" s="26" t="s">
        <v>48</v>
      </c>
      <c r="B36" s="27" t="s">
        <v>49</v>
      </c>
      <c r="C36" s="29">
        <v>75000000</v>
      </c>
      <c r="D36" s="39"/>
    </row>
    <row r="37" spans="1:4" customFormat="1" ht="17.25" thickTop="1" thickBot="1" x14ac:dyDescent="0.3">
      <c r="A37" s="26" t="s">
        <v>50</v>
      </c>
      <c r="B37" s="27" t="s">
        <v>51</v>
      </c>
      <c r="C37" s="29">
        <v>1000000</v>
      </c>
      <c r="D37" s="39"/>
    </row>
    <row r="38" spans="1:4" customFormat="1" ht="17.25" thickTop="1" thickBot="1" x14ac:dyDescent="0.3">
      <c r="A38" s="20" t="s">
        <v>52</v>
      </c>
      <c r="B38" s="21" t="s">
        <v>53</v>
      </c>
      <c r="C38" s="22">
        <f>+C39+C41+C46+C49+C55+C57</f>
        <v>8892565000</v>
      </c>
      <c r="D38" s="39"/>
    </row>
    <row r="39" spans="1:4" customFormat="1" ht="17.25" thickTop="1" thickBot="1" x14ac:dyDescent="0.3">
      <c r="A39" s="23" t="s">
        <v>54</v>
      </c>
      <c r="B39" s="24" t="s">
        <v>55</v>
      </c>
      <c r="C39" s="25">
        <f>+C40</f>
        <v>200000000</v>
      </c>
      <c r="D39" s="39"/>
    </row>
    <row r="40" spans="1:4" customFormat="1" ht="17.25" thickTop="1" thickBot="1" x14ac:dyDescent="0.3">
      <c r="A40" s="26" t="s">
        <v>56</v>
      </c>
      <c r="B40" s="27" t="s">
        <v>57</v>
      </c>
      <c r="C40" s="29">
        <v>200000000</v>
      </c>
      <c r="D40" s="39"/>
    </row>
    <row r="41" spans="1:4" customFormat="1" ht="64.5" thickTop="1" thickBot="1" x14ac:dyDescent="0.3">
      <c r="A41" s="23" t="s">
        <v>58</v>
      </c>
      <c r="B41" s="24" t="s">
        <v>59</v>
      </c>
      <c r="C41" s="25">
        <f>SUM(C42:C45)</f>
        <v>1282000000</v>
      </c>
      <c r="D41" s="39"/>
    </row>
    <row r="42" spans="1:4" customFormat="1" ht="33" thickTop="1" thickBot="1" x14ac:dyDescent="0.3">
      <c r="A42" s="26" t="s">
        <v>60</v>
      </c>
      <c r="B42" s="27" t="s">
        <v>61</v>
      </c>
      <c r="C42" s="29">
        <v>232000000</v>
      </c>
      <c r="D42" s="39"/>
    </row>
    <row r="43" spans="1:4" customFormat="1" ht="17.25" thickTop="1" thickBot="1" x14ac:dyDescent="0.3">
      <c r="A43" s="26" t="s">
        <v>62</v>
      </c>
      <c r="B43" s="27" t="s">
        <v>63</v>
      </c>
      <c r="C43" s="29">
        <v>200000000</v>
      </c>
      <c r="D43" s="39"/>
    </row>
    <row r="44" spans="1:4" customFormat="1" ht="17.25" thickTop="1" thickBot="1" x14ac:dyDescent="0.3">
      <c r="A44" s="26" t="s">
        <v>64</v>
      </c>
      <c r="B44" s="27" t="s">
        <v>65</v>
      </c>
      <c r="C44" s="29">
        <v>450000000</v>
      </c>
      <c r="D44" s="39"/>
    </row>
    <row r="45" spans="1:4" customFormat="1" ht="33" thickTop="1" thickBot="1" x14ac:dyDescent="0.3">
      <c r="A45" s="26" t="s">
        <v>66</v>
      </c>
      <c r="B45" s="27" t="s">
        <v>67</v>
      </c>
      <c r="C45" s="29">
        <v>400000000</v>
      </c>
      <c r="D45" s="39"/>
    </row>
    <row r="46" spans="1:4" customFormat="1" ht="40.5" customHeight="1" thickTop="1" thickBot="1" x14ac:dyDescent="0.3">
      <c r="A46" s="23" t="s">
        <v>68</v>
      </c>
      <c r="B46" s="24" t="s">
        <v>69</v>
      </c>
      <c r="C46" s="25">
        <f>+C47+C48</f>
        <v>762075812</v>
      </c>
      <c r="D46" s="39"/>
    </row>
    <row r="47" spans="1:4" customFormat="1" ht="17.25" thickTop="1" thickBot="1" x14ac:dyDescent="0.3">
      <c r="A47" s="26" t="s">
        <v>70</v>
      </c>
      <c r="B47" s="27" t="s">
        <v>71</v>
      </c>
      <c r="C47" s="29">
        <v>734700000</v>
      </c>
      <c r="D47" s="39"/>
    </row>
    <row r="48" spans="1:4" customFormat="1" ht="17.25" thickTop="1" thickBot="1" x14ac:dyDescent="0.3">
      <c r="A48" s="26" t="s">
        <v>72</v>
      </c>
      <c r="B48" s="27" t="s">
        <v>73</v>
      </c>
      <c r="C48" s="29">
        <v>27375812</v>
      </c>
      <c r="D48" s="39"/>
    </row>
    <row r="49" spans="1:4" customFormat="1" ht="33" thickTop="1" thickBot="1" x14ac:dyDescent="0.3">
      <c r="A49" s="23" t="s">
        <v>74</v>
      </c>
      <c r="B49" s="24" t="s">
        <v>75</v>
      </c>
      <c r="C49" s="25">
        <f>+C50+C51+C52+C53+C54</f>
        <v>6473489188</v>
      </c>
      <c r="D49" s="39"/>
    </row>
    <row r="50" spans="1:4" customFormat="1" ht="17.25" thickTop="1" thickBot="1" x14ac:dyDescent="0.3">
      <c r="A50" s="26" t="s">
        <v>76</v>
      </c>
      <c r="B50" s="27" t="s">
        <v>77</v>
      </c>
      <c r="C50" s="29">
        <v>297900000</v>
      </c>
      <c r="D50" s="39"/>
    </row>
    <row r="51" spans="1:4" customFormat="1" ht="33" thickTop="1" thickBot="1" x14ac:dyDescent="0.3">
      <c r="A51" s="26" t="s">
        <v>78</v>
      </c>
      <c r="B51" s="27" t="s">
        <v>79</v>
      </c>
      <c r="C51" s="29">
        <v>400000</v>
      </c>
      <c r="D51" s="39"/>
    </row>
    <row r="52" spans="1:4" customFormat="1" ht="33" thickTop="1" thickBot="1" x14ac:dyDescent="0.3">
      <c r="A52" s="26" t="s">
        <v>80</v>
      </c>
      <c r="B52" s="27" t="s">
        <v>81</v>
      </c>
      <c r="C52" s="29">
        <v>3205000000</v>
      </c>
      <c r="D52" s="39"/>
    </row>
    <row r="53" spans="1:4" customFormat="1" ht="17.25" thickTop="1" thickBot="1" x14ac:dyDescent="0.3">
      <c r="A53" s="26" t="s">
        <v>82</v>
      </c>
      <c r="B53" s="27" t="s">
        <v>83</v>
      </c>
      <c r="C53" s="29">
        <v>2750000000</v>
      </c>
      <c r="D53" s="39"/>
    </row>
    <row r="54" spans="1:4" customFormat="1" ht="45.95" customHeight="1" thickTop="1" thickBot="1" x14ac:dyDescent="0.3">
      <c r="A54" s="26" t="s">
        <v>84</v>
      </c>
      <c r="B54" s="27" t="s">
        <v>85</v>
      </c>
      <c r="C54" s="29">
        <v>220189188</v>
      </c>
      <c r="D54" s="39"/>
    </row>
    <row r="55" spans="1:4" customFormat="1" ht="33" thickTop="1" thickBot="1" x14ac:dyDescent="0.3">
      <c r="A55" s="23" t="s">
        <v>86</v>
      </c>
      <c r="B55" s="24" t="s">
        <v>87</v>
      </c>
      <c r="C55" s="25">
        <f>+C56</f>
        <v>55000000</v>
      </c>
      <c r="D55" s="39"/>
    </row>
    <row r="56" spans="1:4" customFormat="1" ht="48.75" thickTop="1" thickBot="1" x14ac:dyDescent="0.3">
      <c r="A56" s="26" t="s">
        <v>88</v>
      </c>
      <c r="B56" s="27" t="s">
        <v>89</v>
      </c>
      <c r="C56" s="29">
        <v>55000000</v>
      </c>
      <c r="D56" s="39"/>
    </row>
    <row r="57" spans="1:4" customFormat="1" ht="17.25" thickTop="1" thickBot="1" x14ac:dyDescent="0.3">
      <c r="A57" s="23" t="s">
        <v>90</v>
      </c>
      <c r="B57" s="24" t="s">
        <v>91</v>
      </c>
      <c r="C57" s="25">
        <v>120000000</v>
      </c>
      <c r="D57" s="39"/>
    </row>
    <row r="58" spans="1:4" ht="17.25" thickTop="1" thickBot="1" x14ac:dyDescent="0.3">
      <c r="A58" s="42" t="s">
        <v>92</v>
      </c>
      <c r="B58" s="43" t="s">
        <v>93</v>
      </c>
      <c r="C58" s="44">
        <f>+C59+C67+C76+C79</f>
        <v>290084328718</v>
      </c>
    </row>
    <row r="59" spans="1:4" ht="17.25" thickTop="1" thickBot="1" x14ac:dyDescent="0.3">
      <c r="A59" s="20" t="s">
        <v>94</v>
      </c>
      <c r="B59" s="21" t="s">
        <v>95</v>
      </c>
      <c r="C59" s="22">
        <f>+C60</f>
        <v>1356572000</v>
      </c>
    </row>
    <row r="60" spans="1:4" ht="17.25" thickTop="1" thickBot="1" x14ac:dyDescent="0.3">
      <c r="A60" s="26" t="s">
        <v>96</v>
      </c>
      <c r="B60" s="27" t="s">
        <v>97</v>
      </c>
      <c r="C60" s="29">
        <f>+C61+C63+C65</f>
        <v>1356572000</v>
      </c>
    </row>
    <row r="61" spans="1:4" ht="33" thickTop="1" thickBot="1" x14ac:dyDescent="0.3">
      <c r="A61" s="26" t="s">
        <v>98</v>
      </c>
      <c r="B61" s="27" t="s">
        <v>99</v>
      </c>
      <c r="C61" s="29">
        <f>+C62</f>
        <v>1039981000</v>
      </c>
    </row>
    <row r="62" spans="1:4" ht="17.25" thickTop="1" thickBot="1" x14ac:dyDescent="0.3">
      <c r="A62" s="26" t="s">
        <v>100</v>
      </c>
      <c r="B62" s="27" t="s">
        <v>101</v>
      </c>
      <c r="C62" s="29">
        <v>1039981000</v>
      </c>
    </row>
    <row r="63" spans="1:4" ht="33" thickTop="1" thickBot="1" x14ac:dyDescent="0.3">
      <c r="A63" s="26" t="s">
        <v>102</v>
      </c>
      <c r="B63" s="27" t="s">
        <v>103</v>
      </c>
      <c r="C63" s="29">
        <f>+C64</f>
        <v>132110000</v>
      </c>
    </row>
    <row r="64" spans="1:4" ht="17.25" thickTop="1" thickBot="1" x14ac:dyDescent="0.3">
      <c r="A64" s="26" t="s">
        <v>104</v>
      </c>
      <c r="B64" s="27" t="s">
        <v>101</v>
      </c>
      <c r="C64" s="29">
        <v>132110000</v>
      </c>
    </row>
    <row r="65" spans="1:18" ht="17.25" thickTop="1" thickBot="1" x14ac:dyDescent="0.3">
      <c r="A65" s="26" t="s">
        <v>105</v>
      </c>
      <c r="B65" s="27" t="s">
        <v>106</v>
      </c>
      <c r="C65" s="29">
        <f>+C66</f>
        <v>184481000</v>
      </c>
    </row>
    <row r="66" spans="1:18" s="28" customFormat="1" ht="17.25" thickTop="1" thickBot="1" x14ac:dyDescent="0.3">
      <c r="A66" s="26" t="s">
        <v>107</v>
      </c>
      <c r="B66" s="27" t="s">
        <v>101</v>
      </c>
      <c r="C66" s="29">
        <v>184481000</v>
      </c>
      <c r="D66" s="3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s="28" customFormat="1" ht="17.25" thickTop="1" thickBot="1" x14ac:dyDescent="0.3">
      <c r="A67" s="20" t="s">
        <v>108</v>
      </c>
      <c r="B67" s="21" t="s">
        <v>109</v>
      </c>
      <c r="C67" s="22">
        <f>+C68+C73</f>
        <v>217625594718</v>
      </c>
      <c r="D67" s="3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s="28" customFormat="1" ht="17.25" thickTop="1" thickBot="1" x14ac:dyDescent="0.3">
      <c r="A68" s="26" t="s">
        <v>110</v>
      </c>
      <c r="B68" s="27" t="s">
        <v>111</v>
      </c>
      <c r="C68" s="29">
        <f>+C69+C70+C71+C72</f>
        <v>90223594718</v>
      </c>
      <c r="D68" s="3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s="28" customFormat="1" ht="48.75" thickTop="1" thickBot="1" x14ac:dyDescent="0.3">
      <c r="A69" s="26" t="s">
        <v>112</v>
      </c>
      <c r="B69" s="27" t="s">
        <v>113</v>
      </c>
      <c r="C69" s="29">
        <v>24953931718</v>
      </c>
      <c r="D69" s="3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s="28" customFormat="1" ht="48.75" thickTop="1" thickBot="1" x14ac:dyDescent="0.3">
      <c r="A70" s="26" t="s">
        <v>114</v>
      </c>
      <c r="B70" s="27" t="s">
        <v>115</v>
      </c>
      <c r="C70" s="29">
        <v>4485259000</v>
      </c>
      <c r="D70" s="3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s="28" customFormat="1" ht="33" thickTop="1" thickBot="1" x14ac:dyDescent="0.3">
      <c r="A71" s="26" t="s">
        <v>116</v>
      </c>
      <c r="B71" s="27" t="s">
        <v>117</v>
      </c>
      <c r="C71" s="29">
        <v>6855245000</v>
      </c>
      <c r="D71" s="3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s="28" customFormat="1" ht="33" thickTop="1" thickBot="1" x14ac:dyDescent="0.3">
      <c r="A72" s="26" t="s">
        <v>118</v>
      </c>
      <c r="B72" s="27" t="s">
        <v>119</v>
      </c>
      <c r="C72" s="29">
        <v>53929159000</v>
      </c>
      <c r="D72" s="3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s="28" customFormat="1" ht="17.25" thickTop="1" thickBot="1" x14ac:dyDescent="0.3">
      <c r="A73" s="26" t="s">
        <v>120</v>
      </c>
      <c r="B73" s="27" t="s">
        <v>121</v>
      </c>
      <c r="C73" s="29">
        <f>+C74+C75</f>
        <v>127402000000</v>
      </c>
      <c r="D73" s="3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s="28" customFormat="1" ht="33" thickTop="1" thickBot="1" x14ac:dyDescent="0.3">
      <c r="A74" s="26" t="s">
        <v>122</v>
      </c>
      <c r="B74" s="27" t="s">
        <v>123</v>
      </c>
      <c r="C74" s="29">
        <v>120000000000</v>
      </c>
      <c r="D74" s="3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s="28" customFormat="1" ht="33" thickTop="1" thickBot="1" x14ac:dyDescent="0.3">
      <c r="A75" s="26" t="s">
        <v>124</v>
      </c>
      <c r="B75" s="27" t="s">
        <v>125</v>
      </c>
      <c r="C75" s="29">
        <v>7402000000</v>
      </c>
      <c r="D75" s="3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s="28" customFormat="1" ht="17.25" thickTop="1" thickBot="1" x14ac:dyDescent="0.3">
      <c r="A76" s="20" t="s">
        <v>126</v>
      </c>
      <c r="B76" s="21" t="s">
        <v>127</v>
      </c>
      <c r="C76" s="22">
        <f>+C77</f>
        <v>9906624000</v>
      </c>
      <c r="D76" s="3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s="28" customFormat="1" ht="17.25" thickTop="1" thickBot="1" x14ac:dyDescent="0.3">
      <c r="A77" s="26" t="s">
        <v>128</v>
      </c>
      <c r="B77" s="27" t="s">
        <v>129</v>
      </c>
      <c r="C77" s="29">
        <f>+C78</f>
        <v>9906624000</v>
      </c>
      <c r="D77" s="3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s="28" customFormat="1" ht="33" thickTop="1" thickBot="1" x14ac:dyDescent="0.3">
      <c r="A78" s="26" t="s">
        <v>130</v>
      </c>
      <c r="B78" s="27" t="s">
        <v>131</v>
      </c>
      <c r="C78" s="29">
        <v>9906624000</v>
      </c>
      <c r="D78" s="3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ht="17.25" thickTop="1" thickBot="1" x14ac:dyDescent="0.3">
      <c r="A79" s="20" t="s">
        <v>132</v>
      </c>
      <c r="B79" s="21" t="s">
        <v>133</v>
      </c>
      <c r="C79" s="22">
        <f>+C80</f>
        <v>61195538000</v>
      </c>
    </row>
    <row r="80" spans="1:18" ht="17.25" thickTop="1" thickBot="1" x14ac:dyDescent="0.3">
      <c r="A80" s="26" t="s">
        <v>134</v>
      </c>
      <c r="B80" s="27" t="s">
        <v>135</v>
      </c>
      <c r="C80" s="29">
        <f>+C81+C82</f>
        <v>61195538000</v>
      </c>
    </row>
    <row r="81" spans="1:3" ht="33" thickTop="1" thickBot="1" x14ac:dyDescent="0.3">
      <c r="A81" s="26" t="s">
        <v>136</v>
      </c>
      <c r="B81" s="27" t="s">
        <v>137</v>
      </c>
      <c r="C81" s="29">
        <v>50995538000</v>
      </c>
    </row>
    <row r="82" spans="1:3" ht="17.25" thickTop="1" thickBot="1" x14ac:dyDescent="0.3">
      <c r="A82" s="26" t="s">
        <v>138</v>
      </c>
      <c r="B82" s="27" t="s">
        <v>139</v>
      </c>
      <c r="C82" s="29">
        <v>10200000000</v>
      </c>
    </row>
    <row r="83" spans="1:3" ht="33" thickTop="1" thickBot="1" x14ac:dyDescent="0.3">
      <c r="A83" s="42" t="s">
        <v>140</v>
      </c>
      <c r="B83" s="43" t="s">
        <v>141</v>
      </c>
      <c r="C83" s="44">
        <f>+C84+C87</f>
        <v>3150384000</v>
      </c>
    </row>
    <row r="84" spans="1:3" ht="17.25" thickTop="1" thickBot="1" x14ac:dyDescent="0.3">
      <c r="A84" s="20" t="s">
        <v>142</v>
      </c>
      <c r="B84" s="21" t="s">
        <v>143</v>
      </c>
      <c r="C84" s="22">
        <f>+C85+C86</f>
        <v>197760000</v>
      </c>
    </row>
    <row r="85" spans="1:3" ht="17.25" thickTop="1" thickBot="1" x14ac:dyDescent="0.3">
      <c r="A85" s="26" t="s">
        <v>144</v>
      </c>
      <c r="B85" s="27" t="s">
        <v>145</v>
      </c>
      <c r="C85" s="29">
        <v>195000000</v>
      </c>
    </row>
    <row r="86" spans="1:3" ht="17.25" thickTop="1" thickBot="1" x14ac:dyDescent="0.3">
      <c r="A86" s="26" t="s">
        <v>146</v>
      </c>
      <c r="B86" s="27" t="s">
        <v>147</v>
      </c>
      <c r="C86" s="29">
        <v>2760000</v>
      </c>
    </row>
    <row r="87" spans="1:3" ht="17.25" thickTop="1" thickBot="1" x14ac:dyDescent="0.3">
      <c r="A87" s="20" t="s">
        <v>148</v>
      </c>
      <c r="B87" s="21" t="s">
        <v>149</v>
      </c>
      <c r="C87" s="22">
        <f>+C88</f>
        <v>2952624000</v>
      </c>
    </row>
    <row r="88" spans="1:3" ht="17.25" thickTop="1" thickBot="1" x14ac:dyDescent="0.3">
      <c r="A88" s="26" t="s">
        <v>150</v>
      </c>
      <c r="B88" s="27" t="s">
        <v>151</v>
      </c>
      <c r="C88" s="29">
        <v>2952624000</v>
      </c>
    </row>
    <row r="89" spans="1:3" ht="17.25" thickTop="1" thickBot="1" x14ac:dyDescent="0.3">
      <c r="A89" s="51" t="s">
        <v>152</v>
      </c>
      <c r="B89" s="52" t="s">
        <v>153</v>
      </c>
      <c r="C89" s="53">
        <f>SUM(C90:C112)</f>
        <v>1140479176643</v>
      </c>
    </row>
    <row r="90" spans="1:3" ht="48.75" thickTop="1" thickBot="1" x14ac:dyDescent="0.3">
      <c r="A90" s="26" t="s">
        <v>154</v>
      </c>
      <c r="B90" s="27" t="s">
        <v>155</v>
      </c>
      <c r="C90" s="29">
        <v>21000000000</v>
      </c>
    </row>
    <row r="91" spans="1:3" ht="33" thickTop="1" thickBot="1" x14ac:dyDescent="0.3">
      <c r="A91" s="26" t="s">
        <v>156</v>
      </c>
      <c r="B91" s="27" t="s">
        <v>157</v>
      </c>
      <c r="C91" s="29">
        <v>226528247498</v>
      </c>
    </row>
    <row r="92" spans="1:3" ht="33" thickTop="1" thickBot="1" x14ac:dyDescent="0.3">
      <c r="A92" s="26" t="s">
        <v>158</v>
      </c>
      <c r="B92" s="27" t="s">
        <v>159</v>
      </c>
      <c r="C92" s="29">
        <v>30500000000</v>
      </c>
    </row>
    <row r="93" spans="1:3" ht="48.75" thickTop="1" thickBot="1" x14ac:dyDescent="0.3">
      <c r="A93" s="26" t="s">
        <v>160</v>
      </c>
      <c r="B93" s="27" t="s">
        <v>161</v>
      </c>
      <c r="C93" s="29">
        <v>16000000000</v>
      </c>
    </row>
    <row r="94" spans="1:3" ht="33" thickTop="1" thickBot="1" x14ac:dyDescent="0.3">
      <c r="A94" s="26" t="s">
        <v>162</v>
      </c>
      <c r="B94" s="27" t="s">
        <v>163</v>
      </c>
      <c r="C94" s="29">
        <v>20000000000</v>
      </c>
    </row>
    <row r="95" spans="1:3" ht="48.75" thickTop="1" thickBot="1" x14ac:dyDescent="0.3">
      <c r="A95" s="26" t="s">
        <v>164</v>
      </c>
      <c r="B95" s="27" t="s">
        <v>165</v>
      </c>
      <c r="C95" s="29">
        <v>150011137574</v>
      </c>
    </row>
    <row r="96" spans="1:3" ht="33" thickTop="1" thickBot="1" x14ac:dyDescent="0.3">
      <c r="A96" s="26" t="s">
        <v>166</v>
      </c>
      <c r="B96" s="27" t="s">
        <v>167</v>
      </c>
      <c r="C96" s="29">
        <v>222916614928</v>
      </c>
    </row>
    <row r="97" spans="1:3" ht="48.75" thickTop="1" thickBot="1" x14ac:dyDescent="0.3">
      <c r="A97" s="26" t="s">
        <v>168</v>
      </c>
      <c r="B97" s="27" t="s">
        <v>169</v>
      </c>
      <c r="C97" s="29">
        <v>10500000000</v>
      </c>
    </row>
    <row r="98" spans="1:3" ht="48.75" thickTop="1" thickBot="1" x14ac:dyDescent="0.3">
      <c r="A98" s="26" t="s">
        <v>170</v>
      </c>
      <c r="B98" s="27" t="s">
        <v>171</v>
      </c>
      <c r="C98" s="29">
        <v>45044000000</v>
      </c>
    </row>
    <row r="99" spans="1:3" ht="33" thickTop="1" thickBot="1" x14ac:dyDescent="0.3">
      <c r="A99" s="26" t="s">
        <v>172</v>
      </c>
      <c r="B99" s="27" t="s">
        <v>173</v>
      </c>
      <c r="C99" s="29">
        <v>73000000000</v>
      </c>
    </row>
    <row r="100" spans="1:3" ht="33" thickTop="1" thickBot="1" x14ac:dyDescent="0.3">
      <c r="A100" s="26" t="s">
        <v>174</v>
      </c>
      <c r="B100" s="27" t="s">
        <v>175</v>
      </c>
      <c r="C100" s="29">
        <v>24192834492</v>
      </c>
    </row>
    <row r="101" spans="1:3" ht="48.75" thickTop="1" thickBot="1" x14ac:dyDescent="0.3">
      <c r="A101" s="26" t="s">
        <v>176</v>
      </c>
      <c r="B101" s="27" t="s">
        <v>177</v>
      </c>
      <c r="C101" s="29">
        <v>79000000000</v>
      </c>
    </row>
    <row r="102" spans="1:3" ht="33" thickTop="1" thickBot="1" x14ac:dyDescent="0.3">
      <c r="A102" s="26" t="s">
        <v>178</v>
      </c>
      <c r="B102" s="27" t="s">
        <v>179</v>
      </c>
      <c r="C102" s="29">
        <v>6000000000</v>
      </c>
    </row>
    <row r="103" spans="1:3" ht="17.25" thickTop="1" thickBot="1" x14ac:dyDescent="0.3">
      <c r="A103" s="26" t="s">
        <v>180</v>
      </c>
      <c r="B103" s="27" t="s">
        <v>181</v>
      </c>
      <c r="C103" s="29">
        <v>72163599157</v>
      </c>
    </row>
    <row r="104" spans="1:3" ht="64.5" thickTop="1" thickBot="1" x14ac:dyDescent="0.3">
      <c r="A104" s="26" t="s">
        <v>182</v>
      </c>
      <c r="B104" s="27" t="s">
        <v>183</v>
      </c>
      <c r="C104" s="29">
        <v>28143566351</v>
      </c>
    </row>
    <row r="105" spans="1:3" ht="48.75" thickTop="1" thickBot="1" x14ac:dyDescent="0.3">
      <c r="A105" s="26" t="s">
        <v>184</v>
      </c>
      <c r="B105" s="27" t="s">
        <v>185</v>
      </c>
      <c r="C105" s="29">
        <v>7000000000</v>
      </c>
    </row>
    <row r="106" spans="1:3" ht="48.75" thickTop="1" thickBot="1" x14ac:dyDescent="0.3">
      <c r="A106" s="26" t="s">
        <v>186</v>
      </c>
      <c r="B106" s="27" t="s">
        <v>187</v>
      </c>
      <c r="C106" s="29">
        <v>5500000000</v>
      </c>
    </row>
    <row r="107" spans="1:3" ht="48.75" thickTop="1" thickBot="1" x14ac:dyDescent="0.3">
      <c r="A107" s="26" t="s">
        <v>188</v>
      </c>
      <c r="B107" s="27" t="s">
        <v>189</v>
      </c>
      <c r="C107" s="29">
        <v>18000000000</v>
      </c>
    </row>
    <row r="108" spans="1:3" ht="33" thickTop="1" thickBot="1" x14ac:dyDescent="0.3">
      <c r="A108" s="26" t="s">
        <v>190</v>
      </c>
      <c r="B108" s="27" t="s">
        <v>191</v>
      </c>
      <c r="C108" s="29">
        <v>11500000000</v>
      </c>
    </row>
    <row r="109" spans="1:3" ht="33" thickTop="1" thickBot="1" x14ac:dyDescent="0.3">
      <c r="A109" s="26" t="s">
        <v>192</v>
      </c>
      <c r="B109" s="27" t="s">
        <v>193</v>
      </c>
      <c r="C109" s="29">
        <v>3000000000</v>
      </c>
    </row>
    <row r="110" spans="1:3" ht="33" thickTop="1" thickBot="1" x14ac:dyDescent="0.3">
      <c r="A110" s="26" t="s">
        <v>194</v>
      </c>
      <c r="B110" s="27" t="s">
        <v>195</v>
      </c>
      <c r="C110" s="29">
        <v>11842000000</v>
      </c>
    </row>
    <row r="111" spans="1:3" ht="33" thickTop="1" thickBot="1" x14ac:dyDescent="0.3">
      <c r="A111" s="26" t="s">
        <v>196</v>
      </c>
      <c r="B111" s="27" t="s">
        <v>197</v>
      </c>
      <c r="C111" s="29">
        <v>24637176643</v>
      </c>
    </row>
    <row r="112" spans="1:3" ht="48.75" thickTop="1" thickBot="1" x14ac:dyDescent="0.3">
      <c r="A112" s="26" t="s">
        <v>198</v>
      </c>
      <c r="B112" s="27" t="s">
        <v>199</v>
      </c>
      <c r="C112" s="29">
        <v>34000000000</v>
      </c>
    </row>
    <row r="113" spans="1:4" s="33" customFormat="1" ht="15.75" thickTop="1" x14ac:dyDescent="0.25">
      <c r="A113" s="30"/>
      <c r="B113" s="31"/>
      <c r="C113" s="32"/>
      <c r="D113" s="40"/>
    </row>
    <row r="114" spans="1:4" s="33" customFormat="1" ht="42" customHeight="1" thickBot="1" x14ac:dyDescent="0.3">
      <c r="A114" s="30"/>
      <c r="B114" s="31"/>
      <c r="C114" s="32"/>
      <c r="D114" s="40"/>
    </row>
    <row r="115" spans="1:4" s="34" customFormat="1" ht="17.25" thickTop="1" thickBot="1" x14ac:dyDescent="0.3">
      <c r="A115" s="54" t="s">
        <v>200</v>
      </c>
      <c r="B115" s="55"/>
      <c r="C115" s="56"/>
      <c r="D115" s="41"/>
    </row>
    <row r="116" spans="1:4" ht="15.75" thickTop="1" x14ac:dyDescent="0.25"/>
  </sheetData>
  <autoFilter ref="A17:C112" xr:uid="{00000000-0009-0000-0000-000000000000}"/>
  <mergeCells count="12">
    <mergeCell ref="A115:C115"/>
    <mergeCell ref="A1:C2"/>
    <mergeCell ref="A3:C3"/>
    <mergeCell ref="A4:C4"/>
    <mergeCell ref="A5:C5"/>
    <mergeCell ref="B6:C6"/>
    <mergeCell ref="B7:C7"/>
    <mergeCell ref="A8:C8"/>
    <mergeCell ref="A9:C10"/>
    <mergeCell ref="A11:C11"/>
    <mergeCell ref="B12:C12"/>
    <mergeCell ref="A15:C15"/>
  </mergeCells>
  <pageMargins left="0.78740157480314965" right="0.78740157480314965" top="0.98425196850393704" bottom="0.98425196850393704" header="0.78740157480314965" footer="0.7874015748031496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FONDO</vt:lpstr>
      <vt:lpstr>FONDO!Área_de_impresión</vt:lpstr>
      <vt:lpstr>FONDO!Títulos_a_imprimir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2020-01-09T16:53:40Z</dcterms:created>
  <dcterms:modified xsi:type="dcterms:W3CDTF">2020-04-13T21:35:23Z</dcterms:modified>
</cp:coreProperties>
</file>