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Ex1.xml" ContentType="application/vnd.ms-office.chartex+xml"/>
  <Override PartName="/xl/charts/style6.xml" ContentType="application/vnd.ms-office.chartstyle+xml"/>
  <Override PartName="/xl/charts/colors6.xml" ContentType="application/vnd.ms-office.chartcolorstyle+xml"/>
  <Override PartName="/xl/charts/chart6.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charts/chart7.xml" ContentType="application/vnd.openxmlformats-officedocument.drawingml.chart+xml"/>
  <Override PartName="/xl/charts/style8.xml" ContentType="application/vnd.ms-office.chartstyle+xml"/>
  <Override PartName="/xl/charts/colors8.xml" ContentType="application/vnd.ms-office.chartcolorstyle+xml"/>
  <Override PartName="/xl/charts/chart8.xml" ContentType="application/vnd.openxmlformats-officedocument.drawingml.chart+xml"/>
  <Override PartName="/xl/charts/style9.xml" ContentType="application/vnd.ms-office.chartstyle+xml"/>
  <Override PartName="/xl/charts/colors9.xml" ContentType="application/vnd.ms-office.chartcolorstyle+xml"/>
  <Override PartName="/xl/charts/chart9.xml" ContentType="application/vnd.openxmlformats-officedocument.drawingml.chart+xml"/>
  <Override PartName="/xl/charts/style10.xml" ContentType="application/vnd.ms-office.chartstyle+xml"/>
  <Override PartName="/xl/charts/colors10.xml" ContentType="application/vnd.ms-office.chartcolorstyle+xml"/>
  <Override PartName="/xl/pivotTables/pivotTable5.xml" ContentType="application/vnd.openxmlformats-officedocument.spreadsheetml.pivotTable+xml"/>
  <Override PartName="/xl/drawings/drawing3.xml" ContentType="application/vnd.openxmlformats-officedocument.drawing+xml"/>
  <Override PartName="/xl/charts/chart10.xml" ContentType="application/vnd.openxmlformats-officedocument.drawingml.chart+xml"/>
  <Override PartName="/xl/charts/style11.xml" ContentType="application/vnd.ms-office.chartstyle+xml"/>
  <Override PartName="/xl/charts/colors11.xml" ContentType="application/vnd.ms-office.chartcolorstyle+xml"/>
  <Override PartName="/xl/pivotTables/pivotTable6.xml" ContentType="application/vnd.openxmlformats-officedocument.spreadsheetml.pivotTable+xml"/>
  <Override PartName="/xl/drawings/drawing4.xml" ContentType="application/vnd.openxmlformats-officedocument.drawing+xml"/>
  <Override PartName="/xl/charts/chart11.xml" ContentType="application/vnd.openxmlformats-officedocument.drawingml.chart+xml"/>
  <Override PartName="/xl/charts/style12.xml" ContentType="application/vnd.ms-office.chartstyle+xml"/>
  <Override PartName="/xl/charts/colors12.xml" ContentType="application/vnd.ms-office.chartcolorstyle+xml"/>
  <Override PartName="/xl/pivotTables/pivotTable7.xml" ContentType="application/vnd.openxmlformats-officedocument.spreadsheetml.pivotTable+xml"/>
  <Override PartName="/xl/drawings/drawing5.xml" ContentType="application/vnd.openxmlformats-officedocument.drawing+xml"/>
  <Override PartName="/xl/charts/chart12.xml" ContentType="application/vnd.openxmlformats-officedocument.drawingml.chart+xml"/>
  <Override PartName="/xl/charts/style13.xml" ContentType="application/vnd.ms-office.chartstyle+xml"/>
  <Override PartName="/xl/charts/colors13.xml" ContentType="application/vnd.ms-office.chartcolorstyle+xml"/>
  <Override PartName="/xl/pivotTables/pivotTable8.xml" ContentType="application/vnd.openxmlformats-officedocument.spreadsheetml.pivotTable+xml"/>
  <Override PartName="/xl/drawings/drawing6.xml" ContentType="application/vnd.openxmlformats-officedocument.drawing+xml"/>
  <Override PartName="/xl/charts/chart13.xml" ContentType="application/vnd.openxmlformats-officedocument.drawingml.chart+xml"/>
  <Override PartName="/xl/charts/style14.xml" ContentType="application/vnd.ms-office.chartstyle+xml"/>
  <Override PartName="/xl/charts/colors14.xml" ContentType="application/vnd.ms-office.chartcolorstyle+xml"/>
  <Override PartName="/xl/pivotTables/pivotTable9.xml" ContentType="application/vnd.openxmlformats-officedocument.spreadsheetml.pivotTable+xml"/>
  <Override PartName="/xl/drawings/drawing7.xml" ContentType="application/vnd.openxmlformats-officedocument.drawing+xml"/>
  <Override PartName="/xl/charts/chartEx2.xml" ContentType="application/vnd.ms-office.chartex+xml"/>
  <Override PartName="/xl/charts/style15.xml" ContentType="application/vnd.ms-office.chartstyle+xml"/>
  <Override PartName="/xl/charts/colors15.xml" ContentType="application/vnd.ms-office.chartcolorstyle+xml"/>
  <Override PartName="/xl/pivotTables/pivotTable10.xml" ContentType="application/vnd.openxmlformats-officedocument.spreadsheetml.pivotTable+xml"/>
  <Override PartName="/xl/drawings/drawing8.xml" ContentType="application/vnd.openxmlformats-officedocument.drawing+xml"/>
  <Override PartName="/xl/charts/chart14.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defaultThemeVersion="166925"/>
  <mc:AlternateContent xmlns:mc="http://schemas.openxmlformats.org/markup-compatibility/2006">
    <mc:Choice Requires="x15">
      <x15ac:absPath xmlns:x15ac="http://schemas.microsoft.com/office/spreadsheetml/2010/11/ac" url="https://mintic-my.sharepoint.com/personal/sorjuela_mintic_gov_co/Documents/SOM MINTIC/CONVOCATORIO MEDIOS PUBLICOS/MEDIOS ECONOMIA DIGITAL/CONVOCATORIA DEFINITIVA/ADENDAS/ADENDA 02/"/>
    </mc:Choice>
  </mc:AlternateContent>
  <xr:revisionPtr revIDLastSave="0" documentId="8_{7D9E1B93-F4A3-4AD4-B30E-CE46D7B96027}" xr6:coauthVersionLast="41" xr6:coauthVersionMax="41" xr10:uidLastSave="{00000000-0000-0000-0000-000000000000}"/>
  <bookViews>
    <workbookView xWindow="-110" yWindow="-110" windowWidth="19420" windowHeight="10420" xr2:uid="{BBF36C3C-D5EA-4334-905C-8FFA22A742A8}"/>
  </bookViews>
  <sheets>
    <sheet name="Hoja1" sheetId="1" r:id="rId1"/>
    <sheet name="Dashboard" sheetId="9" r:id="rId2"/>
    <sheet name="ControlAdjuntos" sheetId="14" state="hidden" r:id="rId3"/>
    <sheet name="PRV" sheetId="13" state="hidden" r:id="rId4"/>
    <sheet name="Hoja2" sheetId="12" state="hidden" r:id="rId5"/>
    <sheet name="Estado General" sheetId="4" state="hidden" r:id="rId6"/>
    <sheet name="EstadoxResponsable" sheetId="7" state="hidden" r:id="rId7"/>
    <sheet name="Proximas a vencer" sheetId="8" state="hidden" r:id="rId8"/>
    <sheet name="Geografica" sheetId="10" state="hidden" r:id="rId9"/>
    <sheet name="Ingreso" sheetId="11" state="hidden" r:id="rId10"/>
  </sheets>
  <definedNames>
    <definedName name="_xlchart.v5.0" hidden="1">Geografica!$F$3</definedName>
    <definedName name="_xlchart.v5.1" hidden="1">Geografica!$F$4:$F$13</definedName>
    <definedName name="_xlchart.v5.2" hidden="1">Geografica!$G$3</definedName>
    <definedName name="_xlchart.v5.3" hidden="1">Geografica!$G$4:$G$13</definedName>
    <definedName name="_xlchart.v5.4" hidden="1">Geografica!$F$3</definedName>
    <definedName name="_xlchart.v5.5" hidden="1">Geografica!$F$4:$F$100</definedName>
    <definedName name="_xlchart.v5.6" hidden="1">Geografica!$G$3</definedName>
    <definedName name="_xlchart.v5.7" hidden="1">Geografica!$G$4:$G$100</definedName>
    <definedName name="_xlnm.Print_Area" localSheetId="0">Tabla1[#All]</definedName>
  </definedNames>
  <calcPr calcId="191029"/>
  <pivotCaches>
    <pivotCache cacheId="0"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9" l="1"/>
  <c r="G37" i="10"/>
  <c r="G38" i="10"/>
  <c r="G36" i="10"/>
  <c r="G42" i="10"/>
  <c r="G35" i="10"/>
  <c r="G44" i="10"/>
  <c r="G40" i="10"/>
  <c r="G43" i="10"/>
  <c r="G41" i="10"/>
  <c r="G39" i="10"/>
  <c r="F34" i="10" l="1"/>
  <c r="F28" i="10"/>
  <c r="F29" i="10"/>
  <c r="F30" i="10"/>
  <c r="F31" i="10"/>
  <c r="F32" i="10"/>
  <c r="F33" i="10"/>
  <c r="G31" i="10"/>
  <c r="G32" i="10"/>
  <c r="G30" i="10"/>
  <c r="G33" i="10"/>
  <c r="G34" i="10"/>
  <c r="G28" i="10"/>
  <c r="G29" i="10"/>
  <c r="G13" i="10"/>
  <c r="F27" i="10" l="1"/>
  <c r="F26" i="10"/>
  <c r="F25" i="10"/>
  <c r="G26" i="10"/>
  <c r="G27" i="10"/>
  <c r="G25" i="10"/>
  <c r="F23" i="10" l="1"/>
  <c r="F22" i="10"/>
  <c r="G22" i="10"/>
  <c r="G6" i="10"/>
  <c r="G23" i="10"/>
  <c r="G4" i="10"/>
  <c r="G24" i="10"/>
  <c r="F21" i="10" l="1"/>
  <c r="F20" i="10"/>
  <c r="F19" i="10"/>
  <c r="F18" i="10"/>
  <c r="F17" i="10"/>
  <c r="F16" i="10"/>
  <c r="F15" i="10"/>
  <c r="F14" i="10"/>
  <c r="G20" i="10"/>
  <c r="G19" i="10"/>
  <c r="G16" i="10"/>
  <c r="G17" i="10"/>
  <c r="G15" i="10"/>
  <c r="G14" i="10"/>
  <c r="G21" i="10"/>
  <c r="G18" i="10"/>
  <c r="F4" i="10" l="1"/>
  <c r="F6" i="10"/>
  <c r="F7" i="10"/>
  <c r="F8" i="10"/>
  <c r="F9" i="10"/>
  <c r="F10" i="10"/>
  <c r="F11" i="10"/>
  <c r="F12" i="10"/>
  <c r="F13" i="10"/>
  <c r="F5" i="10"/>
  <c r="G12" i="10"/>
  <c r="G7" i="10"/>
  <c r="G5" i="10"/>
  <c r="G10" i="10"/>
  <c r="G11" i="10"/>
  <c r="G9" i="10"/>
  <c r="G8" i="10"/>
  <c r="C7" i="9"/>
  <c r="C6" i="9"/>
  <c r="C5" i="9"/>
</calcChain>
</file>

<file path=xl/sharedStrings.xml><?xml version="1.0" encoding="utf-8"?>
<sst xmlns="http://schemas.openxmlformats.org/spreadsheetml/2006/main" count="307" uniqueCount="220">
  <si>
    <t>ID</t>
  </si>
  <si>
    <t xml:space="preserve">Medio de Registro </t>
  </si>
  <si>
    <t>Fecha y hora solicitud</t>
  </si>
  <si>
    <t>Nombre de la empresa o persona</t>
  </si>
  <si>
    <t>Nombre completo de quien hace la solicitud</t>
  </si>
  <si>
    <t>Descripción de la consulta</t>
  </si>
  <si>
    <t>Respuesta</t>
  </si>
  <si>
    <t>Responsable</t>
  </si>
  <si>
    <t>Centro de consulta</t>
  </si>
  <si>
    <t>(Otros) Otros</t>
  </si>
  <si>
    <t>(184783) [50573] PUERTO LÓPEZ</t>
  </si>
  <si>
    <t>TECNICO</t>
  </si>
  <si>
    <t>(Medios Digitales) Medios Digitales</t>
  </si>
  <si>
    <t>(184725) [44430] MAICAO</t>
  </si>
  <si>
    <t>Correo</t>
  </si>
  <si>
    <t>(TV) Medio Televisión</t>
  </si>
  <si>
    <t>(184499) [23001] MONTERÍA</t>
  </si>
  <si>
    <t>(Radiodifusión Sonora) Medio Radiodifusión Sonora</t>
  </si>
  <si>
    <t>(185122) [76736] SEVILLA</t>
  </si>
  <si>
    <t>(Periódicos) Medio Periódicos</t>
  </si>
  <si>
    <t>(184062) [05001] MEDELLÍN</t>
  </si>
  <si>
    <t>(184212) [11001] BOGOTÁ, D.C.</t>
  </si>
  <si>
    <t>(184763) [50001] VILLAVICENCIO</t>
  </si>
  <si>
    <t>(184558) [25286] FUNZA</t>
  </si>
  <si>
    <t>(184188) [08001] BARRANQUILLA</t>
  </si>
  <si>
    <t>(185090) [76001] CALI</t>
  </si>
  <si>
    <t>SGC</t>
  </si>
  <si>
    <t>(184732) [47001] SANTA MARTA</t>
  </si>
  <si>
    <t>PQR</t>
  </si>
  <si>
    <t>(184702) [41551] PITALITO</t>
  </si>
  <si>
    <t>(184358) [15759] SOGAMOSO</t>
  </si>
  <si>
    <t>(184629) [25815] TOCAIMA</t>
  </si>
  <si>
    <t>(184440) [19256] EL TAMBO</t>
  </si>
  <si>
    <t>(184804) [52215] CÓRDOBA</t>
  </si>
  <si>
    <t>(184201) [08573] PUERTO COLOMBIA</t>
  </si>
  <si>
    <t>(184387) [17042] ANSERMA</t>
  </si>
  <si>
    <t>(184545) [25175] CHÍA</t>
  </si>
  <si>
    <t>(184977) [68432] MÁLAGA</t>
  </si>
  <si>
    <t>(184061) [05] ANTIOQUIA</t>
  </si>
  <si>
    <t>(Revistas) Medio Revistas</t>
  </si>
  <si>
    <t>(184211) [11] BOGOTÁ, D. C.</t>
  </si>
  <si>
    <t>(184933) [68081] BARRANCABERMEJA</t>
  </si>
  <si>
    <t>(184261) [15001] TUNJA</t>
  </si>
  <si>
    <t>(185133) [81001] ARAUCA</t>
  </si>
  <si>
    <t>(184385) [17001] MANIZALES</t>
  </si>
  <si>
    <t>(184214) [13001] CARTAGENA DE INDIAS</t>
  </si>
  <si>
    <t>(184194) [08421] LURUACO</t>
  </si>
  <si>
    <t>(184820) [52356] IPIALES</t>
  </si>
  <si>
    <t>(184926) [68] SANTANDER</t>
  </si>
  <si>
    <t>(184080) [05088] BELLO</t>
  </si>
  <si>
    <t>(184616) [25754] SOACHA</t>
  </si>
  <si>
    <t>(185061) [73319] GUAMO</t>
  </si>
  <si>
    <t>FECOLPER</t>
  </si>
  <si>
    <t>ADRIANA HURTADO CORTES</t>
  </si>
  <si>
    <t>Bogotá, 2 de junio de 2021  
Señores MINISTERIO DE TECNOLOGÍAS DE LA INFORMACIÓN Y COMUNICACIONES DE COLOMBIA - MINTIC 
Ciudad  
Conforme los plazos estipulados por el MINTIC para el envío de observaciones  y solicitudes “Condiciones De Participación ConvocatoriaDefinitiva MINTIC No. 001 De 2021” , con mucho gusto nos permitimos presentar en documento adjunto los fundamentos fácticos y jurídicos recopilados por la Federación Colombiana de Periodistas, Fecolper.  
Reiteramos nuestro agradecimiento por la iniciativa de financiación gubernamental y la implementación de estrategias para reactivar económicamente al sector de los medios de comunicación, y solicitamos respetuosamente que las solicitudes elevadas sean estudiadas y tenidas en cuenta en el documento final.  Agradezco que el documento que presento sea publicado en su totalidad.  
Atentamente,  
ADRIANA HURTADO CORTÉS 
Representante Legal  
1. Acreditación de la existencia del proponente en el caso de personas naturales. 
Es claro que tanto personas naturales como personas jurídicas pueden presentar su proyecto para ser beneficiario de los recursos de la Convocatoria. Sin embargo, para el caso de las personas naturales, el subnumeral 4.1.3.1 señala en el párrafo tercero: 
“En el evento que la persona natural tenga la calidad de comerciante, deberá allegar el registro mercantil expedido por la Cámara de Comercio con fecha de expedición no superior a treinta (30) días calendario anteriores a la fecha de cierre de la convocatoria, donde 2 acredite que la actividad mercantil de la persona natural esté relacionada con el objeto de la categoría correspondiente a la cual se presente la propuesta.” 
La redacción de este párrafo permite entender que también pueden presentarse personas naturales que no tengan la calidad de comerciantes, lo cual resulta confuso porque el MinTIC ha sido reiterativo en señalar que el documento que determina necesariamente la habilitación jurídica para ejercer una actividad relacionada con las categorías y subcategorías de la Convocatoria consiste en estar inscrito en la Cámara de Comercio. 
Además, la presentación de personas naturales o jurídicas en cualquiera de las categorías de radio, televisión, periódicos, revistas y medios digitales, debe acreditar su existencia y representación legal a través del certificado expedido por la Cámara de Comercio o la autoridad local competente a nivel nacional. 
En estas condiciones y para evitar confusiones, solicitamos que el párrafo 3 del subnumeral 4.1.3.1 quede lo suficientemente claro y señale que la persona natural que se presente a la convocatoria solamente puede ser “comerciante” conforme a las leyes mercantiles, y, en consecuencia, solo podrán participar las personas naturales que estén inscritas en la Cámara de Comercio de la jurisdicción en la que desarrollan su actividad.</t>
  </si>
  <si>
    <t>(184825) [52399] LA UNIÓN</t>
  </si>
  <si>
    <t>(184340) [15638] SÁCHICA</t>
  </si>
  <si>
    <t>(184795) [52022] ALDANA</t>
  </si>
  <si>
    <t>(184858) [54001] CÚCUTA</t>
  </si>
  <si>
    <t>(184091) [05142] CARACOLÍ</t>
  </si>
  <si>
    <t>(185135) [81220] CRAVO NORTE</t>
  </si>
  <si>
    <t>(184473) [20001] VALLEDUPAR</t>
  </si>
  <si>
    <t>(184791) [50711] VISTAHERMOSA</t>
  </si>
  <si>
    <t>(184427) [18785] SOLITA</t>
  </si>
  <si>
    <t>(184386) [17013] AGUADAS</t>
  </si>
  <si>
    <t>(184678) [41001] NEIVA</t>
  </si>
  <si>
    <t>(185183) [95001] SAN JOSÉ DEL GUAVIARE</t>
  </si>
  <si>
    <t>OTI</t>
  </si>
  <si>
    <t>(184914) [66075] BALBOA</t>
  </si>
  <si>
    <t>(184630) [25817] TOCANCIPÁ</t>
  </si>
  <si>
    <t>RADIO SINCELEJO</t>
  </si>
  <si>
    <t>(185015) [70001] SINCELEJO</t>
  </si>
  <si>
    <t>AURELIO GOMEZ ALVIZ</t>
  </si>
  <si>
    <t>(184769) [50226] CUMARAL</t>
  </si>
  <si>
    <t>(184429) [19] CAUCA</t>
  </si>
  <si>
    <t>(184764) [50006] ACACÍAS</t>
  </si>
  <si>
    <t>(185042) [73001] IBAGUÉ</t>
  </si>
  <si>
    <t>Federación de Medios Comunitarios de Colombia</t>
  </si>
  <si>
    <t xml:space="preserve">Mauricio Beltrán Quintero  </t>
  </si>
  <si>
    <t>Por medio de la presente solicitamos ampliar el plazo para la entrega de la documentación y los proyectos correspondientes a la convocatoria de la referencia.Tal petición se basa en las múltiples dificultades que se han reportado por parte de nuestras afiliadas.
La recopilación de materiales y la cantidad de requisitos adicionales que están en manos de terceroscomo estudios de mercado,cotizaciones,hojas de viday demás,hacen imposible la presentación para la mayor parte de las radios comunitarias.
Por lo anterior,esperamos la ampliación del proceso en por lo menos 2 semanasmás,a fin decontar con una amplia participación.</t>
  </si>
  <si>
    <t>GRUPO EDITADO</t>
  </si>
  <si>
    <t>FREDDY ALEXANDER FERNANDEZ DELGADO</t>
  </si>
  <si>
    <t xml:space="preserve">En el anexo 5, página 70, en la línea estratégica servicio o producto digital, en la descripción del mismo especifican que: "Con esta línea de desarrollo de productos digitales, se pretende fortalecer al medio que no cuente con este servicio",  se presenta contradicción al objeto de la convocatoria, puesto que muchos medios pueden contar con redes sociales o páginas web, pero estas como tales no están integradas a un modelo de negocio diferencial al tradicional de los periódicos, por lo que requieren de un rediseño o actualización para poder realizar transformación digital y mejorar su competitividad, bajo el entendido, que la tecnología avanza a gran escala y puede que si bien cuenten con página web, estas requieran actualización.   En este sentido, como lo establece las convocatoria se debería omitir la frase que dice: "al medio que no cuente con este servicio", ya que como lo especifican en los requisitos técnicos y administrativos, se presta para confusión, ya que es posible realizar actualizaciones de código, entre otros. </t>
  </si>
  <si>
    <t xml:space="preserve">En el anexo 5, página 26, en la descripción del eje 1 de transformación de la mentalidad y cultura empresarial, la verificación de cotizaciones para empresas que realicen capacitación en habilidades digitales en educación informal no deberían poseer registro en el SIET, ya que acá se registran las instituciones de Educación para el trabajo y el desarrollo humano, cuyos programas deben ser mínimo de 600 horas. Así mismo, la educación informal como lo contempla el decreto 1075 de 2015 del Ministerio de Educación en su articulo 2.6.6.8. Educación informal: "Hacen parte de esta oferta educativa aquellos cursos que tengan una duración inferior a ciento sesenta (160) horas. Su organización, oferta y desarrollo no requieren de registro por parte de la secretaría de educación de la entidad territorial certificada y sólo darán lugar a la expedición de una constancia de asistencia." A su vez menciona: "Toda promoción que se realice, respecto de esta modalidad deberá indicar claramente que se trata de educación informal y que no conduce a título alguno o certificado de aptitud ocupacional."   Por lo que, la verificación de las empresas que ofrezcan capacitaciones digitales, no deberán ser validadas en el Sistema de Información Para el Trabajo y Desarrollo Humano y se solicita, que este requisito sea omitido de los requisitos solicitados.  </t>
  </si>
  <si>
    <t>GRUPO EDITADO S.A.S</t>
  </si>
  <si>
    <t xml:space="preserve">Para el eje 2. acompañamiento de la transformación de los procesos empresariales, es necesario que se considere de manera adicional o se amplié la posibilidad de permitir la contratación de personal que esté destinado a la generación de contenidos para el nuevo modelo de negocio que implica la transformación digital, ya que requiere de profesionales con experiencia y perfiles, que permitan el diseño estratégico para la captación y aprobación de la nueva manera de comunicar (digital), el cual implica una innovación de procesos y productos al interior de la empresa. </t>
  </si>
  <si>
    <t>(184964) [68320] GUADALUPE</t>
  </si>
  <si>
    <t>(184565) [25307] GIRARDOT</t>
  </si>
  <si>
    <t>(185097) [76111] GUADALAJARA DE BUGA</t>
  </si>
  <si>
    <t>(185178) [91001] LETICIA</t>
  </si>
  <si>
    <t>En el anexo 5, página 26, en la descripción del eje 1 de transformación de la mentalidad y cultura empresarial, la verificación de cotizaciones para empresas que realicen capacitación en habilidades digitales en educación informal no deberían poseer registro en el SIET, ya que acá se registran las instituciones de Educación para el trabajo y el desarrollo humano, cuyos programas deben ser mínimo de 600 horas. Así mismo, la educación informal como lo contempla el decreto 1075 de 2015 del Ministerio de Educación en su articulo 2.6.6.8. Educación informal: "Hacen parte de esta oferta educativa aquellos cursos que tengan una duración inferior a ciento sesenta (160) horas. Su organización, oferta y desarrollo no requieren de registro por parte de la secretaría de educación de la entidad territorial certificada y sólo darán lugar a la expedición de una constancia de asistencia." A su vez menciona: "Toda promoción que se realice, respecto de esta modalidad deberá indicar claramente que se trata de educación informal y que no conduce a título alguno o certificado de aptitud ocupacional."</t>
  </si>
  <si>
    <t>(184899) [63001] ARMENIA</t>
  </si>
  <si>
    <t>(184562) [25295] GACHANCIPÁ</t>
  </si>
  <si>
    <t xml:space="preserve"> Asociación Comunitaria la Voz de la Milagrosa</t>
  </si>
  <si>
    <t>Solicitamos encarecida y respetuosamente la ampliación de la fecha para entregar la propuestade la CONVOCATORIA PARA FINANCIAR E IMPLEMENTAR PROYECTOS, PARA APOYARLA  TRANSFORMACIÓN  DIGITAL  DE  LOS  MEDIOS  DE  COMUNICACIÓN  EL  MARCO  DE  LAREACTIVACIÓN ECÓNOMICA</t>
  </si>
  <si>
    <t>JOHN PEDRO BAQUERO PIEDRAHÍTA</t>
  </si>
  <si>
    <t>Solicito encarecida y respetuosamente la ampliación de la fecha para entregar la propuesta de la CONVOCATORIA PARA FINANCIAR E IMPLEMENTAR PROYECTOS, PARA APOYAR LA  TRANSFORMACIÓN  DIGITAL  DE  LOS  MEDIOS  DE  COMUNICACIÓN  EL  MARCO  DE LA REACTIVACIÓN ECÓNOMICA</t>
  </si>
  <si>
    <t>Luis Santiago Camacho Mendoza</t>
  </si>
  <si>
    <t>Solicito encarecida y respetuosamente la ampliación de la fecha para entregar la propuesta de la CONVOCATORIA PARA FINANCIAR E IMPLEMENTAR PROYECTOS, PARA APOYAR LA  TRANSFORMACIÓN  DIGITAL  DE  LOS  MEDIOS  DE  COMUNICACIÓN  EL  MARCO  DE  LA REACTIVACIÓN ECÓNOMICA</t>
  </si>
  <si>
    <t>SOLICITO POSTEGAR LA FECHA  LIMITE PARA LA ENTREGA DE LAS PROPUESTAS, DEBIDO A LA COMPLEJIDAD DE ESTA,  PRINCIPALMENTE PARA MEDIOS LOCALES QUE NO CONTAMOS CON UN DEPARTAMENTO JURIDICO QUE SE ENCARGUE DE ESTOS TRAMITES.</t>
  </si>
  <si>
    <t>(184996) [68679] SAN GIL</t>
  </si>
  <si>
    <t>Carlos Arturo Tirado Bareño</t>
  </si>
  <si>
    <t>Solicito encarecida y respetuosamente la ampliación de la fecha para entregar la propuesta de laCONVOCATORIA PARA FINANCIAR E IMPLEMENTAR PROYECTOS, PARA APOYARLA  TRANSFORMACIÓN  DIGITAL  DE  LOS  MEDIOS  DE  COMUNICACIÓN  EL  MARCO  DE  LAREACTIVACIÓN ECÓNOMICA</t>
  </si>
  <si>
    <t>MONICA ALEJANDRA BAQUERO PIDERAHITA</t>
  </si>
  <si>
    <t>Solicito encarecida y respetuosamente la ampliación de la fecha para entregar la propuesta de la CONVOCATORIA PARA FINANCIAR E IMPLEMENTAR PROYECTOS, PARA APOYAR LA TRANSFORMACIÓN DIGITAL DE LOS MEDIOS DE COMUNICACIÓN EL MARCO DE LA
REACTIVACIÓN ECÓNOMICA</t>
  </si>
  <si>
    <t>ALBA YOLIMA FONTECHA QUIROGA</t>
  </si>
  <si>
    <t xml:space="preserve">Solicito encarecida y respetuosamente la ampliación de la fecha para entregar la propuesta de la CONVOCATORIA PARA FINANCIAR E IMPLEMENTAR PROYECTOS, PARA APOYAR LA TRANSFORMACIÓN DIGITAL DE LOS MEDIOS DE COMUNICACIÓN EL MARCO DE LA
REACTIVACIÓN ECÓNOMICA </t>
  </si>
  <si>
    <t>Producciones Willvin S.A.</t>
  </si>
  <si>
    <t xml:space="preserve">José Hernando Vargas Soba </t>
  </si>
  <si>
    <t xml:space="preserve">El representante legal tiene firma certificada, registrada en certicamara. ¿Los documentos que este debe firmar los puede realizar con este medio, o debe ser solo a puño letra de este?  Muchas gracias. </t>
  </si>
  <si>
    <t xml:space="preserve">Asociación Comunitaria la voz de la Milagrosa   </t>
  </si>
  <si>
    <t>BELEN CASTILLO DEPAZ</t>
  </si>
  <si>
    <t>Solicito encarecida y respetuosamente la ampliación de la fecha para entregar la propuesta d4e la convocatoria PARA FINANCIAR E IMPLEMENTAR PROYECTOS, PARA APOYAR LA TRANSFORMACION DIGITAL DE LOS MEDIOS DE COMUNICACION EN EL MARCO DE LA REACTIVACION ECONOMICA.</t>
  </si>
  <si>
    <t>ESTADO GENERAL OBSERVACIONES</t>
  </si>
  <si>
    <t>TOTAL OBSERVACIONES</t>
  </si>
  <si>
    <t>Identificación de Observaciones Pendientes</t>
  </si>
  <si>
    <t>Cuenta de Criticidad</t>
  </si>
  <si>
    <t>Etiquetas de columna</t>
  </si>
  <si>
    <t>Etiquetas de fila</t>
  </si>
  <si>
    <t>CON TIEMPO</t>
  </si>
  <si>
    <t>VENCIDO</t>
  </si>
  <si>
    <t>Total general</t>
  </si>
  <si>
    <t>Estado Observaciones</t>
  </si>
  <si>
    <t>Estado X Responsable</t>
  </si>
  <si>
    <t>Suma de ID</t>
  </si>
  <si>
    <t>Cuenta de Link Documento Adjunto</t>
  </si>
  <si>
    <t>Cuenta de Responsable</t>
  </si>
  <si>
    <t>(en blanco)</t>
  </si>
  <si>
    <t>Asignadas</t>
  </si>
  <si>
    <t>Resp-Radicado</t>
  </si>
  <si>
    <t>Resp-Sin Radicado</t>
  </si>
  <si>
    <t>Tecnico</t>
  </si>
  <si>
    <t>Técnico</t>
  </si>
  <si>
    <t xml:space="preserve">ID </t>
  </si>
  <si>
    <t xml:space="preserve">Radicado Ingreso </t>
  </si>
  <si>
    <t>Radicado Salida</t>
  </si>
  <si>
    <t>Cuenta de Quién realiza la solicitud</t>
  </si>
  <si>
    <t>RESPONDIDA</t>
  </si>
  <si>
    <t>[05001]</t>
  </si>
  <si>
    <t>MEDELLÍN</t>
  </si>
  <si>
    <t>Cuenta de  Depto/Municipio donde ejerce la actividad económica</t>
  </si>
  <si>
    <t>[08001]</t>
  </si>
  <si>
    <t>BARRANQUILLA</t>
  </si>
  <si>
    <t>[11001]</t>
  </si>
  <si>
    <t>BOGOTÁ</t>
  </si>
  <si>
    <t>[23001]</t>
  </si>
  <si>
    <t>MONTERÍA</t>
  </si>
  <si>
    <t>[25286]</t>
  </si>
  <si>
    <t>FUNZA</t>
  </si>
  <si>
    <t>[44430]</t>
  </si>
  <si>
    <t>MAICAO</t>
  </si>
  <si>
    <t>[50001]</t>
  </si>
  <si>
    <t>VILLAVICENCIO</t>
  </si>
  <si>
    <t>[50573]</t>
  </si>
  <si>
    <t>PUERTO LÓPEZ</t>
  </si>
  <si>
    <t>[76001]</t>
  </si>
  <si>
    <t>CALI</t>
  </si>
  <si>
    <t>[76736]</t>
  </si>
  <si>
    <t>SEVILLA</t>
  </si>
  <si>
    <t>[47001]</t>
  </si>
  <si>
    <t>SANTA MARTA</t>
  </si>
  <si>
    <t xml:space="preserve">[41551] </t>
  </si>
  <si>
    <t>PITALITO</t>
  </si>
  <si>
    <t>[15759]</t>
  </si>
  <si>
    <t>SOGAMOSO</t>
  </si>
  <si>
    <t>[25815]</t>
  </si>
  <si>
    <t>TOCAIMA</t>
  </si>
  <si>
    <t xml:space="preserve">[19256] </t>
  </si>
  <si>
    <t>EL TAMBO</t>
  </si>
  <si>
    <t>[52215]</t>
  </si>
  <si>
    <t>CÓRDOBA</t>
  </si>
  <si>
    <t>[08573]</t>
  </si>
  <si>
    <t>PUERTO COLOMBIA</t>
  </si>
  <si>
    <t>[17042]</t>
  </si>
  <si>
    <t>ANSERMA</t>
  </si>
  <si>
    <t>[25175]</t>
  </si>
  <si>
    <t>CHÍA</t>
  </si>
  <si>
    <t>[68432]</t>
  </si>
  <si>
    <t>MÁLAGA</t>
  </si>
  <si>
    <t>[68081]</t>
  </si>
  <si>
    <t>BARRANCABERMEJA</t>
  </si>
  <si>
    <t>[15001]</t>
  </si>
  <si>
    <t>TUNJA</t>
  </si>
  <si>
    <t xml:space="preserve">[81001] </t>
  </si>
  <si>
    <t>ARAUCA</t>
  </si>
  <si>
    <t>[17001]</t>
  </si>
  <si>
    <t>MANIZALES</t>
  </si>
  <si>
    <t>[13001]</t>
  </si>
  <si>
    <t>CARTAGENA DE INDIAS</t>
  </si>
  <si>
    <t>[08421]</t>
  </si>
  <si>
    <t xml:space="preserve"> LURUACO</t>
  </si>
  <si>
    <t>[52356]</t>
  </si>
  <si>
    <t>IPIALES</t>
  </si>
  <si>
    <t xml:space="preserve">[68] </t>
  </si>
  <si>
    <t>SANTANDER</t>
  </si>
  <si>
    <t>[05088]</t>
  </si>
  <si>
    <t>BELLO</t>
  </si>
  <si>
    <t>[25754]</t>
  </si>
  <si>
    <t>SOACHA</t>
  </si>
  <si>
    <t>[73319]</t>
  </si>
  <si>
    <t>GUAMO</t>
  </si>
  <si>
    <t>[52399]</t>
  </si>
  <si>
    <t>LA UNIÓN</t>
  </si>
  <si>
    <t xml:space="preserve"> SÁCHICA</t>
  </si>
  <si>
    <t>ALDANA</t>
  </si>
  <si>
    <t>CÚCUTA</t>
  </si>
  <si>
    <t>CARACOLÍ</t>
  </si>
  <si>
    <t>CRAVO NORTE</t>
  </si>
  <si>
    <t>VALLEDUPAR</t>
  </si>
  <si>
    <t>VISTAHERMOSA</t>
  </si>
  <si>
    <t>SOLITA</t>
  </si>
  <si>
    <t>AGUADAS</t>
  </si>
  <si>
    <t>NEIVA</t>
  </si>
  <si>
    <t xml:space="preserve">Cuenta de Medio de Registro </t>
  </si>
  <si>
    <t>En atención a la observación planteada, para los efectos de la presente convocatoria, las firmas certificadas como la que refiere son viables y aceptadas.</t>
  </si>
  <si>
    <t>En lo que refiere a la anotación planteada, se aclara  que no se acepta dicha observación, toda vez que la naturaleza de la convocatoria es robustecer o promover el acceso a tecnologías de la información y las comunicaciones con el talento humano necesario para su implementación, que apunten a la transformación digital de los medios de comunicación en sus etapas misionales u operacionales, con el fin de conceder al beneficiario el fortalecimiento de sus procesos productivos, de apoyo o soporte, o evaluación y control que como objetivo último, deben ser benéficos para lograr la propia producción de contenidos o aplicaciones de los medios de comunicación.</t>
  </si>
  <si>
    <t xml:space="preserve">No es procedente su solicitud. Al respecto se aclara: (i) Las condiciones de estructuración de las propuestas son idénticas para las cinco categorías, considerándose por parte de la entidad, que los plazos establecidos por la entidad son coherentes con las actividades requeridas para la preparación de las propuestas. (ii) Las condiciones generales de los proyectos objeto de estructuración, son de conocimiento de los interesados desde la publicación de las condiciones de participación el 27 de mayo, fecha en la cual se realizaron ajustes a las condiciones técnicas con el objeto de dar mayor claridad a los interesados en la estructuración de sus propuestas; (iii) Durante el desarrollo de la convocatoria, la Entidad ha atendido las inquietudes elevadas por los interesados a las cinco categorías televisión, radiodifusión sonora, periódicos, revistas y medios digitales, absolviendo en etapa de borradores más de 725 observaciones, 65 en documentos definitivos y más de 255 a través del centro de consulta. En esa medida se considera que se absuelto las inquietudes respectivas que han permitido a los interesados tener claridad de las condiciones de la convocatoria, al igual que se han garantizado tiempos suficientes para la estructuración de las propuestas, razón por la cual no se considera procedente la solicitud elevada. </t>
  </si>
  <si>
    <t>Considerando que el proyecto busca la transformación digital o fortalecimiento de los medios de comunicación y una de las líneas planteadas para ello es el desarrollo de productos digitales, lo que permite implementar modelos que fortalecen la infraestructura organizacional de los medios de comunicación y sus procesos; por lo tanto, con la línea estrategica "SERVICIO O PRODUCTO DIGITAL" se podrá fortalecer al medio que no cuente con este servicio y a aquellos que requiera realizar una actualización o mejora del mismo, cumpliendo con las condiciones descritas en el anexo técnico. En esa medida se realizará el ajuste correspondiente mediante Adenda No. 2.</t>
  </si>
  <si>
    <t>De acuerdo con la observación presentada, se acepta la misma en el sentido que el soporte exigido "Se validará en el Sistema de Información Para el Trabajo y Desarrollo Humano la vigencia de la certificación en la norma NTC-5666, que aporte el proponente" no guarda relación con el requisito mínimo exigido en el pliego de condiciones "Tres (3) Certificaciones del desarrollo de cursos y/o talleres de capacitación a empresas reconocidas y legalmente constituidas en Colombia". En esa medida se realizará el ajuste correspondiente mediante Adenda No. 2.</t>
  </si>
  <si>
    <t>En la publicación a la respuesta a las observaciones realizada el 11 de junio de 2020, la entidad inicialmente indicó: "Dadas las condiciones establecidas por la entidad para los medios de comunicación, en caso de tratares (sic) de personas naturales, deberán acreditar lo correspondiente a su actividad, por lo que se acepta parcialmente la observación, mediante adenda se ajustará la redacción de la condición requerida en el numeral 4.1.3.1 para personas naturales.   No obstante, no es procedente limitar la participación a los oferentes que desarrollen su actividad en el mismo domicilio o jurisdicción de la Cámara de Comercio en la cual se encuentren inscritas". Al respecto, se da alcance a la misma, en el sentido que la observación planteada por el interesado es improcedente, razón por la cual no se realizó su inserción en la Adenda No. 1, en ese sentido la respuesta ajustada a la realidad del proceso corresponde a la siguiente: "Dadas las condiciones establecidas por la entidad para los medios de comunicación, en caso de tratarse de personas naturales, tal como se establece en el numera 4.1.3.1 solamente aquellos que desarrollen actividades comerciales deberán acreditar el requisito correspondiente de inscripción ante la Cámara de Comercio competente por lo cual no es procedente ampliar la condición requerida en el numeral 4.1.3.1 para personas naturales.  Adicionalmente, no es procedente limitar la participación a los oferentes que desarrollen su actividad en el mismo domicilio o jurisdicción de la Cámara de Comercio en la cual se encuentren inscritas"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</si>
</sst>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yyyy/mm/d\ h:mm"/>
    <numFmt numFmtId="165" formatCode="d/mm/yy\ h:mm"/>
  </numFmts>
  <fonts count="9" x14ac:knownFonts="1">
    <font>
      <sz val="11"/>
      <color theme="1"/>
      <name val="Calibri"/>
      <family val="2"/>
      <scheme val="minor"/>
    </font>
    <font>
      <u/>
      <sz val="11"/>
      <color theme="10"/>
      <name val="Calibri"/>
      <family val="2"/>
      <scheme val="minor"/>
    </font>
    <font>
      <i/>
      <sz val="11"/>
      <color theme="1"/>
      <name val="Calibri"/>
      <family val="2"/>
      <scheme val="minor"/>
    </font>
    <font>
      <b/>
      <sz val="16"/>
      <color rgb="FF00B0F0"/>
      <name val="Calibri"/>
      <family val="2"/>
      <scheme val="minor"/>
    </font>
    <font>
      <b/>
      <sz val="9"/>
      <color theme="1"/>
      <name val="Calibri"/>
      <family val="2"/>
      <scheme val="minor"/>
    </font>
    <font>
      <b/>
      <sz val="11"/>
      <color theme="0"/>
      <name val="Arial"/>
      <family val="2"/>
    </font>
    <font>
      <sz val="11"/>
      <color theme="1"/>
      <name val="Arial"/>
      <family val="2"/>
    </font>
    <font>
      <sz val="11"/>
      <name val="Arial"/>
      <family val="2"/>
    </font>
    <font>
      <u/>
      <sz val="11"/>
      <color theme="10"/>
      <name val="Arial"/>
      <family val="2"/>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0" fontId="1" fillId="0" borderId="0" applyNumberFormat="0" applyFill="0" applyBorder="0" applyAlignment="0" applyProtection="0"/>
    <xf numFmtId="0" fontId="1" fillId="0" borderId="0" applyNumberFormat="0" applyFill="0" applyBorder="0" applyAlignment="0" applyProtection="0"/>
  </cellStyleXfs>
  <cellXfs count="39">
    <xf numFmtId="0" fontId="0" fillId="0" borderId="0" xfId="0"/>
    <xf numFmtId="0" fontId="0" fillId="0" borderId="0" xfId="0" pivotButton="1"/>
    <xf numFmtId="0" fontId="0" fillId="0" borderId="0" xfId="0" applyAlignment="1">
      <alignment horizontal="left"/>
    </xf>
    <xf numFmtId="0" fontId="0" fillId="0" borderId="0" xfId="0" applyNumberFormat="1"/>
    <xf numFmtId="0" fontId="0" fillId="3" borderId="0" xfId="0" applyFill="1"/>
    <xf numFmtId="0" fontId="2" fillId="3" borderId="0" xfId="0" applyFont="1" applyFill="1"/>
    <xf numFmtId="0" fontId="4" fillId="3" borderId="0" xfId="0" applyFont="1" applyFill="1"/>
    <xf numFmtId="0" fontId="3" fillId="3" borderId="0" xfId="0" applyFont="1" applyFill="1" applyAlignment="1"/>
    <xf numFmtId="0" fontId="0" fillId="0" borderId="0" xfId="0" applyAlignment="1">
      <alignment horizontal="left" indent="1"/>
    </xf>
    <xf numFmtId="0" fontId="0" fillId="0" borderId="1" xfId="0" applyBorder="1" applyAlignment="1">
      <alignment horizontal="left" indent="1"/>
    </xf>
    <xf numFmtId="0" fontId="0" fillId="0" borderId="7" xfId="0" applyBorder="1"/>
    <xf numFmtId="0" fontId="0" fillId="0" borderId="9" xfId="0" applyBorder="1"/>
    <xf numFmtId="0" fontId="0" fillId="0" borderId="11" xfId="0" applyBorder="1"/>
    <xf numFmtId="0" fontId="0" fillId="0" borderId="6" xfId="0" applyBorder="1"/>
    <xf numFmtId="0" fontId="0" fillId="0" borderId="8" xfId="0" applyBorder="1"/>
    <xf numFmtId="0" fontId="0" fillId="0" borderId="10" xfId="0" applyBorder="1"/>
    <xf numFmtId="0" fontId="0" fillId="0" borderId="14" xfId="0" applyBorder="1" applyAlignment="1">
      <alignment horizontal="left" indent="1"/>
    </xf>
    <xf numFmtId="0" fontId="0" fillId="0" borderId="13" xfId="0" applyBorder="1" applyAlignment="1">
      <alignment horizontal="left" indent="1"/>
    </xf>
    <xf numFmtId="0" fontId="0" fillId="0" borderId="15" xfId="0" applyBorder="1" applyAlignment="1">
      <alignment horizontal="center"/>
    </xf>
    <xf numFmtId="0" fontId="5"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164" fontId="6" fillId="3" borderId="1" xfId="0" applyNumberFormat="1" applyFont="1" applyFill="1" applyBorder="1" applyAlignment="1">
      <alignment horizontal="left" vertical="center"/>
    </xf>
    <xf numFmtId="0" fontId="6" fillId="3" borderId="1" xfId="0" applyFont="1" applyFill="1" applyBorder="1" applyAlignment="1">
      <alignment horizontal="left" vertical="center" wrapText="1"/>
    </xf>
    <xf numFmtId="0" fontId="6" fillId="0" borderId="0" xfId="0" applyFont="1"/>
    <xf numFmtId="164" fontId="6" fillId="3" borderId="1" xfId="0" applyNumberFormat="1" applyFont="1" applyFill="1" applyBorder="1" applyAlignment="1">
      <alignment horizontal="left" vertical="center" wrapText="1"/>
    </xf>
    <xf numFmtId="0" fontId="7" fillId="3" borderId="1" xfId="0" applyFont="1" applyFill="1" applyBorder="1" applyAlignment="1">
      <alignment horizontal="left" vertical="center" wrapText="1"/>
    </xf>
    <xf numFmtId="0" fontId="6" fillId="3" borderId="1" xfId="0" applyFont="1" applyFill="1" applyBorder="1" applyAlignment="1">
      <alignment horizontal="left" vertical="center"/>
    </xf>
    <xf numFmtId="0" fontId="6" fillId="3" borderId="1" xfId="0" applyFont="1" applyFill="1" applyBorder="1" applyAlignment="1">
      <alignment horizontal="center" vertical="center"/>
    </xf>
    <xf numFmtId="0" fontId="8" fillId="3" borderId="1" xfId="2" applyFont="1" applyFill="1" applyBorder="1" applyAlignment="1">
      <alignment horizontal="left" vertical="center" wrapText="1"/>
    </xf>
    <xf numFmtId="164" fontId="6" fillId="0" borderId="0" xfId="0" applyNumberFormat="1" applyFont="1"/>
    <xf numFmtId="0" fontId="6" fillId="2" borderId="0" xfId="0" applyFont="1" applyFill="1"/>
    <xf numFmtId="0" fontId="6" fillId="0" borderId="0" xfId="0" applyFont="1" applyAlignment="1">
      <alignment horizontal="center"/>
    </xf>
    <xf numFmtId="0" fontId="3" fillId="3" borderId="0" xfId="0" applyFont="1" applyFill="1" applyAlignment="1">
      <alignment horizontal="center"/>
    </xf>
    <xf numFmtId="0" fontId="0" fillId="0" borderId="2" xfId="0" applyBorder="1" applyAlignment="1">
      <alignment horizontal="center"/>
    </xf>
    <xf numFmtId="0" fontId="0" fillId="0" borderId="1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cellXfs>
  <cellStyles count="3">
    <cellStyle name="Hipervínculo" xfId="2" builtinId="8"/>
    <cellStyle name="Hyperlink" xfId="1" xr:uid="{00000000-000B-0000-0000-000008000000}"/>
    <cellStyle name="Normal" xfId="0" builtinId="0"/>
  </cellStyles>
  <dxfs count="11">
    <dxf>
      <font>
        <strike val="0"/>
        <outline val="0"/>
        <shadow val="0"/>
        <vertAlign val="baseline"/>
        <sz val="11"/>
        <name val="Arial"/>
        <family val="2"/>
        <scheme val="none"/>
      </font>
      <fill>
        <patternFill patternType="solid">
          <fgColor indexed="64"/>
          <bgColor theme="0"/>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Arial"/>
        <family val="2"/>
        <scheme val="none"/>
      </font>
      <fill>
        <patternFill patternType="solid">
          <fgColor indexed="64"/>
          <bgColor theme="0"/>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Arial"/>
        <family val="2"/>
        <scheme val="none"/>
      </font>
      <numFmt numFmtId="164" formatCode="yyyy/mm/d\ h:mm"/>
      <fill>
        <patternFill patternType="solid">
          <fgColor indexed="64"/>
          <bgColor theme="0"/>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Arial"/>
        <family val="2"/>
        <scheme val="none"/>
      </font>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theme="4" tint="0.39997558519241921"/>
        </top>
      </border>
    </dxf>
    <dxf>
      <font>
        <strike val="0"/>
        <outline val="0"/>
        <shadow val="0"/>
        <vertAlign val="baseline"/>
        <sz val="11"/>
        <name val="Arial"/>
        <family val="2"/>
        <scheme val="none"/>
      </font>
      <fill>
        <patternFill patternType="solid">
          <fgColor indexed="64"/>
          <bgColor theme="0"/>
        </patternFill>
      </fill>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FFCC"/>
      <color rgb="FF66FF66"/>
      <color rgb="FF00FFFF"/>
      <color rgb="FFB917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2.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3.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4.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Ex1.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Ex2.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[RTAS.xlsx]EstadoxResponsable!TablaDinámica12</c:name>
    <c:fmtId val="2"/>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4"/>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6"/>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rgbClr val="FF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EstadoxResponsable!$B$3:$B$4</c:f>
              <c:strCache>
                <c:ptCount val="1"/>
                <c:pt idx="0">
                  <c:v>CON TIEMPO</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EstadoxResponsable!$A$5:$A$8</c:f>
              <c:strCache>
                <c:ptCount val="3"/>
                <c:pt idx="0">
                  <c:v>OTI</c:v>
                </c:pt>
                <c:pt idx="1">
                  <c:v>TECNICO</c:v>
                </c:pt>
                <c:pt idx="2">
                  <c:v>SGC</c:v>
                </c:pt>
              </c:strCache>
            </c:strRef>
          </c:cat>
          <c:val>
            <c:numRef>
              <c:f>EstadoxResponsable!$B$5:$B$8</c:f>
              <c:numCache>
                <c:formatCode>General</c:formatCode>
                <c:ptCount val="3"/>
                <c:pt idx="0">
                  <c:v>3</c:v>
                </c:pt>
                <c:pt idx="1">
                  <c:v>6</c:v>
                </c:pt>
              </c:numCache>
            </c:numRef>
          </c:val>
          <c:extLst>
            <c:ext xmlns:c16="http://schemas.microsoft.com/office/drawing/2014/chart" uri="{C3380CC4-5D6E-409C-BE32-E72D297353CC}">
              <c16:uniqueId val="{00000000-F2F8-4599-8AAC-B411EE0E414B}"/>
            </c:ext>
          </c:extLst>
        </c:ser>
        <c:ser>
          <c:idx val="1"/>
          <c:order val="1"/>
          <c:tx>
            <c:strRef>
              <c:f>EstadoxResponsable!$C$3:$C$4</c:f>
              <c:strCache>
                <c:ptCount val="1"/>
                <c:pt idx="0">
                  <c:v>RESPONDIDA</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EstadoxResponsable!$A$5:$A$8</c:f>
              <c:strCache>
                <c:ptCount val="3"/>
                <c:pt idx="0">
                  <c:v>OTI</c:v>
                </c:pt>
                <c:pt idx="1">
                  <c:v>TECNICO</c:v>
                </c:pt>
                <c:pt idx="2">
                  <c:v>SGC</c:v>
                </c:pt>
              </c:strCache>
            </c:strRef>
          </c:cat>
          <c:val>
            <c:numRef>
              <c:f>EstadoxResponsable!$C$5:$C$8</c:f>
              <c:numCache>
                <c:formatCode>General</c:formatCode>
                <c:ptCount val="3"/>
                <c:pt idx="0">
                  <c:v>3</c:v>
                </c:pt>
                <c:pt idx="1">
                  <c:v>235</c:v>
                </c:pt>
                <c:pt idx="2">
                  <c:v>65</c:v>
                </c:pt>
              </c:numCache>
            </c:numRef>
          </c:val>
          <c:extLst>
            <c:ext xmlns:c16="http://schemas.microsoft.com/office/drawing/2014/chart" uri="{C3380CC4-5D6E-409C-BE32-E72D297353CC}">
              <c16:uniqueId val="{00000001-F2F8-4599-8AAC-B411EE0E414B}"/>
            </c:ext>
          </c:extLst>
        </c:ser>
        <c:ser>
          <c:idx val="2"/>
          <c:order val="2"/>
          <c:tx>
            <c:strRef>
              <c:f>EstadoxResponsable!$D$3:$D$4</c:f>
              <c:strCache>
                <c:ptCount val="1"/>
                <c:pt idx="0">
                  <c:v>VENCIDO</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EstadoxResponsable!$A$5:$A$8</c:f>
              <c:strCache>
                <c:ptCount val="3"/>
                <c:pt idx="0">
                  <c:v>OTI</c:v>
                </c:pt>
                <c:pt idx="1">
                  <c:v>TECNICO</c:v>
                </c:pt>
                <c:pt idx="2">
                  <c:v>SGC</c:v>
                </c:pt>
              </c:strCache>
            </c:strRef>
          </c:cat>
          <c:val>
            <c:numRef>
              <c:f>EstadoxResponsable!$D$5:$D$8</c:f>
              <c:numCache>
                <c:formatCode>General</c:formatCode>
                <c:ptCount val="3"/>
                <c:pt idx="1">
                  <c:v>2</c:v>
                </c:pt>
              </c:numCache>
            </c:numRef>
          </c:val>
          <c:extLst>
            <c:ext xmlns:c16="http://schemas.microsoft.com/office/drawing/2014/chart" uri="{C3380CC4-5D6E-409C-BE32-E72D297353CC}">
              <c16:uniqueId val="{00000001-B026-4859-9B41-7FC7457318A4}"/>
            </c:ext>
          </c:extLst>
        </c:ser>
        <c:ser>
          <c:idx val="3"/>
          <c:order val="3"/>
          <c:tx>
            <c:strRef>
              <c:f>EstadoxResponsable!$E$3:$E$4</c:f>
              <c:strCache>
                <c:ptCount val="1"/>
                <c:pt idx="0">
                  <c:v>SGC</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EstadoxResponsable!$A$5:$A$8</c:f>
              <c:strCache>
                <c:ptCount val="3"/>
                <c:pt idx="0">
                  <c:v>OTI</c:v>
                </c:pt>
                <c:pt idx="1">
                  <c:v>TECNICO</c:v>
                </c:pt>
                <c:pt idx="2">
                  <c:v>SGC</c:v>
                </c:pt>
              </c:strCache>
            </c:strRef>
          </c:cat>
          <c:val>
            <c:numRef>
              <c:f>EstadoxResponsable!$E$5:$E$8</c:f>
              <c:numCache>
                <c:formatCode>General</c:formatCode>
                <c:ptCount val="3"/>
                <c:pt idx="2">
                  <c:v>13</c:v>
                </c:pt>
              </c:numCache>
            </c:numRef>
          </c:val>
          <c:extLst>
            <c:ext xmlns:c16="http://schemas.microsoft.com/office/drawing/2014/chart" uri="{C3380CC4-5D6E-409C-BE32-E72D297353CC}">
              <c16:uniqueId val="{00000001-98D3-46AB-B052-E22C4D00C010}"/>
            </c:ext>
          </c:extLst>
        </c:ser>
        <c:dLbls>
          <c:showLegendKey val="0"/>
          <c:showVal val="0"/>
          <c:showCatName val="0"/>
          <c:showSerName val="0"/>
          <c:showPercent val="0"/>
          <c:showBubbleSize val="0"/>
        </c:dLbls>
        <c:gapWidth val="219"/>
        <c:overlap val="-27"/>
        <c:axId val="1386114032"/>
        <c:axId val="1679844928"/>
      </c:barChart>
      <c:catAx>
        <c:axId val="1386114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79844928"/>
        <c:crosses val="autoZero"/>
        <c:auto val="1"/>
        <c:lblAlgn val="ctr"/>
        <c:lblOffset val="100"/>
        <c:noMultiLvlLbl val="0"/>
      </c:catAx>
      <c:valAx>
        <c:axId val="16798449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8611403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[RTAS.xlsx]Hoja2!TablaDinámica5</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Tipo</a:t>
            </a:r>
            <a:r>
              <a:rPr lang="es-CO" baseline="0"/>
              <a:t> de medio que realiza la consulta</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pivotFmt>
      <c:pivotFmt>
        <c:idx val="9"/>
        <c:spPr>
          <a:solidFill>
            <a:schemeClr val="accent1"/>
          </a:solidFill>
          <a:ln w="19050">
            <a:solidFill>
              <a:schemeClr val="lt1"/>
            </a:solidFill>
          </a:ln>
          <a:effectLst/>
        </c:spPr>
      </c:pivotFmt>
      <c:pivotFmt>
        <c:idx val="10"/>
        <c:spPr>
          <a:solidFill>
            <a:schemeClr val="accent1"/>
          </a:solidFill>
          <a:ln w="19050">
            <a:solidFill>
              <a:schemeClr val="lt1"/>
            </a:solidFill>
          </a:ln>
          <a:effectLst/>
        </c:spPr>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pivotFmt>
      <c:pivotFmt>
        <c:idx val="13"/>
        <c:spPr>
          <a:solidFill>
            <a:schemeClr val="accent1"/>
          </a:solidFill>
          <a:ln w="19050">
            <a:solidFill>
              <a:schemeClr val="lt1"/>
            </a:solidFill>
          </a:ln>
          <a:effectLst/>
        </c:spPr>
      </c:pivotFmt>
      <c:pivotFmt>
        <c:idx val="14"/>
        <c:spPr>
          <a:solidFill>
            <a:schemeClr val="accent1"/>
          </a:solidFill>
          <a:ln w="19050">
            <a:solidFill>
              <a:schemeClr val="lt1"/>
            </a:solidFill>
          </a:ln>
          <a:effectLst/>
        </c:spPr>
      </c:pivotFmt>
      <c:pivotFmt>
        <c:idx val="15"/>
        <c:spPr>
          <a:solidFill>
            <a:schemeClr val="accent1"/>
          </a:solidFill>
          <a:ln w="19050">
            <a:solidFill>
              <a:schemeClr val="lt1"/>
            </a:solidFill>
          </a:ln>
          <a:effectLst/>
        </c:spPr>
      </c:pivotFmt>
      <c:pivotFmt>
        <c:idx val="16"/>
        <c:spPr>
          <a:solidFill>
            <a:schemeClr val="accent1"/>
          </a:solidFill>
          <a:ln w="19050">
            <a:solidFill>
              <a:schemeClr val="lt1"/>
            </a:solidFill>
          </a:ln>
          <a:effectLst/>
        </c:spPr>
      </c:pivotFmt>
      <c:pivotFmt>
        <c:idx val="17"/>
        <c:spPr>
          <a:solidFill>
            <a:schemeClr val="accent1"/>
          </a:solidFill>
          <a:ln w="19050">
            <a:solidFill>
              <a:schemeClr val="lt1"/>
            </a:solidFill>
          </a:ln>
          <a:effectLst/>
        </c:spPr>
      </c:pivotFmt>
      <c:pivotFmt>
        <c:idx val="18"/>
        <c:spPr>
          <a:solidFill>
            <a:schemeClr val="accent1"/>
          </a:solidFill>
          <a:ln w="19050">
            <a:solidFill>
              <a:schemeClr val="lt1"/>
            </a:solidFill>
          </a:ln>
          <a:effectLst/>
        </c:spPr>
      </c:pivotFmt>
      <c:pivotFmt>
        <c:idx val="19"/>
        <c:spPr>
          <a:solidFill>
            <a:schemeClr val="accent1"/>
          </a:solidFill>
          <a:ln w="19050">
            <a:solidFill>
              <a:schemeClr val="lt1"/>
            </a:solidFill>
          </a:ln>
          <a:effectLst/>
        </c:spPr>
      </c:pivotFmt>
      <c:pivotFmt>
        <c:idx val="20"/>
        <c:spPr>
          <a:solidFill>
            <a:schemeClr val="accent1"/>
          </a:solidFill>
          <a:ln w="19050">
            <a:solidFill>
              <a:schemeClr val="lt1"/>
            </a:solidFill>
          </a:ln>
          <a:effectLst/>
        </c:spPr>
      </c:pivotFmt>
      <c:pivotFmt>
        <c:idx val="21"/>
        <c:spPr>
          <a:solidFill>
            <a:schemeClr val="accent1"/>
          </a:solidFill>
          <a:ln w="19050">
            <a:solidFill>
              <a:schemeClr val="lt1"/>
            </a:solidFill>
          </a:ln>
          <a:effectLst/>
        </c:spPr>
      </c:pivotFmt>
    </c:pivotFmts>
    <c:plotArea>
      <c:layout/>
      <c:pieChart>
        <c:varyColors val="1"/>
        <c:ser>
          <c:idx val="0"/>
          <c:order val="0"/>
          <c:tx>
            <c:strRef>
              <c:f>Hoja2!$B$3</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85F-4CBC-9217-387B7B34184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85F-4CBC-9217-387B7B34184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85F-4CBC-9217-387B7B34184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85F-4CBC-9217-387B7B34184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85F-4CBC-9217-387B7B34184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85F-4CBC-9217-387B7B34184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4D6-4F48-8599-9F107A02472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5861-413B-A731-46EC65EA7FC0}"/>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Hoja2!$A$4:$A$11</c:f>
              <c:strCache>
                <c:ptCount val="7"/>
                <c:pt idx="0">
                  <c:v>(Medios Digitales) Medios Digitales</c:v>
                </c:pt>
                <c:pt idx="1">
                  <c:v>(Otros) Otros</c:v>
                </c:pt>
                <c:pt idx="2">
                  <c:v>(Periódicos) Medio Periódicos</c:v>
                </c:pt>
                <c:pt idx="3">
                  <c:v>(Radiodifusión Sonora) Medio Radiodifusión Sonora</c:v>
                </c:pt>
                <c:pt idx="4">
                  <c:v>(TV) Medio Televisión</c:v>
                </c:pt>
                <c:pt idx="5">
                  <c:v>(en blanco)</c:v>
                </c:pt>
                <c:pt idx="6">
                  <c:v>(Revistas) Medio Revistas</c:v>
                </c:pt>
              </c:strCache>
            </c:strRef>
          </c:cat>
          <c:val>
            <c:numRef>
              <c:f>Hoja2!$B$4:$B$11</c:f>
              <c:numCache>
                <c:formatCode>General</c:formatCode>
                <c:ptCount val="7"/>
                <c:pt idx="0">
                  <c:v>85</c:v>
                </c:pt>
                <c:pt idx="1">
                  <c:v>62</c:v>
                </c:pt>
                <c:pt idx="2">
                  <c:v>80</c:v>
                </c:pt>
                <c:pt idx="3">
                  <c:v>67</c:v>
                </c:pt>
                <c:pt idx="4">
                  <c:v>23</c:v>
                </c:pt>
                <c:pt idx="6">
                  <c:v>6</c:v>
                </c:pt>
              </c:numCache>
            </c:numRef>
          </c:val>
          <c:extLst>
            <c:ext xmlns:c16="http://schemas.microsoft.com/office/drawing/2014/chart" uri="{C3380CC4-5D6E-409C-BE32-E72D297353CC}">
              <c16:uniqueId val="{00000000-DF47-44B1-9B61-65E74A7F5E58}"/>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[RTAS.xlsx]Estado General!TablaDinámica10</c:name>
    <c:fmtId val="6"/>
  </c:pivotSource>
  <c:chart>
    <c:autoTitleDeleted val="0"/>
    <c:pivotFmts>
      <c:pivotFmt>
        <c:idx val="0"/>
        <c:spPr>
          <a:solidFill>
            <a:schemeClr val="accent1"/>
          </a:solidFill>
          <a:ln>
            <a:noFill/>
          </a:ln>
          <a:effectLst/>
          <a:sp3d/>
        </c:spPr>
        <c:marker>
          <c:symbol val="none"/>
        </c:marker>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a:sp3d/>
        </c:spPr>
        <c:marker>
          <c:symbol val="none"/>
        </c:marker>
      </c:pivotFmt>
      <c:pivotFmt>
        <c:idx val="4"/>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'Estado General'!$B$3:$B$4</c:f>
              <c:strCache>
                <c:ptCount val="1"/>
                <c:pt idx="0">
                  <c:v>OTI</c:v>
                </c:pt>
              </c:strCache>
            </c:strRef>
          </c:tx>
          <c:spPr>
            <a:solidFill>
              <a:schemeClr val="accent1"/>
            </a:solidFill>
            <a:ln>
              <a:noFill/>
            </a:ln>
            <a:effectLst/>
            <a:sp3d/>
          </c:spPr>
          <c:invertIfNegative val="0"/>
          <c:cat>
            <c:strRef>
              <c:f>'Estado General'!$A$5:$A$9</c:f>
              <c:strCache>
                <c:ptCount val="4"/>
                <c:pt idx="0">
                  <c:v>CON TIEMPO</c:v>
                </c:pt>
                <c:pt idx="1">
                  <c:v>RESPONDIDA</c:v>
                </c:pt>
                <c:pt idx="2">
                  <c:v>VENCIDO</c:v>
                </c:pt>
                <c:pt idx="3">
                  <c:v>SGC</c:v>
                </c:pt>
              </c:strCache>
            </c:strRef>
          </c:cat>
          <c:val>
            <c:numRef>
              <c:f>'Estado General'!$B$5:$B$9</c:f>
              <c:numCache>
                <c:formatCode>General</c:formatCode>
                <c:ptCount val="4"/>
                <c:pt idx="0">
                  <c:v>3</c:v>
                </c:pt>
                <c:pt idx="1">
                  <c:v>3</c:v>
                </c:pt>
              </c:numCache>
            </c:numRef>
          </c:val>
          <c:extLst>
            <c:ext xmlns:c16="http://schemas.microsoft.com/office/drawing/2014/chart" uri="{C3380CC4-5D6E-409C-BE32-E72D297353CC}">
              <c16:uniqueId val="{00000000-04A8-4A05-816D-E2B555704D20}"/>
            </c:ext>
          </c:extLst>
        </c:ser>
        <c:ser>
          <c:idx val="1"/>
          <c:order val="1"/>
          <c:tx>
            <c:strRef>
              <c:f>'Estado General'!$C$3:$C$4</c:f>
              <c:strCache>
                <c:ptCount val="1"/>
                <c:pt idx="0">
                  <c:v>TECNICO</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'Estado General'!$A$5:$A$9</c:f>
              <c:strCache>
                <c:ptCount val="4"/>
                <c:pt idx="0">
                  <c:v>CON TIEMPO</c:v>
                </c:pt>
                <c:pt idx="1">
                  <c:v>RESPONDIDA</c:v>
                </c:pt>
                <c:pt idx="2">
                  <c:v>VENCIDO</c:v>
                </c:pt>
                <c:pt idx="3">
                  <c:v>SGC</c:v>
                </c:pt>
              </c:strCache>
            </c:strRef>
          </c:cat>
          <c:val>
            <c:numRef>
              <c:f>'Estado General'!$C$5:$C$9</c:f>
              <c:numCache>
                <c:formatCode>General</c:formatCode>
                <c:ptCount val="4"/>
                <c:pt idx="0">
                  <c:v>6</c:v>
                </c:pt>
                <c:pt idx="1">
                  <c:v>235</c:v>
                </c:pt>
                <c:pt idx="2">
                  <c:v>2</c:v>
                </c:pt>
              </c:numCache>
            </c:numRef>
          </c:val>
          <c:extLst>
            <c:ext xmlns:c16="http://schemas.microsoft.com/office/drawing/2014/chart" uri="{C3380CC4-5D6E-409C-BE32-E72D297353CC}">
              <c16:uniqueId val="{00000001-C49A-45AB-8456-72896C8CE7BD}"/>
            </c:ext>
          </c:extLst>
        </c:ser>
        <c:ser>
          <c:idx val="2"/>
          <c:order val="2"/>
          <c:tx>
            <c:strRef>
              <c:f>'Estado General'!$D$3:$D$4</c:f>
              <c:strCache>
                <c:ptCount val="1"/>
                <c:pt idx="0">
                  <c:v>SGC</c:v>
                </c:pt>
              </c:strCache>
            </c:strRef>
          </c:tx>
          <c:spPr>
            <a:solidFill>
              <a:schemeClr val="accent3"/>
            </a:solidFill>
            <a:ln>
              <a:noFill/>
            </a:ln>
            <a:effectLst/>
            <a:sp3d/>
          </c:spPr>
          <c:invertIfNegative val="0"/>
          <c:cat>
            <c:strRef>
              <c:f>'Estado General'!$A$5:$A$9</c:f>
              <c:strCache>
                <c:ptCount val="4"/>
                <c:pt idx="0">
                  <c:v>CON TIEMPO</c:v>
                </c:pt>
                <c:pt idx="1">
                  <c:v>RESPONDIDA</c:v>
                </c:pt>
                <c:pt idx="2">
                  <c:v>VENCIDO</c:v>
                </c:pt>
                <c:pt idx="3">
                  <c:v>SGC</c:v>
                </c:pt>
              </c:strCache>
            </c:strRef>
          </c:cat>
          <c:val>
            <c:numRef>
              <c:f>'Estado General'!$D$5:$D$9</c:f>
              <c:numCache>
                <c:formatCode>General</c:formatCode>
                <c:ptCount val="4"/>
                <c:pt idx="1">
                  <c:v>65</c:v>
                </c:pt>
                <c:pt idx="3">
                  <c:v>13</c:v>
                </c:pt>
              </c:numCache>
            </c:numRef>
          </c:val>
          <c:extLst>
            <c:ext xmlns:c16="http://schemas.microsoft.com/office/drawing/2014/chart" uri="{C3380CC4-5D6E-409C-BE32-E72D297353CC}">
              <c16:uniqueId val="{00000000-9C0D-4C33-B787-3E3694E16AAA}"/>
            </c:ext>
          </c:extLst>
        </c:ser>
        <c:dLbls>
          <c:showLegendKey val="0"/>
          <c:showVal val="0"/>
          <c:showCatName val="0"/>
          <c:showSerName val="0"/>
          <c:showPercent val="0"/>
          <c:showBubbleSize val="0"/>
        </c:dLbls>
        <c:gapWidth val="150"/>
        <c:shape val="box"/>
        <c:axId val="1586293680"/>
        <c:axId val="1552543648"/>
        <c:axId val="0"/>
      </c:bar3DChart>
      <c:catAx>
        <c:axId val="158629368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52543648"/>
        <c:crosses val="autoZero"/>
        <c:auto val="1"/>
        <c:lblAlgn val="ctr"/>
        <c:lblOffset val="100"/>
        <c:noMultiLvlLbl val="0"/>
      </c:catAx>
      <c:valAx>
        <c:axId val="1552543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62936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[RTAS.xlsx]EstadoxResponsable!TablaDinámica12</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EstadoxResponsable!$B$3:$B$4</c:f>
              <c:strCache>
                <c:ptCount val="1"/>
                <c:pt idx="0">
                  <c:v>CON TIEMPO</c:v>
                </c:pt>
              </c:strCache>
            </c:strRef>
          </c:tx>
          <c:spPr>
            <a:solidFill>
              <a:schemeClr val="accent1"/>
            </a:solidFill>
            <a:ln>
              <a:noFill/>
            </a:ln>
            <a:effectLst/>
          </c:spPr>
          <c:invertIfNegative val="0"/>
          <c:cat>
            <c:strRef>
              <c:f>EstadoxResponsable!$A$5:$A$8</c:f>
              <c:strCache>
                <c:ptCount val="3"/>
                <c:pt idx="0">
                  <c:v>OTI</c:v>
                </c:pt>
                <c:pt idx="1">
                  <c:v>TECNICO</c:v>
                </c:pt>
                <c:pt idx="2">
                  <c:v>SGC</c:v>
                </c:pt>
              </c:strCache>
            </c:strRef>
          </c:cat>
          <c:val>
            <c:numRef>
              <c:f>EstadoxResponsable!$B$5:$B$8</c:f>
              <c:numCache>
                <c:formatCode>General</c:formatCode>
                <c:ptCount val="3"/>
                <c:pt idx="0">
                  <c:v>3</c:v>
                </c:pt>
                <c:pt idx="1">
                  <c:v>6</c:v>
                </c:pt>
              </c:numCache>
            </c:numRef>
          </c:val>
          <c:extLst>
            <c:ext xmlns:c16="http://schemas.microsoft.com/office/drawing/2014/chart" uri="{C3380CC4-5D6E-409C-BE32-E72D297353CC}">
              <c16:uniqueId val="{00000000-5C0E-4D4B-90BA-0498882CB7BB}"/>
            </c:ext>
          </c:extLst>
        </c:ser>
        <c:ser>
          <c:idx val="1"/>
          <c:order val="1"/>
          <c:tx>
            <c:strRef>
              <c:f>EstadoxResponsable!$C$3:$C$4</c:f>
              <c:strCache>
                <c:ptCount val="1"/>
                <c:pt idx="0">
                  <c:v>RESPONDIDA</c:v>
                </c:pt>
              </c:strCache>
            </c:strRef>
          </c:tx>
          <c:spPr>
            <a:solidFill>
              <a:schemeClr val="accent2"/>
            </a:solidFill>
            <a:ln>
              <a:noFill/>
            </a:ln>
            <a:effectLst/>
          </c:spPr>
          <c:invertIfNegative val="0"/>
          <c:cat>
            <c:strRef>
              <c:f>EstadoxResponsable!$A$5:$A$8</c:f>
              <c:strCache>
                <c:ptCount val="3"/>
                <c:pt idx="0">
                  <c:v>OTI</c:v>
                </c:pt>
                <c:pt idx="1">
                  <c:v>TECNICO</c:v>
                </c:pt>
                <c:pt idx="2">
                  <c:v>SGC</c:v>
                </c:pt>
              </c:strCache>
            </c:strRef>
          </c:cat>
          <c:val>
            <c:numRef>
              <c:f>EstadoxResponsable!$C$5:$C$8</c:f>
              <c:numCache>
                <c:formatCode>General</c:formatCode>
                <c:ptCount val="3"/>
                <c:pt idx="0">
                  <c:v>3</c:v>
                </c:pt>
                <c:pt idx="1">
                  <c:v>235</c:v>
                </c:pt>
                <c:pt idx="2">
                  <c:v>65</c:v>
                </c:pt>
              </c:numCache>
            </c:numRef>
          </c:val>
          <c:extLst>
            <c:ext xmlns:c16="http://schemas.microsoft.com/office/drawing/2014/chart" uri="{C3380CC4-5D6E-409C-BE32-E72D297353CC}">
              <c16:uniqueId val="{00000007-5C0E-4D4B-90BA-0498882CB7BB}"/>
            </c:ext>
          </c:extLst>
        </c:ser>
        <c:ser>
          <c:idx val="2"/>
          <c:order val="2"/>
          <c:tx>
            <c:strRef>
              <c:f>EstadoxResponsable!$D$3:$D$4</c:f>
              <c:strCache>
                <c:ptCount val="1"/>
                <c:pt idx="0">
                  <c:v>VENCIDO</c:v>
                </c:pt>
              </c:strCache>
            </c:strRef>
          </c:tx>
          <c:spPr>
            <a:solidFill>
              <a:schemeClr val="accent3"/>
            </a:solidFill>
            <a:ln>
              <a:noFill/>
            </a:ln>
            <a:effectLst/>
          </c:spPr>
          <c:invertIfNegative val="0"/>
          <c:cat>
            <c:strRef>
              <c:f>EstadoxResponsable!$A$5:$A$8</c:f>
              <c:strCache>
                <c:ptCount val="3"/>
                <c:pt idx="0">
                  <c:v>OTI</c:v>
                </c:pt>
                <c:pt idx="1">
                  <c:v>TECNICO</c:v>
                </c:pt>
                <c:pt idx="2">
                  <c:v>SGC</c:v>
                </c:pt>
              </c:strCache>
            </c:strRef>
          </c:cat>
          <c:val>
            <c:numRef>
              <c:f>EstadoxResponsable!$D$5:$D$8</c:f>
              <c:numCache>
                <c:formatCode>General</c:formatCode>
                <c:ptCount val="3"/>
                <c:pt idx="1">
                  <c:v>2</c:v>
                </c:pt>
              </c:numCache>
            </c:numRef>
          </c:val>
          <c:extLst>
            <c:ext xmlns:c16="http://schemas.microsoft.com/office/drawing/2014/chart" uri="{C3380CC4-5D6E-409C-BE32-E72D297353CC}">
              <c16:uniqueId val="{00000000-05BE-4806-81A7-6A2B68B8A3C7}"/>
            </c:ext>
          </c:extLst>
        </c:ser>
        <c:ser>
          <c:idx val="3"/>
          <c:order val="3"/>
          <c:tx>
            <c:strRef>
              <c:f>EstadoxResponsable!$E$3:$E$4</c:f>
              <c:strCache>
                <c:ptCount val="1"/>
                <c:pt idx="0">
                  <c:v>SGC</c:v>
                </c:pt>
              </c:strCache>
            </c:strRef>
          </c:tx>
          <c:spPr>
            <a:solidFill>
              <a:schemeClr val="accent4"/>
            </a:solidFill>
            <a:ln>
              <a:noFill/>
            </a:ln>
            <a:effectLst/>
          </c:spPr>
          <c:invertIfNegative val="0"/>
          <c:cat>
            <c:strRef>
              <c:f>EstadoxResponsable!$A$5:$A$8</c:f>
              <c:strCache>
                <c:ptCount val="3"/>
                <c:pt idx="0">
                  <c:v>OTI</c:v>
                </c:pt>
                <c:pt idx="1">
                  <c:v>TECNICO</c:v>
                </c:pt>
                <c:pt idx="2">
                  <c:v>SGC</c:v>
                </c:pt>
              </c:strCache>
            </c:strRef>
          </c:cat>
          <c:val>
            <c:numRef>
              <c:f>EstadoxResponsable!$E$5:$E$8</c:f>
              <c:numCache>
                <c:formatCode>General</c:formatCode>
                <c:ptCount val="3"/>
                <c:pt idx="2">
                  <c:v>13</c:v>
                </c:pt>
              </c:numCache>
            </c:numRef>
          </c:val>
          <c:extLst>
            <c:ext xmlns:c16="http://schemas.microsoft.com/office/drawing/2014/chart" uri="{C3380CC4-5D6E-409C-BE32-E72D297353CC}">
              <c16:uniqueId val="{00000000-F7AF-4D6B-90B8-8B90E242707D}"/>
            </c:ext>
          </c:extLst>
        </c:ser>
        <c:dLbls>
          <c:showLegendKey val="0"/>
          <c:showVal val="0"/>
          <c:showCatName val="0"/>
          <c:showSerName val="0"/>
          <c:showPercent val="0"/>
          <c:showBubbleSize val="0"/>
        </c:dLbls>
        <c:gapWidth val="219"/>
        <c:overlap val="-27"/>
        <c:axId val="1386114032"/>
        <c:axId val="1679844928"/>
      </c:barChart>
      <c:catAx>
        <c:axId val="1386114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79844928"/>
        <c:crosses val="autoZero"/>
        <c:auto val="1"/>
        <c:lblAlgn val="ctr"/>
        <c:lblOffset val="100"/>
        <c:noMultiLvlLbl val="0"/>
      </c:catAx>
      <c:valAx>
        <c:axId val="16798449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8611403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[RTAS.xlsx]Proximas a vencer!TablaDinámica13</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'Proximas a vencer'!$B$3:$B$4</c:f>
              <c:strCache>
                <c:ptCount val="1"/>
                <c:pt idx="0">
                  <c:v>VENCIDO</c:v>
                </c:pt>
              </c:strCache>
            </c:strRef>
          </c:tx>
          <c:spPr>
            <a:solidFill>
              <a:schemeClr val="accent1"/>
            </a:solidFill>
            <a:ln>
              <a:noFill/>
            </a:ln>
            <a:effectLst/>
          </c:spPr>
          <c:invertIfNegative val="0"/>
          <c:cat>
            <c:multiLvlStrRef>
              <c:f>'Proximas a vencer'!$A$5:$A$8</c:f>
              <c:multiLvlStrCache>
                <c:ptCount val="2"/>
                <c:lvl>
                  <c:pt idx="0">
                    <c:v>318</c:v>
                  </c:pt>
                  <c:pt idx="1">
                    <c:v>319</c:v>
                  </c:pt>
                </c:lvl>
                <c:lvl>
                  <c:pt idx="0">
                    <c:v>TECNICO</c:v>
                  </c:pt>
                </c:lvl>
              </c:multiLvlStrCache>
            </c:multiLvlStrRef>
          </c:cat>
          <c:val>
            <c:numRef>
              <c:f>'Proximas a vencer'!$B$5:$B$8</c:f>
              <c:numCache>
                <c:formatCode>General</c:formatCode>
                <c:ptCount val="2"/>
                <c:pt idx="0">
                  <c:v>1</c:v>
                </c:pt>
                <c:pt idx="1">
                  <c:v>1</c:v>
                </c:pt>
              </c:numCache>
            </c:numRef>
          </c:val>
          <c:extLst>
            <c:ext xmlns:c16="http://schemas.microsoft.com/office/drawing/2014/chart" uri="{C3380CC4-5D6E-409C-BE32-E72D297353CC}">
              <c16:uniqueId val="{00000000-9C4E-47AA-810B-4931B7B7BA73}"/>
            </c:ext>
          </c:extLst>
        </c:ser>
        <c:dLbls>
          <c:showLegendKey val="0"/>
          <c:showVal val="0"/>
          <c:showCatName val="0"/>
          <c:showSerName val="0"/>
          <c:showPercent val="0"/>
          <c:showBubbleSize val="0"/>
        </c:dLbls>
        <c:gapWidth val="219"/>
        <c:overlap val="-27"/>
        <c:axId val="1592829648"/>
        <c:axId val="1379368656"/>
      </c:barChart>
      <c:catAx>
        <c:axId val="1592829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79368656"/>
        <c:crosses val="autoZero"/>
        <c:auto val="1"/>
        <c:lblAlgn val="ctr"/>
        <c:lblOffset val="100"/>
        <c:noMultiLvlLbl val="0"/>
      </c:catAx>
      <c:valAx>
        <c:axId val="13793686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92829648"/>
        <c:crosses val="autoZero"/>
        <c:crossBetween val="between"/>
      </c:valAx>
      <c:spPr>
        <a:noFill/>
        <a:ln>
          <a:noFill/>
        </a:ln>
        <a:effectLst/>
      </c:spPr>
    </c:plotArea>
    <c:legend>
      <c:legendPos val="r"/>
      <c:layout>
        <c:manualLayout>
          <c:xMode val="edge"/>
          <c:yMode val="edge"/>
          <c:x val="0.6715778652668416"/>
          <c:y val="3.6097987751531058E-2"/>
          <c:w val="0.3263003324584427"/>
          <c:h val="0.3242129629629629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[RTAS.xlsx]Ingreso!TablaDinámica4</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Medio</a:t>
            </a:r>
            <a:r>
              <a:rPr lang="en-US" baseline="0"/>
              <a:t> de Registro</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19050">
            <a:solidFill>
              <a:schemeClr val="lt1"/>
            </a:solidFill>
          </a:ln>
          <a:effectLst/>
        </c:spPr>
        <c:marker>
          <c:symbol val="none"/>
        </c:marker>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s>
    <c:plotArea>
      <c:layout/>
      <c:pieChart>
        <c:varyColors val="1"/>
        <c:ser>
          <c:idx val="0"/>
          <c:order val="0"/>
          <c:tx>
            <c:strRef>
              <c:f>Ingreso!$B$3</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758-4E55-B6C9-2A11544DB9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758-4E55-B6C9-2A11544DB9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23C-438A-8B92-5C2E833B71A9}"/>
              </c:ext>
            </c:extLst>
          </c:dPt>
          <c:cat>
            <c:strRef>
              <c:f>Ingreso!$A$4:$A$7</c:f>
              <c:strCache>
                <c:ptCount val="3"/>
                <c:pt idx="0">
                  <c:v>Centro de consulta</c:v>
                </c:pt>
                <c:pt idx="1">
                  <c:v>Correo</c:v>
                </c:pt>
                <c:pt idx="2">
                  <c:v>PQR</c:v>
                </c:pt>
              </c:strCache>
            </c:strRef>
          </c:cat>
          <c:val>
            <c:numRef>
              <c:f>Ingreso!$B$4:$B$7</c:f>
              <c:numCache>
                <c:formatCode>General</c:formatCode>
                <c:ptCount val="3"/>
                <c:pt idx="0">
                  <c:v>298</c:v>
                </c:pt>
                <c:pt idx="1">
                  <c:v>7</c:v>
                </c:pt>
                <c:pt idx="2">
                  <c:v>22</c:v>
                </c:pt>
              </c:numCache>
            </c:numRef>
          </c:val>
          <c:extLst>
            <c:ext xmlns:c16="http://schemas.microsoft.com/office/drawing/2014/chart" uri="{C3380CC4-5D6E-409C-BE32-E72D297353CC}">
              <c16:uniqueId val="{00000000-31DA-40C5-B158-BD481AF2C6FD}"/>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[RTAS.xlsx]Estado General!TablaDinámica10</c:name>
    <c:fmtId val="10"/>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rgbClr val="FFFF00"/>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6"/>
          </a:solidFill>
          <a:ln>
            <a:noFill/>
          </a:ln>
          <a:effectLst/>
          <a:sp3d/>
        </c:spPr>
      </c:pivotFmt>
      <c:pivotFmt>
        <c:idx val="8"/>
        <c:spPr>
          <a:solidFill>
            <a:srgbClr val="0070C0"/>
          </a:solidFill>
          <a:ln>
            <a:noFill/>
          </a:ln>
          <a:effectLst/>
          <a:sp3d/>
        </c:spPr>
      </c:pivotFmt>
      <c:pivotFmt>
        <c:idx val="9"/>
        <c:spPr>
          <a:solidFill>
            <a:srgbClr val="FFFF00"/>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0"/>
        <c:spPr>
          <a:solidFill>
            <a:srgbClr val="FFFF00"/>
          </a:solidFill>
          <a:ln>
            <a:noFill/>
          </a:ln>
          <a:effectLst/>
          <a:sp3d/>
        </c:spPr>
      </c:pivotFmt>
      <c:pivotFmt>
        <c:idx val="1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2"/>
          </a:solidFill>
          <a:ln>
            <a:noFill/>
          </a:ln>
          <a:effectLst/>
          <a:sp3d/>
        </c:spPr>
      </c:pivotFmt>
      <c:pivotFmt>
        <c:idx val="13"/>
        <c:spPr>
          <a:solidFill>
            <a:srgbClr val="FF0000"/>
          </a:solidFill>
          <a:ln>
            <a:noFill/>
          </a:ln>
          <a:effectLst/>
          <a:sp3d/>
        </c:spPr>
      </c:pivotFmt>
      <c:pivotFmt>
        <c:idx val="14"/>
        <c:spPr>
          <a:solidFill>
            <a:srgbClr val="FF0000"/>
          </a:solidFill>
          <a:ln>
            <a:noFill/>
          </a:ln>
          <a:effectLst/>
          <a:sp3d/>
        </c:spPr>
      </c:pivotFmt>
      <c:pivotFmt>
        <c:idx val="15"/>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2"/>
          </a:solidFill>
          <a:ln>
            <a:noFill/>
          </a:ln>
          <a:effectLst/>
          <a:sp3d/>
        </c:spPr>
      </c:pivotFmt>
      <c:pivotFmt>
        <c:idx val="19"/>
        <c:spPr>
          <a:solidFill>
            <a:schemeClr val="accent6"/>
          </a:solidFill>
          <a:ln>
            <a:noFill/>
          </a:ln>
          <a:effectLst/>
          <a:sp3d/>
        </c:spPr>
      </c:pivotFmt>
      <c:pivotFmt>
        <c:idx val="20"/>
        <c:spPr>
          <a:solidFill>
            <a:srgbClr val="FFFF00"/>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w="25400">
          <a:noFill/>
        </a:ln>
        <a:effectLst/>
        <a:sp3d/>
      </c:spPr>
    </c:sideWall>
    <c:backWall>
      <c:thickness val="0"/>
      <c:spPr>
        <a:noFill/>
        <a:ln w="25400">
          <a:noFill/>
        </a:ln>
        <a:effectLst/>
        <a:sp3d/>
      </c:spPr>
    </c:backWall>
    <c:plotArea>
      <c:layout/>
      <c:bar3DChart>
        <c:barDir val="col"/>
        <c:grouping val="clustered"/>
        <c:varyColors val="0"/>
        <c:ser>
          <c:idx val="0"/>
          <c:order val="0"/>
          <c:tx>
            <c:strRef>
              <c:f>'Estado General'!$B$3:$B$4</c:f>
              <c:strCache>
                <c:ptCount val="1"/>
                <c:pt idx="0">
                  <c:v>OTI</c:v>
                </c:pt>
              </c:strCache>
            </c:strRef>
          </c:tx>
          <c:spPr>
            <a:solidFill>
              <a:schemeClr val="accent1"/>
            </a:solidFill>
            <a:ln>
              <a:noFill/>
            </a:ln>
            <a:effectLst/>
            <a:sp3d/>
          </c:spPr>
          <c:invertIfNegative val="0"/>
          <c:dPt>
            <c:idx val="0"/>
            <c:invertIfNegative val="0"/>
            <c:bubble3D val="0"/>
            <c:extLst>
              <c:ext xmlns:c16="http://schemas.microsoft.com/office/drawing/2014/chart" uri="{C3380CC4-5D6E-409C-BE32-E72D297353CC}">
                <c16:uniqueId val="{00000001-2CB3-4A54-BCD4-42E815950B0D}"/>
              </c:ext>
            </c:extLst>
          </c:dPt>
          <c:dPt>
            <c:idx val="1"/>
            <c:invertIfNegative val="0"/>
            <c:bubble3D val="0"/>
            <c:extLst>
              <c:ext xmlns:c16="http://schemas.microsoft.com/office/drawing/2014/chart" uri="{C3380CC4-5D6E-409C-BE32-E72D297353CC}">
                <c16:uniqueId val="{00000007-2CB3-4A54-BCD4-42E815950B0D}"/>
              </c:ext>
            </c:extLst>
          </c:dPt>
          <c:dPt>
            <c:idx val="2"/>
            <c:invertIfNegative val="0"/>
            <c:bubble3D val="0"/>
            <c:extLst>
              <c:ext xmlns:c16="http://schemas.microsoft.com/office/drawing/2014/chart" uri="{C3380CC4-5D6E-409C-BE32-E72D297353CC}">
                <c16:uniqueId val="{00000005-5BAF-4C22-9FEC-5836009B3693}"/>
              </c:ext>
            </c:extLst>
          </c:dPt>
          <c:dPt>
            <c:idx val="3"/>
            <c:invertIfNegative val="0"/>
            <c:bubble3D val="0"/>
            <c:extLst>
              <c:ext xmlns:c16="http://schemas.microsoft.com/office/drawing/2014/chart" uri="{C3380CC4-5D6E-409C-BE32-E72D297353CC}">
                <c16:uniqueId val="{00000006-5B8A-42B7-9AA6-4D6812AEDBAC}"/>
              </c:ext>
            </c:extLst>
          </c:dPt>
          <c:dPt>
            <c:idx val="4"/>
            <c:invertIfNegative val="0"/>
            <c:bubble3D val="0"/>
            <c:extLst>
              <c:ext xmlns:c16="http://schemas.microsoft.com/office/drawing/2014/chart" uri="{C3380CC4-5D6E-409C-BE32-E72D297353CC}">
                <c16:uniqueId val="{0000000D-5F06-4C17-BC1C-1BF123FDC99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'Estado General'!$A$5:$A$9</c:f>
              <c:strCache>
                <c:ptCount val="4"/>
                <c:pt idx="0">
                  <c:v>CON TIEMPO</c:v>
                </c:pt>
                <c:pt idx="1">
                  <c:v>RESPONDIDA</c:v>
                </c:pt>
                <c:pt idx="2">
                  <c:v>VENCIDO</c:v>
                </c:pt>
                <c:pt idx="3">
                  <c:v>SGC</c:v>
                </c:pt>
              </c:strCache>
            </c:strRef>
          </c:cat>
          <c:val>
            <c:numRef>
              <c:f>'Estado General'!$B$5:$B$9</c:f>
              <c:numCache>
                <c:formatCode>General</c:formatCode>
                <c:ptCount val="4"/>
                <c:pt idx="0">
                  <c:v>3</c:v>
                </c:pt>
                <c:pt idx="1">
                  <c:v>3</c:v>
                </c:pt>
              </c:numCache>
            </c:numRef>
          </c:val>
          <c:extLst>
            <c:ext xmlns:c16="http://schemas.microsoft.com/office/drawing/2014/chart" uri="{C3380CC4-5D6E-409C-BE32-E72D297353CC}">
              <c16:uniqueId val="{00000000-74D2-48B6-9706-10690580C6CE}"/>
            </c:ext>
          </c:extLst>
        </c:ser>
        <c:ser>
          <c:idx val="1"/>
          <c:order val="1"/>
          <c:tx>
            <c:strRef>
              <c:f>'Estado General'!$C$3:$C$4</c:f>
              <c:strCache>
                <c:ptCount val="1"/>
                <c:pt idx="0">
                  <c:v>TECNICO</c:v>
                </c:pt>
              </c:strCache>
            </c:strRef>
          </c:tx>
          <c:spPr>
            <a:solidFill>
              <a:schemeClr val="accent2"/>
            </a:solidFill>
            <a:ln>
              <a:noFill/>
            </a:ln>
            <a:effectLst/>
            <a:sp3d/>
          </c:spPr>
          <c:invertIfNegative val="0"/>
          <c:dPt>
            <c:idx val="0"/>
            <c:invertIfNegative val="0"/>
            <c:bubble3D val="0"/>
            <c:spPr>
              <a:solidFill>
                <a:schemeClr val="accent2"/>
              </a:solidFill>
              <a:ln>
                <a:noFill/>
              </a:ln>
              <a:effectLst/>
              <a:sp3d/>
            </c:spPr>
            <c:extLst>
              <c:ext xmlns:c16="http://schemas.microsoft.com/office/drawing/2014/chart" uri="{C3380CC4-5D6E-409C-BE32-E72D297353CC}">
                <c16:uniqueId val="{00000004-74D2-48B6-9706-10690580C6CE}"/>
              </c:ext>
            </c:extLst>
          </c:dPt>
          <c:dPt>
            <c:idx val="1"/>
            <c:invertIfNegative val="0"/>
            <c:bubble3D val="0"/>
            <c:spPr>
              <a:solidFill>
                <a:schemeClr val="accent6"/>
              </a:solidFill>
              <a:ln>
                <a:noFill/>
              </a:ln>
              <a:effectLst/>
              <a:sp3d/>
            </c:spPr>
            <c:extLst>
              <c:ext xmlns:c16="http://schemas.microsoft.com/office/drawing/2014/chart" uri="{C3380CC4-5D6E-409C-BE32-E72D297353CC}">
                <c16:uniqueId val="{00000003-1D9D-4501-9230-E2164E76A497}"/>
              </c:ext>
            </c:extLst>
          </c:dPt>
          <c:dPt>
            <c:idx val="2"/>
            <c:invertIfNegative val="0"/>
            <c:bubble3D val="0"/>
            <c:extLst>
              <c:ext xmlns:c16="http://schemas.microsoft.com/office/drawing/2014/chart" uri="{C3380CC4-5D6E-409C-BE32-E72D297353CC}">
                <c16:uniqueId val="{0000000A-8612-45E1-8E73-4551622D64A1}"/>
              </c:ext>
            </c:extLst>
          </c:dPt>
          <c:dPt>
            <c:idx val="3"/>
            <c:invertIfNegative val="0"/>
            <c:bubble3D val="0"/>
            <c:extLst>
              <c:ext xmlns:c16="http://schemas.microsoft.com/office/drawing/2014/chart" uri="{C3380CC4-5D6E-409C-BE32-E72D297353CC}">
                <c16:uniqueId val="{0000000C-7390-485F-BF0D-D8CF55B030A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'Estado General'!$A$5:$A$9</c:f>
              <c:strCache>
                <c:ptCount val="4"/>
                <c:pt idx="0">
                  <c:v>CON TIEMPO</c:v>
                </c:pt>
                <c:pt idx="1">
                  <c:v>RESPONDIDA</c:v>
                </c:pt>
                <c:pt idx="2">
                  <c:v>VENCIDO</c:v>
                </c:pt>
                <c:pt idx="3">
                  <c:v>SGC</c:v>
                </c:pt>
              </c:strCache>
            </c:strRef>
          </c:cat>
          <c:val>
            <c:numRef>
              <c:f>'Estado General'!$C$5:$C$9</c:f>
              <c:numCache>
                <c:formatCode>General</c:formatCode>
                <c:ptCount val="4"/>
                <c:pt idx="0">
                  <c:v>6</c:v>
                </c:pt>
                <c:pt idx="1">
                  <c:v>235</c:v>
                </c:pt>
                <c:pt idx="2">
                  <c:v>2</c:v>
                </c:pt>
              </c:numCache>
            </c:numRef>
          </c:val>
          <c:extLst>
            <c:ext xmlns:c16="http://schemas.microsoft.com/office/drawing/2014/chart" uri="{C3380CC4-5D6E-409C-BE32-E72D297353CC}">
              <c16:uniqueId val="{00000001-74D2-48B6-9706-10690580C6CE}"/>
            </c:ext>
          </c:extLst>
        </c:ser>
        <c:ser>
          <c:idx val="2"/>
          <c:order val="2"/>
          <c:tx>
            <c:strRef>
              <c:f>'Estado General'!$D$3:$D$4</c:f>
              <c:strCache>
                <c:ptCount val="1"/>
                <c:pt idx="0">
                  <c:v>SGC</c:v>
                </c:pt>
              </c:strCache>
            </c:strRef>
          </c:tx>
          <c:spPr>
            <a:solidFill>
              <a:srgbClr val="FFFF00"/>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'Estado General'!$A$5:$A$9</c:f>
              <c:strCache>
                <c:ptCount val="4"/>
                <c:pt idx="0">
                  <c:v>CON TIEMPO</c:v>
                </c:pt>
                <c:pt idx="1">
                  <c:v>RESPONDIDA</c:v>
                </c:pt>
                <c:pt idx="2">
                  <c:v>VENCIDO</c:v>
                </c:pt>
                <c:pt idx="3">
                  <c:v>SGC</c:v>
                </c:pt>
              </c:strCache>
            </c:strRef>
          </c:cat>
          <c:val>
            <c:numRef>
              <c:f>'Estado General'!$D$5:$D$9</c:f>
              <c:numCache>
                <c:formatCode>General</c:formatCode>
                <c:ptCount val="4"/>
                <c:pt idx="1">
                  <c:v>65</c:v>
                </c:pt>
                <c:pt idx="3">
                  <c:v>13</c:v>
                </c:pt>
              </c:numCache>
            </c:numRef>
          </c:val>
          <c:extLst>
            <c:ext xmlns:c16="http://schemas.microsoft.com/office/drawing/2014/chart" uri="{C3380CC4-5D6E-409C-BE32-E72D297353CC}">
              <c16:uniqueId val="{0000000A-BC4D-47E6-AC2F-2DD6D83737D4}"/>
            </c:ext>
          </c:extLst>
        </c:ser>
        <c:dLbls>
          <c:showLegendKey val="0"/>
          <c:showVal val="0"/>
          <c:showCatName val="0"/>
          <c:showSerName val="0"/>
          <c:showPercent val="0"/>
          <c:showBubbleSize val="0"/>
        </c:dLbls>
        <c:gapWidth val="150"/>
        <c:shape val="box"/>
        <c:axId val="1586293680"/>
        <c:axId val="1552543648"/>
        <c:axId val="0"/>
      </c:bar3DChart>
      <c:catAx>
        <c:axId val="158629368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52543648"/>
        <c:crosses val="autoZero"/>
        <c:auto val="1"/>
        <c:lblAlgn val="ctr"/>
        <c:lblOffset val="100"/>
        <c:noMultiLvlLbl val="0"/>
      </c:catAx>
      <c:valAx>
        <c:axId val="1552543648"/>
        <c:scaling>
          <c:orientation val="minMax"/>
        </c:scaling>
        <c:delete val="1"/>
        <c:axPos val="l"/>
        <c:majorGridlines>
          <c:spPr>
            <a:ln w="9525" cap="flat" cmpd="sng" algn="ctr">
              <a:noFill/>
              <a:round/>
            </a:ln>
            <a:effectLst/>
          </c:spPr>
        </c:majorGridlines>
        <c:numFmt formatCode="General" sourceLinked="1"/>
        <c:majorTickMark val="none"/>
        <c:minorTickMark val="none"/>
        <c:tickLblPos val="nextTo"/>
        <c:crossAx val="15862936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[RTAS.xlsx]EstadoxResponsable!TablaDinámica12</c:name>
    <c:fmtId val="2"/>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4"/>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6"/>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rgbClr val="FF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EstadoxResponsable!$B$3:$B$4</c:f>
              <c:strCache>
                <c:ptCount val="1"/>
                <c:pt idx="0">
                  <c:v>CON TIEMPO</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EstadoxResponsable!$A$5:$A$8</c:f>
              <c:strCache>
                <c:ptCount val="3"/>
                <c:pt idx="0">
                  <c:v>OTI</c:v>
                </c:pt>
                <c:pt idx="1">
                  <c:v>TECNICO</c:v>
                </c:pt>
                <c:pt idx="2">
                  <c:v>SGC</c:v>
                </c:pt>
              </c:strCache>
            </c:strRef>
          </c:cat>
          <c:val>
            <c:numRef>
              <c:f>EstadoxResponsable!$B$5:$B$8</c:f>
              <c:numCache>
                <c:formatCode>General</c:formatCode>
                <c:ptCount val="3"/>
                <c:pt idx="0">
                  <c:v>3</c:v>
                </c:pt>
                <c:pt idx="1">
                  <c:v>6</c:v>
                </c:pt>
              </c:numCache>
            </c:numRef>
          </c:val>
          <c:extLst>
            <c:ext xmlns:c16="http://schemas.microsoft.com/office/drawing/2014/chart" uri="{C3380CC4-5D6E-409C-BE32-E72D297353CC}">
              <c16:uniqueId val="{00000000-F2F8-4599-8AAC-B411EE0E414B}"/>
            </c:ext>
          </c:extLst>
        </c:ser>
        <c:ser>
          <c:idx val="1"/>
          <c:order val="1"/>
          <c:tx>
            <c:strRef>
              <c:f>EstadoxResponsable!$C$3:$C$4</c:f>
              <c:strCache>
                <c:ptCount val="1"/>
                <c:pt idx="0">
                  <c:v>RESPONDIDA</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EstadoxResponsable!$A$5:$A$8</c:f>
              <c:strCache>
                <c:ptCount val="3"/>
                <c:pt idx="0">
                  <c:v>OTI</c:v>
                </c:pt>
                <c:pt idx="1">
                  <c:v>TECNICO</c:v>
                </c:pt>
                <c:pt idx="2">
                  <c:v>SGC</c:v>
                </c:pt>
              </c:strCache>
            </c:strRef>
          </c:cat>
          <c:val>
            <c:numRef>
              <c:f>EstadoxResponsable!$C$5:$C$8</c:f>
              <c:numCache>
                <c:formatCode>General</c:formatCode>
                <c:ptCount val="3"/>
                <c:pt idx="0">
                  <c:v>3</c:v>
                </c:pt>
                <c:pt idx="1">
                  <c:v>235</c:v>
                </c:pt>
                <c:pt idx="2">
                  <c:v>65</c:v>
                </c:pt>
              </c:numCache>
            </c:numRef>
          </c:val>
          <c:extLst>
            <c:ext xmlns:c16="http://schemas.microsoft.com/office/drawing/2014/chart" uri="{C3380CC4-5D6E-409C-BE32-E72D297353CC}">
              <c16:uniqueId val="{00000001-F2F8-4599-8AAC-B411EE0E414B}"/>
            </c:ext>
          </c:extLst>
        </c:ser>
        <c:ser>
          <c:idx val="2"/>
          <c:order val="2"/>
          <c:tx>
            <c:strRef>
              <c:f>EstadoxResponsable!$D$3:$D$4</c:f>
              <c:strCache>
                <c:ptCount val="1"/>
                <c:pt idx="0">
                  <c:v>VENCIDO</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EstadoxResponsable!$A$5:$A$8</c:f>
              <c:strCache>
                <c:ptCount val="3"/>
                <c:pt idx="0">
                  <c:v>OTI</c:v>
                </c:pt>
                <c:pt idx="1">
                  <c:v>TECNICO</c:v>
                </c:pt>
                <c:pt idx="2">
                  <c:v>SGC</c:v>
                </c:pt>
              </c:strCache>
            </c:strRef>
          </c:cat>
          <c:val>
            <c:numRef>
              <c:f>EstadoxResponsable!$D$5:$D$8</c:f>
              <c:numCache>
                <c:formatCode>General</c:formatCode>
                <c:ptCount val="3"/>
                <c:pt idx="1">
                  <c:v>2</c:v>
                </c:pt>
              </c:numCache>
            </c:numRef>
          </c:val>
          <c:extLst>
            <c:ext xmlns:c16="http://schemas.microsoft.com/office/drawing/2014/chart" uri="{C3380CC4-5D6E-409C-BE32-E72D297353CC}">
              <c16:uniqueId val="{00000001-B026-4859-9B41-7FC7457318A4}"/>
            </c:ext>
          </c:extLst>
        </c:ser>
        <c:ser>
          <c:idx val="3"/>
          <c:order val="3"/>
          <c:tx>
            <c:strRef>
              <c:f>EstadoxResponsable!$E$3:$E$4</c:f>
              <c:strCache>
                <c:ptCount val="1"/>
                <c:pt idx="0">
                  <c:v>SGC</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EstadoxResponsable!$A$5:$A$8</c:f>
              <c:strCache>
                <c:ptCount val="3"/>
                <c:pt idx="0">
                  <c:v>OTI</c:v>
                </c:pt>
                <c:pt idx="1">
                  <c:v>TECNICO</c:v>
                </c:pt>
                <c:pt idx="2">
                  <c:v>SGC</c:v>
                </c:pt>
              </c:strCache>
            </c:strRef>
          </c:cat>
          <c:val>
            <c:numRef>
              <c:f>EstadoxResponsable!$E$5:$E$8</c:f>
              <c:numCache>
                <c:formatCode>General</c:formatCode>
                <c:ptCount val="3"/>
                <c:pt idx="2">
                  <c:v>13</c:v>
                </c:pt>
              </c:numCache>
            </c:numRef>
          </c:val>
          <c:extLst>
            <c:ext xmlns:c16="http://schemas.microsoft.com/office/drawing/2014/chart" uri="{C3380CC4-5D6E-409C-BE32-E72D297353CC}">
              <c16:uniqueId val="{00000001-1573-4D08-ABA3-214A571352AE}"/>
            </c:ext>
          </c:extLst>
        </c:ser>
        <c:dLbls>
          <c:showLegendKey val="0"/>
          <c:showVal val="0"/>
          <c:showCatName val="0"/>
          <c:showSerName val="0"/>
          <c:showPercent val="0"/>
          <c:showBubbleSize val="0"/>
        </c:dLbls>
        <c:gapWidth val="219"/>
        <c:overlap val="-27"/>
        <c:axId val="1386114032"/>
        <c:axId val="1679844928"/>
      </c:barChart>
      <c:catAx>
        <c:axId val="1386114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79844928"/>
        <c:crosses val="autoZero"/>
        <c:auto val="1"/>
        <c:lblAlgn val="ctr"/>
        <c:lblOffset val="100"/>
        <c:noMultiLvlLbl val="0"/>
      </c:catAx>
      <c:valAx>
        <c:axId val="16798449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8611403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[RTAS.xlsx]Hoja2!TablaDinámica5</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Tipo</a:t>
            </a:r>
            <a:r>
              <a:rPr lang="es-CO" baseline="0"/>
              <a:t> de medio que realiza la consulta</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rgbClr val="7030A0"/>
          </a:solidFill>
          <a:ln w="19050">
            <a:solidFill>
              <a:schemeClr val="lt1"/>
            </a:solidFill>
          </a:ln>
          <a:effectLst/>
        </c:spPr>
      </c:pivotFmt>
      <c:pivotFmt>
        <c:idx val="10"/>
        <c:spPr>
          <a:solidFill>
            <a:schemeClr val="accent1"/>
          </a:solidFill>
          <a:ln w="19050">
            <a:solidFill>
              <a:schemeClr val="lt1"/>
            </a:solidFill>
          </a:ln>
          <a:effectLst/>
        </c:spPr>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pivotFmt>
      <c:pivotFmt>
        <c:idx val="13"/>
        <c:spPr>
          <a:solidFill>
            <a:schemeClr val="accent1"/>
          </a:solidFill>
          <a:ln w="19050">
            <a:solidFill>
              <a:schemeClr val="lt1"/>
            </a:solidFill>
          </a:ln>
          <a:effectLst/>
        </c:spPr>
      </c:pivotFmt>
      <c:pivotFmt>
        <c:idx val="14"/>
        <c:spPr>
          <a:solidFill>
            <a:schemeClr val="accent1"/>
          </a:solidFill>
          <a:ln w="19050">
            <a:solidFill>
              <a:schemeClr val="lt1"/>
            </a:solidFill>
          </a:ln>
          <a:effectLst/>
        </c:spPr>
      </c:pivotFmt>
      <c:pivotFmt>
        <c:idx val="15"/>
        <c:spPr>
          <a:solidFill>
            <a:schemeClr val="accent1"/>
          </a:solidFill>
          <a:ln w="19050">
            <a:solidFill>
              <a:schemeClr val="lt1"/>
            </a:solidFill>
          </a:ln>
          <a:effectLst/>
        </c:spPr>
      </c:pivotFmt>
      <c:pivotFmt>
        <c:idx val="16"/>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7030A0"/>
          </a:solidFill>
          <a:ln w="19050">
            <a:solidFill>
              <a:schemeClr val="lt1"/>
            </a:solidFill>
          </a:ln>
          <a:effectLst/>
        </c:spPr>
      </c:pivotFmt>
      <c:pivotFmt>
        <c:idx val="18"/>
        <c:spPr>
          <a:solidFill>
            <a:schemeClr val="accent1"/>
          </a:solidFill>
          <a:ln w="19050">
            <a:solidFill>
              <a:schemeClr val="lt1"/>
            </a:solidFill>
          </a:ln>
          <a:effectLst/>
        </c:spPr>
      </c:pivotFmt>
      <c:pivotFmt>
        <c:idx val="19"/>
        <c:spPr>
          <a:solidFill>
            <a:schemeClr val="accent1"/>
          </a:solidFill>
          <a:ln w="19050">
            <a:solidFill>
              <a:schemeClr val="lt1"/>
            </a:solidFill>
          </a:ln>
          <a:effectLst/>
        </c:spPr>
      </c:pivotFmt>
      <c:pivotFmt>
        <c:idx val="20"/>
        <c:spPr>
          <a:solidFill>
            <a:schemeClr val="accent1"/>
          </a:solidFill>
          <a:ln w="19050">
            <a:solidFill>
              <a:schemeClr val="lt1"/>
            </a:solidFill>
          </a:ln>
          <a:effectLst/>
        </c:spPr>
      </c:pivotFmt>
      <c:pivotFmt>
        <c:idx val="21"/>
        <c:spPr>
          <a:solidFill>
            <a:schemeClr val="accent1"/>
          </a:solidFill>
          <a:ln w="19050">
            <a:solidFill>
              <a:schemeClr val="lt1"/>
            </a:solidFill>
          </a:ln>
          <a:effectLst/>
        </c:spPr>
      </c:pivotFmt>
      <c:pivotFmt>
        <c:idx val="22"/>
        <c:spPr>
          <a:solidFill>
            <a:schemeClr val="accent1"/>
          </a:solidFill>
          <a:ln w="19050">
            <a:solidFill>
              <a:schemeClr val="lt1"/>
            </a:solidFill>
          </a:ln>
          <a:effectLst/>
        </c:spPr>
      </c:pivotFmt>
      <c:pivotFmt>
        <c:idx val="23"/>
        <c:spPr>
          <a:solidFill>
            <a:schemeClr val="accent1"/>
          </a:solidFill>
          <a:ln w="19050">
            <a:solidFill>
              <a:schemeClr val="lt1"/>
            </a:solidFill>
          </a:ln>
          <a:effectLst/>
        </c:spPr>
      </c:pivotFmt>
      <c:pivotFmt>
        <c:idx val="2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w="19050">
            <a:solidFill>
              <a:schemeClr val="lt1"/>
            </a:solidFill>
          </a:ln>
          <a:effectLst/>
        </c:spPr>
      </c:pivotFmt>
      <c:pivotFmt>
        <c:idx val="26"/>
        <c:spPr>
          <a:solidFill>
            <a:schemeClr val="accent1"/>
          </a:solidFill>
          <a:ln w="19050">
            <a:solidFill>
              <a:schemeClr val="lt1"/>
            </a:solidFill>
          </a:ln>
          <a:effectLst/>
        </c:spPr>
      </c:pivotFmt>
      <c:pivotFmt>
        <c:idx val="27"/>
        <c:spPr>
          <a:solidFill>
            <a:schemeClr val="accent1"/>
          </a:solidFill>
          <a:ln w="19050">
            <a:solidFill>
              <a:schemeClr val="lt1"/>
            </a:solidFill>
          </a:ln>
          <a:effectLst/>
        </c:spPr>
      </c:pivotFmt>
      <c:pivotFmt>
        <c:idx val="28"/>
        <c:spPr>
          <a:solidFill>
            <a:schemeClr val="accent1"/>
          </a:solidFill>
          <a:ln w="19050">
            <a:solidFill>
              <a:schemeClr val="lt1"/>
            </a:solidFill>
          </a:ln>
          <a:effectLst/>
        </c:spPr>
      </c:pivotFmt>
      <c:pivotFmt>
        <c:idx val="29"/>
        <c:spPr>
          <a:solidFill>
            <a:schemeClr val="accent1"/>
          </a:solidFill>
          <a:ln w="19050">
            <a:solidFill>
              <a:schemeClr val="lt1"/>
            </a:solidFill>
          </a:ln>
          <a:effectLst/>
        </c:spPr>
      </c:pivotFmt>
      <c:pivotFmt>
        <c:idx val="30"/>
        <c:spPr>
          <a:solidFill>
            <a:schemeClr val="accent1"/>
          </a:solidFill>
          <a:ln w="19050">
            <a:solidFill>
              <a:schemeClr val="lt1"/>
            </a:solidFill>
          </a:ln>
          <a:effectLst/>
        </c:spPr>
      </c:pivotFmt>
      <c:pivotFmt>
        <c:idx val="31"/>
        <c:spPr>
          <a:solidFill>
            <a:schemeClr val="accent1"/>
          </a:solidFill>
          <a:ln w="19050">
            <a:solidFill>
              <a:schemeClr val="lt1"/>
            </a:solidFill>
          </a:ln>
          <a:effectLst/>
        </c:spPr>
      </c:pivotFmt>
      <c:pivotFmt>
        <c:idx val="32"/>
        <c:spPr>
          <a:solidFill>
            <a:schemeClr val="accent1"/>
          </a:solidFill>
          <a:ln w="19050">
            <a:solidFill>
              <a:schemeClr val="lt1"/>
            </a:solidFill>
          </a:ln>
          <a:effectLst/>
        </c:spPr>
      </c:pivotFmt>
    </c:pivotFmts>
    <c:plotArea>
      <c:layout/>
      <c:pieChart>
        <c:varyColors val="1"/>
        <c:ser>
          <c:idx val="0"/>
          <c:order val="0"/>
          <c:tx>
            <c:strRef>
              <c:f>Hoja2!$B$3</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DF3-4AF0-81CB-2CFD505B6EF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DF3-4AF0-81CB-2CFD505B6EF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DF3-4AF0-81CB-2CFD505B6EF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DF3-4AF0-81CB-2CFD505B6EF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DF3-4AF0-81CB-2CFD505B6EF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DF3-4AF0-81CB-2CFD505B6EF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187-4A83-AD87-3D176635AEE1}"/>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E005-449B-AE59-3697D3C098E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Hoja2!$A$4:$A$11</c:f>
              <c:strCache>
                <c:ptCount val="7"/>
                <c:pt idx="0">
                  <c:v>(Medios Digitales) Medios Digitales</c:v>
                </c:pt>
                <c:pt idx="1">
                  <c:v>(Otros) Otros</c:v>
                </c:pt>
                <c:pt idx="2">
                  <c:v>(Periódicos) Medio Periódicos</c:v>
                </c:pt>
                <c:pt idx="3">
                  <c:v>(Radiodifusión Sonora) Medio Radiodifusión Sonora</c:v>
                </c:pt>
                <c:pt idx="4">
                  <c:v>(TV) Medio Televisión</c:v>
                </c:pt>
                <c:pt idx="5">
                  <c:v>(en blanco)</c:v>
                </c:pt>
                <c:pt idx="6">
                  <c:v>(Revistas) Medio Revistas</c:v>
                </c:pt>
              </c:strCache>
            </c:strRef>
          </c:cat>
          <c:val>
            <c:numRef>
              <c:f>Hoja2!$B$4:$B$11</c:f>
              <c:numCache>
                <c:formatCode>General</c:formatCode>
                <c:ptCount val="7"/>
                <c:pt idx="0">
                  <c:v>85</c:v>
                </c:pt>
                <c:pt idx="1">
                  <c:v>62</c:v>
                </c:pt>
                <c:pt idx="2">
                  <c:v>80</c:v>
                </c:pt>
                <c:pt idx="3">
                  <c:v>67</c:v>
                </c:pt>
                <c:pt idx="4">
                  <c:v>23</c:v>
                </c:pt>
                <c:pt idx="6">
                  <c:v>6</c:v>
                </c:pt>
              </c:numCache>
            </c:numRef>
          </c:val>
          <c:extLst>
            <c:ext xmlns:c16="http://schemas.microsoft.com/office/drawing/2014/chart" uri="{C3380CC4-5D6E-409C-BE32-E72D297353CC}">
              <c16:uniqueId val="{0000000C-ADF3-4AF0-81CB-2CFD505B6EF0}"/>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4227655079700408"/>
          <c:y val="0.20624215090202336"/>
          <c:w val="0.33333320530055693"/>
          <c:h val="0.618748380344861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[RTAS.xlsx]Ingreso!TablaDinámica4</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Medio</a:t>
            </a:r>
            <a:r>
              <a:rPr lang="en-US" baseline="0"/>
              <a:t> de Registro</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19050">
            <a:solidFill>
              <a:schemeClr val="lt1"/>
            </a:solidFill>
          </a:ln>
          <a:effectLst/>
        </c:spP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7030A0"/>
          </a:solidFill>
          <a:ln w="19050">
            <a:solidFill>
              <a:schemeClr val="lt1"/>
            </a:solidFill>
          </a:ln>
          <a:effectLst/>
        </c:spP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w="19050">
            <a:solidFill>
              <a:schemeClr val="lt1"/>
            </a:solidFill>
          </a:ln>
          <a:effectLst/>
        </c:spPr>
        <c:dLbl>
          <c:idx val="0"/>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pieChart>
        <c:varyColors val="1"/>
        <c:ser>
          <c:idx val="0"/>
          <c:order val="0"/>
          <c:tx>
            <c:strRef>
              <c:f>Ingreso!$B$3</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3CE-4D66-B902-3C1078B7B30D}"/>
              </c:ext>
            </c:extLst>
          </c:dPt>
          <c:dPt>
            <c:idx val="1"/>
            <c:bubble3D val="0"/>
            <c:spPr>
              <a:solidFill>
                <a:srgbClr val="7030A0"/>
              </a:solidFill>
              <a:ln w="19050">
                <a:solidFill>
                  <a:schemeClr val="lt1"/>
                </a:solidFill>
              </a:ln>
              <a:effectLst/>
            </c:spPr>
            <c:extLst>
              <c:ext xmlns:c16="http://schemas.microsoft.com/office/drawing/2014/chart" uri="{C3380CC4-5D6E-409C-BE32-E72D297353CC}">
                <c16:uniqueId val="{00000003-63CE-4D66-B902-3C1078B7B30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19E-4056-919E-FA6F57D57C5D}"/>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3CE-4D66-B902-3C1078B7B30D}"/>
                </c:ext>
              </c:extLst>
            </c:dLbl>
            <c:dLbl>
              <c:idx val="1"/>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3CE-4D66-B902-3C1078B7B30D}"/>
                </c:ext>
              </c:extLst>
            </c:dLbl>
            <c:dLbl>
              <c:idx val="2"/>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19E-4056-919E-FA6F57D57C5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s>
          <c:cat>
            <c:strRef>
              <c:f>Ingreso!$A$4:$A$7</c:f>
              <c:strCache>
                <c:ptCount val="3"/>
                <c:pt idx="0">
                  <c:v>Centro de consulta</c:v>
                </c:pt>
                <c:pt idx="1">
                  <c:v>Correo</c:v>
                </c:pt>
                <c:pt idx="2">
                  <c:v>PQR</c:v>
                </c:pt>
              </c:strCache>
            </c:strRef>
          </c:cat>
          <c:val>
            <c:numRef>
              <c:f>Ingreso!$B$4:$B$7</c:f>
              <c:numCache>
                <c:formatCode>General</c:formatCode>
                <c:ptCount val="3"/>
                <c:pt idx="0">
                  <c:v>298</c:v>
                </c:pt>
                <c:pt idx="1">
                  <c:v>7</c:v>
                </c:pt>
                <c:pt idx="2">
                  <c:v>22</c:v>
                </c:pt>
              </c:numCache>
            </c:numRef>
          </c:val>
          <c:extLst>
            <c:ext xmlns:c16="http://schemas.microsoft.com/office/drawing/2014/chart" uri="{C3380CC4-5D6E-409C-BE32-E72D297353CC}">
              <c16:uniqueId val="{00000004-63CE-4D66-B902-3C1078B7B30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4939049285505976"/>
          <c:y val="0.28701973897098482"/>
          <c:w val="0.2357946923301254"/>
          <c:h val="0.46646064789846475"/>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[RTAS.xlsx]PRV!TablaDinámica1</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OBSERVACIONES RECIBIDAS POR RESPONSABLE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pivotFmt>
    </c:pivotFmts>
    <c:plotArea>
      <c:layout/>
      <c:pieChart>
        <c:varyColors val="1"/>
        <c:ser>
          <c:idx val="0"/>
          <c:order val="0"/>
          <c:tx>
            <c:strRef>
              <c:f>PRV!$B$3</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F13-4E05-9E4C-14094328F8C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F13-4E05-9E4C-14094328F8C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CB-4E8A-9150-76ABB31E608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539-43CA-BD64-399D86D4841A}"/>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PRV!$A$4:$A$7</c:f>
              <c:strCache>
                <c:ptCount val="3"/>
                <c:pt idx="0">
                  <c:v>OTI</c:v>
                </c:pt>
                <c:pt idx="1">
                  <c:v>SGC</c:v>
                </c:pt>
                <c:pt idx="2">
                  <c:v>TECNICO</c:v>
                </c:pt>
              </c:strCache>
            </c:strRef>
          </c:cat>
          <c:val>
            <c:numRef>
              <c:f>PRV!$B$4:$B$7</c:f>
              <c:numCache>
                <c:formatCode>General</c:formatCode>
                <c:ptCount val="3"/>
                <c:pt idx="0">
                  <c:v>6</c:v>
                </c:pt>
                <c:pt idx="1">
                  <c:v>78</c:v>
                </c:pt>
                <c:pt idx="2">
                  <c:v>243</c:v>
                </c:pt>
              </c:numCache>
            </c:numRef>
          </c:val>
          <c:extLst>
            <c:ext xmlns:c16="http://schemas.microsoft.com/office/drawing/2014/chart" uri="{C3380CC4-5D6E-409C-BE32-E72D297353CC}">
              <c16:uniqueId val="{00000004-EF13-4E05-9E4C-14094328F8CC}"/>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[RTAS.xlsx]PRV!TablaDinámica1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OBSERVACIONES RECIBIDAS POR RESPONSABLE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marker>
          <c:symbol val="none"/>
        </c:marke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
        <c:idx val="8"/>
        <c:spPr>
          <a:solidFill>
            <a:schemeClr val="accent1"/>
          </a:solidFill>
          <a:ln w="19050">
            <a:solidFill>
              <a:schemeClr val="lt1"/>
            </a:solidFill>
          </a:ln>
          <a:effectLst/>
        </c:spPr>
      </c:pivotFmt>
      <c:pivotFmt>
        <c:idx val="9"/>
        <c:spPr>
          <a:solidFill>
            <a:schemeClr val="accent1"/>
          </a:solidFill>
          <a:ln w="19050">
            <a:solidFill>
              <a:schemeClr val="lt1"/>
            </a:solidFill>
          </a:ln>
          <a:effectLst/>
        </c:spPr>
      </c:pivotFmt>
      <c:pivotFmt>
        <c:idx val="10"/>
        <c:spPr>
          <a:solidFill>
            <a:schemeClr val="accent1"/>
          </a:solidFill>
          <a:ln w="19050">
            <a:solidFill>
              <a:schemeClr val="lt1"/>
            </a:solidFill>
          </a:ln>
          <a:effectLst/>
        </c:spPr>
      </c:pivotFmt>
      <c:pivotFmt>
        <c:idx val="11"/>
        <c:spPr>
          <a:solidFill>
            <a:schemeClr val="accent1"/>
          </a:solidFill>
          <a:ln w="19050">
            <a:solidFill>
              <a:schemeClr val="lt1"/>
            </a:solidFill>
          </a:ln>
          <a:effectLst/>
        </c:spPr>
      </c:pivotFmt>
    </c:pivotFmts>
    <c:plotArea>
      <c:layout/>
      <c:pieChart>
        <c:varyColors val="1"/>
        <c:ser>
          <c:idx val="0"/>
          <c:order val="0"/>
          <c:tx>
            <c:strRef>
              <c:f>PRV!$B$3</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95E-4FAB-8122-3BC073B5720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95E-4FAB-8122-3BC073B5720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69C-4EE8-AFC6-E2274331DC4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308-49A8-891D-65593A6F2397}"/>
              </c:ext>
            </c:extLst>
          </c:dPt>
          <c:cat>
            <c:strRef>
              <c:f>PRV!$A$4:$A$7</c:f>
              <c:strCache>
                <c:ptCount val="3"/>
                <c:pt idx="0">
                  <c:v>OTI</c:v>
                </c:pt>
                <c:pt idx="1">
                  <c:v>SGC</c:v>
                </c:pt>
                <c:pt idx="2">
                  <c:v>TECNICO</c:v>
                </c:pt>
              </c:strCache>
            </c:strRef>
          </c:cat>
          <c:val>
            <c:numRef>
              <c:f>PRV!$B$4:$B$7</c:f>
              <c:numCache>
                <c:formatCode>General</c:formatCode>
                <c:ptCount val="3"/>
                <c:pt idx="0">
                  <c:v>6</c:v>
                </c:pt>
                <c:pt idx="1">
                  <c:v>78</c:v>
                </c:pt>
                <c:pt idx="2">
                  <c:v>243</c:v>
                </c:pt>
              </c:numCache>
            </c:numRef>
          </c:val>
          <c:extLst>
            <c:ext xmlns:c16="http://schemas.microsoft.com/office/drawing/2014/chart" uri="{C3380CC4-5D6E-409C-BE32-E72D297353CC}">
              <c16:uniqueId val="{00000000-6B3F-42A5-BB5C-4B57A48EFB52}"/>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PRV!$B$49</c:f>
              <c:strCache>
                <c:ptCount val="1"/>
                <c:pt idx="0">
                  <c:v>Tecnico</c:v>
                </c:pt>
              </c:strCache>
            </c:strRef>
          </c:tx>
          <c:spPr>
            <a:solidFill>
              <a:schemeClr val="accent1"/>
            </a:solidFill>
            <a:ln>
              <a:noFill/>
            </a:ln>
            <a:effectLst/>
          </c:spPr>
          <c:invertIfNegative val="0"/>
          <c:cat>
            <c:strRef>
              <c:f>PRV!$C$48:$E$48</c:f>
              <c:strCache>
                <c:ptCount val="3"/>
                <c:pt idx="0">
                  <c:v>Asignadas</c:v>
                </c:pt>
                <c:pt idx="1">
                  <c:v>Resp-Radicado</c:v>
                </c:pt>
                <c:pt idx="2">
                  <c:v>Resp-Sin Radicado</c:v>
                </c:pt>
              </c:strCache>
            </c:strRef>
          </c:cat>
          <c:val>
            <c:numRef>
              <c:f>PRV!$C$49:$E$49</c:f>
              <c:numCache>
                <c:formatCode>General</c:formatCode>
                <c:ptCount val="3"/>
                <c:pt idx="0">
                  <c:v>6</c:v>
                </c:pt>
                <c:pt idx="1">
                  <c:v>4</c:v>
                </c:pt>
                <c:pt idx="2">
                  <c:v>2</c:v>
                </c:pt>
              </c:numCache>
            </c:numRef>
          </c:val>
          <c:extLst>
            <c:ext xmlns:c16="http://schemas.microsoft.com/office/drawing/2014/chart" uri="{C3380CC4-5D6E-409C-BE32-E72D297353CC}">
              <c16:uniqueId val="{00000000-C772-4D4F-9B71-ACA38EAD24D7}"/>
            </c:ext>
          </c:extLst>
        </c:ser>
        <c:dLbls>
          <c:showLegendKey val="0"/>
          <c:showVal val="0"/>
          <c:showCatName val="0"/>
          <c:showSerName val="0"/>
          <c:showPercent val="0"/>
          <c:showBubbleSize val="0"/>
        </c:dLbls>
        <c:gapWidth val="219"/>
        <c:overlap val="-27"/>
        <c:axId val="2032098463"/>
        <c:axId val="1143024335"/>
      </c:barChart>
      <c:catAx>
        <c:axId val="20320984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43024335"/>
        <c:crosses val="autoZero"/>
        <c:auto val="1"/>
        <c:lblAlgn val="ctr"/>
        <c:lblOffset val="100"/>
        <c:noMultiLvlLbl val="0"/>
      </c:catAx>
      <c:valAx>
        <c:axId val="114302433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3209846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PQR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PRV!$C$48</c:f>
              <c:strCache>
                <c:ptCount val="1"/>
                <c:pt idx="0">
                  <c:v>Asignadas</c:v>
                </c:pt>
              </c:strCache>
            </c:strRef>
          </c:tx>
          <c:dPt>
            <c:idx val="0"/>
            <c:bubble3D val="0"/>
            <c:spPr>
              <a:solidFill>
                <a:schemeClr val="accent6"/>
              </a:solidFill>
              <a:ln w="19050">
                <a:solidFill>
                  <a:schemeClr val="lt1"/>
                </a:solidFill>
              </a:ln>
              <a:effectLst/>
            </c:spPr>
            <c:extLst>
              <c:ext xmlns:c16="http://schemas.microsoft.com/office/drawing/2014/chart" uri="{C3380CC4-5D6E-409C-BE32-E72D297353CC}">
                <c16:uniqueId val="{00000001-E3F3-4049-9FCF-89BE2939B0CE}"/>
              </c:ext>
            </c:extLst>
          </c:dPt>
          <c:dPt>
            <c:idx val="1"/>
            <c:bubble3D val="0"/>
            <c:spPr>
              <a:solidFill>
                <a:schemeClr val="accent5"/>
              </a:solidFill>
              <a:ln w="19050">
                <a:solidFill>
                  <a:schemeClr val="lt1"/>
                </a:solidFill>
              </a:ln>
              <a:effectLst/>
            </c:spPr>
            <c:extLst>
              <c:ext xmlns:c16="http://schemas.microsoft.com/office/drawing/2014/chart" uri="{C3380CC4-5D6E-409C-BE32-E72D297353CC}">
                <c16:uniqueId val="{00000003-E3F3-4049-9FCF-89BE2939B0CE}"/>
              </c:ext>
            </c:extLst>
          </c:dPt>
          <c:cat>
            <c:strRef>
              <c:f>PRV!$B$49:$B$50</c:f>
              <c:strCache>
                <c:ptCount val="2"/>
                <c:pt idx="0">
                  <c:v>Tecnico</c:v>
                </c:pt>
                <c:pt idx="1">
                  <c:v>SGC</c:v>
                </c:pt>
              </c:strCache>
            </c:strRef>
          </c:cat>
          <c:val>
            <c:numRef>
              <c:f>PRV!$C$49:$C$50</c:f>
              <c:numCache>
                <c:formatCode>General</c:formatCode>
                <c:ptCount val="2"/>
                <c:pt idx="0">
                  <c:v>6</c:v>
                </c:pt>
                <c:pt idx="1">
                  <c:v>6</c:v>
                </c:pt>
              </c:numCache>
            </c:numRef>
          </c:val>
          <c:extLst>
            <c:ext xmlns:c16="http://schemas.microsoft.com/office/drawing/2014/chart" uri="{C3380CC4-5D6E-409C-BE32-E72D297353CC}">
              <c16:uniqueId val="{00000000-E017-477B-AFE8-7AC4FD63DCC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_xlchart.v5.1</cx:f>
        <cx:nf>_xlchart.v5.0</cx:nf>
      </cx:strDim>
      <cx:numDim type="colorVal">
        <cx:f>_xlchart.v5.3</cx:f>
        <cx:nf>_xlchart.v5.2</cx:nf>
      </cx:numDim>
    </cx:data>
  </cx:chartData>
  <cx:chart>
    <cx:title pos="t" align="ctr" overlay="0">
      <cx:tx>
        <cx:txData>
          <cx:v>Ubicación Geográfica</cx:v>
        </cx:txData>
      </cx:tx>
      <cx:txPr>
        <a:bodyPr spcFirstLastPara="1" vertOverflow="ellipsis" horzOverflow="overflow" wrap="square" lIns="0" tIns="0" rIns="0" bIns="0" anchor="ctr" anchorCtr="1"/>
        <a:lstStyle/>
        <a:p>
          <a:pPr algn="ctr" rtl="0">
            <a:defRPr>
              <a:solidFill>
                <a:schemeClr val="bg1">
                  <a:lumMod val="95000"/>
                </a:schemeClr>
              </a:solidFill>
            </a:defRPr>
          </a:pPr>
          <a:r>
            <a:rPr lang="es-ES" sz="1400" b="0" i="0" u="none" strike="noStrike" baseline="0">
              <a:solidFill>
                <a:schemeClr val="bg1">
                  <a:lumMod val="95000"/>
                </a:schemeClr>
              </a:solidFill>
              <a:latin typeface="Calibri" panose="020F0502020204030204"/>
            </a:rPr>
            <a:t>Ubicación Geográfica</a:t>
          </a:r>
        </a:p>
      </cx:txPr>
    </cx:title>
    <cx:plotArea>
      <cx:plotAreaRegion>
        <cx:series layoutId="regionMap" uniqueId="{9264C892-1684-4EC4-B504-02D1C5EB2AB9}">
          <cx:dataLabels/>
          <cx:dataId val="0"/>
          <cx:layoutPr>
            <cx:geography cultureLanguage="es-ES" cultureRegion="CO" attribution="Con tecnología de Bing">
              <cx:geoCache provider="{E9337A44-BEBE-4D9F-B70C-5C5E7DAFC167}">
                <cx:binary>1HrJkt04luWvyLRuegAgQQBpGWkmkHzz83mSNjSXu4sECRLgPOz6A2rVX1DLXtSiLT9BP9b3aYrw
FwpVKbuqrTIsTBF6IEjgXuDccw7w18fxL4/6+aF+NRa6bP7yOP76Om1b+5dffmke0+fioTkp1GNt
GvOhPXk0xS/mwwf1+PzLU/0wqDL5hSDs/fKYPtTt8/j6b3+FtyXPZmceH1plyovuuZ4un5tOt80P
2r7b9OrhqVBlqJq2Vo8t+fX14ub03ZvXr57LVrXT9WSff3398pHXr345ftMfvvpKw8Da7gk6eycM
e9ynBDGfEYwFfv1KmzL50uww74RgIgTzXHjI9Vz+9eOnDwX0X3Tl/PD1p++O59NoHp6e6uemgel8
+u+3fi/G/uvroCufVPlQPNSP8NIXjYe5f/7Wo+nK9hDRBIILfYw2xXsFz6vGBJ/bAnOYW3D2KRi/
vEzH3/569AOE5+iX32XsOJb/XtMfBr2Pwmi3+/gvpz8M0s8lzT8hHieYYUQhdR7j9Chp9IRyhFzI
F/ddwrH79eOfk7Z/fnrW+uO/lV9//onE/a7vi/z8+voNrElTdYdMvGiBzP2u0/9z9l5m83dLGYsT
RBljLhUIccaPl7LwTzD1MUTDpZ4nCBZfp38UlVdPz69k/dCbr+3/SHh+95IX0fj19W10+YMI/a7f
Uaj2H//3qB5hUMfrfH//32CdyzeXl29OL27Wu92bH8bt55Y6RifCx8jDHkUUIY8D/hzhE6x0QQG8
fMS8PyRVPtT1QwmrUmtYlz+Aze/D1MvuR4l80+qP/wqL/pCTF02w4l92PMrkf3PIkmfLs+uP//OH
4fq5LHonPvI5d5EnEMbERceA5Z0ghrnLXdi2yCfQ/DlVn3emNIlpP/7r1x9/Yjt+6/kiP7++/lxR
W/MqeLCqfdDfSeDXb/5z5W7/Zh28gbr3g5X+c6nD+MRlzCewvTyXQfbY0QYkJ8Q9pJb6vvfH1O0f
1OPDPwSkXzoeJW738GrZPWSqht38oulQZb50+SfL2NnpdXT58V/e/CcmjZ8AFMKGwwz2m4+h4h0l
jZ5w7gGoAmxyClXxmCCYsn2uP/4bBPkHC+n7kLn/re+LBAEf+/j3+sm8/17mfuvzz5W820O5u10H
0Wmw/s/cdd4J9jxCuHAp8bAvBDlKoHviux4lAnLLfEFd/DVTnxHz9lDvepAo5aP6R3bfUf+jRO6f
2+8k8ajPP1ciz2+iy+uzV7uP/+s8evc1lt8tND8Hnw4+gd3lEyYoJ4IxIo5KH0cnjCLf457g1D3s
xa9f/5zJc1CPUKd2H/9un+evTd8d2Pe341H/40y+AV3y4jfA0aMuR4mMHruHJ1P/kYZGwfdp6J8S
dij6HMAJwvKZuv2B25ETQYUQwP0oYhwf04Kjcf40Uh31fxGGg2b53iI/6nMUm58ndn8anE8LhyH4
x8Ueg7kT7yUEwMIBfEcIux4B0fMHZR48lO3Hv5evjkb801H6k/ccR+t7C+lPuh4F7acX1JFa/6/V
78Gb3fqH2+7n8MA9OaA2R0JQzDgh5JhO+ScUg3h1qS9Ap4pjvyV40OqHw/k+CnzudpSz2wetn0Fv
amDB3fcMl8+9jtL182v8/2u+rqJPNfmHMfrJlLETDzJBOfdBuXhAq15uRHric5cIEKHcQx71jkrx
1XP/D4rPbz2P8vamfHrQ3eMnevaiCbD7W5+jrEWNffj4f6BqH5sH0dVPozZhsH495vMv3ORlOBg9
gVXrggODoeQBeh1xy28j/Gkk+tbzxaTBUPn31vG3jkdB+W+2lP90dL+P1IuHPqXuZQn5kdnrnoC4
ZiALMGKuC/7gH1klAhHuMVjGXPA/lpRvVuufj+hP8Odbzxfj/693b4+w53f27bdAhQ/tQ/TJT/8P
t36aJFj8R13/XCx9haP106+vMcLIFwTcx29O/eE9Xzp/Zn1v6s+I/DnOL3s9PzTtr68dX5yAi4lg
h3F6ML4OsDQ8f2piBDS7i5kPDQwx2IOvX5WmbtNfX7MTJAgFrnmwSAlHh/rTmO7Q5J8glwLfYohT
CoyDi29HGedGT4kpv4Xsy99flV1xblTZNodZUZiR/fzgYcDwDiB2LhM+mHPgUnsIgMA+PlzCgcnh
+f9RjamXjMQ1IbNpuavMeeWi+NJBpb+ruNopWnFp/aaKSuylEtPBrHDv6kVZZYPMDOYbnsd809lx
jnTlG1m24yBZpf2I+MruaNXY3af/+/RHrnEcuQMqg8SryKIlk446odrIyXK1BKlsQy3aiHidd5Uw
ekaSeg50WUdOUp0WuZ/JpMJVMLmTeq/qaQO6jNw6E+KhqcWeoYwvPVOwNSr1ECDFz8eE1DucCxNW
lpUywV1YqDkJtXXriONO73ROmzCzQ3FqYr8JGk0CSurktqFZSGzmLkxevaM2I6FbKnyTNs4OO6mS
g4ebS2+uddBT4ZyiMn42XPgLlaooLzMmAZ07mbLeC9NGTVHtzpF6lxuPnoHKeHR7ThZdHmmHxlE8
J8tGUefOo06k5rTYJe7UhapSNEhK57buUrHkjrlGzLqBZj18dEaPSvFwdge6o9iYEHfe9TjiVrpd
qra1mOd10zTlwmncISRFSzdxksp6cDuJJ1RcDHlfhtZx990wiNUokkXWpWSBWpXJ2VenJE5ORdvF
D4iPj3TI06uhmE/bpm8Ww/CWV0MZmX7O9qoovMCKC6YH2Y9TfmqE5bKvUy27NLnQzsh3nahCI9JS
dvXcB+ns5ZD7eauVS04Lqs+Idd9js6q9OotceiFaE68anMRSe1NzlnlxDaPcZ6qwQUJcu3TGqQzo
PK7joZa2UGjbuPUQ+NMCtsAklTvui7QpgxiLD/QSVdoL1GgnWbLpLkd5F5aD70HpIVFb8Lua5Au3
VqeKZ50csj6IxUhD7Dq3PO0XNR3qRTeMC5KjWvZFeVVP8yBHOPPZeMW4UmO9S0ez7FrzztEDD7v5
vG+qPlJMpEE8oIgZ+t6J8RikaeFKpyuurR6tZH5hw6n1Jum1HKaB7a2oU1/a9sP0tmz0LTDUS5My
A2H1Fzaf6yAm5kPPk1zWPQlja8+0ElvcJWudDVWATbZ1eXVX5HUiCWlZWMX2XTzZVT0nrczb7EPu
d5vYijLgTtEECdV10FSjH3h9ZGPtBEAbkGzm8Zpl45WeYJTEkFrSFtYVi8lmtEZFhekiNkxDkGVt
GqQlXbVqbJczSSHiaHzsUmc75N0UoiIJTE/DbCR1WCTYk93kddKpmXTLqYqmFN3GScEWieu81RCX
NG+LlXNKU13LeCanypDxgsZuVA7FJR+GPipa+07VvJftARbK0ldBUudqUfh0zUmXSJ3xt1mJmCxr
u0i6fAijxdSWlTRqaOSYXfn+3Mum5rksh1k6/hhLbrETNaxUgds2MhV1H45WuBsqrNTGW7V+Hgkv
ucEa7QemJjnXBnLgt7uYvGsZ8iWdbQXw2EQObTTkCt8XLD5X3ZJXngiwz269vMShacjCCl/IUQ94
0Rhxygo2rkYHA1SkbYAckQRxyi5GGxOp3Zs885KgmmsaaJ3eqaKtZablXBEnFJm1sjYkD1VAx9yt
ZG7SR6cdvMjn5Rj0forDjF3o4VkjL1kMba4lmFk94MqUB3Un7py4vPKLdjFUs1mTcSawbfNS+vl4
rRp11zUojZiLZNplbNVl2WURq3E9oUE6rZ4jt2wGiFYWkJqRsI49LduKFsEsiL9jUwJzmmRMGklp
nIRFV8BQ43jVuoOKOmSYLLJ3Hu2hkGRVv0iyMK1tss3opj8Ugbid76u+gtlOjz2esIxtMUtfzOu4
rxIZqzQPppZ2IdVh0UQxnc4Hp0yi2Vi+cCk/72CvSs7GqDJWLTvEHweSvEXshhaDdzqWgJnWNGPY
WFxFo2/O3SJ2osTypciVCDpbPOcYlms6uEp6yoP9gvtGQoFbuo1rA892ixQqWMBmPsjZmbQsXMdK
N21soPOslIUCJBT0XerbMUI5SWClwU6fqy7gplo0CifSSefrznQ4oEgFjDMkOcI7sPPDMgXUNzea
l62s4pEBMNBJjnTrpXydIh0kc1ctWznnRBa0q6F3dpa4JIlK1l9Xyl4r5V9XyYOTTm/JYKpwaNGN
wGTfds4iS3so1vmuHLwM5prfkWaChfNMU3YTp8689AveSItWmO6dWZ2OLttP6fQIVxGUdJ1p045Z
L0fswIYp8EXKnXtW2HPSqyVBXkSK4dLp6L1x9FUzsjM+9CIQY/8OlymWiZiqsM5gshnt7ystTivb
vJ/mZN8lybBx5ptKJDJrynyrY58EJqt5qFNyWbEYUsmWJOvbkJNRFjEQB9PBMsdOH3oVgk8xfDcP
fRFkvvco4i4LlSvo0mltEfaF769Z3bgSNXFvA6vZSs9efTYqtXdpPQZZ6dHA+sbfZ8WqKUc3qDRE
I8V7xFQLY+rIkk39KFurA6fSk2wTf9EJM69LO83blFdJoAveRk2Dnb2tz1k28FOoeXglVDHIerTz
KR1EIXtv0Jfc8W6AnWWBJVjfCNvyoFZq2M68nmQ2zi3EWNQPIx+1NHHRXkwa+WE+0jmcSnrdDY24
atrUW6bAQYPeGaIy74cH0IddeLhMsi6zYaMnNkS6FvnN5GfjCqdqbwq/kgD92W3i0dMhc/y1mZm7
0n68q99llZ5Px3qWbBBOBMWrkF7dbmkyuoukn1c1b1NZ+Y3dOmn5NI9VKx28RQ2PbI+CymojRQvr
naXGLo3DBpkXjQiqnki/mwqJCv+xmcia9WbLR0fJnp2W2Dz3BYBLbJqAzI+jzXTQpE7Yt2W+SVV1
P8QdYAmvo8IFVpIDFYKCGmliVzBRHgja21XbtHqXMGEkcegUKc26Zd8VAefKveAungPD81oWYyUk
m8bxegoEakUYlyhedSbuA89UPpBOdMn7EniKgltEA6mWiOl77CGxcTodZSJuFn0x3U9eQYLa1+MV
7qgvJ+FsVZya7eyPyw7K47Yq4jQUnA1hmyYqqGLqRdgtu03tj6HfMHwtnGmWdmqS1dS03iJG1pEz
6vxgYqJdTVTMUpRnvfXdbQnETLrId1Z+p1EAZ308qlJ6Mea0lGVO0mVlHLUifsPlkEOAZjbZaMxI
UE2abVOg2oFXb+MqnkLXIetKxGcu6YxMyHytahL4o7kQKRCvsUBoleYhBCMgqUEBkOhd1o/3c+K3
AS/ZrmjKs0ToYZHlzaYepO67rTNdpRDTBfzcB8oBVlulS7go89hhs0x6FZKUQTp1u5soAz1R13vW
Ml9W87QlQAJCTYe7tC4WfXPmpqqIVOLsmxYCEhsCeNorKLBAfbRtRpkrfW4AXJlfyj6trmB2RYDH
c9uri6RucmnnsoiyGnhwpU59hOkGJ9MghRa7bvT3oxhwqPP+nAElk7WrKazo7gk16SjNiMK+KwNT
s2dWVQ0Mtb3jpt+StgA0HisLfzziFoiIl5W5pAWgQdPXoeb8kprOACPGjvQL4wGRsbcopUoKlMrO
cCKbfEqkS+J56arLEZVRjmYcVF3yMCrnWk8DFL3chjGLd1x37wsHyzLxbOCX3gr5OsTYsaum8KM+
m1PpsuGGZf4YKB8wz067SdzHc0nk7LE26BnsYgeNowQECQfXAHJ1U5SUJpGp222zlk9hVpW3SQuy
wsyhZ1NHkmnugG3m72tlYulpcs51Gja+t/ISDi1t4yym0q2CvafKxdiU14kgW0zIzrawziZzJjoz
yaEUQQ5X18JqzHygEk0YaxMCAwfo6Xu6yyseJa5CQD4qSG85ygSq64CaYhlr/IybXlYWhp6LyshU
9XXQDRjEhfLOqWEFYE6lItCjqaR2oCvttgaEmR1XWpNcKjK5kjXA/ZxFy4GMH7KZ13Msh/YUVNZV
34yuHLqWS9R1dy65JLEmcuJdKgd/CpMsy4PUi+Ng8Oo+qAi3MutmCvoWdCauNnZoFwkBmlnHOhSK
YdlsVBZfVEn1pHygLNVh6RIgxmE96bDWNuQGqJ5NTC21SqAQNoGHyLsOtoWm5BzoxtIpva0ADZ1U
dcgdFXnVNEnm5E0kaMmDNPOpzMdiWwM/tiPUMNEWvXREDxpetac6BwbN2doUsycZN2GZANCLzIEA
FnW+9tv8QaByTQZgehUI6WD0yRoL563R+ToZPR1BanRQ1Pp6cvCmjgugNI5icmA4lZObLArFTocR
5DdTPXAHcp3kGG9oW4VNARNwp6aSSgAhdVgN/JDcWzGd12aall7WA9GOyzgwbSv1AKhF82ENtG/a
VhS4TXfRO6iNoPwOEvu15BnzdkR5eTiKqQlLvIDqNwdUo3WLnTLIHHWtm/p9xVGQ9UMRDshdJgRm
RX10iUGn0ZKMoE+Sy3F2U6DUNQVkzNLI2uKWF7AjpzL3F4073gy5Hw0gNIKmRg+uZ+6b+spr0mnd
z/eiycswbvIN4tNjidENchIcITrCJgK1UxbTppzInvP4beZcpYzc4Jy8Tab5thL+sAEVFyZt5wbA
uEGJjG614mV+5tpsM3fNrX9Ab67HEDB+iLzc0lXahcyty0WX9WfgK6lVKXYG51ZapxfS6Y1UU67g
fe1tAwxOor4KdV2sMwLQ4tlWSGJBljip3vaDXVniTBFRWSYpb6Xq9a1jF4MXW9l09LGtpncaFTfu
aIB+phyMkow9J2P5bs4xVJ+B2ChpQNDroiPR1MfrvChZKMo4l9rirQZhtEoz99QVAoW14EPYjePO
uCBKaWYe5jblErb5vJrmFnZ8rxI5p1UODM0FPxw8uC8e4QuT69HYqVZJ+uXK7re//u3aFPDvpz6/
/Xi48fvb3/ZfrwofP3X40LfHfju2Orh/30ZxZCl+vjf8J37jDxv/Y2YknDFxOFj8cyfy2mhVQJx+
cyK/dPliQ8IFYTAj4AAXH65ewhUhON/+akOCoygOp11wtRgd/GT40Bcbkp7AuQDYJRyuhRHwKg8X
wr7YkO4JXDLCcOxL4a4RHIXRn3EhuQA/84UJyRGcp4HRSWEIcBB/uPT5exNyGprZDnocw7inKsxi
C/QJoHRQ+bZSSbMFvkODcXS7oEA+AmzxgE8OmdIXaKJkUXWgI/zR71dxJ7zNRON205it000gvM30
1PtjKsvJppGbtcmqShz4UqHSM3BYiwirupN9P7XB0BP/CpzSfp0zMFC6itab2UmbjaWpsxiy9m0B
Dg1YiJd96sm+zLqAmCKaFVErNtVP1gPi62VnGWqToIxB1xrfA3JunvqG1AFNETA5lqfOXvDstMo4
GILVXEYeuGyLbJ6SSJX+vCg61QR9z3pgfcBSunnOwJ6xd1OlA9qP3R67/mNZ40Z2HX8LoJVtKks3
IyLLRqNnkflqIWZ/24CskkM/bT0FE1Zjk8gS9ziwtp8WFWc7MpJMslGt42I0EuOiCIVIs9BtzmDX
hcD1xxDPGG87nizikt8gF4GGg6IJxbtdZYkFAT4kOBxdd5M25V1cDot5LG3guG4TtKV3b4AxSFFz
JRVU6wYqUeAOwEzypoZPT0PoMgs8TSEZu8JdgmqTKm+RbEl9i+tuDEiS24DDw6VnwglgBpRu5YRu
RcoALqISLDmYLFPH1q717YXjpuO2Ue02iWN3PTtjsyzzeAazoORL6mTNzm8h3TOrrkoHptpnoFEq
XexruIMlfRNmRQkX2ItSydJ6BhjVWIR4SKeNk2Um6oiTSi/O97FHkqVjuysztSswkIWMKb6gwn9M
ibP37TQBFBYgajMOCqZY1lTcQt0aJHgwfVSPYFPEzM6ha0kKnFsZmVe+H1aCBuJQpog3dsEQjyTK
2BA0AysiMuvTxjdoESc1SMe6MXJqDh2T8gwoTBH49nIa6ADGzlK1lXNdMWCDTgK4zNl2at1a4j6L
klFUMnOyRYKHBTxnA8VdsaTcTZZDjnngDy04qr4vsXKcZe/k0mS0WLUCSgQ3kMgS51HabqAE3c8N
D8B8fUjhesxe5EzJBPXvlC9Q1MUerD4KtrCF0FemMsFYqGqZT/MG/PMnBxdhRxEYJaw6RX62bJ0b
DgsobIyn5Kj0DMwgXSFg5GvhDE9TWYNrhuv36VDlkhSzu/BRk0SIVTgoBprLdvbQumedkLWy90Mu
SjnHJWh5L7t08l0xDB/EwP0bK1asrpzI9zPYWKqs935xO+UirmQDIwQNUJh11zN3ibKahE6lbmYv
6e6Jzp6ybAb4YQ4Oke3rFcFJD2x7KtZs1Bvrt8keTMFkn1Okd+aUjDfgC4IyGqkIGgQcUXv5mfaI
B/qGXQx9lkJtTcFS8jsl4aB2CGvq3aQ4P0sa+8wgAl0X5DpJIuMVdl834A7HAhfBqPvbRucqqsYY
Ti80lGcQkLuZtGFrqjKks2nPZjSWsNPeYXdYToYOi1b0dglHK1s384pFniUhVeV9nd2htAgOF0tD
uOE9y6rqZMPTp9nZxoM5F8CcZZtOYW2ELMl8a7kCKtT30m8MvAIWH/BzJwMXO3nqvLINFU232HgE
zk/AaY47oIO6TM+Vo+cAVwUKbBODFcnMW1fnYZvHe2vZLsH80oz1pkwvWDetiNHg7vh0lK57gMJ4
PMXIXaegHbM+BQPNJWuQGBvTgNLr2rexQJd5p4agGmC3TuVCtHMZ1Ci0xYec+ufJVAVVprepq2/S
1D1Dc/oub0Ge+VV/yofmfb5UKQinEa2KiZ3D8Xke4QNDRw7QoQJ2bDL2rmw0CD0z0gQYTnxlxi4L
Jl68TZPShm3MAhB74IeyuwLBsDwfTEDWTPejD9aR8OMoA8gdSvgqyQcqdR3bMAXIpxneMHCz4NLJ
meE2k2CZLKopYyGayzJE2borsp1S5m2u6Mbr4z1YmHeTmJ9yixc52DCJiJ94gpuAjzjyWHddVYyH
MeFbn4P4t87Ca/19Y9mHJptulGDXKKky2aKrzAXrimu2q2pbLJC15wXLF8k83STudorNZZ5Mj35a
+ZEastupKLuATWCIz6z0Q1pOUzCmvpaJyc54bM7LMhEy9/x1nGhXFk66qsZulD5KjQRLNY6sR94d
vFc/KYPCzpPkjlaRPyg4LCnguC9zq62eId5cJOdNbSI+0UvAMNgrjgJTZARBCst0CabQGVLjsBhJ
vB7R8NypagMnKXC4N5ebGudPE8pXXeUsK1bF0m3jpaPpEk0WjiEQygFf+xUSJazQOMqZv4sh5oKk
Twa8mqniC5/U4wLK2jSbtxUGhIljB+ycvLnwzDNIdCP6/aS9uzxxnrTXJMGc9m8n22Sg09XT2MfS
abylzwY4XvF7BwhFv2oE+CAe/sCzeDWP9Y22rRcUM0SBZNUmnuddAdsftEIPVgHtV95U7YrOgaO0
DrA+9udc8pmdxpMni8Fs4XxjCggcsWZxtc7S0yrXQAuKFnIFr+tKGsF2T4Iisxsk8mqpKvdu9J/6
CW3BUu22gCoPVT3s9NyboKD9FWk56PppO+wrVO+TfLgYDsd2CqdPI8HnaVWeGXC15GRh0/TDhYq5
xEVVnmcieeKtPffcKoZC3WxZ57WrMV47fAjmTIMHW1YbbgeQ+DMFsUffJZ4B3TJx0CvOrWfnNmTe
CDIuTj4kMYRJgJNoHHo/GQhPUtf3hQAq1AzxvsvhUMlH/WmMlSur2plkNSEYpu6fCy+9N8ic8z4h
shvinSImGpKxkEPCLlXn1GECp6Jq7B8SmlxSNhcRMBQbsoaMC6/B78UIgpw0+HB8aQKei9UMiNci
SAAcA163bXLr+eUFSKMwdYZ728DZWqI8vbTaeSQlMgffHwSOBR3VevEMMEhcaYd+W+iMgH2X3zWo
vMs7vu7jaYM0OPGZl0FGrY6Xo+ne9gYsUtLrJOTDeFX5jiPz3tu3GWAnWMiDnOBqgPTc/tbw+I7N
Jb+qyG3f53cIvLzMgNNKGPBPOFspZNkkH7Iar6YEE1jq3cJ1C7QAuiw7r2+CAcNYAS952Lo8FHN3
V1dgUWAU3+saZVHqoABO9h0Aq3ZeWJQDj2NevvQq9t4lTR6oiVx1cHgXpjh7KqfkugYH4f9yc25N
durYlv5FVEgIELxyWffMlXc7/ULYaRuQEAiBxOXX91i5d5/au/pUn6injuiXDDtXXknQnHOMb8wO
ZRi9o766Kjj08ZJMWVR7w9MgG1Gsah52E+JzaLI0XF87kJ2JA5VV0RZnAWZX07M33Wj3YHiicnSS
EKygRt0RzxSTmOyZNvOKQ2s5Ky+EHOwpcgFjUcAwsFcTcbuLw15m6HCP0oMjVfqw+zvV/EyU0icx
znvV9CzrE1TIskMLCvsiup9dDWW6R7/S1m177Mo4Pi6Bd1ZKzk8OX2asfHmVdZPs29nnD/E07qK5
w3lbuzJn0rtnVpCHRfrocMnmZRHLTB+eJnwDFo86p9EXL6zGx2ql6nF61bSqj54tZU6VJfdCLC5l
syf3eKD0/SzDdTeGdZNrkSS4heMw44Pj6P8nmW7T3OdQlhJINsy70kV9hcH4Ykbd329Ttb44wBrZ
ANeeJG7Ot63lD1U88wdH7UtsiIK0suKqNmv32BAvODZD/J13pr6bqB3yBVQIhKWth/gbVycaT8mJ
hePtVyXbRSsWZ8uWdcpDxSzj/rRGfMSw4I+5p5bu3HvqtWVe+NyPE9kLLk4duTbyGkLpySGSrN9k
Er/Mm8snL7KHmc76zkG+P6xN9C5RQh8Dsl54AjV+app63ydxdV/6XOZJjW9dJn1d1KHoHpdsW+Lh
bVrrOcdcOx9adKxvrOs/tmRmZ+a5Ew2a/jQAP7lrRAMkgvJsVZI/1/PGcIbz7oc/dnuOuSnve6au
Hg8zs3rBhyW51a6//3xT2bDZYbzzU8wYkKQCsVwWmQr1AHl/HYh+Xq1Qr+uwnMGd9JfKxeiI5fg0
ruaHgW3wNkcyC7pa6JT4uPIbadCdub651I1XX9RiL7Vbm0O/ePNZeGrA2FM1eT9F/MwpLC+jxJAG
cQcgh9vwKRm2COWqEmc5VwArxNwd1jngqR/7AB3svJ16TC5PRtbZ7M3LmZn1TVWme1o4BG63LfXP
yoh8GyMACFHQ7a1um4wkYiwq7ixomvCbhsX2GJv4Hp1SfeKxNbupIzjDBv+FeV17gOrKnkIQMjae
qu9zKfrMlcF0+c9FnX+r2PxVsPn/QfoB8PdPIQeEVgQSjfghQxyWgToGQvbvlaC/Rxr/hy/zT3WI
h59Z5f9DHAr+kUDliQhBZpP7kD7+SxxC5IwSQIp4NQCPFhFoNn+KQ7c4KLArsNHEZ1FMo+A/UYcg
A/2LOvR5AfDN44gHYCLx5f6mDiVslnAHWFvwwPAiiKBbjtVpttF1WKPjFq11Kmq16xdxmub5C/cI
hA4HLw4J+r1byI44PHKr3ill96aW6ONmjFbw+Lo+vgMh8xHARFDKoOnWuS51oWSQdbdGfQSA9pUQ
nUZhu6dCnrUflkcTSi/lomn2dYLZZ4vXPidO2aPo2QYfRAe50uOQjfE2nETCqiNp5mSnZAjjpISn
2cz9UkDwgQuJzjeMtlyKXzCOckgqd7Nm+Ra1180jxdTIeQd4j6S61i7Vsn/turLwnfnRBOAn6tt4
vhpxp1S/Q9Nu9C8NVcpDOz7ODziyQ/ejrd8M7Z4kgehTX26NCWcfOJwoDg29LbsumIouvgR8TY33
ttVt7tsHXh41jifwghfWuBTYSebUSxk+Mv6txaUFWLaTJd2L6mvioamd0nL62aPDhyN56oClMQJj
rPL3W+fycoaVT0B3zH6xySUj0KUUxJeIBkVX3oEIS8f+KhSsJ+UdLesPlUQbKOu81tCqV+9RSQlL
JMk6smIkTQrpE5hITdHZQ1MVdJmPzjzXTOzW5tXrj/0sz6L7KecgFf6J9TzrbQXjJNmvQbsLx+4k
IBpsSZcnXEPtp2lNut3gvJOZHIzqm+SBK0ju1fBtMI9ep9De3nvmXTD1Us0iC5XYyeBJ6CMNQAMw
cAXuhcdnOry46BriYMUwE8PrF9FTVY1pDIcpotDjBW3vBrfs+VBjZt6KuaZZN1+7bvhib7r9WJ/Y
Wj1o7uXKXGfa57NKCpTzYzd1aMFmluFhPBnNzjPgQRaJeyW2FnWkPQxeBW9b0sfYlTsvoWU69Y8K
P0B01xv0nXLW6yMrgzgjpXkQcZMUCayrHva2vwoY8OQYj1/6aczt5Kf1BphAdzB39SuFPAiCIps7
B8YEk1Mp3gGCFX6ldp2nsr4f0qipj7F1WdXPV03e4Uc+sHGAmEC9A7MxbipITj5BsbJjKrfunGz8
IDSq4pNcUVRrK/d+smUejfNlrfdLsO76yL0hz5pyf8umUh505Z9DIX8xJn6OJqrve1bC/hogGCna
ZlppBoPH0nQN47yhVqZuTUboFt6jC+jPQCS5My7IaAWXT7W4Zsy3+X9eqv57/+H/nbPw8ddtHH+r
LoCO/30x+Sd6/5dCgs/433Bz9I84SmKf++gEbtkvsMN/ugoxRWAOVSuIwD5/vvbPwsH+AekkAAkL
uDlCX4F69mfh8LDHBIsw4iRB/sa/xRfYf1Y5/qVwgJqJOWQrBHXwQ4QEP/pfbYUEDMusPFtj1sPk
0vOxIGYMvtg+hBKA+3ffrLp5R6lAKxxO3z0KSbUZ/ehoDLHXVXj22mCpzN6N64OchujZH9WvdRUB
cCk2p3acqiMjbXxXny3mv7tq5vzOLMuyAcE1w873dJmBqU2Kv/wV/jtsG8bL3/wSXFr8NsgFo26D
x4xRlv/6i0VxFJQw88Uumcmp5SN5dDX7tTYy2ksMjAU31DyCTIVFkvelvIwgGD56Fzz1QdedO7KQ
onWbf/gffiw0Kn//sTiNohA+UcCTgLL4X6/3OmtBOlXtYrdCkwVb/jyy8QPCdnI2S8lhaSdguwbw
1hAzcIw2S0jeb6DzYKrl+H//aUDu/P0yRdggAhIGPwi7pVyQYry9/le2fY7rdWSNzNfejEVoyj1s
rpdyBLUQyzgAGUIOXS+7i+9Ds2AjSL557YdjNK9PQxP1fj5wK+9R6LeLgQ6J3gGSS7fEGSz1+vL5
ohOhvJ/b9bj583zyt6a8W3sypbRmAcjhsbwjq6H56hO0GzZI7j4/ZFtsdQg3/jFZtAxQFaaHutom
dBb4hM8PY+H0x5cMbl/yjw/7fGGEl5fHVUdASOEVf/YcwFy57BYa+ndbN6GOy0RdEiX4sbLxuOZ9
INhdt03eqdn07o8PcZUwp8bp43B78Y/PBZwK2X4t07LSg9l/vjNoIG6s60JhO/zXO70V5/0U6svn
J89THx4bzi6hYFCPw0pAPVzDIP3j/4lrN5AJGlNbb5O7+PZmhbTLpRsvn//7fD+6qz9fnMYV2BEv
v1dV9V2ZKryTVM7jfghU0bX+cP58X7cG1ZZvaGv2PiSulMOuu/t85fONrab7wHfr8fP9sN8nTEiS
7j5f/JePNR4nF1f/KGO/3kCDyiHfYK2gbuhsqvGXtiUlEHddBC0+AqtFyjC+W29v6qTa7lBph2Ea
7P7z/aqhC5jq0cs/P0JaBhn7RphHfCkz1cs4r5ffZiAWdXMNccXFdzFvYTbRUKfQdbo33wwbJHxb
ppubKzgQAyIP27Bl0I+S+2rc9f7QQoLXv1qkOgp4+2C84LXkHe6fbA5pmRuwc2nVjcuekiTKZ1y8
LG7jF3A08952KPCzF9V56amLnwBe7wL+qLp1uRjRQvRMgBUNGr6Dary+aKdpO4A9QD2dQYIB2Dcn
XMx7bKQgsJ20vKzx3KSrB/umtqSEhFM9wkIsQd2sX6ln9kE7X+II6CvSMhsc2OrUPTPBv4oQ1qz0
vCnvvNKAFa92G4UhMt5UQTHSX80CoBbc5bvxrMwHp79yeDApBS6eS6p2CbGn2E4PWwnAGc5uEaw6
LY1XHdew3+FZf1bTjaAWPWCX0pz0BEb9BvxUAPEgScEqrLs6h7gCqSKEsFaVH7KenyNWXuaB4Iwa
V+gcIe6mcs2GcPP20QDX0VcgX4jqgDy9iqYrQFgPYJfuFkHGA5S9Bg2UQw/pFVo26rC09sy77siS
xqYT/kJpH19k1b9W9a9tWJ59hq9+e3IgZfW7gIV3yVr9JiE4Z8PCj4ospmiWtJ4qlQ1JMu8hYR4o
ZN7O7hPnlmwGnIhx/+LxqMxVEIKMf8ep8a1ag4+tNB2Ac4/BdGjuPq8vCsebXiL8Hr3ZjxyaFXdF
HNRPjJePmw1TKkqQY8NDxNy5Eera+cMdi00DCau/lpvjwKwB7NjKF2C7kgQ1Vl95aU2+kfKx7nS9
5/OQWjKOhd+GyM/bfe2xKGXaAl3Hf/PW08eE8l8uSdojYHW0irhscoEjS8DUAbhv7rzJ6mwePLKn
SzcBt60OU8+aI9fqKpl5CQf/cXJdmy5ThfhHHN/3vBh4y4plCsa8URE0EXhrbl6WPVOpFnVcjNss
jyDw9pKRIPdm/W5m5E0MnwBjBZA6YIrQsXkY/L4BGxosqdYtcjRP6xq2J+vq7lghvFNNfbMfI4Kg
k61OOsCfCSLwbun9b3Xr7Qjz2gut/EPdgEAdEy73NSggQZNsGfj2rW5GBzSs/zIjZLxvgc3wErxj
K/q8CutkV08UzmEX6wJ28oljooDcZ+iDbBoDK+lkghtFw4l6kQm54tjv31V9MkPQn0CRtruAVsWA
HW0HHnuPwHWTA5nnPe3UePp8w00CD0PPwAmjai2zaPTs2eEe/POfde/j/yrQu0iGP+YOjkX2+b6y
oX23qyoWHoYQQnK3jad/vqkS/tf/fr7ghziH4EEdpV6Pq27foqa6mq785vntVfpsBW+Nx3yVQCvF
GCPYs5q8i/y0gUMTrGjDgu1uG6avVAw4ZpRGUgyGCdGnyCcOVZo+lh6Nso12shANBt2Jwcu8m6Kp
yVqB1M4SPpXzEqQVh4FCw6KeFcubPqlgXiC01uga4GiNdE9l5zxIXCYbD2duByy7aUEZTud1X+tV
5Akk87Q/ABeFugoD9pWPBipguRzqsJSFDcWVOfre+JsoPBPfOZCQsmMvJSpA3scVJrPSXiQ41kU2
prCsOziyQkkelpQGX7SIfiMEdU+oeA7b8nfSgs4DBsdbvotw5Oykxl3slgGJNdbl/ojfSQr7RUT2
sRPjl04CaUViDA7xjBlSOGSeyiYqJg/6A8jZQrXlA4omvqsz4Gos8mD23MRKFdyLj6uXPDDk3TJT
s2IV9kFXIPjUBAbDcQrrjamsawFQiMl/JuXzQhRcCwiqpDdfg4gBmjGhf4Jt/lOPBZyvB1i1Jh1q
jNiBH550/vkHSzzWFGzwjnXfp5HoLRQZRCwUAIX6EHRyBN8mwp1ruvso0heGCuo130UynZdJdNkk
Bj811G6ZKc3HsDmwCiKtx2lnHHkUuAOi7pK03ppNHr47S/yCJVTkXRnqXR+Dhq00zXxm362c3IMn
wK4jKmgMgMsZB2aBYeKunNQZMTA47d07fD5KRQWeuzsGMX1E4AfUyDieB8yRoQcAdNjUxcn4a8Pc
swKs3rbLNZzjvcSpRm6sMMRZmYCwBxgcyyEAtRJ/hgML2oqnhK+/eoesVdxtVzMHj3SdHjD0IyVT
DnetCTI3oh7Gogexys4EALR0W5Kxbvoq9A2sSfK5RCNIUX5ynxTjEP9WY0QPHlzGaGh3bdSijHpr
nOlpZTBUkJqp5jYXI25prwyPAIaKcgauXnnbhz8t0IS85D4mbRoPPsw7QY9TUn1sADUz7XkR8itV
nTFZXQEQTWDZzb7UmHRq6WSqyMrTgePab2J7VQTRlLHGk1gPP7ZBAmnXCHJui3uAGAYljqFk12q9
yGgSoI8zopsy7cDfFGGFDFllfntpxQT6Wrv9AirGcsL9Fhq0p/fhYq7eGsJtKxt8lxYU8eqLE6Id
IkXO6ytY6lffq744bU4xsq5pY6BnNSFQ33q6xxo0kEU6eKtbF2fToPJyMhHQMtxlUZzkamsvjdgu
zOt9xH0QjPSdx/J2vD1RLzPsw9VHdyHm8Tcz+hAgohEDdOhX+8stYZuJoHuql/AiLPJsU1xe4/YB
hhgw0LVEWeY200O95JUHZiCSeYcUUIPjNdsqWkNJ4WlMw6GAiKHPfNjXSJf0AY4rv1vphSA04W9B
eNmYydelBDRkkjH1I9wPUHKBZgVf+pK2xeYMGCyoLbQ2QxrOocMkU6FLgBy4jb06hIgBIa2qBKiz
13llfI8cRwbLwZyIkzbtafge1v55qsYVj+sMey4JpiwprB4QB/ALRRB31UvztZ8n0LVurvOJokQs
WRL1/IQJh+BOKiyY8xQRtvqwCHVsLK4Y8givrUo+qOQvfXfRPfdSJCKvsYSXX8P29SThezvh6SXJ
z3ZNHioR/wKRqNMg9HYMvdCZV5AlfflblduMqMN41smAOBhp8GwGba5x5eISAaN2whO3IN/nRMXh
b06YlgQCIlOH3l6/AlPJAFTM2bQtONptkHHZYlKs1JgnLS1GAOeQNCu074G7M46DsFDQxWTHM9w9
7tAck6bWBbe0K1gdQuIEqBB5PdDl6Ba104+CDj/X3nUn4kPtRDaDdSclJN8KdBD9KRaz3LLPfw4t
ZrqU3j7g86P++ITPz2VOARz8fO/4+VFJ9NYKWOGo/gCroA/yY9jxa1nCXYdxClglySLjp0O4BMWU
JPc1hXG1Bt+wIGICVH+bOrzxl6UsLdsQWmKnvtExpDiowISUMYT0SUAw4CxfLJRznH5gcrZkB106
s3z4yizjQB3oR5d4F9N3wHrpggQPA0SONIxDA+XH04W5JI/6GK03oHamqZeJCtlXS1yH81tlMmw0
yGSgGv5vr9mzjr5CRcrb1g5Ii2ZwtRfAyvy+5nWzQ5pMIycFdoRC3O/BBTQrIreJF+0WyNC84xG8
KZZHtY+w2bZlBDUPyoMsJg1QwGpuMsSC024YnoFfFAjZrXu30ReHwS2w665U4hbmua/YhGfGoPLG
Hng+/jaPbRrU4Gl64yPG2i/Z2rILsk44HDb7AaPBptFsd/2mziuaA7iowQ7BiACaAMdRgcSBXGEb
cA0lUih+xa/dn5Bz7U82DuBEz0lfKPyFBicQDxbjlM5NaDDNtQC0yDLj1vdBh7gNNF/JyDOhXb9D
kHo4jQtwdE2GGbfHsqvi3tvdqEL4FVWa+CN88sYg+Eb8KqfcoXuKhoOjC9sH3WyyukTUvmSPmrfP
uHvpKorJn5BqnQWeEIvHqe2m49wJXWhenS1AyUmOb3YAQUNa9YJ7tN5D/7nqAR1h4KEPRCsTHKm6
BGMZ7GybXIdamBTpj1/+3DYpNd5wWhr755up656cqhBxaGdA/f5eGwf6sq0/nDTnhDlvZ6MXwzuW
w/ccU7K5k+x9sg9Y0wO4VVCfRalO4+i+3powHQdoKlW0IwRSgbb0PRh7hLGbYRfR+WvCxi+l8Dcw
GkKitrTDCeHJ4eTDY89orYAv9r093u4S3SPnvJFwQxuEtquxjEKLXxcAtfOKHlo8Ijw775HzxuyH
r6PHYLfMLMrM1v+eZ8C0aOI4ILY0ds7LWrRVaUlXgMXw4RVGg6ytrH9SGKhPjrx5HtG3SeBHj9sA
IuUGyBOtW0e+uQjbAlrfvkOmbCC1xPVOJUcXzw+IW1x4BCq3fTQDpE7XesjIhvSO0YUXM6JGSxxh
5aZAiRi3D4AScr8MMQUg2BfrvUHc284nOSxT2tXG4PP9V2PLnY+MwLHE5ohURuVb1JYJUC7cC3Uj
10PjcXhUqnxpH6xZcfByP2MlZ+nk1H6ws5eTdv3uhXRvR2/OYosFC7o0e5oEv7EiAkN4g/iS54mM
ixb9u+OPN6wQHJbffdhZ27uh529bLL7R5DC2jJyxni3JNGlena5cWg/X2i0sLyPv25T4QzGR6XcV
AVEZ4g0+eayfhcLjYJF/ThfvRz/rN4Q8r0sE/bYMom9iYk2mkpGnliYfaF5O4WALE9E33SZzzlEb
hIXfHRFB82jZ8FANC1JXFSimhNwT8yxXICQh70UG9ZOmBMnODqeNRYC4t8FxaWOGhtXzMog6iJXN
wQVpUOi1Bjyh4nnkqvWk1vpVyhvt3IYVoktv02yOcdmCIV1+B8KqA2tKmocSqwB6hHByPx4SsMPJ
LfazyTwcFmhJC3qqMKEpCPrK2Ge9kNRCik8lc8eBzvLO4BfBbZbrZt7xclyzmi/9ERuEzhwJ5qya
/CHrGDJkdRSsuUOyBjFzCY1tFGmJ/CieDn4y4pudmh3iifBRbI+zcBA/hJnDXThFOJ/GQaFZK126
YZvC3g8RpSphyWEIoWet1vslQFhJeyRIF8SAdkFF4DA+jeQA4RyQfef8vfSejbECbOv32EKrV9ge
gUBKNRZjGWNDhw85YkMh6kQ5p7GaxhPDw9AThcUENXsjizgGQiH4xK3YJ2DxDcAun7Fhp0vcarIe
LuEKkQvjet6DebIkuqsp7j/wyF8dGGZpf/gdmg/lqNh7kBOg52PISZblVMbhuhcDA/Vms9rCN2vG
mRyJhNfpAcpgasniUHe35QAYE7cDdobwXEU39/bWSzF0SIVZabm7aXOBV2U8WlUWhDXdIWMvlMEw
BYY8B7h/SCagJZrXu8VUiCUCJ6NI/CYl0mFWUB/8NKaLachaBODwRx8K0i/Badnaa8mirwht9qiP
0JpGXqKpJWlT31g3jT0opexx79G2hRw8nsYQqyXaUgD/smxEYH0lO84XgYUS+oLdA8g4eAhR4ekx
+zpAMEnGiN5N22X+sWC4Clt9GgmKobIaSejgOwO6l096N61VdYyCCZfUTfQeGtd3BCFEYU0Lc115
PxBhW04kOGLUsSlBDjsVLDgvojpKqEN7R7ofndkuy+a8xzjaRiwMwHiBb248/4PchMBO4gQhHNgg
8ZCfX8suTWJsdfHReR7LxNsyOww/fZImjsLYafo3vwV93RCbJoDSsKGihjJsyZfQiu/r6N1tFdKP
gwpewfBjn4nP6a5q+JgKGZtdNPC9My18Y3SWe27Vs8Kak5Mbmp8AFaMDbOkpnj3sBimxM2OtXn3j
LhPXS1bL5lw674Oa1wZGdSEotFI/Xi6bW39M/vrG+exnn83PHJOTreQ9+LcPAvoBPUz8FMciyWJt
AQ770zFYYv8KuG+3BS+auPFB+DEW3JQvYtGm4Go+DHWFAG4P0zZC9qHAHYtHiKziVAUcJ8eIclIL
+NPNOAIgsDnGexj1kAURjZyXnNfYJqFR4KSEJzAOPzvaYiVGkLeRXu4Gib66q+olC5uVQS3WG872
8FoGFPJHdEBlxF3EGEVjQQ9MoDVizr1rBX6aV+YNMRRxskm9XDW2f6ThyE3u+Q5rh4YPGiKuOmed
66GIh6t/Uf5Y8Kq7VxAQdnXkoMJBRDGY0MzIr9G4XeJ1gAfQ/Rw1AA9WD8dphSIIbP4x0D1Y4vaK
m3a99NhsEs0AFpFtjfZeHd7jnkWg01f1zt3QhdofjyQKnzxE3LZVngmvdeZjrPTwtBUl1JsUQCQt
LA+xBIMtSQp5duKw39sYxZ0m95GyMYLm/fukZ2zJkaDnImiaW0nl/jYn0MCTT0G/7s0KJ6xt24Iq
/nVB8D0jcTUVCWItRb90y0HiGMVDdw2QMwdNEkn86D9q6GF4xn2csBG0hWH6gYzpWJhJZnGAkRso
TonZChXlJlb3YfOLJFo9YqkIErNld+U671SYHOSCI4CE49vs+yCFDUbYhowfkK1RzhnB/phbsgBz
AMRRTEkVVgOYBj1+Kaca2DVcCauf7fLuazxGCJWVxwjUISZLht0gOHQ6/i0WDERCJdzetUjjrOyn
mNfqOvL2iupJUi9QMIQiLEHYzPwmfK/PgGZipQODLVvqASwswqZMV+BLjdqDkhZAcuwpuUWCDSDi
EOrWEIV75SyWgjSsTVcyyVzM6g5YwiWCU5Rifw5QDvRigWeyrRySPWHtSfQn1yTvbWMf0LTzogZO
k68bGo9mhchVz7uBru6y2LJPDR+rm3jCIAgeUCDfZQnXRFj/V2W/4XQxkE0rrAqqhg+Ec69Ce1Dn
hm7bjbbaJfUAkrCCw+Ft2x7rTO4HtEMYnh2C0XQjoNgnBfejqKshQhc6JrtNO0yJCclWGZg0ikug
6jI5TnU/HGSJ0aGdHz4vXdgFb0kZfoQSR2lNniazhNhlM6Hn05iXptpH5K2cIc6jZvMteK9bsaSL
jJBkjzHBILdQZbBMEQyuUBvizeQYHOoU8HmKESgrY8hniQmm3BfxglBW9dLPtksFAM1rvwx713EE
t9oR0oLfnboOEewea6f6FrpIhyICRx2mToTYdliLQ8TxFxAdmiKJ6zyOWIvSdmu7U6tDeVrp0+Ix
AlXWyyYlj5yWMfgXxE0i+FlcAZQyCPKh3qI5owQ+q7inXeB2IzipYPOA72/lK8eTkUHDf556icVR
Bj+1Akc0Kop5D37m7HkVyCqskKjM+K61+V5phQhC6fsZwBRuamjLAzrUOHEPvA/eLXYiDVJkMWtL
ZIrEZf5gbbXryxGFuIVFN2sIvA1qTA8GdBzwzWYSp03EDn0Zu2N3u00BTmYSbWQEErWJhmvg9+fQ
3w7MwQBsugBZ9A7qD13eIvT3S9B9I2V87VYBan64YhPFER2fwtXCXA7hn+qA5h7Zzs2ATG7YqS+1
RIIQEY7MHEo1/uza9kkYdza8zQcl8jBApAmBE3pLHn4jxHwh3l700Ew3AaWQ9t7PMjINENzklxy0
yTF5j+RHI942gz0MQ1x/MJ/9RlU7d05mionf3rgeg/kEZvlFdBNucawwSREOlrQuszWqwIuHPmbD
5ml1QZdvEL1w0CBwHezFYtP1dubHKBHFrOZqB2MSiypPEi4mhs4ORyIM+jxah/dhIidNv6zUqrNz
7GGwsd5PJVJpnuInMuJaeyS+I+X0BFVM5R1052LBXY9BPD6zBU1WOdUPFagPrNmiB5dsKp30uKVL
YlssNWIjlK7OPSzxpPKq0m9taPpzX4UPDR1+VzKOfjTYbSaRLW9oAm+q00fMXVdPYOFIWB8V0mkZ
tM43jp1jy/9i77yWG1e6LP1EiEACCXdL0BtRolxJN4iSdCrhbcI+/Xysv3u6Y2Ie4dxUkJJKhgQy
c++91rfiRO6iwRsOo62/TdMV724KEWnM6lMjqh+ndZbTkDMvmvmFmRnRWJsmSSvQ2asYLW9mWBcM
edAWRP1eLJk8C1QAW1BnFl6D2gmdufjHaZmOMhAb1kwjbumofmBOyZ4DI6COCCEky3OzNH+C9jDT
iM/7aj/6UAzsZljCtcq4DdgCf2zH++2bg/ur/KVU/jAEE/p8ufxjJXZ3QEN/Kj8os+kSjVTWHCif
TeqLjRfAWOv8+tyP5oDsLez9kjoEZg0K4/oliukPBrm/QmtAZ3NG1zhAwYktcysijr0evjdRogL3
bEB0aOK2ILngxIws8jSLAC9Mq7Gux70TdJ+VrYxV6cp6HzFZBezkhk6ffVesaaGfshXPyXc33ZWF
mXyxJ42RsKF5paI/nZ2uMxdeoMrKaN2M2SPT+McEa+QhzexjNCfmzu3oKMn78ipL83EZmWM5tHYv
bSkeKtUlD0Vphdu5z6YbtDRntdjs1VNmbssaZ2SLwRiN5YhoNF9hrD7rIMq3tiWTrU0zuSrZFjXl
DQAK3CZe7R4je3LZmeUb28ep8cfXxcwY4hnRNkFTs7LwfUTa/4yq5BUHx/3wgk4zcPVysG3jVDF8
YO2WYziL6avuNAV2EA8ndKusY2x4OfLPOvP7nXKGEAGltW3NIFnn3ACB4T/QIje97zot6dhL+0/q
IgkXLnCpGEbEFsl6COBpWLvZG33HAMmS4+yFNZ1r2klNr19mN6L/kpbRdWbAwvTJ3RebBibGsY2b
S+nSMog0V3rkXhgcuSG9nY1m/Ivr1N0PSbxJ3bZYZ7P06HfrU+k5z7n/mc+Jw7kQk95AU6Nl/Pag
2yZcZjyBeNfSTdcKVI68RZPph3Mll3N3txnGeb1LWnXT0l5NE3175PM/sh2f4q6DjlbVSB0jziS+
Gp6rSolz4vrfUTQwAAMAl5bQYhz1yI2WrG1lNisPZxktciZyMZaQuI/TnWqR68wMbk+ROf6JmnDS
49XR6FKiiO/Bjm52/cGYEtyFcXlzi+XZm4NTLRgj1z19qPHSVfZdAcKN6uVzaADLQrYv6eQs/a90
fKOqewKD+WXl8z5LE167tt+iqXqw0+Yjpfe2jSI6/Y7smaRkb3nT2+ssG23sVMFjPdUfVglaZbHs
mrlCcpENncNk6R5Hw0cIudDXCZT15VtHEyPsPuFGxWc4om0S7Sf6AyY2/nTkDFaFTjM7q8QfQqOK
eJZQSvruFnN9tjLv83Onz5nz2dA1LVLQ0s7hRky8YzrWJi+EXUJcbOZ1Py+gGfsERqSl9nUOCMbP
KybGGGc9o/xkErHKOQRc6iqGWTmos5EHnPbEvIn4X90C+kkOKXNwTEqIrQwqc2oVLGpujI8rUF6/
DgqTE1bSrXLrDtXyGJ+agIQs9d53SF45h7zLouHnZOUNGZPm7H6MhMDWK5tdQ0IRoDaeZLSgu8WC
P8aRAhhoftVdf7Zqrk4RGfF6yj1sjeN4LgGK0JlGd+x48wHrio2gKvqn7hectOiqxpQSwGq6pzEN
4HOIkh4Zg6KtKZ0b++J7jpNznXEjcKoq3yHG/YPqJ8CN6L9HdkYpFIAGdKPuiPoeX+/UBScXkExY
Zh4Kn/rd9ZV51H6u17UfvBTViWXfw4eWYjUuoLl1NgCtylTrWfnTUyR7ajp+RoUhqswqrKql7YSN
ZeYoycqXktkd5MVOPaZFf+lltC3Q8K+c3En29nJnqGWazlfihZ4cUNAb6jTgfL43rVsWUbpV6dUA
HyBdigenY44CmYNWdzsw2jKso3KafGd44mDpHD1k2AA0ve+SKLiLR0a4KU33+gYJwYQphnq8RxhS
l/O+NLF755EM2yBJ1m4SHUqf7SGusk+rQMJbs243fv0H04u5uVRW0GFnTO2wXIynfI43gUtbBTct
u3oyIYmn5NBxToVFm9iWLgUGomka8uoaJOLD4LiFyrhZPF7JaNkOAX40PwVJkPujhf0twsfM06MY
353G+xmr+jC35XOa+zQlTP0WTVUbyiV/KawIyWfUhV6ZM00Fu5SlAPFyeiwhEq00p+U65JGDaiO/
ySOdv/QhUlyEUeI8Ll6KQwxDpMOfEQ7Brot7B5pEjui5Lz7Bg627tDmjA3+KCtGyj2bPrVUwWaka
tRsiC8v7ASsjTbl2MdaJ3z5mBXM/U3TbGL8oTqbFDscu+Wrt4CMb9Hvp858gDfgr591Iffsi+/jS
MeQImuzTAbCxdWv7Qm+yhlzA8dnwmaU1OnSi+L31CmAHRhY6MMrK+tgY4wDVa1R7qv6biwgNH1Tx
INGthrkh125NVYfQHn0bOpF5WDsp51SUjut4NlrMwfQmgo20WJP9gAWeruW+GT2Kpkrv4sH5TlQR
ryU3yd5VwT7iLBDqWdJb1vN+zjEKjOOCRzqxGfm6DRgHATpRR4oPGf0q6UH/dlcXZ5XU6GUaZPYT
dsmcwY9Eeb9zzeI76EfMA2P8XRrWn6wGWoxWkrdvuhZOAbFT0coWnBUYJRm/aypdfOp7TDr5ZujT
ZRMV3GA9gkkjcMeNy8A+zIxcrHT7beFKjHo3+kQztTGHGT6pD7FiLpOt1dHaMZzk4ltvqu6ufppa
K/hfe+o+TvSfi1vTw8J959Gq9WveHYwvoFzTwECakuKNZugyj/RfhaLGSZIUFBu+VZgecseU46I9
PRx8c2RicX+hY4yxcKo4LMVwg/XEIIKxTLIyW/3ZqvRnCORTmWDYN7NrIZbmhB4DHgGXch2fRe/G
2zkfa3Qw3BXN8ugbKjvKZYyeXEZr+TDK63QU1BNz6kD8qWm1BnAxrQyK0OJ198WnM3nxU4AeuFqh
VKOaUtGDG4j2yIb5znBrPFtes81r2pQ2zYwQxNsh6DEf6sQ2QrwbL3rQySn3JmBzkGLbaHxs03FX
0m95DcRRYx5fuyUyf1m0l8CxAYkm44tr+Pzp9+tbUjCGmbSPQZb/kSOuDXcBn+e6314iPvMuog8X
Gd9+Pv6AdDGocGbaiJSC5vII8wiFbPTHEjrBiluOh8LAku8ujzE4V+QWNfVoZOMFydJN5Y/+ym/5
Ss/UQI5/12I+SXcChzLP/HcDfo0Kyl3l37cwwQFwTN03c0RjEeUjo+J6ejGWVVeMWbjwqR0aw5VH
T2SJp8cGuw7zyfR5Met0h3TGzO/l8WBVa2n0D9hrWM+j6ae3nRjVSZ9AK/CeWxtUSAxp1u3lxRXD
red+1zXkuwHWbN8/t65C+5C8iMhysPdznzkcEh3RQRd2W6Q2DBhDl817M3MB1WM/3ov0Y93gLNdQ
UwGloPZElriTEW86YhRegtIvtjqdHoPS09R4iRWWnKX27WB8lmxmsT1x3km0ODYuwwSzuoql2nWj
IVGnmeiiYV6QtUr3p104R8pPx+S1Lga/xMLjPGM9Cvsxn/YmS0OiJf29On0wprdsiuMNGrKN21JV
R537x/XyBJzi/ZSvMXFliP0M/nDQMCz0T0DCILaIm6wBuqEfkJq1o7Y9j2YDriY6Sk6Wwhsb9OsU
jZtU5Rc1QdhibnisGj8/KLd4XeL+xUGwVGEhWMkxpq+Wogf4l1j+L7H8X2L5v8Ty8V9i+b/E8n+J
5f8Sy/+LWJ7bjKuT+SGaEHDq5iCb+Mcfpc8Ysf+xXNfcvvvJckAXF8Z1lDEtQaI9VuJkKBduXGXK
0J6b8aLN8mgE/lvriup5ATAKJsVd2840HVKBA8VyDHvjx/+4Nnos2yz+LMzkj7rX6CEzWpmunWvw
Kfh2h3bpr6k6B6i3XjRwigiA/KqPlh6KTWrv+xoDuqnoKd25wwl4lrpl8NA3aLnj5EGVsV5Tj2Jm
yg++qFvGn165GXOQRFYjw9wFS18bepf00QNNkQ6hMiwYT0XvqRVtEDBdUWrD6x4eJZV5mMYxTRZz
vyzBTip5I/4D6IWHOb/QE+qykt5ceYJaAn8kyV8io31i5r/rMxy/s7AfPbwAcS0PIEsnGmbJ+xx3
cJtXSBHw6ICQNtwBW8pd4LtgbWgnMIjmkiN+U2ddYOwwVBo2SfEct9lP3uPQNrCPKEe8mDHK8R7c
kFbRU6utV4ay7/MAmsfCPBPCu0s29VINUPSSUEPDjwrgcRwpy3iANENJjxIT7lJ2nCI17ovcHDaz
Kf8RtNEcKAINslE0IcCDWgDyjvXNwBCT11LhFSKaxU5fSKEIdlE5X+Mq/vLy4gPtMX2CjgZTSatt
tGjHyFmCthUT3ypTobDj4FAE0euglnhjzPfh3h1CZhfdHh2YrcoTvY9r5s/Dbln+0EBMdnFGQVL3
VbBpBwY1avzKHC/fi25kJJBfQf7CRWuSA529P834ZcaweQiUeE11dRTu9E/ZtO02nu7JD0F3LIDD
QKJVcj2VNga2mnoC0F6xMPezxB09YORvRb5zK5A9ttinoBJARel3Xo8HWQ/7vHTe7ZSUhsYVL5OX
XmfP3A93kaAUW2OM4mM0KQfZc7dJjIAiB0o8M3p0/GoF1Nejegl2UCpeLYITMHyECaf1WsUfMPeY
RgxvZJMcRETzxBqC70zjcLCZGidl+iw086HY2/c989oiGRjIBZSkNv6HwssfpIFCZiGeYB2fgbHM
Ya7pJkem/1ap5uTVKO16uYgt/q4wSAzcD1O5EwacpN6n+R+UN3CshzmIST/KcohLtIBRpst+uyT2
vHVL+TP52bHzq1uFCKFwkiPpLPFGLssv4fcECcSnIUvfi9ocQftwVRd6OVExb7VJaQgmirZ+tEsj
/wY65heNcTrqSDYcZZxtc2Rea7yVKeNjHClEdFBfKpMqabL4VKxNVDD95ywBV6iInhorFTznbLqY
mKKWYsQZYXqUPF6Gx8UDch7goy5oWaJTRbM/xpu8Nx5ZJhAYRMZatXR6VQfyrboP+0DTbxNVP491
s407lMeghnZG11F7ZtMXuOAcUS/rUOFnVxFUXyqe96pkWhubcMRnrtEwb+tkPfpT89S16heuqyck
3cU+EUN1RPmTe4zC7/iy2Kd9Gss3Y+G+HPFk3qNvGDSNEDqCCgAy4NFLC+uTrvT04EDquEdI4Vaz
vX2pzfakqrli1OcdhaWPRQ4OCyIgYVF0vVwn+OQVuElUkbM5/5n610Q26+9mMq+NnqdQFNZ+8dQZ
U6QO5zTwdkZCNMK4EBKDUqIKjck4l01gMyU3SjAgul4PvV7WVR5l19S27RNAj30v2/hcoo/rbeU9
FFbrPvTokBiaKC8kKubdJTDn0LLQPuRG7F1456BC+Fer8tg+JM19DMuf2Slqo+QKXBqLj35oMA7e
BWX+3hQD1jhA3aToyJPLVPqiJ9yeIEbIIMgP2LemVTr5v5i54jEd91bLSKNrr2nZbOFhfE0Nb+FU
ZCDTiuiDuTFhHZbeo+a7QBcNlZme3aDZZNh+qu8u8WfQEvItU5Be8dO/2h1Xs2f1bzaSpKRrj1n+
Ac+chS/pP2tXb2OMi3sVxCul7fkY6J+pz2lsFMPPVHgvOFmmO5UVSITj7/x8ONf1KXf9GCSXPR59
+kitmSN1j3CaE2S1SX3rBVAX1pam3hjNjA+PG8O109e0UBV98/o4Sxtqdf+RL/xq+HUyOJ3PboKc
3ToNYB7l0hWbKjcfqyGrj1Oa/GmlfyO5Z69TUHrLIofQ/QeHinWyGc2MsO7WE+5F1xxYgnIaFNlM
ZoYbuwe8sAeIbBBpcMCOsYKmaTEtMV33j+qCizIXOGnLzZ+6x6YRj2AF75pG2oHrcWmxUfgOMq7p
eYzMXzTGDyjju7uSBasQvTM8AEaFKbPUMEQD2Lj4DADbfnmi/scfarY2kneKewvZY+wo/mLXewT5
nQA+N/rFfZdDsd+a2MGbqzE6/7h5uWtr1YaN3T8yBE3Y2/xNIPziVI4xoSl3AmHbvRey6U5x14Ya
zxLvVXpdctkeYhd+CBk7ewtxVWIFL2XhGttFJwtqXmQfXXDLWu+3FaxkXfArDAw6dNE422miEzpq
ziVDzdYeKeegUSgVACnPfZk9eIhEZ4fJgjWJD8fuvEPq2BdGgpcmd84yNeej7VWvsVXcLLaszo5+
V3mHIsQOZuTHLWknXbO3q4jUlZ5cnmhIvywbhIz948vFpJecsPUXwHMnJRDj3J0VPdyA0VNHp55O
WZQhEKwCWqxONb1y766n4IDWJ3nqOgtOr6f0Pgi+YrjRu0otL6PFipnVNaPwyncvYvIvRpr87o2o
uOmsvPQWEqGKvzeaQFJzmMJc5PbvvV38ystShCCOt3XcXqSd/0FHk67alGZchg6aqWqYYmfd+hO7
b7HUa1Bs3kUvtRF6lTkjtE52+Mnt4xyrd9NG0dDH68LAGeW1VQevsHuQ8J3CKWKzH51fPUlUkPhj
3Em2fYkRKMa5HLeW6YVNOdwTksrlNCFMjmb1rkjLyLxG7pDzrTNm1wdJ6g5N/qXecSnbsXKw4vao
8wLxx+rRNAFM2CEJbTfoycAhpsl50Ajjc0JAPK8EsAMucPSt7uwJ+9SnThkKy3wbZfeAM6g6uZY6
mO1ynLsOdkOCZLQmPYJgvlj0NJxXRcVCNw2o3/qhekFPZa4LHwhorYgns02o/IhlglWVP1oLW0xV
YIaYEntvxkD4LVqlm5lcOo4Fdbw11bbsJ7nLHxcpxc7IPj3H8NFdNN1uKp1XI+/v0ucG8EYgf3XQ
q7dNKd+ntY2Wg6naHYSJE86yLNyEXCJDFoXacseTnX1YBm682lkajseMUFz0uQdpSdA5ebOP2n9I
euxJ2XK3htc/Gbp9hcnzjDuvO/SJTyMZhCPmawTOMjkvNbojU4C+biQ2ca8cX2s7eGhzVBuKEfl6
5EywyXFp4EYO+D3iPlhzD+J9jXeDBQexmtx/mKvs/ID4gDlRCGa3kZ0P+CNOReCmx0KO0LS/4qXf
F3cVYp74WyRFvDndchjhDYeIuj7tNr9jMvsET6mHJEtMHPxSzqdt94KODPyu8t8kIK1Npp3fJFjY
x2KaGSSM5a5cCo7SvcDwqqerKZHgBNFv3FsnqwcLaWUgetseG2mzOCh88hc34tf0cONuFQKfKYAG
HOT9hdSyeMtH1wFajl27dO+ojf6gxSuRVgYE2GWISQ18S0m7/NgaVxdnfeQ+MYYkzDIMwvEJ7ByB
kdhg6R3l0u6w9FlQFfWzoeaNWeN1N2cb8WcHTaOFIzbTll5XpLyuyXslqkuNz2KejnFb/sY92m38
3Hlkln0rvIYUBwqSjWA5UAv6VAN3ZBl1/QZ8NV5NplV3HkKJqolUuykrxGr0+k3ZmONHP/7uooe2
n50rnMEJs3NH7qWaEpIyNLuxI7KtLAfc4Kh+A/tToWfDhDq/iiV5dQ1jWQcNX+e5COiL6War/DqZ
DDCdLCofkFuFs7Ivi4Hwy3TUL8FSvllm5BLmApcML0OnWPXL4SlP472V6PFFC2zCnqHD2FBXu1Am
xzacWlp0ciMBZWgovLUImi3SNSAiCNbxagJayYb2PIoXTO/4N7t+O6pWrxWs75UcTO7XuUEExHI/
1Nrk6C8TNlHM2YVt2ix1TH8ssmO4nliel4XZlLU8Bm36nlnjI5O3FPab2PhQmNcVxINND4p8Q1mM
uQkP4P1UeLab0n2Kcyva4mOqt2hIXTxgfr5VASu95/r2phrmjwpq8dH3VRAO5YiKi5t5sBOwyeqJ
Undk8MfqFC/PhmAPGGKzuInCZ1/qNj1I5EqX7q0P5v7I39GGanC9UPlFctQi77Z6QXggFo51vT++
eRbs7IkB3oAQ7aBhebwvCihpUYQc/dJHFJFy6y+8wXP3rZCPvyae3z3NbvdgOSXpZW35UBLLMSTV
n3QUX3lZiYMvk2ekjd2j4HyaAA8TLwGsgGZajKPfuWuLwIeze0fKAzqxzrrz2AwIyqrNSmwHLx5X
HXT3HQRwGU5YJnA7YjOffC4QtyEqVeAU4yB3BT/5YzgOel1jSJ4Wy13FJYE8qnfHfQzh4bpM0Eud
oX9kF0PzwqkqJWeL2LTxVFnJcq11rgDG30f3wfJcmqcJA4KpsBEywmm2Q+0bqKlHC9z0R7Ga0dUZ
mATJnRN29oOh1VwvFe+Pbd1Jlw4kPdE8VAJevIa/ulL140CyyFbb1dnTknjPoj6VRlK8Krebj0AA
UAc4ESpXdX9vTSh7k1nlr0MVO5sB3u85nQf/VHgpnZuuPRtJJh8WareHv4/yjmxNN0E67y7C2OUe
kiL/jlZ1epGsGkP6W0/H8WVoCHroRifsOr+7zPjaj5S9YlcgDHkM0P0xwV+iXy0/JGjOcZ7Nvwre
qR2uaX/z92m7UKxhYhNXkQTZ8/3LXMwBKx2Z1i33E5dpZSOH/Wg9gzVt1pS1wXXJ+uD695GejZtC
9378+yF/iYxQTXaPc5faqwLj9PmfR0XtP0y+R2CaWRj7IR1e6givxN9/zCnwzLUU1pa/Lj39/Rhh
vgqncGJujLJ0Dky8EVUPon6aJ+Nd+Sg0FwqM7eK444UO1wSZlYp7NIiwqRXKK4caifPHYyb6X13O
r+G0xt1XU7TnaHHtl2GZ9x2TUDBzJckBLXtWBA3mlHW2ubNKvRGBsl+VUQw3ePQb31TDvrBlCZsp
f05FIl+jwsPL0n2LvChuthHkqyZpjSM1m3msZCUA6SGg6JGexmvSmpZ9ahAAFbvI3Rxw/hzWvXLr
oJYgC8Gm1ZaZQcc52nQIYA0cDinsdcphwxBuRCwkEqgHkTUVSkvuENMZrlz3XIyjIzZi9Ltb01T6
Nsz5RZpOxZ5dmYe8lOrRqGaGi30NMNdJ7vFyDqZPTg7EJfREUmnQTDQEioGoJlkhcTCo3+5Po5S4
kzb25VYT+fpSuHG7QcrzCoKLGLH7V6RDC8nFIa3i/uzvVyUkC1WW1d5mk/BWz2/dzSTJX1Fdc2kg
w8B8dzTKtJx9lTU4Rm2TY7qNfO5VSwPW1Lan/xmj3xiSxPdizsiL0BneXLN1d003adKJPPuKXIlU
hkQ4ezo3+Ubl3rdXj8Xv+4Pgvx8QSWO8NrK9GYW/bb3Bhts2+8clIPbu71OXdBpEsN2DMPxpp31B
AgVBJpt66u0XHL+UUWURfScyxjhQz2t40PWZJJhkHagoOGHRqZ89r37xg9Y+zHFTbOq5d9cGzLqD
29b5hwNzJmk+5CBNYEIlL/ZdaEFU8yWTgeLi51EeWcb9QJgg0LbHS280X3PtuLtOzRrjzyizyxJx
zMgQlZD4JRpzz6T9IJbIQe8hHPyMkX3s+8DQB/Bz3XlyABlnpXbPTqGrB0JZsMGMTfFtd6dOe8GF
E1uVbSxdOutsUd218U0PYKPPUfv+dDCN5XiPwNW2Me5iL6m3sq6JKWzUdzCAkPISWrPS15+wRYvv
zDc/+rvmaYqDsrpSsCdHoKJABWpUUnn71oKhuHUDUuq6dDjztXq4ylHL1VIBYjBxSoGZcdIANZPL
lVW19FJR1Rv7yIuHZ06BxcmZomIV+fF0k/YzdjjzXPEmr83EjL+GgDUukukHIGtiEJSew77CrewL
h2Qqo7f3Mh945aaxj2FuR+l8N5566ylqaqIQOM35TWxuOT+aD6PszW1GMfGfR3ip7Z2fsdY4Jm8/
vNTuo6mtA8IZ90fL+sZxWIk6e+4jOz5rdLbhSKvn0xn1a++ApCgTaTwQ2ahC04vMN4QrBk4zHhlG
/F8f+/tZX4sJcmYg12UTf/qJcn+MUu+7unc+OGonK2n3uz4QFctyrvNN3VrWHoRf+sv04Vw01vzp
l2RVoyE+uc2snuOmGVA882sq+TbbVnCsfCH50/xfZOYlX/cHGGKGq0XvtLwbsnoxZOAx2k3c0lEe
p2Zrwuh5tHL6lahfz5nk2xLE5YDMRdtncpwMJZ/dOebQPlGMRGTvoatv6VBt0XTQXZuK7imVwOD+
fmI2B3nWDlXqfbHyYuPWJoZ1/vsMuc9wsY344f7hQk6HysFImhsNNMLU4mSQJHK/SLd+mKWR3ma4
U+dMd8LdpWW//bs0NqhAHv73IkkoSZxf3IGjb21Z9VU2yJDKqZsuFh52jlr0Aoox1zslcEecjLak
48MRLHann8mN8V1EmfU81AEWOZdlKLX6P0TCI20t+wwMnmW/A2s7GhFQxC5zrX0wIxP3qvjajTFT
mSB+VpNot55LSEtoGRpJlN9yxlXA7MYRZbvdFWr/92MDmNN1Y/rWa9yRWPP3Syqibc9DASelHuf2
KVNRe+78kU47Nm0rYw/DFJQiMmYz/KjmUt/uQMdQ5mTbgHTrbnbEwaEbyCyJe23moSmJy6kGZIVZ
81EnEilL0sN+z+6d7N9+YXE7SJi7JF3k4aK7YCfQyN2ie45OFsfFVxJ8E9Nx3/vzo+xAOK5lI/QO
Jc3R9/Jv0PPuj4PBpE3v7o/a6KkBehcJcBftTSdimW468rb+76MKo+//+7H/+ez/PLozPziyWWGf
R+ZnT/S630XJDxsPjY1BDzd3muY9/F2ONR4DAzcvwOkN6e3v/i5bH787nQPCMliLCxssipeNtyRz
XoGy8Yqpdv5lu2T8LtqbjkFDxQC8l4qilO2TnVfOKTaHZ8B47dMi0u6JmnSmFAX2bpgAQZOcmoqI
reCqsVdvEKKS9ysDWqcSw1scSOvoa/NVJpb1tVjWfx6I/35w/9TQ6g9Rd2dKy/RWw5G4DEIR602j
EeUfCGq/cJxwIBrl3C6Oc4qEhXBbDLuuuH+biLlcPpY/1Hs7EonteyKI+3R/NjRuzQxicTqsymW3
i0ZfXdCYKWBEGPXwdhOdcn8qWRLxvNjok8sKfOGG43gZ/j1RqJH1R1vCRc/KjTum+XwNarRmruLb
trN0j+C1x3ftXNI+mX9RnyBeTWin+mtM3OllvJ/O+rTITmLxOQtZJNT32P3ItOq1NM9NLNL9kru3
idX3HCVduUl8IF1xUdIdsYi798hD7MEh02MBekaxtJFeTzqZuFRggBir7SEr2q91JKP7k7ElStaM
JueQiSS+lJ5Ul8XPxhOhoOeJSrphKvnakYv8XEwfVfNaJYSWMaby6Rb/fx7JGqu2qNKHVEYkdJhY
LjymDh+eORwmxxnoGQTi0Cy0YeqmPhOjpFf6/s40jvrfT3MkxPcpEAJBs9OEvjnu7+TJx6X4RSJq
udGAz445I64mmZY1aVnehYa4d4LIuG57Zk5lyZxOdK8YVNXarMaFwOfdMJTW3k3qT9pc1WoYxV4K
FxF9R1BqA0NvDBBtLzEt1aEZxjekw6yCA3DjjgJckh5EXeJz42C6nAb16iA+lPb4o2f3gq77qjNy
VF3NgjCv4QHsy5KSrxB7oPPb3lGfc+bidu12bdN9GYZPXlhi17uyrP6hIekHxm8shv1eGrjFUi5g
mOX4ODmS0IaJjlZsAvlLl4reXLLurORWmRjinORPRfy4WY7eccGtnUEN2Uk/oa0r1hxp663RkL/S
qgM8Gg2SF8PIUnP+BoeNYQ/LsUhdiEnroePLFsYHLt5YDEYYm116oGhDPabWkEY5t7gw0ctk11XT
A1CVD0OQTQ5CP9nnwCdWboQ3jyDwD+3cfzbQzJXhAbhopQChp5YBoZ5dbQRaQ6MKkpM3iWObBRBT
DaTWeLe3tfJfrB7EhmnRNrXoAIDqaX87heh3AiQfeuGIIQ+RNJ4afo35R9ogioznklRQapoh6TSU
GloTftT9Aqzibqv7n1gICTfTAC5CVCZ1a7nNBsEvl1iQsIgJXFkJfXXTlm9JBussgoLB0T9vtrQh
CaWlR9mY1drQ28aOiFEtEkoVw/2qlxH7ad2LDYV7OBZlvjWS5YtbgAiWLwfNdEi2IOGKWf2Ut/ef
ZdsMb50MH84bh1pza3EoFsvv0ZzGQzUUD1BjaiiKdrzvRvepgqS9rwS2nQU2K6J7BhqZcJ/qYfjM
4sBYA+RP+CtaLucMUND/Ieq8lttG2i36RKhCRuOWBKNIiRQlKtygbElGbIRGxtOfBf2nam5cTuOx
RaD7C3uv7fSfNv2CFnUxdmKMaxaYpFzXQ/KNrHyrBpY4rZt8F6IvA09BqmnwOCU1v9M0u33s+eNu
XNT5DCCmnolo2A2BHjeMIi2HLL2CHQc+rdg4yipyUGjyT0qF/1XO7bs1kwGN25CbMd5V02vTWP6G
jS4g4Fa9N3bx0oYOI5jZ7QgvqXboPjcGru29Xst4XUX1cyntZteF+Ap1Mtm96mfmbVybxI0d3ELS
dhfTo2ctDj5ruKQ6ZhIn92DANGTPyIHH10ofeGrOuttvh7YoNyqhR3RCvQW8ox7zwn2g4cbrZRnm
cXpVg+89A9vn4XYbdWipQ7xo8K6VABZUZemeqKWEbBsx72WE57nocioTib1FxnW378VVG8HN4V45
Jz24mmn0nqQM/3VLteIptVO6NQ8wYbNPldUjVP6BIGsZnaO4w/zACS0nKp6bl5U/kmnwRSDd8FWW
njznkTRfa1vEtbEpSAy9uMLjoG7g/I4dw++i+4NlIt15ufOnQDR/6FswTRoYB4igcu1Z/c0fOQI1
w58OHmsvRTAmOVapOugVjbFLszZVIYwvdozaHDlHyIT6dQy1XZbwUA7YU5rOODNDsa6pa1rXyNKw
T/GMSFWcC6T1186W3hmTw5YBwVuTpxPHan7okExcM+k9FIyOkKlDU4ALKNiZIFeRUV0eCmohbH8k
FlZqam+63hCITBv0CaTuqkq8CiukIt2yTsZndhWlKj4NcIfo4b8BobTPv99I9N+uqY1Pvz8auhyK
DUiCw299nfS6dZyb7m/YwbQj2wCur6IWpbJ2Hgm+4NDRSefjVYlfrTn95wL3+Y5tfVMWqfvpyOSj
LbUH6HPWK8czYGZtMcctl6buDUfbKSUoBD8+saYtzx0k7ECxQ37l1lgnUSq/9L5bu+mk+HuLk0N2
wVuumq8O088LYVkFQ2PrEUZW8ySTMAdbiAhH/wRbJ7/yuPlI6VRe/r8L06f7UDh9vGHuYu9zrVk6
tRj/mBcuGeimRwZGjmM0zKN+99tC6EvIEKMje/077Mm7FD5ib++J/aHqc/v0dabKXJwcf3Stt/Yp
0oxAt4ZmDSfeefidqOAKLNSq0fmTsDxprF2NFTr8AoV42yKvCPWvMsJf1M6jfBtaAWVLtNPV5sbe
Jk1VnQzG1pUFzgNahTpNet2cfr/3+41b8PePcU6BtnEPlt0R2hjqMJysOtq4UjMe0mxkozWETGKi
lgWjM3Hwe7PixxayCz8prG2lYnfdzJ59sw0GyXiOMPSH8+Mwk8ZKCv1vcy4Kj9HRTFwG2K1lsgQb
m+X42wgb4ak1lH2JCzRMOZ4LUpgJ1vj9Iasy+0JdOW602YYj9FsRJuqIhsYdAmMwX+xGb/fKcWvs
BjN8m6o8c0HQBf1+Nw2n8my6xp/QthXeKEkXQXu0iqPYOKXLN3oYpXyBFtMNaIUDE4bp4febxB9B
Mfz349/vhSYTbUxssA+i+kz2T/j4+40w9f//nlP1Z02fiARffrERPnfk7996tMxnz7ZagIB+y/wN
kxdX+chqcvkGBYUEyL5UsIxBoDZE2fs4uv5tYXkeXJeAE6Cf6eeCK2S2iJNKOc1FSuduRFX6mkJ1
gtYzqv0g4+TFM9ovc2RkxNrADAp0RlQAtr7HNm6SosIPRwlKndfrNnGnYXXQFfWz69yQ2RGmN8bp
mvYh29cNFtXYcOTFi+dy37a4exMzKy7Q+gZi0if/2NfWzqzL8b1spQYnyemPvhDaxU41E35a1TCm
xuRPah/WeNv+W2mEeUSRqp4dBnM7bOLeAW8MsF/3QRtYPf5+rygnaz9NkfuAVsXaawyj4Y8pCFHL
/Cmbivj8+z3+4wXhuK4HC6GSZZZYHWa2dEOb1Q+Z1UL5yVBqoH8gF+13CimSMDuo2XpxeR4b00kf
2HlWKJNk7B7xfOykmedBQznypjT7mxWF8aO896KsFIbrQnvUGs27a9nA8KZkfWAyJf/9uv73w9+G
2MkkN04085F13R4+hPEhrJPbyPl9Yvx1cICHbjxt1rGoqXvGJPJZEcywKl1V7ydf/OTmaCHfy61d
nWfWxgVi/RZRFifEyXRIsrb/DU+NUu4QjPmPjkuVVKdG/RCN4T/hyu4SZ6NxgY3z89so2/AhgsYd
WKZZtgEWXO+hu/nsTQhcPonEo3FMfG3j98DzEIdYUS2W0bp8SQlSXFWaMzK8IwrGAxUXkCC70odI
e7IGNnlmNMmvmi6XfbPzIWu/gUloQwAoscRntA94hfjw0sr3ga9X8n8DxeV87AeYMLhPue73k1mp
PUMIucfPk9yMpS78bZu9Ycl2LsMPkUx2IHxeYjVfw9Ge134m63ci4f+M0rB+PLI9q7jj1vJsf+Ee
qdeRHDc1hKjmsJBu8Ov0L4k9Gg8Z9+DKXH6oaRofQCgpcrSJrWL7UTLlPVHjshsuvfBzXozty9zQ
MLp2XXVJ+vTf7wApFX6O/A7LIHPhfy+8Ycb9GhLImw/m8ilnhHYHLuL1XX+fB9u8iCm80rBod+H1
aBxyBlzFcJjy3gayRz8qhcMH5EAr/d/xNHMgfYCbNAITDBDrd7BGBGA3T5R6zRPTcIfaamltG4JL
T6WWc7YTDt1T28xikxLsSkQ3FO55KBmYedoY7zjSo6CtivBkjD0fOhXfLdXGaN0AA/mcCucUOjaP
fTSh9oS3xemR+ZB4l6cfy7L56pGEfJunbv37a9wLbZCnbXjMooUZUJfmg+tmBYoi+cIEtwA/pOQX
cNw1WBnMljCwVwvV4Ln1cbkXlvk048QMTBXC/QKkgYkUMFejYge729DvQnPEUF92DutFlK8jOK/N
6HWfJnysPXlCLTdl9M/pGqZ+/BH+NNl7gCWOithIFE6ycruSsr0hbVRb/HZ5/zX21m2aKm+f46Lv
88fMy7Sr009wT3V54rx/jlvUctnAoMye+wNGcftgTOBgXJ6DVW/fYj3rt3PJGeYy6d3UXURn1DR4
3RrQUHWNtHUisWLQoKuEjIOdjKQtgc5SmsnTKOka4tx7Yynd4PaHEuNmUPW8l9HX8FQ38pSqId2A
ucxt2wTkZGdY/nC68l5sbK2MdrquT6sE8ORKTuEh4o5bD7NHLwoxb4iTZKUks65oSHYt0mVcXsad
mDy1QS23tWdTP0cUu/msiw2D9c/GXvC4fBVWOuniKBEN2PyxWFOhz3vTu6oZfy5Kzv2YQV2as/7R
ByD8OBjxVfHEHchcdcALejxsnvGuD5j0UTnJwNIRF/sVDeugmXMgpE6gJTljzHDnLe1ahUxyDth+
bULDe464z74RF+ViI+qhjFDZOM+la7o73cN3SMRmEwhgOHGKwpUIEVA9ngXvOcJPvUQvAFhjI1Wn
GyjhYNdrbaRlUU9EDhJ+JArrYMGZX/US4sNk03Oq2qgDFGYMeSoERG1sPBhW+AIg7QyNoT3I7i5r
hE4K4FeSnxgWlidDL85j6UxQMuujCq1uE8vo20VXxbyD9F388H81p34IE4RxwIbBxI4/PXlQTNJJ
Mh/ZgeYsqvLK+IqsaEuqwdMwT/qugOSf8QwEqhVQ22N7LzPUJUZ/9ekTV5XMtqzz8MI6urErYRZs
/fQS1TzdKb8dGfzZZ2+zYAPuoxUzAtV0/MhGFW60pRZj+tqgYzhPY7d3QMQkMWkZlSCjIiw+7a70
GFToe2hQG+j/NcbyyWLWWe5Mc/Y2hNFVq/xs+agONK2At96KReTKz4Za2O6I5N5DVXoZakJcK6cr
AirOalUCeKKVDI9ALFYcPAVcQ4BLkMcaJjkxR4XxUxTJ2xjVLYIywAOxs08SMFkAJcjdio9y0qC8
mW69ReQLeKuO/vqGXOeSsPGG7PpwbnMyTF3StqelCO/qK0K2RV4+ObuBcpFXaU63ne9Z+7hMd46s
zK3IWeoPs6AeARa/7RZO2Pja1ORCKAv86Ki30za2Vx5fx804AxsqZh1OOkLnHBe3DvgyZ7+6qtDz
eNnrGBvon8xBB7VPuHuhx+TULFztyBke66TEAU5Sh2dqB0OfP5fYBbdyBV9c+hCScsJAn3QUdL3u
nqmubg45r6S1N+nZM2qE/WAmTbtnnNLTb5REsdixiCEqtAV4Wf2rtQOHT7NIgRcrZiEte93QOnie
d8EmEJ5zpNJnRLPvqJ/KnY4iYXC5akCR400Y0kOTmz9kcp/FOEGJssV5KL13aHafrYgfSC0FgJAH
onK+Og8tCnqkkztDAKhaZ9xRFEag4HzNfKeKmnYWKh7ek1tkhc8DYM99pcDfmRFZBaX3DN7ws41x
e/tV+aZInPUcaNsiQ7HiVqR6OP+yWYLhkt6uRtXKEKm8DsXkIhgDI1Y128Kuun0RN9bJHARcpjt7
dIsIFgKQfQSnpiEQNs/NJg6Tl9L2/4IkAJqbbDpGN6tWz8SGJQLDJhu2Z8LrqnOlmV7+ZmXJT4Rq
NrZ9/uUJJ3SJCqoWthsYvQG/ULxLCs+kPuXLs+m08i/XKFQn6Am92ZXbrPARx1CdreRDVY4vygqz
rV677ywltnEPKcng5U7KtAkcah32ipG9yufoMiR1QAtLGF56rDvvHBpi22Wkn8dJwQchHjJ7Syny
miPt3yqnI4vkl0jWZez2q4cq9+Ceqd7d2uG6NN0fIfCNd3rNpFy3bl39NaSQtoeGngO55KFQQj2T
JYJXwEpTaikzfYz+SjzO+7Jxn+HEr2adDGFKHS4lPm7TZlZnogUBgaSfGpQ8OWtESOEQsviPQOeU
a95lzwMw1c02TBVSBnqAx+sBtXs55wTqoeRbTfDvHlKl2NNF8Xb2u45Wub8gjmWzbbLD6Xz9YFYy
CSA4P6pxge0KNcIkrJAT9EBaWrhZzEoS/h9lliFAOkUpFSRf6D4g+O8b6I3F/AeJo/H1mxs+lArm
fNwAGvUQodLhp3oLTkQnLIUNbIzBY41UtGHQASy8GbxhHUn9zYpHtN8LHk0Zhz4zjunimcmtYsej
zvtXYZcnGSXeFYl1k1WI+N7HvWAgJ2Z+C9wK/kvLynYg3mFHchhq80rSulnfiR+/OG2tWGq2wUhv
IMlcTxBQrkYmC6tRURTNyj5KM/s7Nn74GHbhwfSzhqSJ+rUlROhpyrurk+uHxGCOOmtMAzqDAzdu
vGrNRnc32+DD+kTBAOumTeF6N1tBdAsjAgi6qWWYDSTSNMmY5+5f7pgCiDnoR9qVnkl8g5TTKYLQ
ZCpt1M7GHWxvz7Id50bPbBae5ptmVPOzQfYv94yPwnS2+b3pdEnjLN2lmRk/xo7IV+y4Qdo07U9q
WKBBKd9f6/w9HzT3xIDCloc6hZA6zj5PtVIYxezpqHeEY3Me6gHDngbOJA+u001wLVryGtKYyEZ6
cEwYGvfcWjaUTDhNctNKmMEiGSN4+GB09oOgDtz05nRu675AkopGHsv/AUlZHWiNg13CTbfLpcfM
HQExvgRCnMfvwWIcFTohkV2mWJfTtG3N7D1twMMVwviIev2viD94NKNd48IQMuslYkDMclfgiTF9
52JF7usM3BhpYxfvlW4g0IzdB6vOXkYLbUw4W8zIVQs0G23OkLnU5QCYZ+Cfk0JulRWPnG2fqCQR
e/nfEdzEUBbMfBmMr2zHC2EPWigJaw02kwdPruw3c2vc7Ypia24EtDuOFYPFjCUg8CcpoyAM/mtw
8KZkDq6PrXtBafDaYHCLezAcWQJnu0+z52TQHqHBBgVrGSHwA6VTUwQOuvAcKZGmvaSlIVH9oLcR
rfY6oY1bi3jIN6RYJWa7ioTXrkyXOnR01uz/xQ66WrkKu2I7AHZikow6bCQhj8+R9EqSrgLD04aV
zWh+bRnKfIzj8e5FLEccBUYFWTyelQg1mOEJ5orZdWi07Kj7k9wMJSVvHo0f0FR1tpxpUNaMnRGJ
6duuTl4su/kb5iSlelrzpDfRn3x6dBQSp7n/03oA3gxWOuuQg4piCtJOgXCaxCWDGR+yZGcFnw2E
uqe9VLF+H1oXQVx0DhXyx262QNxS7WEtab9Ej5+nVoKANmNYe+olk/k1D8t3Ggh6D+wjrnTPzhTT
A+OA0kw8gDW8I8VtlkUOLyMfXOBn/U1DJJJNpcvT7Se7HpwVh5wD6jF1b2rUXrLG43MdSAVtRlMG
g1GgetXXmUJr5ekax45NYkFnAvUla8XQECZjcIRIKdf3VMwgtcpIHggyHywr2yaFp4GKwLwyoEZi
abkizgVrQ28cvMOo6lscyuoldfSnkcdN+PmZsLk1sDsaaGqSlLVvLvft1GAlq6k5tRN+hN3oGeci
s77qWGJbSRgGF2b4atpPedgXG88qo0Dp2s3yx6PQTQ5lG9Gwk77ia9ojeTgMmv+Ssg1fqSL/JJ5k
griKo81gqBBbWw0l/Mo7eNCWyf5pFxVj/1hmLjLp0iYqXKxTxvYrTlfyltCbV9EBDp0Pnq8+wFJ9
xJHXnAwtv3WILNe+cB9q2+QJQ5FHedKSCFuTev/h8lX15UI5ifPPEMXhykiAQ/li5GvcojFMGmCi
poIwPqPs71zNX/sgjqAQ+f1PM3VfBDz9PmOtW7H+fHWMJ5JB+E0mtKW2tYjKoAiVGh8cd+OKqTfI
Un3aCEN7sZgPB2OJeCHB5eUO04MLZFCECTsadh/WsDyxyd5oAfvnnclLfTJjwJN9X0+HaA73tqi+
HOqm3vbhtaXA91uvvsF1RgDqX4mfHHcDdjwxeF/CMG5WKGkS9ObWiTRGVDBdMfCcHMv6E0flLqzp
W12t+US4vNGF+ranAcSO01S70v5n4iQyk845FPl0t3TxwSmMvtAPCB9aN6xOo7q+mHXa/aU9jjGJ
QFdBXRlnBDmEzGHpAPcKcmWU0dGK7tJr7OwhCxb8M+2LmeAONtrpSensaZJ2upSxH1Ax8rjbxc8E
wGoT1gTmhDqamFTnBp2ZJNLsjVn+ObXDvaH5WbGqc9ZM2XkskKPpHQqZjrXk9GYTd7zWlf/mTN4f
WJP/PG/XJPx5aswPmkq+ewc4WY9amRS5N0yu5MLpT67ujGtwiEaOR7Ugq9EDhY9n8KVO/T+h7/ib
XL1l6OoDcgH+pAloSrIpDiRCf6GeJYrIP/lTK9ck/83IQFj60YWMQ/XeMmdiQiFeBNG/Xk/OU9+c
WtYEWshwzNdYgKcWlYRVlXgEXMQaygel1dOjYntgJVntVZfsuZQNGnOWN75ODFqJd6tvbo6LvxFt
brlIkrZzhIOPgyGAIknl6SMX9owdApni0Wu8t6Q6DrZxLUfdwqPQPFBRX8DDNUj5BSAfl2xEH96j
oNAVEZUhAXQsp218PA01S/nHF9rBHdlzGVDOdk6Cb5CwdzosN9rG0fTdMMCYbV6mJfMG9dypwMta
VdCfIv+W64ReN+Ol81pjY0XEYHQNyhansX6iNj2pqL9k8BA1h6BrGf7Y9ZG4w5oZdvHdxVTpwKlK
BhV0eN9NRIJkOaSrqAmPQzqoAItpALIcI7ruZJD5GW9TAe98b0R5oeVnia1uuVPdrti7ClPJTJ3Q
k18WmsnDYtzNBm7FSWPFix3zs4ia+2QXT7HrnDOV/82wFsSLuosdZcQhpo8NJsvFWDsg9w3tHIMI
VYLyQ/KzBu4BOybyBbMGouBpLUySnC37e0pGm5658VcEoMiGLaxLKkupcb1TGJzdvP5QV22y2dxy
s6IzrXeQYZ8rk/HOZBY1s5lHFsxkALXNsAG8fBu8EiJu/I/sUYmNMIgb01iJkYouwiUwzyxAUbdg
ZJU1ikYCWtI7IEws4WwyVl2UfuigzTuJpJZ4LQiV6VPF3G3VW8Xf9pVocy+m4pg7EgZ0sqrtYeQe
CXnHK8VwVsU3wivHFeKbe+6rk8i6V136JdoU749jZe9icUJNifGVVwCtzNK9FCMHfE9coZu8IwZH
XJliSpmM/saLf82L5lURaYLBlq5kSc6bOswIbk/2gJsvJnMNYVn1MWoaRNm0BHtEfo5JUY1oCHZY
SuYJzqU/XcdyNuwublPiBwJuTZW8LWBUMVdFRe+SdltCTRRgtnb6WN9TL1lS8DCvY1Y/qEJ2K9SO
24lYNLunFByH4sAgdVoVdiFWszjAt/oEba/NxKrHWkNaRZ79rYQZlK0XBk7G+t8xTzPlJs0SJHKv
AOVU4MeKa6T9IuUgGxO5yaO3ru1PeFFurrWoDELnc5kUCkbbK7THKFD9lsz5LfretPjSDe057DWF
yWvwV6iZM+J7gPAPGPWRDjR9dfTz/FNqC7fUxuw8sUUsgGQftfI0qNZAvz9dprp41yG9bhp93iwa
W+JpAuZtD5HrfMm8DjorvILThtrVjT2zLzB0M6zJfiLSCbUtWr7qX40AZ+gl/nTfiLeulu1cWb07
0kKlYdGCS6JJW6/cN1p6yEzxZrMDcpjYpl32lLXdPZ2i58zQzzMGl+Wy7JV671B3EhJ2GWtOVi+V
u5gpVh26FwPPzYPvaTWUq7Oe0ddwb20j2+3XI8kaav7H9IEZcDiyTIUJULek2srO6Ta4LV/lIhes
DcXOvihfC2VfW52Xa+LS5XSW2wQ3LNvUQzijUi7tp6Z1U2bnuPFF8tZN9CwwPt8mn6qhVoSyRVrc
b5ijHxHFmzhDpj+d8ZeZUM3bDCEtMcPdnOTvJBdIJqTiXJKH0SBEOlVd+llR+rm5e/bIrduYQ0px
rFngwNXAqZ72x8gFYV6GgSta62hkxR6uQrNOMaWTZwiDPkJc62ofqNHe0W29D5W7E5N+UKb3lbrh
Ie3rK1+PE7q5J1l58zoBuYbB9c1MikUXTwWV4n8KJz+YtPbEWIgshW56SGzHJyLDIqRP/AwT0ReV
C4+jfRh7rnVKvtdOml+VjdaiClHxRzYqWzaLkfaiW7woihe0NPhVospemDyLybfR3TiCCiiCX69D
DIhQ4OI94LyHEDqp/hbG3HL5cLYolPyk0x81l8ce0RumA7bhinVkUCj+/3Ey37K4R/buHHkWvtG7
Yz/AVwoLgrEg919hTAMn+fOQoXFORpbqU+jD31UAz4ZlPj27d/RNbKbMjvMRbUpvaCCSfUZ+ofe4
/DvGkXBZ4I2dhBJRzdyymHysrqdVYooeZ8DS8J0ihF/ei4gxXOx9RmHyTyM7fWNxAxV5lW3bXrY8
emRXVVQEQ5ng7uJwsulWNBdIrkP6AOlKUVJQtuLCxpVxWnuEO0EfieBLZ/VLnhGzTg31lcztuStZ
eNNXrSCjQ43FKzBHE6x5qovQ9pma8GSwFkegm+1j9c+Oh54zCBQDQFAFvW/kCxdgzAXbbGEkmnwq
EashbjPCIt0K+TQbLUEBNhY1A38GxvHaIjxAoc0b5RNF7uIHJnLJug6chgyU/GNjgwr2dcququi+
qFNmAucsgsPRkqhdlTrvWjU9CEmic0T8j862lNF4Smh6bkewiGXCqspXl7k61VX/RTzHtl7kHqKo
+51PvmQ6Z/sKmzAYWwQv3CtOrL8zljg5VX3zbecAQ49JJlFSKKwXi+/GrQxAFkMNNzCyP+pkIupK
v/ipxWdm0I4Cl+na4jXMQl41hrYrtzz6bvxUm9qftsYjPtS0+95r/p3XsMalha4GKPkeI1IZiLzA
cVkPb6K496J7n0zD24nRvHaxI7eYYDJsi69aCu5AWNcmJbIWaSNZetjLB+MtWgJZc7t70MsKlj4a
ZCsfI5ZI9bNsBVFsybNdvhd++SdpnWSbavmJROAMEEYC4bwr6PwZczOgEV/4BddmqtUrpek/BCfw
hZ30+4j2LoQeuS605pWZ/+eQxs+E45AnV16iidhUsnpJKuO+0hNCW6Xx+ftvlvpL2fdn2nQcRyPj
Je3Rm5k+uzV/YcvNv2ee5aNPDjeKKueaYx+fQgYq0pcOc/320y/jYgMnQxI6d0HhfMf5g78TaX7T
9w810H6swcUenz0gCb9+dv1ujYOHWC6uR7MBT0NpFJNgEDRV8l4oXMQDzxzXYMefmTkubXiNw1T1
J+XHbzAT3os2btHSef8mQN8sTH3HODckkPVaRrS8ME89nF3GXkgfi73Usr/6zPLbkntTY/yXORni
OLzIK8y4r3UXP7GeJLqNA8H4qWT5qaT6jnQwkR6to2T0CfnhjLxdQUV1f4YCCUupqHzmFvC8Oz2h
3CMAO0dxjdJMlyBKx6F/ZkqDrcYvgynrtkAsnrNBBBnOdwr8K97MYeuAQzJxhBioLOyLnuKHIRWw
2DNaxkOkswic8vuUX11XezfNkRGObZxBu4zMrdnGs6NgavJIZsqaONkuiPL42a/FiaYcLGVonIlK
vtlC3xIwEEBg0ACfU/pgGwnSlhlbJLILxmlBbTgvK5LtEI5rT4yrGi1AoJv9e8PPi7D9yyzqYcCH
cAg97VUK/bC8uNJ5LQ102iRl0c5R57gEBPu86yti4dGh99q9J8d4JTxWV15TXol5/4YJsCnt/gUX
GFhxGp4lE7rKyyc0L19O0R0LHY6Nqhg+Z2m0daMsEL0GeXhAGthHd6g4L14efVcGuP5oXgrvkmLf
729TPdOapM/FiNgSHdIq0scD15y3Kvni+pxDRm++Y346FfLkFSRy6Hm8dqXPayPEDpWbuZtwqjYO
xVQ5nWcT4KVj0V/6VnINK+gTlJZhXdxCppuUqeEWeMo5j5ydKdKnRrQXiFV3I0++dWyGszl/FcQk
rS2neWU/dtds486Oihhq8u5bWgMfjy/VR+BR5VEUi5tpF9+jhUdasLwZlzCPNOluGgXhZHt3lXMk
mYMCt9vb2W5macxcbN8jO9uRUKJvI8IkmPSttWHuP6HQrvBKB0Vj2BsfTS6xidOlcaq/rbjDu/pw
UJUBU2JAp+XNMeYwJI/72k87X88WxSKXkoVwAck3ISZzc0j6EKNpcjQYewSxC66fOIVN1fLTk/Oe
l+UTmav8pHuVVfwaT3TYg9sclgBiH+WpS8K9T2Y73r+stzYaYwIufy6LcWYeJiVpBtDm3YBz+inz
tI1uEGIgIsaW5F4/jCCDqvKLlCqVOnc0ZlurjRXo8fjBabtbiIdRZONjkxKD1Pnzqai0J3tnCUL6
ZD5pzIrIaW16VIp5/Udo7Z3oIP0JnsFDVnnOoxf2jHykdc+/WRvyb64fOYoIJzfMexPVT+lMcop3
wdSFRNcrD3UfgwInGAqfDJAqbQgIYUXFRzCgW8mDVbYHF6FoOF0sn3iVyOGTLnoISA7rWtGxvoHt
Xi3x0/M0ZgEQCgb0IN0Hal2emGRGjYOlrE/L18QfXOzV5V7r4BdXnOI6Nh9su4jk+iZ/M3TvNRsB
HY0Z92nuTCRj4XXu63EL7mJRX/S3lk5j1xpTvs84ULkioGen/tWk4N1mknCi7q2m1lQzm2DZuVsr
07T1JNszqk3CotnucG3fpAenxnOQYc3dYUl1BgWyL0aqqixxnz2DuV3pvrgZZ1rNmYZFZEnjy9+j
ZAlrFHh5qYID1LfIpc0TTc3J8ip1WPYDmgvCv7SY8uGxoADIaTWqPFzPKRlWfUTORGUyrZLseXBj
9hOvPiTjfWuN51FL39l9e/u+zG5NVRpBLxRd/CZ05xgp9yfOHgZ0I0KijuAWYPpkYubNToMVo9vV
MZI7JHFI2/V/qj/Xc/FZD7LapkMJOMcyiAzLaKBMAUhjqEecOMMZLoqIwAGhvSnIfGAlowx+t8Q5
0Q/Z2fLm5tHmy6IUEn+/JxGnYvjYWdVWVku2iv7TRTA08Eq875VV8+K5vNle/Jj20feAzOfc6c2x
/4ra8I+eGRscuiSxOPNXNEbtjtH8e8TILo7kR5/j2PJK9JhNbT4QGVhvQUffdClNYA7FTz749aIX
TQJFSzQpAnQR+Xflkr9cfXlmTFfK34iZ3r4c2AkCI4IPxOKU5jxJ629dOfkhad6MjuI1BpQUUPkf
exNYGSWOH0YwGrQjiKrXqU6bXeZ8uBpFEqNMxBBmCzxZ+5l8zB9U2+maQbDjxEExz09+SH0utJQb
u721SYH/npD4DRdI0AFXY5/z7ZPvsqIgRD+LS3EqnaMoFkWueXfQSPFAMe1qyq+u6UC0uFTjS8q2
qKzToBWQ+535hvT/Tqz8j2lZuyH37qjl79x7y2fmEFyL1IIVjY8VcqDA6KNwExYH2G7xY1hxYsLY
MFKDmh3SjyrFH/0VctHnQLQUcj12BmGGOjYnjBSH0spHabTKrk43s7j15D+UZd0KWyAnffhdhrUR
hBmhRHH0nSbMi6E2EOWXg99akqqGVnFF5/Joxf/MrEfwqMXZ2mZ/FlWmsZYwm0sUjsqq6rVelDjk
UOoLD3EOCvq0Ff4+shiPdgUyRuCIw8kS+d8usrBMx7xc0k5vlmq+M83Ye2ieYVl3LFDdq5WhhgP5
YYxOydr9wHKb15HXZ5U36Suap6lj0uoT9MUFnT4i2mU7JWlEjCy00HZ0Qdj4b3JsbmOruAxthr5+
2j4XFrZk5jtNkFUtIiy/fmHe9WjKmn8LmRbR8LOMBIqMli6l3xQ4f52EykSSXLTOGwiPNalrQ0F2
DOP/9eDML/QE9uof887nGcPFqv0/7s4rOZIsS89bKatneo5rMTbdDxEeOgIhEJAvbsgE4Fpr3w0X
MKvojfG7gaquruKwZ5qk0dqYQAbCtb5+7jm/GAaSWSaQdrNaxDUCPyNiEvmkAoDBvzxq+hO4aETQ
CUYaD7nB0v8sY2dH6XBXc5RoGySn2C/PpCdFnDL5dNKrZLoGO0T50cybjHNnl+l6yvGhc5ZVk4MS
GcnsRZDFeJgQ4TAOmaeiIQZXpGmXeKxJkCWqjzB68kd4NygOuSAcHrFXh18PaMGe7idIkYC5rmZJ
I4qjIfJcQkj8eayjRzQPUQWKRrIoebXROmJBSoghybnwHQOVZSWR37GRbUByESRL4+oInQNGz0Ky
UQoB57yAokQwBqouq0vcP9NzhmNmaFPCUwo096d0kBcOyvVqVj/zEK3jUBmJQfFp0+THVsi51dmn
2ZMfL83pTp8OajeRjigxwQgikVWHnrVVsu9yBmEjpNrfDN2HgKPP4aUv8Fv1aKxzrEYnwIStRVpW
koZn0pPJrEblz5WagspjAiOnhNyk1zWWiz5Jn74jJibnTfe/QL5TwuZENwtjIal4/Yzkh8kRY6CU
Ii8RTO+V4txK/bMAWXONFJpaUusrFVbkSHTZlZXvtM4804ptUF+KWk4pTJjnAqeVAMspXDap2fNm
xlK8qSEXgRdhr9BwSp8GmxR2az1jwg2qKi4WhDTgyZLyNIAW45AsanFavewG7TgUsNcQSznbDRlq
yfFf5DCW1klnXO0wfUWvCWGz6VQYHcp8IYgVdfjRI50eAJictw6l6wJ3Jaok3SYsDCToMGtxCwk1
J1kdKfJRErTNt9sIr8g2thqBQaEnZ/noEcUtqQDCkXMsMh+TsncCuOBI+givcryDM9NYpwhQoEBH
4MZBxc6LNxoVWjRzJ+Pa9pO+1UYARNN0Nh3Se+g5PGjmUk06rFQ9o6Ro4VBuz8hu2ZuwGV7JdYxU
S5NXdRh3A7n1LtSeucEcklYGsgu+sNOAO4983oOdmtheO3h4oUQxk0r7ADB1oPcLGMunmlCb0ZqK
xrPZSnM9JjdsJIEwnT7SbrqtMp0xAJqpegoeGXkswoOoxN9Vc1xrPA/w0VMV4FdBGrcuvXMpk6dD
GuBlIPYpA4RJVG24m4ZSQ1Yzi+Hig/dVTLD+OmW5rI+KR6RvzDkpYGmnOOj6eL28K1XLeTEdc5tG
pA0opqDsJU39s53Qv9XC16BpGuEAE61kbHpeW9xzwiY7mYMCi6nUCt4c0rDQiEAeafqWXjttpMDO
H2wMB7eBR+22GIL8VVGT66jhOSzpRrEb4VPs/RidKlklZqdW++ykBb3jtFNXSHGqh6mg96tmaB7Q
7zagtibVXRYU9Ya8FQHX4L0ZBDivPc50LgBcbSd1aXmlrgSZ1kxeE6fYypZVzjveHpvE7DCquKKX
Km9NpW/cKgTZ63Qe7InPTvCu0xa5WWix+xqczrzGjq8uYI2HcHnjtthqoWG4+tgER3XiNR0n1Hlt
1bpUmZUeiqpEGzBMJWqEAH3ooedH3hQLGzfRA6grwCXiRJIZY81V1u7HLJfvxUnEwc8/5ZqBsXAj
V+iNwOxX2/ChMkrBe4NlMOZ4n4agbammYKJK2tzsgVmGPex4igeO4j2kU0Wmw7n2vhlsk0b77mj0
34CtXGCM0duaALuiEmNBwWxx85XRnOmb1w47znkGvgFfY4RpzeDTCNFfAsmAux9kt1SBjOxc/dJa
xQWV/yjbSFla7kWdsrf7dA5991WBU7VAadeboRYIrdLEEreOBDkgXhl18o74RbNoyEuq5XLy5GBp
lZygvA5dYHPExl24QM1V9C1JzWjOIbJT3bVScO82Sbkg8B4lS35BQQNxoizpFkgdGvamoDLnhgau
FeGUf9cmMOsAKUjbCEKPZryHZoOMqqaeUkl7KWWNO6I/mDhir7WwzTG7RJOUksgwmlfMP5VTT4DZ
Z/tC98NzJ5kmNpnLAPtyXLmBLgIeUfE0JflNJXlcZzWPfA5SVxpw/8m2SZE/VAqSysmWjqs9LyRt
Wo6RArkxboJlDxDYNpBOdlAslUcVf3q9mqOfR827j0vYHSliBlgkpUe4SNoKkESF3+C0CzRDWXoh
JUgHYgLWRMUSTHhGope8fGhMWDEFEtmFpFxomrymm9aFWBiH3YAojgFYWrKwLnpRBuixvVMDQO4+
mzbreFjo4OIzAjiQpHSArO7atCtifolqixQlzxLe6Fu/8HfN1PkQWPx5lo6Ja9Tgii3MLhdK9J6j
QbVRvOihtJxw/vNP//Lnf/uXH8O/+h/5CbcjP8/qP/8bwz/yYkSRCZz57wf/fM1Tfm/L/HWeP8xy
CH9UeZ1/Nn93rtVHfveWftR/nEnszV/XzNZ/2Tv3rXn73cAig+03ntuParx81G3S3PaC4xBz/lcn
/vRxW8t1LD7+9PPbexpyHfA6CX80P/8yafP+p58VWUFNRZNvZ+vrZImN/DKHOIo//Qz69e3HX/77
f7zYx1vd/OlnmuJvjqHqiqGbJsAEw9F//qn/+JqkfzMN25BlE01Fmw/n55+yvGqCP/1sfZORurMc
S0xVZLJWP/9U562YxEImrGR0iw1ohrRhxs+/noXfXc3fru5PWZueMP5pag5L1VlV8XXZxXEC0JAt
2zBV2UZtweBHTP/xdgmpKTP/fzPtpAy8AToN5U5sTNvuQY4kegEqBmJ6c1IChVdqXL8DgDjIA7GS
lkhulpJQoeO7InWJyzkFFqC5w37w8YxyguBYpYEFJilcWZ0NWyKOF5BPA1S1SNtWSNHOkzgf6dn2
NEBCvYkH75C2Y7ANwmAfZbUE81yT3VbN38CSKe6IJdUybuut2kRI0+jhKiLH78JfJ+RWzJmlSOpa
RQJzVKxPrOAWkpdMcxUlk4WakvIvEiVf+UHs7/QcF0ZdhsOX83arCdzAkPYu4iQgncrYzTRuGAk9
7pkG3bgpyNF3FVlKuA54Pg9EmLJBUduwz2pZfE5GeHCKCmdr+MZz/Y0HNJgZpjSeS16/xpThQ5W6
tR0h2RQqWFvS8PgKxtO6E81r2d5ZadKu5a78TEuFNq4nOYAv1lZgtU4FSAwUlTdZBmdKh3cT1Qoy
115zbAr9MeKwcgBWi1yrKN83zntsGSBUa+kePtaPMcRgiTTlqgkrZIHvzNKOH3A4coDaU2qQ7oqu
fbbs9N1Q+werzaOTCvHv1DewSbpRygifjXw5onO+nxKUP4PBHlzIxagmtNKz3I3j0ZDzpRM6+po8
aQ2XxxqedarIlvXe4g3/VEW+trTDiERjSJqjNLVNhQKRGlr9OzZkLwHAKsKYPIIVWlBb4NWM0119
Sjxs3QxdNl1YHVuljXVQIkXx7Blk1VQjeWzMST9IOJ+h7AO2Wgqm6Fr1DnwlnIksUDgrnfzlvf1Z
pDb5eV1CfM7pm60HzxvxFXL2Tm0bh9DMXkp1yLcjYbENl+GQlQWu46S4590AgKyvuUhpr5NZHaVt
16nmIrbJIABxCzcIXpDKxcvWospvtRNlF7vBq0wKH7m8xDXDzPJTzTXlYt8hLTlPdEt0KCwAr2Tq
jML2HtWJeLzQNNWtYkodcd6PSztvvW2Rx/tyHIKH0UwrEnKtssnFYBgUpBIRWVjh+41GcB0BAy5a
YznKQ7UozQHrrZD+04QiTNhnCqkZoIZ6frEyL3xNPJr5UL8qsbKv8qjZ9tb03DvaRgVQ0YSw7Qwn
tu4xys49eV7SarzanvycjY2/SQluXIuqIAoNurRC8PJ+Sq1wb6E6Z0/jPgeRHXtNcymyrDyDHl0S
XkpuIBfmslBG6X6YqiPBzKuf9YjjNv0Fc7HirnbGJZh7dSNnanLWaxscjfHZ2RZxWQth1zSsFQBN
dXf7aEokPbREMJKjMljIVa0h0GzdlUMWP/od6sSFER3CqRoAGpbJA2DIYTHJwzaNPQfsmIm2q+r0
b0SNJJGRmJb1XF+lpu7cm611BQQ9uaZqmNBNxuasQL9Ap6Su3zIHzCkt44iOBAKURoS2k1MjZYiZ
JbdDbj1MnZ1cFNknJMCI/C4YC0KFxlfXmWLad416kkdJgsgbtmAcOIkRp36HlNq0IeW6rGzuZRSE
5l0EAoHEFjCCDLhJIiEznsqr2AFsrjWouIzmQfOQdosEMDkxo0NBxuuYjPZallX0m+idC6xgCHax
a1O3jBJzNXhTBN3D+gEhikJWrj/pmWQdB6TbXZAb59SpUNAhF/C/55zRlKukbsY1b7EQU0yUQ5J2
DHcy8ZA/FlhCaDFe9BjwOY0XH/y0vaNR+SF7DopdEZ5+3AKx24HLQWBFpvo2Ui5aAgpKF03mI8Yw
7YsGCmtWAGGXy47WmFzH1FE0BuU+UncuoLZ0S23CN7Ap+mDVDvdDFLxWmJpSa6aGj87TwsYUGBv7
dTnaq1AKkXYupo/YD+9J7qPz1H3vCu8iVepjEymIN6gXwg9ylKKAZA7qom2fbQWdg9CI/KNTFRto
HoNPJyOyzI2dgwULAFmfzZTqXT3mM7G3oA8OqpVVuyxOjHOOQkKAqBDPVpXjhF07+3zyKJOaYKci
r0q3gZW/WcgmbQJr+l4nDrqZgqsWSOxYOigkE9X4yQdmverlO61VlH05qEjbg9ysHQdJ05SGp038
9JgkerTtyNDPCjj5yAbHAGk9+6QnCt4GRooKc5lOc13y7w1NqXeRrmkHeXqHuw2YrCi8ZYLP7LEw
TeQrRHegslzU2QW7s8LA0+DY5BAxlcZXrHXdYqzsy6vKx3DTDPKl7fj3TWa9xg7EHjX/bHP1iV4A
vaXAPDWYDwJkPVlldgx1WlTSjmj2qLDDh0T5bpEF3Ru4CSL1V1DQUguXpBHRgF+ra0W51F4GMQAV
qaJPDuheDBHZ7pma0ZOA7vKpJDLK6AlJIgeR11k20jcf5HmkDqfCp96I06wABOrbKgvi2SKX889u
IKvlJP0KMZHZ2ABaGmw6u2Od626NSsA+KqNj1zrepszOUF+kgyP8nhtJRje4lrBmJ5u803FtJbsC
Yb4dNFAGtXxVTP8JsXeQi8UEOpgaUSpnIT7lT04X6a8AkilFlEN737XFtO5q+Ez1CDsbGS0QehBi
6rZyri02uIuJHhUCGrwpPV2xV50jN4fIR8GXfiEG4Qgpjkl1Mqyi++TlSQ8hi3+MY6mSwR7RbODG
xRMygkjh4Dbdm2ZN/SOoZ0ATBUc+7Vp3QpLEtdWkXdaekHnoYID79kQOVrP9eyfqWxwhY5dS1gmb
d2+TB/0mhJ0GMD5H52SUm7tKV5VF3rYm9jW2eQyp3dJ3rGbmOEoIJw6KG6uSBvbPh508NStELxL8
REbpBeFmV0V2zCx0ddV43l5BZH+HNAFRVmfvtVpHOz8EXIvMT4gTTjHgXqDRPbYb6gJlbCwjGW5O
lPT3fkiePOzoVdoaHaeeVI/a1E8mvuRDjts2aKU9kRbasE27UJO+xyIjQ0F7vA81E7GLKcLk0xir
vYXZd2gden2INkU0HGz9CiSdUqDp3NE5e9OaKN5rA5brqWws7KklwmokbsXUkC9y7jyHDUrC4U0s
omosWrV0iWZJu5osOuj2IAHw1UnxD6BvWlp/LaO1mmRnmPeyhorh5LnKGDT3idE2dxauqpLuXQYV
WX51tNBryV50tff2+BlAJxtOmF2cSBW26B/wXPq9ai1NmXJOnSWYA8m8GRXgKqgyBbVbdFjgSlr8
oPWQBbK3sW/TValBT1TIePOy8U1E78gXDhjqLDRvcgDFG80RjcXmOK9g8ZN+lptlZuGISR5j3HeQ
VtATyS8mOFYymN54ySEsCbR0XtnnHu7VShqpxFhqmt/JNVmLllclUAxcuxEoyjxf28dyqe3zdpIQ
M4rfQYvp9aw3QhlyTy67nmyR9IVR4vY6QSZQ4mUrqf53Vcg8NAESqzio3KOwGZIokK27yLJwY9DR
n0sFiL9v7fgjLfZh7PcgDaku0rFO7xQftw0/hzwkN72+CbxoM2WJf4DyCxnB3KJAbm4H69xUuQmm
XJwis7yMIfbMBRiEWe1p3aYy1nLbn3sZULQZKp/IztLTmTx4AlTmBk33XbMp9m2MzzFxS7b0pPjR
UnFj1oOn3BtIIu6UGhSzL+fTEheBeWsSUyLabq15vQsFLX1j5rnkypm9Tsth1QXQhRw/Ww5TfVbh
X1HfCOFYI+FUaQs1It6dEIhD8GNv58OH7DgfgUlPh5zZ1fH3RV405MTmgchVaQ44kTYIPwDwvSh4
vZB1Hw9ag1Fv2OgtTb+/HDMIATK1cWpJS53EN6mw/ocawxiSG++Qw+46+Y2jbaMov/hScoUjaCx1
De9uysu+2/bDteWR9NhF39NMt1TqF5U2ZGWG3bNlpqhno3UyJMDQgOHMqyzDpNZCjjz0rpFugJFA
pirKUl6cSBL40CxWNEOAf4GdL3Xre2zHtDGSfKhqNToqVFPDVu+hHyhU6Ghn20zPV1PmnDKe4ZKL
AFzTewG5cxq96nuJhEOdoxtkoqg+L4lEZqTyCVCAQ6rwNsnTNi9SlnwCOhaoMkyPZeDmqE149Pln
IyJLC3V8JwwOFgh25evcJMunJsgxBVZ39n1gmmFI18e3o6s0pP5KMvt9K4HaAU+LjnzTELUU9aft
EPUUXWVDvACIqKkIokcJNGPq94tYSAITNq7NmAV1D0W1dIrx9jHJQBfp4xBS7mxCwMLlZJ8UR+rn
RnRK0WUD9YggVtl1sNyod8aSTWaOSmweWyffqR3XpjgE4R0uvqqDpvZthTpIqm9I8dKpDdQfjl+g
0ISjwyoa9Cel0skHdhgNZUUKidBAlyoii19rKuYYFWj9ACfvqOwi1+iKvUz9hlKRhEwEeV65A9dX
BW+obEEnMzqugPSsaae07NdZZSB35VMF9pYj2lZzTByE/+w6k2iytfIxaIw9L78dYOWwkZZJCaBy
UIFhOKhJq+ZB0Qt4YSm3T9tXxz49GBmymkjEv6gBd20OX1nPUTEXoX9iryZqTSbcSpysXkYl9XiI
VDeRdegRUweNSUuhNCcrRB4OPXoUkEKVrR6bkFsB4sEE5YRR74gNSceBzDkEhNvzojbXuk/4SclY
tR1IjXXnYnO/TVOb1jaLom0EgE5DA3kJ2I3Si9HxlHDKdabR69IAuvgqSgMeuuwezE1qfp6CGUEA
S3G0dW8VeCN0yIBt6U3qJiSqV4rzILjJUjsouyzVzqUJRK7QUdNF4hHKDrG1Xj+1xAurJFZAf9hI
mKUknWNuu6HxAeZjueOGeMgsLZkQgowA/TnwOkVJwltt/Ls+SQjPSDumhjctdGQC+1rOXCWPn0LZ
rHed7GzQjlTi6aom1XtbaOohG8YHDf0GZexe856c8UQhmgZRdUffLw5qphxUG0SfnOblAc+oB5pY
lObG+qO2EKcbsdugSZvnvGr2fVSv80wPYPlJ+qLzFUKtCVJJL7LI8LfdycwOBSbpx0Sv82ug3Tcj
jaBJLuyacp/48Oy2eRHnkFY8ed+QiKNdCCH2Blkyb9vYe6aODiZSReLNzGgafSVKn1CbB3zhS88l
PcFNYmC0hSg+St9j6S1J4DVrXdKxuTK98B6E+iKOjGJTZxX+ORp3lIrOy6VM8h+K3pLtqUDrIwPD
Oyhb0Pw7r4YW6cBBqudU52WbWCGqSsL5C9G5dAWDWoK/z9MKDNaRqQjFQ2Vv/cgkJa4ae3V4cxJf
uo8Umode4cgyKzlIXZYcaioGKsy3tU8cs42R7sirWl5rmC7TrYDYE6L4RqdLVc4JzF5Y0VX3Fg3J
KpJ9qgR1V60SY5DPBZKhjpabu8oMUW0Pwh3vHeW+TbIFLyEQ9X5oL7y+QRioSat1HsXOQ5WqByNA
1hGC+95EzGzV9Ih61tzOOS+dbkZPpVk1yUj53tYHlactlu9ibxl6WMYhrEfmmwe0HbGlKfJ+HZaI
OMNdU4+JrTf7Jule5cHc5YXk78BMKVQ4TTAkHW5sZl8kD1Yi30915Q5JFfMWLB+9Atsnyc4ogbfw
BlF/0lEU553WWTlFf42emSMDKCil/C2Gyzrzcmh2NWA90kXqYzVF6UmP/Y/aNMa73Ck/klRtTlAx
qllUQacroTrFDtCrBoYHpxJzpC6Aa6En9pL4aVPbseHCg1PRgYPyNIBQaHS1m9WWVi16EPdI/7Bc
RIE793C4Gig8OcRFVYofoqHTS/d82J0T3R1jL8mEeZEzvjYFSsbOhDBAJ0y9shBshzFE8kL2qZcD
JzrHOZ50ZrgPo6JeV5L1mSr2YQzQTRCleGUNxxKHMBX5A5tK9WCtPMSnOFGjt9BCKFl17e/jyjxW
rWzPa6KJ/7e1hX+SsgEJ86+Swlc+3SJpbyrYR5Bq12VHM/9eCeHw8f6RJH/59+w/Xcev9QTjG6I2
JmI7jmWStjd+KycY3yCeGrZjUetUdFun0vBLOcH8plmaqjqOLesmONe/FhPMbwp1B+I/01QtCgGm
+o8UEzi8P9QSxLHLtukopm45GtWO39cSsBpFkKCzDNdSCVsyqqhDTU+2D9S1VQLwtcuV6niU4AFG
Avi4QGl8Sjr00PN0Y9oD6EdICzjkwLrVYYiZzpbKu5Ca3FuEhXEVXsai2cZO9xp4wQaa/a7RyM5O
2irx6EMjy1M61VyjXzYb7B3Clyjtw9YEKD3aNTW6EVR2hsNW8VDRg5klChqhLX572EdKjrFJUDk2
x/Qa44ECXmdZp+D4yDCnEGObTF2kQ4bwqI92bbcLvAnYTgTAHNnoSXqbIhLGeHCEqb8sCqATvUOu
Ts0uktB5LQKkioNdH0J1gZUZkbtC8FZXFpJm7McoAile/fBxn/CI6KuMXnuhEfcp3Z0i97wxwqVh
g4ICEbmZ4mCPCSrSU/4Frd/vbZ8/+pjfQJP4rhb5OXOiZVanZ95vT7WvLdC3ggPePahDurTr+C4f
hZK1Z760ofzWD/2yYlgfTN75EmDM5sMa7EWi4rOS11ejf46IMYqa7Dltslm9BVkmHCK0WYlgPRVP
4O5UoRdBjGELpyvoqGWmpf4G2XCRjxE9GLiAKcrj8kPZmUiSNSSFu02HvkqMekYDwE3P/YtO4lMf
Q9eYGqDevLFgegaq9VIgeBBoFkoSMbBS3s7xnQOw2omlpZ81n7horArHmqfwc92G6EI4OAEdnMqn
MJTWkzJurREVRL3bZq2HQleL6hLM6xCCWVwVNafYe+g1uNwISiXrtiROqyZvgc7VYhyzH13v7GqU
MlGluo+sfFcZ3X0OOl92TjK8erMHrG1bm1JDr43M9Uwuw6dez4+A/bbqRHCLR3CdwzCsKCGTGhzK
eRWjAKPI6CoNC/wCHjHrezFDngPUe+cGbAbEhiNiQFN/UUvlUHQOzDNoS9D0SBipwVqBaDVE1zrQ
joFiPWigozOeKcOCPapkR54juOTOstXMJ2BZYOLb5tyn2jYPwWxrMrD9zg29zk16bCWUFozcyBsG
JZnmVfEgaomkWVo7c9UwUGzqzDX6o5skgcya0rbM/m+9A/45W3cKDpoOvNgUjbBJG/93W/e38Mdb
/vum/T9Ywa9NO6Vi0XY7iqJZJvQ25be2Xf1m6jY1aZs6IpUv0ez/0rYryjfT0XX+G4oj66pj/bV1
Z5KiMK9MxkhhDkv7R1p3lvyfWneL0oNiKarJwev6H1r3oUqkvlYCzKhajD7UyLaXZkMPLUrInedl
q5Ooqoq174f+Vu+wFIPPFxNP5/LcppNKHUpWtijQlrubgZileB32PJIHfQnXMITzzBelm5wL6UTb
Q7iVfJZblYxa5JVyVLGfgcqbOY8WaHJrgz4X1l7USSehv56gQ2O1n7Yxpa5FinPZ6PqDgajpXUWN
ljamJ83cFyQEKtvC1lPGXbPPp4+8ixBU871T63lvvmO3Cz2JkGvI+mlF9l3bJrGKtLbFIV8Qq4ZC
0EpYCntd682NXjtIStIs1UpqUN+F1kBZsLHu0UxyzFUSFAD4chIRV4vXorOwFLLnEWKEvGVSXbjG
IuplOBa8JSR8L35Pg5qMPH5GhW0hqJX3kNIHvVaSy52B3t1YK+jTZDVMXx38mqR/1IbxIzGcNQI9
u1aX0aMcUtegz+HGQ6OejWq0aVYDz6VAWe4cu/nQ6iRfdk5lo9+QXCUVMUMoYQ6QdkqYtlo5EDPJ
PjmVJR86TAXh50HsSRIqIdhrPmt+6ewHwPUoeVRztA7pYVUpeFcsoueRXz81lbpPTD8nwwf3g5ry
uStlyW3xCZlRzcQxSaFNqsqmxqYnGU9pHwYuUY05c+oOyfbGLFdVYRTnkVI0EsBgISVg2seyGoOZ
nTrODAwk3ndOQ54M0NpMKkxrGUv6NBvG8rWLDDpXA4oldTVVdOjDE4qrlH1LG5sebBeWfd9ZJO4m
BeKRkV4nkNv71MBTIggQDJxQ97IEVk4O3tWiI6MJfxQoMVJfFGFcDSburDNVpHjIfM0wf/HQxEFg
wcfgefH/WdP4tw3bF15GpckAXfS/wMug+ZG9/+Xff9cg/rbcr60gAS5hrKNrwFwMxTC131pB4xvU
VNkxDFWWla8G8pdWUP8mmmXLsfnULU3Rf4tx9W+ga2CC2rKmmDRqivIPtYIGa/oDXoZAmQhfAX1D
s2oR3/8tXkamToTPijPxJB+7Ktn2iiyvDKky7/OseIBGlO0G0wKXEgQkccak2II4ILegA3K3Yfrj
wgSBcFQWHKazVRGU3xYqwV6jKOp8MElpSBCKDiE2nKWfC6VLJzvLifDTvRU97f7ax7Z1gkJoneoM
7EqZR/dVQi1RcurxKilTfgea9WqgDdR3oX9CEpfq96DAcNMBWWBwZB3AOprzpo4ARmrIoPVAVpap
PBR31YBVfDfQFKkpJGi/82LStX6waWFTKekZVQ5yzuaTbmNboJceegiN/x4HOQ6ajX8oc/sgPZpp
82p0mr5HwGWLkgGgGcVEy8gB7zOhD1+rDykyMMJbzNz5aq6s8DI6ps2obrOpwCsvR6EQSMsSie37
LJku9DeQxYDyGaE1Y9bwScIugYqN0idGVfg5k4YSQiUyrkh1Yrst5OQlyVdSCYBvbjiZGc5h9R0v
ME412sNLL3suOiO6B1+kL6tAcrYaMhiySQFpclSTw/e6w+0jDEffTXRlhaXHBJz5cPsYEBGedBU1
A9McVlmFJ/CYjLAJEfjNCfPBrobbCIVN6BXKO5SchPsCOUu/SO7hBt1TxzIXBFTBVutC+UJKka6+
tlYweFh7I3JOnTlBSQsn7gosehG796wtqAZKstzns6oawf+Y0KbACl2wcH7t8mjYqZYRrbTBp/0b
im7vtyqxX2/jwFW57NDrkDrxKlcsKNmK728cXJ/9pC52/3jT9V+DBP6fYAv/OSNEWgfaILrhBoGX
/p/0/5dtNr39bTtqCDzeH5f/tWmkKdNtRE81Q5MRmhU9/N+whKpOscGio/9rH/+3ppHIz3IcS2aP
SGYRVv6GJXSIKx0iy1/a23+kaVRVmx34Q9v4+33/Q4SIRruB2mM8uN+Pr4fndPb87B4Or8+vr6/5
7MAv355fn58P/DJ0OL6+ir9kymdiPHPmMybePp4Ph6+vYkjMcRv/6oqpTGBVYgRrehZLih+xwG0h
pjHMr1jstjYxdJt827BYg1iAuRjJ520H2Ad+bzvEzjBOjGfPxU7nsyXfXg/L4/V4XR5fj3hnrpDC
cpEulBflTHO/d+menm993hwvx83xuvFnm+tmcxG//uyyuVxmFz43m9XlbrHar8SE1Ymh1erE/9Vq
tlo9zVbZbL/fz06L1WnP8IoZV7P9anbi24yBEwOrhZh5L+ZeMGV/EjMxuDotxIr5ImZilq8v+ozV
MP62PBsR055Y34L/M1bAqBP/rfnXpF/mYLZfvolN3VYotss8DJ9u2xcbuO3KX2cUG/WWzHEROyzW
vBJfP1arH6fFTIzYbPaLPedjtVnNLquPywcngC+X1YZPfzb7mDHig0E+VxfxlxO3Yioni19xGm/n
8eP6wdn8EMPi5M7E5+30MlWcZDFixXa+hjarqzjdl+tJXBVxPbg0Yt8vJ74cr8x8PR6PB9c9XC/L
y3Wz/JqFq3i8Xo+b69fH8RrOxGxc/lfxeRA/3CniHhQfDDzvuOP5SWc7PnfuYSe+uzvG73aHHaN3
z49iwGVWZhDz8/EoZhJred197r7GH5fc6gdmenR3u88zq2Phg1iJ+OHJYk3ix31ki2KrYoNf87CU
MTvs8pl7YOLz7sBDyBxMZ36+8Vfs1e3jtv2v0bfV8SEW2B1uW2NBft3DWWzhtmC9+HXqs9vctss2
WefXbrGdgyFW/MiuiVHPHO1tvWJX+eXYD4fdecc/DoBhjsSNOVk7setiDEf7zHQxlZl37u1HTGdP
LDHLo/vYzh8fz4/x7H23e39kjFjfeTe88GfNAINr8U18ObP81/TH9x2/t1E7lwMS/77mfGdlj6zn
Xcwrvty2/Cg+01nM4YidZOfFSRfHdjsmcWziAMXIA2M4Z89iIJ2Jc845YdTthIvDZqnbH/4ywHXe
iWni7H4t8jWR9TBZXFzXzfa3VYvGyxIrZf1idjZ4W5ARYrNigmjJbv/ETIirzHaOQnZxRqma6g2S
TbNd7Jwo27Vz3HTwKNvjyjOzz/JbuGjLGT2Xxc7gDt9wn0+zK8+GeJautwdLPFvi0fJnH/xngmjW
rjwG4kl4XdLIlzNaQz5EA45kD+1tv8CS50cGf6xaiuPZPXNH3Pb7dpc8ipMmbi/xw6kSt/7tVuDk
324bxn59ud0Et0niGvPD3cBE7pPbxePa7W6X8ZErfbvi4loz1uVCc/3FPcDl5B5xbzfAO0vdpjOa
JcXdwYXn83wWfx7zHfYm7UEpZsY1fPsf3J3ZcutIlmW/CGEYHNNjAyA4ixQlUsMLTCPmecbX1+KN
qs7KtOo2y7e2fohrIVGiaCDhfvycvddmFq87nfdkjFf0TUSNAn37CLBpO+E+I3J0dQqBD2IvOtfl
KueqjuuYVClGWJmnGSeQnUykB7Qlyw6bYD9+ghB9yjcM4D3jlgCKc7A5S+5lCFzxGoKF2DWxmx8h
rJmCNSntT3BDnFYgnV9NLyFdW5cmQIhn/BiGG4HGM7+/HyEYDe/581kvji3SFLiOWxnyQrcKrT1n
+nFZ9dgEcS75RXPUytOM0JXp1o9XryqPzu3++9G6fBu+4XMGyCXA9U57SpwZ2pE/vxTQSY4A6pBm
4CJt/BvkGL8lWGMDaepU5psxfJ7yZjeDv00hnD6gdzhrvrpaEGPlV3A08m28lf1l6teS/m2+wouA
nts61QkYL5J6HZTqpcxog/qEIepsqmSmWi4X3eounAUk0HKHTEXw50FYa6xjWyPhemxJGVNXTbnt
9Ycue4Q51yguHK6kfhmUa7J8ymesbfIXel1UwqhopoJk0qde8gFphkwxHXTlYw1yxSOHa14XHB/o
5qB7M81HrYSFyUtwOU/dLzkiIqdMH2LEb+Um3rXWyi43dHDqyi+jTQr4k8FhwBPFurfsFwdKCxPL
x3BVRVjzPTFucVVon5HlMJSwLxcDacuxvEZPeueg+WmeMi8n20jysH8PxRFZzpT49MwjeG6ty2cE
Q++crpQXMiuOdUpwue1ojHM14ps+uwxvlYQW2SWbBlkx14oTQYHlPSQ6xCFFjgw/jGQxlEz1iCJ3
2I4LFAXERdiZ3Hi6mOVrT+YIRyR6Vcs+v1rRN23xkvRZMOcup42wO5kRjl4gfhLnqRlrKLEcTbPP
M7c0NqNAfRIBC/QF3udOfyPZiTEOH6SGDHHSNtARkMCmADeYLuWdRH1DvblpSIaJT9HikdLl1Nf4
vVX9fiYaEN7HRNcMXUnOvWhEP4S9DGT52Yzwm+lH4qXcnXcoNqz4qVawzgEnYnlDB46yB2dsxKKm
vLTBIcRAydNFoNBwwBnYf8PqowQ+3zjzmzru1PxtqpRVzitcmE2lB3iQ/H/NTZ4wig2QGmBJh4nM
f626Gg28ywgKMiTfowozY7WAfClLy5H0Z513O1He7OBNe8nR3RG4EKZbvYfWwEVyEGzU8qnK/alb
kY7NPaoHDhCNAStC6lpwPm2mtoCL6AmCE7mQ6AsKhC/pXAWIS9SLAMVjAMCAcwcYZ8Jy6iQouCCa
jYRqeFGNfznBh3de4P8PfnwFmYFOHOIHNwYSBsxq47U7IZF7VZ6778DwiW5mztYI3usHi0zNS/fM
hwUwxyhQ+YxuSGuvkTd6zGQgli4tyrgctoLianax6WUUB92qhX2bdDTWYuxDI6gurAzwQ8+BpTwg
6fJoyjgReM1SdNvRG6OVZkPwWqXYwE0NEI+PxidnAZhnDN7LzpyOUbnCfA2IGR59Bw0tXHed2Dc2
Jkqh1y9iQL8xaI92Br0ghqi8rJS+RnZwDaH7kP20LJKT2JeIHAzGShtlgotpzm74VPI3e/TMiOGd
CF1rDoKM/0F74VnE/eIf5im1nbYQvgBzc4VYSvVMrBDMRqDDONfEWY6lT7g0JNO7xBfdppP7NeOv
U3NNHu3zL8Zkxz73G14mTUJUzZ2HwxUnxUY5R4eav92438QcensehOe3qvEWdd4YuDeNIMtprSCZ
hVkNe8S8h2xAaZfO0XsYHiBK8gXW1/klcuT9/UsofpbDtF4gTk/87h3FWRNv4tCL4cyjbHiQPc3N
v3dgRyoDL7Wj/BLJ9myuV7zXkcdKbzk9OmAvu7VeQzC7k91pP66huAipwBzExMMy/g8PKGfBf0E3
8uX8qAKG5c/XOLiZEjgkmUa7EsAjdinFk8wthLlYPpbt56S/zC24bA96kuXP0RtimBTJnlRchf1i
oI1D5QRZw5FQYJxwDOCsP5IFQOpjLT1nZeXJ1rfqoIDzltbRycj+fm13VXzImSkqh+qVoAa8LThx
guImqe6MG9R2llOQ/o478Q5zDgMR81yqRVu+LSf5MUTgpnFTfWbMDsubxRixLimCaOXurfErWivn
IcemezO7N4TTcN3GFbjWx9BPnc2/3x/5nzsf/+/2NPCYCOve8VRxLf7f2rwOporun22Rf3c1/uUZ
/qurof1lWwD6UDPIMn5I+5+6GgIxhQn+WGg6Fsp/OCTFX5aGP5PWhUIzlsbY/25qaLSCFRIyTWYG
+Blt1fp3mhrCoD3yLz0N/rqBglBGXmGgbfjnfu8imUYpxD32gQnvUSlC/VRnYBUDhtxdEj5URbdV
rfRTjRPIUM2vFrCt27Z9lZuxXtWzeckAF2CSl1XXnpg0JyYsc6DyKcVdqHlVuiAHtJvZhSZyVSW2
/J6YUKdI8YvbiOaOQz9rHnKlwZWN/FwZNupWIN+tQXLUAvefuAgkAWDhvZTQYnhTkMEBErbTZtT7
j1jvxpVhoN4dM0wzEtYUJ5Tip6Bgx7dQq3mRwKQiq0SrdaFsrFRlwtFNThSx3kzV7cnQnQTx2yaH
CuyQUsCetMBnzsbmmtbiG6tq7IYkXC+d9mROgC6Hjh6jIZ+R+VILTM1rYxh7AP31kbStxSVSDKis
bLbUzAQxdSZiuHQJAGQUqCH0qccaqZShH+tVe4wDwf4dIAafJhZygg9OaiFhY+nKYyqaB5MgZnwO
tIcr1ikke7e21jZdSSVjtN/kMhzsmiQ7NYH+mbSkHGOFfTKjTEOa173gKJv2kC81xxbgnBqdmJhO
ajHbFCyv4EqAlhSYtkwkII5toMuAgCGjIMS1MNRURVHwDDNmPs4WJsxIzdcEBEHRUIyTbuN8DEZF
rCslg6JS4KwzyTfq6l89azZCDi6YJ7OnVsH/Kvdqup+NqXWyrsywh2EJsA05PHTEWSKFizPfLLPJ
S+T8BiNpcMO+XjZRnY6PjaxSkLTYoMyhwW4ya8MqVWGAwALzQZ3slTi/hVXsTzWADDK11yQ9fE7z
op/mQIWDtpijQ6DKpkdYATejbL1+hh1e5p8RFvlgQqWyQIOAGhKSp5ofrA4MG14kT8ubFztOqUxa
o3aXaDnF/Zjv9ASBcVDFn3KfxLTIudRlJH+HkLW8JJH8dmKxRz/qmaEZIM+nLDDnkh1RwfxaEEXC
Jl5RBubjT2KgT5Hmedn1dwk62K1rrsGFK+vpCeX8t1IlX1C3bpZJ9CO38VffF185vw4jFF1NMbwu
afYj+k5eKXUzrVWMqE4tQHJl6ExrQ77CsHsfx2LfzHgsOnhLq5JYTKQxQAL4VNsKtSPCIDU6Ma5h
704NiOqzit2A3BdeHKG1zD4Jr4iW6KFSyo0WSitlIkaznE+ybh6UQNmUfQoNUd2mTbEzpOFSgUpp
oBmDFIn8aAahAYhuLQXSe5QFH+D6vwJdfSRFaLmXtvjoTOOEo+q3C7pbFYfvgV2uhCz8LiqRayvx
iz7LL/l8RzYbFAthYK7oAz+DxvuW7pgXE1hDGt70GaxvLCNvD2zsV/aios1enjSyY52+aXpXjSgZ
rTH+qCTluWcilEjSJmnnV5UE03FMPlPD3A9GcwH49ZO3lKj4cZ/TxT6MVvgWExNV9Sjo8St8tELd
LjJ1K/LHZkId3EuXtI2ZATeF15IeAF3up6sXt5ehNRjie4CQ4yTSchigWLlBau7LbnrFrXuBrv7U
KBG2G6bfYHJyF0FNitO72duR+l4l2inpq+cosXuObuXJDPsPgBNvYao+MJF+1Or6OU/CfdxW6R5H
MGVaIPb9yDlNi0ihYC3UCWcGsSVvxsI6YiuU3WzmrBOQ4Je09kYN5vf5TtqS64COCngPPtA7xWpI
lhbxdBhZfFkn7nlZJIoEGgtRgOPRS+Jhq6hDwjIRNc+2Ll0NJbPX5O9QOubp0RQwfzQ5elahAu8S
O+p9fRZfsdYSYasRe50yyYen019mebHQoce/dRMRUc6ocy/lNmCafMxx9AG1bIApWfVptrTnAYkX
oYPkreFgTb1UvxtDGfBxOiuDVaprGNz1jog3zG5EvBwhp2cHjOgvYcVhg/nmaolYiaLC4o1o41sx
Gomr62iQDbM0Hqd0+AUC2wFOBKhrDBzLcbZRiJKiZybdFeQ5GYCkf12lha1QmhD6JaYGTFbJ2GyK
gKNKL2V0n6YP0uN3pXw3qWXIbsOqgSg5acZK0evMQ1FicMep4F/y/jGKomFH0KqGydeCfBrB9Km1
4lySveuUusnGtZCgTaSlBUYHd6Faddd2iZ9Jg/0ytGoddz0YPkrMphPKQQI1KE01+X0MVCdcAlDO
f3NVIavQhHGe1NVVK9rkdcjTn1RIwdEOonO6sC6TY48iRVK+q3T4SDE0cpLruZqNnaw0wa3//1mt
+N/HV3+P8xVm5v9nGcD/yj+Iqfxo/+ff+8+q0LD/0oz7NB+Bqv23ZvUfoy7NhqZh6Sil5L8FAv85
6pL/UgFpGBRXCoM3VdX/MeqSxF/MqxR0AEJXVcZd/54YStPuNe9/qwsNjZpTNoRCrakpaLX0f9EB
1KMVza1GXwhIDIn3TbBWWXOBJ9WulVpihTKcpOW0OMDbCTytnTN3nMl9Mcb5UsdGqZJvgGswiWP0
AJC3GqDe5b4gDKCAHXT48yBqlhTjBbJVdaRhsYDgmEuZdlWEgr3RW4gccwMdQ4XoVvTCPv75ESTh
4UZfzK+uLwGO9mN3jsKlw6jGL/z5MU2HT3x/SnF/yr9/7M8DrUpesxUWBIneHyFNFI1nkE7+xOZ8
XIrOhLdk5wc7T8xt2FNpwqhPtGOxdNIuXir/7x8ZwqTZxUO1hc9A7s6f3y3pofTBDF8orGoS1u/f
FDGj+3megOv845vSXDtGp8Pjvv/y2KGBiE3toCca/Qk9TFIQs7pw/v6aeG/Yk1VlkaPV20foCfZx
pgIz06HF/MZXf76v4Ev4+8GunVNPEKcShuFH3tDhTJV0bNc1rsIiI9L5z/eKWRB7gy1hXpNGRMJv
X+vHP4/8+acPuwcE/PP2z/dZijpIaani/3nwX34W3b18GKLPwFJpd7EH1d4yA11qyooAUN7pPlBk
D9Y7LLDMAAMhA6o/zvd/IjtcjgocvLqr+/Wf7+exwmi/RuD15yfQeSCvhU3vG1C46KWklhdNv00N
XBFAhs4VTz6ScdGRl+iUqyrUcLWpF3S2yGGXgZA7qYbjDRN5uW8Z9gMhhiWACaCK1U+GBH1Vgdzm
HKzbXsHnBwwi3c6G0COSbltaFrKNJZOL51qZ9WzX5bjui051iF6LAF3kB9We8IIKk97aPB2aJJv8
1qYAq6uQeJdYKlfwHJaNknI6BywnuznV8Y6L+WBwH+MJrtLDTE1C7mIxermOhVAeCE/AJL7Ol2nx
NExSnCLl89Sf28jECBbKGHpVm6aD+lE0xjoe0W9Dv1xWatN8J3LwOpCWs2Z/S2j0Do8Jobjou+mM
yoH2Hk62P5Tnup8anD4W7ZDm1EG93q2lXsdP2MAqJsi3huecoQBS0zehLbwdixWfLPxFm8a4V31l
tTFDGZNnFkVeVAL7qrBSXMANfndEfdex9mMsZBBAE13UEqI6pL7GSFdkb9GzbDsdGpW4cuRkb6QM
cBEQu0a0fBQm9PwKgB2oEQMgVh/Xa91e2/mdvBXbAEcijcqXw6UF0nrSxZ1MiEcG72yP8pqUwBIe
b5jTIZ6seoOU+2yQKuK3NRXoaJ0hwin0cpSRXa2mp9RQZkLQR9OO6IR8EcXYGRN01jwAJBJSv4x8
FhtattMLMIxpFfb66NSIqOlHc19ncv45hv0tI3FiNi3YXlsxLa/kcj8BRaWUKWvShIILuWFf8TjK
q7zNsEfKIC7LxKDnvidtTkFFiTEznlJ3HpYOZgBhNUnJQUcneA6ZZv1saL93JVNL0aZYB8mGRxaO
MwbEpFY5O0fwrRXWLmFw0KhnvOQ4Xb8FUJ71YNIkrcL+YtsvkT38aov+XaQSFsvJ3NEaTaLmSO4J
STvN8En+8Emd0ToZQYS/clCJ9aYWVbBPgy1vwq0ZAQ8gslfZNGrcrnNxMG0wPlkIXY2z4EPcjntr
JmNtsl7kXV5Y/dGWyqdxzmBA9xprb/QxG/Q/tYRQpFZSsdgqleSW5kgHVuluMJkYUOWIIRP8rGVX
aXsc456MbnSt19VFSvTS0/VOc0NzQABqW07eAwceRcJZI7skJCE7S2J8q/L8BIda+FJEC94kZcqZ
xNwQuIetywzup5963qS1ufjAQWOfZIE9hHE3TBRpp+K2dhTJQKVkibdiSEA0zCUIQgReMJDAOiQT
ACByQ/ueSAjRxN5s8smB3u4axnIezA6DAk0ETnDWOiC7YEOHcamqaidki17LEl0l6OuAeefJT3Lc
DtyxY01wG5sH9kUmFlyg2OtjDaO8lHgNnQxCIwYojr2+LpeGVKSs/8pbOIvCeqmLiFU8YZJHaOU+
0e9xugO/UcUpyyx417IEL1SKIKYLQUqaZeX8vQKSxBjtLNaCVUrjZYcK1dNM69fsMAMShVdwFpne
uqhHtMvJyulrYCd4O5+lor3E+H2dWAG2PfQ7Hfw+5xtUsLo+fJXjKGikR79w7g0nzZ+aarzJXbtq
VYLmJh7K53OI3bZsHkQi2kPyx847KRtNFWsr7S5CK+YNjYep1NQ1Lm/IuzVQVeK4GcsUGvmrvHbR
VIS9MXFQ4+5izSLdzBwLXMK7n7oEzJwezkCIim2/tD9pIWbYQvIxVjSsMZBzVEYvWmLXuxARMk0C
ci3mlV0UoWdG3jthdN1B6voItHPUkLInPDS5MYdSz5AJYqztcSUpgXVKsvgmGZgVFgi+qaztYIvg
02i1l1ae76Fb6j4l2jrSHlITZrpuELuWS+ec1rMuQEzUajqtCLT2VQVB3BSJWw9LDMxHnK+D+Nqb
gL0NHBHEr2DY61PAe3VD4GVNVBiRhJaqvGXh0rv6YvkD8j6v1bhl48I8B430UkGWd/tipOGgDKTX
Sb/J3WioGa9xmPP2ZUxTQI6FmS/laXqedGtPD4WkE80VbX0bohZKqt5u2RFA8A5h5qAQRB1t5hiZ
+HkFDTteH2Ds3/Q/iRbq52sMVH4pmO0UOqbBnggSZ6jST43UXnDCzd3HeYs76+e+OGeG8qNX+aNB
X+IQTzL9Aj5rFclfUSbecGbi2k2Iko/CDJH3WVvoUki20a3ljhXhHj9o3muKhu7g/el0EB7s+0zW
SM9wi0i0G/kXfgpNJvJVy0q7JfJyDdVszX7mKh14VO7yaVu7ImsLKDv921gE9UYPY5hgor8Zdlys
WaKcrGECA3Tm+X4d5UFilJ11Z87RR5OIWvnLrE3Yn2l2C6X+nBiMf0XxS8DJOSwC/Kci+dbI1Gaw
NR9iuWfM3b2o8FIde7IIUZjTczXV0WVqDNeXYiPbtlAXcWp4WkbnYhh/5nv+A9QXqJsD/PIauAgh
jN08vM60cPhA4zruBowxhriHAUEjTdtHm1rI7ZrxIJkMUOCDMdYYNdAoeAR0ieyrctC6tWgVJBOD
VG2Q5wsG6qlXLdEuVuVfMx1/CHOAemHWr11jP4qOKLagJFwqm7iCPTVSKpQHqmTis/PooJv0okZG
FoXOtC8Qu9aQPji5M94KtuCTwIGTcTjbO+Jq7tFb9+yRrtiXGJWcMSvOpqZHK0jtq6pcvqolBb68
JO8q2NDICn5CXfXpxvlxehOilnkNXclwWd0ZabnS5bulSKdCMe0XTgNQmlLeR1fU1TOfzR6nAYqQ
csQkUMDckfBxFeahL4mlLgTZwdLQu6KwN5oEb2Li9nNwWN8ojx8UwNpzRZ4HYTys0hRH6Y54E156
TeZbqFWp1+ozTpGpus/W9UuuDQQTT+oFQ3XktosdOiJnDm7Rl6OUzm6p+WYXo+bj5fY7g6RBU2AI
14PfljweV5f5THBF0Ep3iq/FzcZMOzIwZgD2gQ4OUMquS0XaNvdkPvaftIUiWiC06dSQFlgubyHo
3UdPBBFRVm7siv0y8Lre3GZl9kmoim8pTO8Ly669bNIe8STDHXlNRN74Q8qqL4g57RYGcgkUrXRe
sLjUlK26zsqSGm8aoWQyy0MYoROJs/FWjxHT3+mSAKhw8JVXPml9pAgH9hNM61dNZS7QAkckseKo
B2RbMDNgTh1RveaxtRdCPyY24NYoBhcgYQWOGiQbckVAWFAyM9SCxMNV+ZUlzwlpO6ygQNBGGYfw
HM0PGn21SehYkofJi9SiOlUK4myiOgedPlWQKXy7ejU1MuE4F0V0p9sbJCmxKmKM1qFt+PTyXxR9
AbpEFTZVwaFj/3Smvkfv0IWPaduexgl2LgSoj2FsIi/U7N0oT2QryiL31fG+L1ot3WH5mGKYYeaL
s70U+Wkm29wNpqCloonQG/TQcWWbOqHt6osyLeslHK7GzP5dX+oW6kRM5DTTygp5gqeoUBrjmnml
XGivYxgzJ1BgEyj0skGs7+Savr+xzE9WOh8Hw3i1m+bFXAzQdPN3LgiwEVI+eoUkjwxmwC2YEM8H
zP9LsuxUcS87p1Am5bhlpQOFK2BdEigsOWVGhGhAAU+KCQSXnOIS4IW8guTF0ly/TJtINhjGzMMq
xqZJtTG1q25rt9N+Hj7z4QRBHpBOQLWNXTt222zaLB1z8DGEkiSB0fBCmtqDCg95QoCxCrOrAReJ
thlUD0b9Jfm+d6Sdqw6sOJNmoygqo7NSqO8R7ts1GG6HdAbWZeyxEhEkSssmV5boNXICOhxVphvc
p3fSPOZCq31OyQLs6CGbS8mdbPY4rKgjYGRQaygx5Nv0s+7Gyo9tNpUIPkyXo1CQ1UnQhuSdnxWd
bO7st5XLb9nUj1o/b5tFWjNXPCcdBLs4GeudvaTVYVHUq82AiR/bZiAP1JziqGRgcRfug+abnX4B
0rVMP0uwy2Q58ytr3MUzbxeNy70shrWx6PRPd3hoLU/RYG8rknYrlhr7U0jxnkH4lJJEHJQ5rR+G
PpIcirgYjCJ5UJYePc5KizwgkyfPIshgmMLx3cwUNu36Sw0Ue0uHpYPgk8nrISG+rs+1GHSfElzy
dktG+4y0IgifhoL+6wA/7lRDDHM4/vYeRCTBvClT/aXpSE1ZumJt94bhNaIzn1V7nnYVF9NhFraz
S9E+TFXXvaTbaCmKjalEiR9PSbbhvub8kFjzi1QRGDH6AIf1l8WE8o87U9umcVNchqEqnXY7A/a6
2gUHT1AxkVOp0Xy2IKYOQOwONej1Q8EOlg3ltE97uVrpNi1/MeDoD5SWYLFeeg4z3TgQago/JPk1
zIBTcMfuA25gJgeNNKEmmyAt1Z9GxnulErsgsi4+57Q/GesPj6ArAd6f+xp7yhTNbj9waklTPC0x
SqpeioB3KqVO0URZwtAlbQMStfvHtAq/A40oDaQWiaXfKqY2XDhiikFeaeiFBjIGhaZtzYAV2+wZ
D5HE910nAAvVTvo1ikNMtodHltxOSOO1WIgk1tBFhVnjhx2Wst5MLz2OGa+uNJavGbdrmgIOtMod
5sNtraRb0fGKyWy2NrFKbSeQ/1QEEeNT5Oy5GHdszAB6aWQsFZtE5Eyama9aW/nUkWOt5D8wK/xM
K4OjHtlPo17c79dk3mXEYqSwWkNVYTEMwhUtQxrY3fiuZARRWHXwlhIy4MapcqmLXn0uw5lDI8l3
Io1uhVbeJRJ6wkFw6deljSSJYiKlKBzX1NqegQloHWvpBUjpBVPl7xA2+wDBQjE+tl1wDaS44zYo
ta2Szo8joZ0zDMo7WycnNCiVV+H0TGV4GACYnTKUMbpEbgFHnq9OWVNND24yhfYBtggxAmI8WG1o
c/LPkUEWlht2d2OlYGTaz/0DpLor+U8kCX8EhZncTzLYaU7qJJfn7B4c2GnaS9LbVJZBUPnkPFwH
a/5WI5wpbaD/jsbMHtwUtZ+HL7HZycf5nqLYsg5BnfFljX1azbhRunSjiqkCBTyRfSa1e2WIX/Ow
PbcTc3Z8qLyobNphvYKQB/wk0f0siRG02A0yEkuTHc6SITtOtCoRMKERBL7RMsgK4YRZ3OZBH37n
TER5Gk765IrdAnOgTaPnJ6n8Vcv8ZmnWto2NTThuoGJ3np6KwbeJf6qxDfsiX7ZjYEJCbGCjt9Fl
kJPPKHbLKmyccu4kpwbm3sr1o9q0HL6+RnZYB0YNNYASKx6ODSeTle1oSyxRSSb8+4lMXUzfAmPu
jF0yU7NRklQykybEVAMxBKyZQQ/8KShrNIsdo+9B+u5SxStI4MRBbt2GwdSedMztzMNdVQJHEAf8
SZVRrXOfa0AdaB9ayyTdsYly5GSBW6t6gqh0uCrm8lJp+k6lK08DV49d2RwREBq1J2KWltAmUG2c
8sdS5Wa3Epgkkhn4SRQBOkxaXwdWVsNBvJvcvbQbrqqKRkfTt1CDEndhdSepJ0hdTmNnZsiNm08m
PaYkIh4zQoFp6OWukROMYd9GFbSI8YTpkDKte2pR7vIl/1Dl5pmp9MjORI9L2YQ2SsHYUjKMeAvb
ChMacvFsVrBiOyTKJ7f3hXDbHn0clzOcre/GUnYLoWW7MG3OcmE/EIksHyw5Pai1V7ZiB7fnkaMV
7+EQR/6wCCZvVeKMcs4HnU5zx+VmfPaS28VtzpsjhH9X63MTXywp2DYpY30fPohJO6epeDXi7qeN
F3QIgq0xlOvtMN2kWYkoQ2sgFmrmzh2ZSWHcvc4W/QoWqdVspaoPCDTZzG0B7TOSXXGXQ0JxQckU
2dfKQkNsp78wMsc1K8t7ioN1N2QC7IJWHY0YUN1UW2t9YjRH+f4DNS1baVZ1JqdLddtoOeRY1AAN
hfn53pdx9aJuVrah2htd1W6xZQ575uSrMr/Idi57lEixy7bbrovT2KjKPmUswsL/ZZFZB0OglRCx
LjtyTojWGtw+EWdLzb+ocsA2xU3imnLOigMMrI2mjzGRfxfbN7MgYQQb0X4sJCarAQipmk6WanSE
CI3Us43mJIadvTDrZH9ANXNrQH2RLRmp1wR6qWsQr/lsp8RMzqmaP7c129E0ReOTnGOEpP2tX3S9
mrHpKQmdGsjDmVX1j5xXIDMRcnGeAUetljFLz5I62qs+T8bTCIfaH4beesij4SAI7IBVsVIqtAnw
ShWwbRulY3CQ9cRFqAc1CjEJDfW8DZl4C6v6QigFFggP45Q0ptOZNR0Hsep0G+9sOa3HqVjDCfpC
9fSkBRSSpBw8cTtFCHrnx0UMB10jgSws10GNOtiQ2nc+xyvZar7FTHWH3bJal+L3rlFR416HeTzf
wNKThRFfgxzJOorHdjDIW63Pap30n4VKLE0D21CF1RgBJhJkvXIvJpumUdGwtn5k9WeOvlSNeQZM
YhRnNcYOrXTzqZHpYUDsP99zKJrConEjip95AP0Bj4NJjwwBMpE5JiyqX8AvmdLsfe7GW8unzkkh
dbuxBjWJgBdPpl2l98XkzC8izVNXbmxkDeaHNM2/prluY56vIc0P/N73gGCMzmBz3y5eAhEjowSn
KevoaGVfoZPpFQx4gBE8dbL0XCf2R2Dr9iprXtKCFN++mT8SJgAoisItMLKvNuwqx0TzAqXTlSR6
vcEwEj1zD9CsXru4pDrprWdruAkTNX3DaKkbkqsUjJFno3d1E3xviMrBatnG3YZqk0M7dEeTiT3B
4aidQUPONafYBWoLesNwBbjwyRjaJ0RxJIixkrkxEKkFpYdTaK03jahMscteQP2sl7QvHszWfImR
rQvlsZxoDWPD3auKdQ4ksCFhSCsVZ+4qtyE6WhD4rJAltQuhqPTiqExtSijlh21JW+N+4ytVMa/1
mBtU101yeZCDR+H83ZI1sogJWTxsy1Q2DkWAObmaEWDZT5mMPrqdzr2JoFcLyUOidVc7eqv9hF2C
6mQ4p2I5SHq6T/LgR9S7WS9rtwuwTkTKF6UlQDzzUc+rbxQdcL4JZgrbYDcmpBXroicsMEZkCpR2
G8RLQQM8WdvmRDyGlB3z4XvqTNru2BGMBtbbkm/iex8mUGOMwSTtjWRwzlJqot1N3sk2uM2iOJHI
dkyb7DNd4mukGFA5Ec6COJYnjkwaJ3B3xM4bCNQbLQ3Exg72dTYS0yJIeFFB2Dgcye4dxMzVxPdM
fpjD1mrjdGbzyYlr6me/lDQOWq2GBL5+ax6lWVRrLSDSW2clDiTpUql0VWa1qDdT+tCMGaaGDuYz
gVRPI96FOo9+GVjmnTZ7Uauy4U1I7UN1PC/0TnKVDmFg59CQko4G9q3X9WIbyggE+zB5Q1a56XNL
ML6xmCcnp2pimxm04rO7jurKjELhUN0nLujKjRgnkJkB93jFeAbVx1M9VKCSq+CWkWtspf1Vzu07
ZMP80LX0FQoxSORY+cqqjBZyaZyLqaclb61aI361JyJvyuROkaPhx43/SIDEtemVt7oyIAyl7Ipz
H+MPH4jj5tSwmwLprZyrt0nCzSGSkqFcy3RqQU9s3UNNE7gTiEc++n54soP+bEBTW2XMEUXT+0WJ
RCc1uv8g70yWI0fSO/8qMp0HZXAs7o6D5hCBWMngTibJC4xJZmLfd7yTTvMIejH90N0lZalbLevj
zByqrJJVFYwIAO6f/1fTl1Dk5VJT3JfFB3OqXxIVJz4u82EHI3lqCqYgo6AGXIt7xvZyO43FSUy4
QQpmVbT+p9Gkqwh/xQKfFRlt6rtZ+r3SxIV3QABMyF8FPbKLQx35EEGUqWJ6SQuwkajmjEwQDysH
EZRZ+K3vhmsiIx6lvYqvAvedkQLQjmC4jmpJqPIOLckeESWjtymMh2AwOFqQur7BipVqKl5TUj37
AM6sRY3jZdl7TiQuYBMA3ByYn0WU4TAvr8emE1sZz3dzXbyahsxIsV04kNb+kId+RJxRKN1POsL8
3g7udUvJPGmEw45+a9KW6wOC5mUnh3rZKKCpWuIjGPJ2F3uCpjcDe0Revbq5vetaGwdCDpTaUY7X
GskptfQ3R14ZLpAmhM5t2vUvyRw+pMK8LMzbxgpqN80r8OvdEoq7qWZlVQmxTV10VwfyDlg+vPKU
UW8D9ArYEUL2LQJYqaefCLpvlp9BqYgRCYgkbZdoV3dQ4XlPeXOVo/eL+Si1aKB8i/K5aJz7DnaB
ew4Z6zTm+3jpx2sxnIKFVtTSuW07sABSOtDXx9/6WVubTBnfZo/KoLohiDU0IkaNuT7bGhcTeoaP
XnwvTEwiBW8oiq3gsFAXWlcBucS5vpQI2loD9rLqk/dKZ9zJ8qKUMe+skUhQG+SN6jGgFI+Mz1Bi
aEBYJHVnn0VaHMkmAOQhNSnWvJwKmVWk8aZrIpxy/qrkQc/mqbHUZyKDUzLU93wf1xaAQ04CMoiJ
BLpxv1lxQSwL9X0dTRlzQLrAbHTXGfk6W5agq9hxMd+59r2Y9Y9xrs5tJS8dOanTwLZeR/lzn1uf
lbMwIQTmKQudg2s2p7Vn3rR5UBoe0FLwb6ekfYIBos5lhchX5IzgqWREYgxEZW57QXdsS9fa3AyP
QcQulxFTm6mNFxMVYUhu+3DU7T7PyCfglO4XDb8/ihdq34dP3uWZe+Frijg25kYCvUBr3Mz+VxAn
zEr+MKYzM/s0z7s5QEbcNHh+UMZtvUW+uLnItyylrI+CgVYYd8sImRYE6mb9HNNUvKGh2Pd5Sfne
show4nu7RymQNNsMaQ3d6yV9wu76XICKdZF6D4P4pzEnzs5mByoyoudoBeu49co9wTscBkvcDCCL
2jHjnSH718T1jXEksTsmqBjVMBYTcb1VbQsR3TNzou14ytKm3jNDfcZLd1mPvenEWl1b1RWRFOdl
CecN/z32MscjiII7o0R2aIXpMWp+OtE4sAbBThXe0uxKPfHF+WUI448m0dmBceCzaFFxhzQedDq/
hRFu/Nnp4PdJV9qh5cCEw6kSNwnd5QALJXtPwJ0xshr6qKPOLRA9EwhjV1X0n8wpSzLv6NJhkDOa
Q5W4r7D9V5qeaggIbC60zPQop+32M3NCe8t6oiCSmrsFfU41fHqjuaceFZqNbswDHQHssemxWsw1
uWI+SvYVNzJfRbVcu1X9iDoLX8WyytOT771ZRrgOd/CKw3YZ69J3QuetJuZUROadl9hcM0GtWj1e
+q54ZqDnUQtZKmV59iQlNpbx0dWoGTBZWbV6zr6gkwoO0ro7uA2w1khMr86oguUlvqF8GXT/OhNw
ddCTdc/ZJt8rWO1dUT8beOJcbd+3SfmWY5lpBmUeplF8CwlHojGwvzLLivQ5owdbmsJDqeuHvNM3
oR0/0IRbeOVH3LlIHI3s2qhJrm+iOOXwh1BiGZnjvUF/zuhsrMQghd0wfwSTzRc7my9TOqEpSWg8
MNrnKGFjQvIKgk+LXHkXEibCmaZHkcx+Zcb2U5CL9z995tx8KofhIpTxppKJiGjjRi0wfbLmDdsy
+1q4l88e4h3UGIQBwy3A+JFlSMLcbhIdfYKcdIYZfsms77I8eOlwC+wWCT46DARg4ZcrkuJISLu3
mTksS87KSRXdNAnbI4IUgrrnbTTS2EFJ9WvRZH48cs+xDfYrZ+Wigwjr8RFskLib6Fslu9eCNj7A
evVzjryDEjRJiEsLB0PSF3o0bZGCqFmhCW0pi2NupN/NZbpG1XG0wLl4ybTBkcrOP80h5s3otvM4
ctC4IUjky8v3Jm++QtPyA4W8I1c4MfPgkmpu9b6VP8ZiRDUKtUP7DMZEOd/2ow+mmu3ABSJudBiA
aRweVBoSjOOBKKb9XqKYSDGypT3doHZ1L5ZipKt0OVl0SwvvPDh3ZgJjgBelOFYQ91Vspr6cs5c5
u5fSeKVMCPrfERfZE7wHfm2F2bAVSt+UFv6/uADmz6IHr9YoxAf074G4dE726GjKeAfbd+vAOApa
adOU/gp6gzWxVXChOGOYDTG7hQPCk2mLjoA6U3gB0KDXlp/roPteifoKxUV1CpTxnGvztD64uftc
Cj2vuBbHOeYc6o5vPZ71DVoy6k4G42WwWJSJpoELaJEWL/VXCrxTOsNT7ZSPaubAkyEuqrLyNja9
T7foz4XphVt6oEAOEhxfYerDl0K6jssxH8IXiqieVBZ+VQKXRbisgzfmydgbHud64WiSPBQwuzi9
4J/M6cQ2p0BZHIzRlCwN1isU6zXWA1WYpHlnVEXkHo+N1oc8TYhgzNp96zJMlfNlsbAKumAPG8+O
74MqOa2jZVAXj4EhrxlTqQieS7hCckN1ctvq7q6R4kWAcJtoDBZr+Sxc2s9tt30uO+fFcMRL2i5X
AzVWC46c2kMuxPThK6Y8hmL9aDnFF31T5OZC4lE7iMwj7h8NBsLZUS9NxpJkjQ3ZiwP+52VMdl5k
HilmSg4FeCliRnbVFNc20NO7R2aaGeI4b4ne9nL+Ru3YHcFy3wHwYJre3HBKdpVAg2Zk7TliMcwK
fT/MB88EGpwrNiUbiAaxFBGSC0aNIYBPic8CwYIfYRbFFEDna8ePZ/c1K8tbymX5obzPq4iEJ07Y
o2xPBocNj7A72ac+OfjvJT6Rwd5hU6AapWGzmAi6AhHAVVRFhfRZp29TZexMgbRB03iyEciFpnkv
qxJX1B51zkvrEdTeRYQc04Xidv0jle5HnU43bYJNtCcWqyAW1sG/BFmVZ7NxSgn3Yy7uv6NT+tBg
PF6Vm7dG1qOVUu4N2c8kxub2S/aVVxafub5hKap2UlgvbVjfJmSzbtUdBbWjb6ryVA+ROFnVAvQd
9n5LC5eGcuIX5AdZ5atE4yTn07C28npZsAldrnQxNMw8SHh0L39os7um0ADv7zyl/ui+YurpttbI
rMsdg6PhKYmmhyEpn2NvhPlxyqPRl+WmYhWnjaffm2bcnIc2+4bZ7DmdsgREhP0UOm7Yxq3kCDzt
weEyuLDhseOkcYALy44pCypbBN3viUdEaz/u05zgp/5bzazZLLO9y2m0sEmH3c55d3G6xEX2iqAr
sR9zlcZHAi1nzoEnT80/DJfS64mpKo3lgwLYR9P/JFPWtJo1zR1Ty68YgMMYWU2gkYYxBeMT7Xd1
al1zqLm2VUVB97rQS10A6qELjFuuepFx1KiyYLskYLdDaDQ+wWYfUW4TLoi5febRz+352NnTZTKS
V1dU6jiU6SNtteTskom1SXeBRBu6hAj12YWLabkPelxBfTssWATag0GRnOlUBDEcCLh+S2rzZzNc
6qV4r0c4dXxT5JYh2SaynQOUpXu+s3pK/GW8IMLWIQDt3NPKUSFG2TaC/zpvaRAa04utlvbG4WsB
ctwv3nDlWlVFfqFd7fOKdnrX/NGH2OHsqH49NnbNg4cKY6Oim2QI0ZvMRCWY7Xn4DLvgg9T9XVgu
1Gy71JlOYXewmRJCIDsYWUrZVs1yiekM0SV0W1DvC08ATObWxuiKH9lIvhmF1miEORLNTUQ57rzr
kTCEZfWpLLLOI94RmB5NCQ207z5qGTSiiMN5nNRfZuNSPQNd3zO8Ru00+Uz+58ESTxMjjheEb/1o
nNsmfJ5pDzuk7ptEBEGrNwUSBi0tTmT8mOHU+PS03Tn2hYYjnxbpW48gRo7dCTt299jFhdgPXT3t
2ED8niLeeii+vCSjgALbfEljz3Yu3bNG4ap5It0eki/QoF1t+dmTurgBnYEqz+drXdnXo4Ephh88
uqn7gjT0h2XbhzFTL7m10p/Wes1c+jLg9ZuO8zMNGQwYQxjsgoLW4yiiTIcVE/JHJIKZnRi3ptQf
5nNqBe8jBfeHOjOeqtXF45HzvyPKfoPTCPby3u2X2Bcq/0nvc09Xr2SlD75KFMOUPMjNEoVfSVy1
OM5x0XtZQ6Abx7yxa9iiM5oyo59WSiCpa0Tp1hn7fVhZgo55ItgLhj27qsnsLN9YmbaWVoqBUN0n
HcRgaAOP9sWPRh0td7y2dfa9D22M6xEPV+4kQN3tV2qIo4rat6BE0j1P8t5Ogxyj5lYQTnBTV6e0
oEk+4fHZZG3ynA77uQdp9aIatV2W3OgIFMvJOYjQgkzgPsRt0Hrf8ql9nLqGzdAB9PWS7oGQy4gs
4Ap+pkLfk3v1E3jXjQVNmavueg7HHyskgEQJTJfzplbexcX7yETZZ6TutUd8Drgb6DC3OpD+0V2e
OBM4m5/gnQ+oHaJNh8MVgVv3aEr0lG0fcYylmGCxyA9t5Q6S+04M7SdSLNjCwPoM6hAiw7tK05aK
s+akEk3NUVjfA0+uc8oSckhvsuUpWlUM1kks7v2g6/y4lN136e2bDupIzSB7SXoleJj8zHIvRWCp
LUILCyZ9XojXMOzmR5x8C+dyJ3KSToJcvdhUoiQcuC29PC64K0xzfpJQzksVPBn1fIck9nVukxeV
QYbC9IKilM3JHpgFo4bLByvyhSB439DIx5NV45PncBp3vjN5SLYIZgaNEgyc26pk2BKscgf6Vx2/
zO+pMz/H2sR6WhFasOSTufOQdlpF+8pDdExjMTODdjk5IC89POqxLX5KqnI2taRTfbnQtwIcUQ/s
tGiLNm4xUZ1UfDeL5BjHWc1lGH6wvMzbijZTNSHDGcJSUvg5D5teAcsaxvQKPEmjSxk3SKwqmukz
NHR1IqkRaemADQF9xoGZGMyb4z+RDdKo13rLyt0ZlrVvZvBhMGIyEfMYBGL5agRBOA5GiSj96dhA
aFZNyU4teCHP4MgO7+wheCuIZonah6o1sQOn8r4iJCByu32O3nhcd+Y8OndtbK9GQN4VjQf5t4mM
2L5Xr4pHmhKsasdIYyFyqe8msmL5SKSCNDZBOJN9O1UEuGod3usOhNrwwjczxiubDe6TjvP3GRU+
K91d5dJ/NdLoBgr8ifN1F8nVSOkR8lopcg9IuT/FlYvTN4ZtqAxCUUwLI3KfyEctP/70g6AqTriF
LX/gJKdC0e7SHiiAceQ+XZEPTKBeFCD2jxl2jTZEOS3dY458FEsMgxsfKvXegtltfNIWvIJrO6KK
sWd8fctyLz3gvdA1n225t7IBo3XgEosJEwOdArqlT0jI3sE65s2ssndrmq8msPUhtl+5wTxAK+zA
MqTcN+gcfL/zs85lfZ685CHJmXGMWl9q8oQ5/RKuEsImtDJBzBC/yt7YOjhPNm4GP5uNt6ybfi+W
e4v10XJyVNUKZsCQSb2JI9vz1XyPhFQjLoaoBsZt6+C+NsHpBtN4m5h96ii1dpY93SxTbfu1JOzd
jMluRv+JMNKudsWYoOPWGR4Z2RlXwuvGpwD6rSZO+0168pwnwAaQKcnJMZbxVWecb6l5j7quO1DS
nBzMpIrfe4I31qp3OQmFWJ0yero2pp3NBPLC0rcP+uVkRLp81sOaARwYvV9NUfkurOxpptAUSYpb
Xc2OKK6JHqajxGJmx/L16uU4pJN8sA5202OUqjj9WkWi3zh3uxsps+aGMqX2BG7FwDUFHy4Dzvs4
y9BvmcyvjCGvn+CVaEeX2XvmVWdToVAd2D1OmRz6t/JpCBfSRAT5+U1Mj5I3BB+B83OI0YflfXHo
R9lft71Hq72DYbK6bcfYeuYyVWc7dl2f7i+sCzSfbtLMeLS1pR6aQuWXqqnL7RJTZWnZJpquqCvp
BiMWdmZMC23yYv/0RYKM8cpN0eMtKc3H9UssyJC9K22UX01H0wM1RNSW9PFz49Y7BC+kTs3lwQb9
22rYFLHS1JMcibWJxyujgTygUvY5XzvIMNSOeN5Q7trfPZvz2+IsBHGsp60FWa5yUQSmsOkbBGfX
0dgR+sOmWoyYNl2Er66MfrokPW9n9HIOHJam52iHxCKs1SGtmqc0KU5GkdfXK0856jHfLjp9F1Mx
7CyTzoAS90YVygntQIJwiLQgt82+BMqOXQcuiexyCcxor2q+oBLrVtUgBwlwdLT2tJ4tgWZs75Lo
3PEVnYdbDSgXRcELzq+3tmy9A/5gLNjTlatPFcycH7v4U+Kl/G6vrh3aHYFtcNymtvsVy45MJ9u6
yw37rTZt7ojxghnSOtrx2nQ0H4wWSmSa5VPYWeJuZMAci+vKCeP7gShadE2UAxkEOqkGe1CSWrSU
AX7DJJOQ0vLIl1W/M6ZzORbnrCqfG5HgwD5zcNXbyrCX/ZwIetvSLtqPaFW1W+xGL9I4TKxXz3Ya
GmQFnPeY1jiUcvo0Y6LDbtMxsA8pVshDMCxXlB1g6YuhID13unKWrNpXQC1r5qwmggDldh2RRqWy
emfb5pFj2hAj24+HaWABPIWRoa7T5E1MNeCe1y7+PPzs+mLgYeGAa2YkbZqA0tGYiKPUGBmoZPRo
DcpeqfUzz2FFMQhxwSesKLRhzpnvtkREKeQqO5F8lUVmnkSQPNd4c7Z/srKusSz/2ahORT1//iyr
uYnDqPsvf/zf/78m36q1dkZLIaSgo8CRf9cFfCmL7kfzb//68asNGLb5r1/j95wY9zesvZokW1dI
FN8uhtvfLcHyN+prtEl4DB32/1GNoH/DJ8z9YypyeFn7Xf7VX5Jv9W+WtPm5IDvGlDbR4f9ISAzF
WX8wA//126aE4ddQ8DyudFRDllAFleJMqpdqJybjVBFFcYlo5vIlzekoWgxAEz1gQrJD+rorjURa
zumhjggJwF8RkWiNQjugDWXreMyH9djQUaKJf3YE7fZmmxBdEQwtECMUjTNmOckr/XDMHOIKijpk
1jT1sgtzq6QxeXwmjC0/x1ns+HXcxUf2ONpQ9FLPh3FcOH8WhbWZ6k5v8CPSL4loZpPVlgZujr6y
eYppZqPJIG7WbuYCFrYbgwiuWUlUSxbei1YMR6xwYrt4aY6OvLxZsvp26lvGrogoPUMwxrpV+o62
/cxRJvSBcJ7bVpzNcdXmK/juyM6qrem494GZQo6g4aayJEHjNSfat0ZavUq7+wZs9W1BLs842zwr
l+hzq74dPSwAHMPL3WTBOQ2K4Y8GMJfVLrk483DjGsyWhcMeRX0cJEUUgUzQ+LtWU6ttN5NWuKCj
Nkp5282IE5L+PlcC2tcEZna86XbVK3Vdc4ejecdxgipEO7mN2mDc9WJifq3LvYc+t5PeJaOXft92
FacKYd2EBUmLYpJfs6QXmZCPVfpH6gb3yXyq3PIlHtOnZV5z7ioi6/j8ULPuWoLmRW9Bbt6rhIZ2
GaqXaVi7sJUgIrDIkXg0nDmdGdGa5TopnHDTbU1aNjfm3LzpJlVb2EhYI/SXGy+NYS+motiJbsCU
lH0zYJmVbRICE1ODW5aIyMYe0Xy8jB95HN7CLxxRnO1Gq/4QlXGMXSJGpnkyfT0VmD0l/HZhOOPR
sJXEKibq66KeUK/I7MOxiFAEsJp9BI3zRkt4GbvnNgvs3vOliNBaDkmMPqtHrMax3UkVAEw/PtRd
aRyL2MpJ35NcK4+AQ1c0RGtGDo5DeoQ2pB0ZT4MHsTdGyHCt1PloJJFFQUZYnteMxi4rmGRa6OhV
PBjz2czsPNvxyziR9NYL/WFN+n7peWmr4H4ayUivA+srCYhktBEUnGyj/S5DTgy2m6lTNbMjWSbh
Px6j6pGk+wmZJCMBdd5XddRcjSLsrrtU4aOW1PgqbTcf0L0W9Y+G8cnxprxL85Y7NrdqWlXHoqYx
BOoaqqDeD24RIX1DEB1T5Yjkb/w22S0DGsJwz+jy67kuD1PRUwQFrLcZYOR9juOdz+XGd+CGn166
mP5kMrAE86AOi+AFkymhCNvKn2dTpKAuTKxV07ODlzLrSP6Iom+NscakrVoa7XQonMXSnMoKhZmC
1by3UDjsxYgKiTNUfBfHXXsxV2dTiORryeuvvE2+FiO+cTIWpqbBqkBpyiNVp2s/aFweR5TtO6vN
4nOFjIsXpSWgQYPP2YYm8okwrQ0lp5g7jOA9M+2vf3z3/b8qV42ICklHnC3ZjaiSIN/sv8/NuOt/
sML80/W//Z/qx/LHXVP/9ev8vmtav5l0CWk2QUA2NsDft0z7N4qB6OqlEoPADEv8Gq3mOMIlFZ5+
WXLUTE2px1+2Tfs3hCwUxZmW7SrS4AhD+73t4w45ZFgWf56F/nNU+qeiz+/KuOjaf/ln96/64v7G
+/5125xyIyiMAhFxXoTToVbGkwvQdhAWuYCzEUjSl5zoodKcbEhu2U2YG3Dtxct+bL0MPnRRBxJ1
wkM/cVYIuyU5heiEHuse6M5UmLOzzEL3l/fATgqLrBMbE4q93NsOhql8sUpBE4GwRS8We5AFSmZJ
40dAC6nvRAO1oHWFxmNKflqgVXs0Kd1WpqACfWEEfpDAlwlBwZ0ugls1duKUjPPEj+Bp5ohR22bP
TjraZkNJiVjVgHylMmB2HV/rJvjueQnW1dlYWM4GMLtWIeyguZbnOMWjb7oQH0Vy6F3jxRocPk1T
fhs79HNFy94ZI6URA11yhhnlpFKCOI7Jonze1c/FjMxDm3BqDzqa76ZKLj477rSdPCIZI1vbfpab
Z2Iu3jDHv1ckKoESNHxNVj5uTVTZKDlgx8YEGWLbc5DQKJng+PHdu7LzvXj8PmcLMlDURswy9+Rw
uDhSK5Z4QWSBxekdixT6Kkr30MxwMt6aLUfhzgyuOjskp6zXpp9KIh5ohRc7ClPLvVGS/jhpKHKV
YJOQTa6PXB2NYK4IePWFu0IW1KZlFQXeDmoebvwXsSSvmnhBf6Jr1Lda672zKnkK6ummr9zPtp9J
VbO7Av0b/zSkaOkj2lr9zFBfkBcfaUHFSebFJI8G1G704XySKnwvaFI/qhkLVByqJ7tCmI+3nyZ3
y4acxpewz8LmxlDtCU2uPHO3fbfB8qGF5uFq4YjO3YaJqyiigGSicjqZArmO09SgPpr4EjPLj8nQ
mje52YgteHh8jMLQwBisHqtEkOkpnMU3HGCAyC4+bPwgYrZuo1BdKML+LNheN03VfyyDOfg0nK7H
XzEi/S/YLoj6wixQ/KTZDsQ+Jy12Sci+I1bsNRz6apfhTSS0NfYJc7l0YZtjB0N+YBFpR6AR5jjb
KvxOTje5bH5WmOK2Q+1G13LA82eNw88oKWJyvrJywzdPpLMhH1JNfKmp2pulyZ8dqpB3VkGBNUR5
gQLNsW6DpOCGCc2guC4MN7jJlLCf0RInN12hQVtkF0GCEdHcoYvwo4BoPCaJymkQTwEa9YgDZ7O5
iaYeRiGtEJEk+RzcTAk0W1MS+4OQOGZsVJV1446mwHdpp9eejlJ/cbvPFlHUZpyxR9VNdprioDw0
/LiL6nKTCabMLHHGczag9aTf592awzdqPqE/bQh14aiNiwxzYyidHlWnI9/Ii2Rn2iVYWOlWT0wl
HS6hfNrEs7wJ6jG+6vKAfuTZhoNy+jvSgYBli6xYnnPHJocwDSIiFRdQyMI0T2O/9PdONn+NTfow
zFD6mR6osHHuU41WkCyFD3JA+pMz1EADxGdphWdJmeE9U/uwt5TdoLVdw6ItdQtPAE0SE2tTLIm7
bSDV7hd4x6uk6kJ0iuzHmDXRE9CfuGkCPrxSKDVjp/6MpvCDtjIE/npiSRQ6ukZHg/CiBToiMQzR
daVo97EwTtcd4C+XdvQXoiJ3loLcXYae3KEhXBXyFC4G9ifL11vDkn6ZJT4tAuKOo1Vkh7DvGrCo
4Kab8dPzJFAglKpmP6saHYz10+1ZPYbaSHdJAFVbhAHpP0FwHYxOtjfVdAgxgyESWG5dewwuTlEz
0GeIe7WLwikwmIgjC4yxpPgXB8aQEx4mTPhQssoEnmADXTcSr/ZujpMfugKErzJxL+uWlt4QnoKV
/yGiVI8mNbmc0lqXt7oS6s6YMYWAjXm9aE7opohHh5FLhvRnnk6nnGrOLbAQ82uTfk/brPPzChZi
HASXHAwRsUv31BT4kZycfD9lJre5B51D6+ZByprkjeq4gA5uyVobtkbo3QUioeMpJZW7DtsffOUo
7JkbrZaUfw/Sb4NsEI3cPN4snf2ZhePFNUHCuqlyDxw24UJ7brcFbTRPE4JwJ8F/0DVYSklhy1nU
UGYCKtfUFAPROX2TsGmk33uniHaxXM6VCew/JJi/2xL00liPK7IxzrY3JzdFPfqGMTwjYuk2lR4x
rSBxP9VRt58CeOllPA0FbuquvxGd3fhEg55R7R9CNwCYiqG6lQW3Z6npvXHpbM6XPLvORxaywqYE
r64mIoaLuX0VYIy3kd22D71wP6eamAsWjHWBLBFaWMTCJTPM1LjwPmLbrc69ILxIGAzXtpufc6kv
mKzlhgcc/VszHz2eX7+wradOaWLbyUb0y3pltbk2RFNG0B2t4/lp4B3Q5340Q39yO5oN7ZrapIXU
+0oeC7Pzzr2rnwM3gMobgquhhNhU7ggfXmsQTbXaU0gKgr/vn3Ji65N6TUTv2gdyPjVnbw7+TpMQ
bN3f4GdZNWP2wXCQE/TpRKl2jgIFNJ0jOPc5fqQt1gnq5CGuuxigMFPk10+Ka9ONNSIDu5m4E6Jm
Z0NEyLHkbRiAB1PpnCc3k5AXHe0FoF7OHMcbkWWvcQ6VPRV4zDHkdsQVCbw2Aj6jzdJH2WYf8TxV
3GLOuJfUafO2gtspzr60xbRg900NCYvM3xmKmwVH8RZV/XVv66Or9Gmx0wsS//5k1vJ7UDXI9YPg
8/+xkf/XSV2sgBO4zd8b8x/7z+bH3/6ffp/pnd9cy2LpcRzNWd1Zjw2/j/VU5ClXCyAt1wKNcwhT
/ks4njApwlOUhLIjg81wHPiPsX5Fw6iHMk3XJNaOulDvHxnrxV+BYRxmBA3YGLvRcxLf90cwzKyt
xqmiPts1fsjOlmSrSb48zonps/pe1SHSd2PZGWZ/+eWL+ssB49cDxXqe+SWTDxhu/c0WvVQAf9oR
cu2n+vx4iPF7/Ms/i/9VOrImLpiM9sl6qeBBthHsTlSMxKBGcmMX06WSJCAZu6lV+6AzN67lHPsO
xsFscdlWQr42MFLprSitY1RSzzzERyNOwccKhKytRsNnX4Ch/owa/wE0/vWN/+2vjAOaFBytuDzr
V/rLG3c6ePeBcJTdiAE7jPvbhcW/sp1LnRFzDMneBKi8IpS/bjj8uaztv//l67fy59PaXxrL+dYs
25NqvSs03a5//OXKhAXXJLMhYh5PHotzpMW3JflouFA44DeVC6UwB/upSb6SWT0X6hsl2Trs/ofL
98dExT9fPQvYmDALi7+LtX/2ly8hB91t0MaQCB31F63aY+qZ6JDkCTX9R5CgTmoH8fj3bxnxtz68
Q1wkx0F+r7M+ML/+0sIlZaTJvHQH33VLy/RVMig/6gmUqm+dL8TbP0LRXxYy4xNUO56BzDMqPjmE
3v39NyLlihH/4TIoCnwhjxX6NCAB8V8uQz80iqP64lEgU8jrFsnpwRGIPhXBxV2eFBdCt9YAIg7D
WVf7HdAqgd9G+4i/O7ixc2sfM39Fs+pfyQnHu+sRLrNYju/k6Ktxd57iaNbvNQuAn8UqudKGBVJK
1i+S0ojOaGntc0QAG9JbKivc0yoX7xYvdg6otWhXJfC1UBl3J1bGBP3oHB4BtRFjV+e8g7UvreDc
OVW3724Tg2Fyfu4CrHk4Ten6cUikY2HoIHfHm9AkYiTP9Z2FvBvAepPmCcCoxx90QetM6X7oyb5u
veRHTNaE1YFq1XP1MnbOeXYijccLoaha+ugKx9Qr7xG/p4fqYYtaLN42RvUZz2OxM4feezHBsX1A
MHlsMR6hbbOinaq9+sINWF5Futm5sqIzYe6qo4V7gYgW94DIu39oONTiI4XOJL2APJxCTNesO0gv
RYkiyGMMSlD0Erb9rgiiQ+1Kt0ApPuKYruGJ2vRoIYkltcMfo53SPpH4uiDSY7YiaoATJNRJltHl
W/fXHEPJBVu7emgV37oN/JaVMMKUhEvhuX9qHOQILLjRrphkdcKz+tyEmXigJ9k8uGp5QrKjfPBN
9VwO2LHVkoxfKBywxU1Em5d9t8+WsEAti6cjROBwCK1oDT4nBThWjXEzdRZRd2hiJ2927qfcLJG4
lw9VlBhAMHn4UBlMKxZPy54FBM2YWZJrws60c43OfWSuGXQ7nqOhkmcigzFopaQ4K6Mrr2wuAGJZ
Mp4ClaLxo0Oa40bfxnvcZ/JuWlWQugT5YPSILwUsytoEnG5wRzr7iYv6EMh/Z+/MdiRHsu36L3pn
gTTjCEh6cKfPHuExTy9ETMl5No5fr8Wsqr7VVbdbKkAvuhAanahEZkZGRrgb7eyz99r9cDNGHyU0
g6uE4WvvSvPbYcbemFUIP9Ayr2GEBEA3gvIMhsM2h3xvo4FAF0/Mdd1G8TGqgtt5qtQNir52BQ3+
qcx77rBJ9z03lDqlDbiPYIp2kq+JDjjiKcvoQaqK8fjrD9N4MBo9OAZmWB5o2bz3cBxIkE4fvUkW
qSi0T66hOmN3UF94A4J45hcoF3KH684h306b8hmKdHndlY92DHwhGor4xupqfTtHUDRniWPTTMbg
woKzveRdugVnt2vioLsGbtVfD8sPP3/aGSFoxRhOvVXt9YR7eB1ErxZA9ktjsQmlFxRWO9StZc59
jsga+HZ6U7rUDdDS4/lhW9RH05LXTY6JxPXOMxc0WwCAEDV9IzQVGHzuG9WQCYoYmA4j7I92KO66
ut3TvEBQxjnwFNtMvIq8FmM9Lj/yXRPmbpwsWwZ1brwTzAXJ3TAozUdaWW/nYNrRpLCONaIAbbYn
a/DpCvNgJvm+JF5UDI95wHvVC976qH8JbPexD70T+jw+F+9xuTPoGopZXoj7NOxvZ6fY12m39xiE
pIcQJmr8nXXAfVVG2WOYI/1xd8ajGb6rZS83aMgn88Ns5xdnjO5gXViyeudG9AIC8JA75sFik1GO
96Ia7wNRXgpNHqSRXaExHFgiKNFeIYuS6eBvzsLwSVKFMzTiPkORaAER4D2ItOrctMZmCLNLhBIE
fYX3U3Vbt/mtSMat2jUQllbz2KPAT9qn4Qj24lg4+b1NRLN43p2ybLivq+IqqNUpa0YaTl6Wf7wK
6/c5srfdaHHzpoQn7E5tP700REqn9GzgtCg8ncOtuo0FAa7MfQHhGa0jQz3K0VlnfX1ZPo6ox5cs
1R6BlL3zRr5ILNEVhy5jydHMxH0l2U4l8VNDyHlF1O3RhNgWlxcxqHvGqRDD0YyXblx8IB7YLZKt
yxci6uRBxNklnJO7ZkmijPoTwODrxibgr7HOwnprHca22C8XMYuyq+UWxi5yoexRNYSWYMvqKWt0
LJqSfSgqgt9X8CiCyXyXy7kmyVqQrLburUG9Lx9FeOpiyv4Kc/hF6dhmZ6gGfXkaR4IkTRlXpPrZ
XWIi9M0qf0899mF8Br3vMO8HXQkGMUWBHJeoR99uJWXkHNhJR+iN5nSGW4qnRv2+BKYc9dQLMcN8
pyYCQgerfXZttepLxrB2gAkWGpGDY06BBLV60Mf1BQaGdevx3VHFeKMsfbhxR4RVSoHPOZvWQSgA
vZbzrjuE1Eo1+XWBg6XNMe9SIFWkJFNLm6CzyI6pBBQayt6Pzfm2zC8sZth3ijLzEfn1g2cysfVO
WN0hpWlrq3PbfT+me93pRzrM2a4Ju/oyBUxGZ/xpjIiM67ghmwL7SdbFmz72Hu8Gw8ITH/qjMNMr
slv5Lh/xgNip0K9rIoxw/m34SqGH3c8YuRjWxvHnD6Ggu8vS53sZTqSqlnL22XLRCquJnWLTtb5K
pm1bednGdI352Bs20p9qDoMzFudBJyUC3+fcT3Z3Yn0J9MzgGlS7b1Nhm+Bz7yJ8+OdMs81jMux1
Vwu2etmMt7gZq1ILrotGx8rV9ieD1gRMhIa2VfjJjl0iHEIsLokv4LvSGKwbDPe7knan2Q6GB1VR
4B4jQ2wludeaSvLXmGfObmZDWc96xpu1j86JCApQs/o90Va5b81E3EmT7QKQJ9/o6/I9QVgIJSQ4
p6vkvu60H7MiOZFHobHSe5LxPGuuZZ03O08nbhE6ZXhwifiQDx1IAfLqBaxQuRvoLOqItrHmyu0e
2aydo9K1bnXicQqm7appo1stzdJdorfymFsjXITZOzijdRVaJRV6kfyo+1HttSahSaEcW8SI1hkB
+OEepKzloE3FDC9Lfi15BGCEwTYMVHPBJUi1GyS0k4jjW7uaaSaUF52suKc08ldQjkKiMbumgvon
A8oS7PRH4jbHvAESHONDSoKu37rWNrHDj5gQ8U7Y+k2isbB2yvKtaPOPQCufeo8ymSHuv+c0YdOO
e2q2Crk2aPWKYgeHbGW9e1yyVzDePBrG3mBSrBPVOH6OtJQMfbidWQyjjXKv0bG37mkuwPxBoVNP
4neujEvWpFeFbpkPdqTMh9SgPRADEXt5HpJW/V2VsfY1oo9xG+WK2XGxUs3oXHkkmfwiD0giDE57
Hw8dxk3CSVuz8Y6JjU4YFMRAeYTaZ2E3XODUw88J4P9bh6aHqfr+H//t/SuPWVK3qok/FbPdd4FE
Nf06grq65wrX0g0HuIDpLfPvv16EPsVZ9t7Hn9/FZ1z+bz/O76KJ/MWwMf2wEaIZgPnyD/YhKqOY
evllJjDn11/6TTShNcBdWgNc3EW6jrtJ/kM0obYKFxuRWVuQqMJ79Lc0E4cP9E/TH18BBirXlCYq
DKrJnxxEiSP6dIiy1oevvDjoUTvLRfcMZYalH5oUuW84l8Wij4JSacAQj2/uop1aM1u3skugZ83l
rkNgtWa38fWSeyfSaxMu+ZB8O7cJkcbcOXis59fRotfOUj2WCLjmouTOaXtlIRICLXBaNoloioCi
2F8iAeOqjDYaorC1qMPtaHwEJIJXkxXYfqnbUMSjW5eNyoZdwN2MTrjWXRJHhF3iTd8T7EjqtoPD
Pk57l2NejEZ2konLY6RmbWMkFY9LwNbZit0UrICwSC6hRodsahSan5Ke2CVBBD6ReNVXk9HyIcK8
W4+N1h+shI0RWdad1qfPooIMyS2DBKlKpD+p5Mmb4fFAgbhkzG9bIKsD1kz7FZYjybey8wEuPSjV
D3t+El6PIbexcET5qXMJBVrYAe5HBWrenDS0ZvxWmTOSyrPm64DhHlz72PuJnRcbKBjRc9wTKuWr
ER8BkgU+oM94U7VlcMYsD92LteO2GDzc62lcr1qAzNsEIHzSNhacK0zrSOnqKk0YpVBj70nev9NG
Fd6FpsE4arXxfdc4t+RDRuqRAAiJiQqVkptv0hfpkRXiUdPFYq1n4Z023MjZEaO1z8wnpChtP20H
bJd8C3DANo0O5zd1dvDhDBiVxvSROywSmMqSHb1V1XXXVdF6bt3O99pMbhyhGw/e8mCpO1Az2kI+
KOKetkdwRzhkoTfCFYGVN4KRZcDkX1jBt/LjSYaHCGPcuk1ssK1pQMi9d0BACPxeqrccUktaspm6
tNiVITYbfPDPow7xusGpsJLNdHQ0Quj4bT4owIJmnEbGTll5fRId6HwlMzifUDr//nn8/5SZZDmf
LM9aDhEdEZED7l+foev3LP7z0fmXP/770Wn/Ylq2JBiPrryYLNHIfteb7V+o31vaVIRt/2bK/O3o
lL9Q2IevBI8HQrUtXFTqf9hIxPJi8Vxb0jhh87v+ztmJs/AvZyePDNuw+DRs/uPn2foH4ZCwvBk5
tTb7A1uQja7KTy4U29gFM1Rb8iFvzVfN9N4yk3WTssLXaVAKhBCGqWBoD2NXH0qhn3MBux1Tdrh1
pDqolKPQ4/mfE8oJyvTbGoZD3pebqddGCOtPgIg3+Hrgwidk2qrhjNZwnIiiyLFe01t2ZWPAq4BD
Ca1l344TAyukOw77CfsJYZl4NbjlbhLpjTHFR4eOld6NrzzVUSdVPxsTgf3YMaH6DexBrTj7oJjx
aWZ1VwnrlUzTARbc4yAnqkdQ4Eyn9edRrPpGuy+im14URz0z19I+QJBZTSNHcOtewemHKWBhd8OM
zbnkuwTtuzg5NWlBbYo6JvG40wsw9Lr69jKPqAN2jWGCkvUQ9JBCWLo3cQ+q0lnRy7BmyZTKT2lE
j5mdPzkSlIacT2leH/M8fICSdzaVC5UEdUNk4YPbBY/OghGIx6Mh4xNNUmzjCZshs9ZLIvw+s5N2
L/vxrXbHnWM1P4Jc7h2wNwMUd+QkED2IsbWgmosBzrCsI/6W2yWm6BJNDBdMmdsyVUzG65CXN+0U
EpVHYOrSZEd/3tOgmZeCEECb2Q/Ami+U6WzE8keTCZ9iR8UjfKBy13sp5CMPL7zZ+03r7duyv1WV
e+/11jFvrbMtckxDSt46fb6pO3lLavhYJy7poUwcY9shWN7te4+GMIKFW7cO+RzGdk3PA67QqT3q
pfOFG5/lXxk/Bx27u063rtsZbHAhThNtDSCgwldtxjxK8UuFYV4doCPwITQazNqg+ury+WmYgksh
9Lc26V5ic3ophn4/L/wPZ+guwptr38uSL7tvUEPE1kKsw40474KWbXua908z1V6rVFhq7fbBk0V6
K4rdJwnErEHA8gDmAQlkbTiiLLeTgVOCVA6HPNHitt5lafyYtxgzZgEGSVfbXvuB1jK10Y01mley
wOGqVzvHmWEJq72F+pf37jHn1QjN5knXWMejD8kKSF+mXWVx+qNIwwf4DEx5LEenfksH16tn0GkL
F/coMouqX3GDa3br9Jn/X/28F6bBymhx6bkeT8J/d97ff5OgyP5ktnf1v3yE3498ixZVWJ5Y1X66
A112Nf9x5OsSpIZtWpb+m6nwH7dltAau7x47OLwxMCH/cOR7OgeUx2KDRaPFYf13jnzp/PXId5e/
ivu6xOZsmMsm8A9HvphNnelan9HztY2T9ZDaBmgJdjIRSF1ar6imASnSP08ZF4q0RKIMkvqc28Fd
gCEDccl+xlP93DbdXa1JmhXGJ9HR4dnWJUd6hwlWv6twiLisX9Yu2MfY0bdpSbTWcAvAatFJL9SN
EPMHZ/7DAMqS8kHvVqEVrMzJUbuSRF3aEluk8A4MQLOfp/huWPrQExvEXNnb+yTpX9NQ39W9+54x
FaMI8dYwXNOfsD7ZYA7Zwps3RYdeFc/6CjMX3Ot+V6Gu1tCQ40HQCl3o2zIO3lo9QU2KIoqprexY
ePWZu3g2NB9Rrz3PqbdNCKltIXXvtUCeYnY7iVMfy9J+kRCmsia8d1uocMHwLEv5Qk+HpCUwfjb6
mGpO2co1UYqLhpazmqR10lrtSjjkt9CY+wg3i24ld5FwyFzNN0SP9nnSHTVrhLSEs7LJ82vQ2MWa
2qG7is6ZwCw+3MkimlDIbT8NfJHyU2m3HOwWxenKqU5z3aADTmbrC9FchY3a5figADnfR6P5EJKt
nYbmMNrIUInYuxZuuLzfdXP5OuGPgdCWbHBXnLNlkUpLK0BfStWN4mCN6iUW3XNc6PdtlL4WCvoe
8YezoHWnxMLMrHjJLfe5y41NNYw7Dd5cTHNhY4/bLHD2XtHsrahH+4/u6c/47ivDV6g6s/kuQkUb
t34TwJIarPYu1WDA4dOTaPI92c+OHVZ9Z8fFvrRM1Ibokqjh6GrNhUUdLoxqC5FjT1LPNwLTjw21
qcNy4+gPuBo3eakfc22+1SC7KEpKRfDZcPai/mOqKzZexy0blT2ngqSj8dZiJmoDFNEw2iC9rI0g
fXZaKjNfPNs+j9Z4iNKCgah/LMJoZ0Xpjl3aOqtpe01g8iQU2W7a3vIDGW0hDq0h128gDj01fXAG
MPipY36t9fIlVq+N8Palxv6kGI5EvA4hZ9ZK2YDJ7NIHuYKm1l2b0fih0qk5tYJ6oKjfyT5AESST
Lgrj0xz7s8sIhKGUAD2NFvilDuADwTgXp9bBbNlRe+ek2ykUG8M+LHl3xw62eWk9iijd00dEEm08
h94lI6OGHRQbbvgwOg2YTXtrW9/E/fYMukAxzYMqnKWZAxJ/dAxCZ9dbr5RdHmcQKq7sNqZn7ANj
gejYA/YegcNM49IiD7pOSzi4VIYzUjly29TT1k0tHyc7v9mlf51u43U2Gq9eSDLHyw/0UizMNX/5
3WUJeBbI3MBoGrWsJOozJJzNhDg9ePoXpUyHNGA1mDlrooQVrlfjzojIzZdF8x4a3rpT2RVksAuW
HNg6c/w8kY4o+5ocIlUjveSd1+DcK0jkJc38HprUmbhiSva9xIgK4NQSLrqBeupHz1ib+nAQLAUT
a34pM/6+OtSIfmp386Cfo9y9byVwx9aR33R9XVPQvBmj8CZO0OqyJBLkAFkB4kG0qsC9nsK2W3OA
+JmTPkRzm9FhA74SQDWsW63d9Wn/FkbskIcEiqzWAhvtnRevnlzf1J2UksJ5BzVoJspCr4MRJ4fR
W4KBzrfSrIMRjndDQwxwJhfk0IoB6LR51Bskglw1z+zE9v/F7gJ/nN1+dRXRc/5v5732vXj/z4xF
y5/77alP6aZrOghRmIqM30IBvz/15S+6SxqA+Yps8K9Rgt+e+vYvkkUvBTFYF/BRCMl4+Nugt8hn
ko/kQA2HSMVs9nee+gYXmz9PesBbTGp/kAppY8ew8s+PffAeZSoNp/FFzbN5Cj0eCvAtAlfRMDLw
MjMjc+cM0TnoOQjCFD4kwI/Ufa36feF109VSnEQnIDl16LRU2oDqIdBb2gOzwnQiLvuQXVnafMPU
hCafMAp05omOjrHNNjnm36M+a29ZiHlxZAxz68bl7QYk3hi3ph29DQPzgWdcJhtofN/spoFHqhgm
n/0XkWpwFfnUT/fheLZq7UetFstC71HoE0Cl1OisHhxsmkULpqWn5MXVUrqI6nxaT67LDGDxSZGo
IU+W2w+OAgGvovhkUaDlDuHGbOCaVE7+moJd14zOW97R+J9aduAzy761lgMSzQMiadZbMuefKrBP
uQ1TC5t7cIrHiA5ISkg5kPtvk700NnCYPbQTfiiqcA9mpgM40fhE4pb7RF3ad3Wc7WOv8i4sgLbT
KJ+1OmUukNj1Z1hNfpvTIibzs9IACddjvBsz4xPmHpDUwStYPcWY20VwSzUNkRSIcAW58LCJjvCP
H40p17ZzDsKi7jMKeGx62fJ2eJ8whECCoShNtbVvVMGOL5p5ScI7QJGfqUVdF9ThTRIVIA9TPmc3
mK9bASgjb57sLA/3oxYdCi+4L3lQ+cEYUx1ReBUXCo/HZ+5ssmUR5/Va6QfkLTZ2O09b3PygYCp9
5SixMZPEW8WWSrCM+HwBNBgY2gYDa71xmzk8jlz1qkr/UebTI/k7tYfGgfOj0M9cXNxVNSXM4qxm
Y0EqxXOBZeAVOQrQg3TsVbwm2fGweeKKlxjYgg254boLB1WYAENI062L2nqgg7j1IVsHwCTD6MLT
0jgbbnrQAlw+beje2uF08dqy9qU+mIAZcajP2cQcKHyrzz9ii8IRTurBFN2udvW3qQzbEy/wlXSo
tmirezcchq1OESy2sUe7Ra7r6NxgvRh9BW+hbuuwObqdBxBlm4/Tg6A/b4c3772MTdDSORkOS0f3
bKPwuYAmpyRpnOUeuC3xIGlLNs4LPMFsi/mcdgToXPaI87UiZhN3S6tup1N2Zo74Bkia84xBDsHz
z+ITa1/twWefCjZ5At+y3oTm1u1DGLracNQ0PVi3raYwsOED13HpO/SPLpyPzFdz3lL/Y27SkbfX
1NbdCYB3RpjupjcdLAJwycu51PexCeGkzP1hch7anLfd1Gj0TWbfZc5b0it6dTJgDqapIslSu6x8
wWXEAq6Maerfbdzkqx6wA8PGkWOoZknFLG4D/ilVvw5z/d3k/xBUqMqBmJTX9rdwylfyVz3SPD4J
2JW3oKauGAM8Z9joHsmNfJEm3HT57Oi009uWjK4RfDmeB2XYYJUOeSKw4VQnREtrMAHnqfoB2D04
jln+JXK1b0P6Zm0Rg7twytuQI5XpPLvhgtEc6TW8C4L8vjVkuLGnPTWOGYgBEFwzg4u1pCfCgXs7
xO8V+IHqoHcQagv0aJBUDkwu6AfpkBHGGiQacPeBMjjsuT1/Wzpteq1uqvs2b1DfQo/bg6qo8CuN
t7IN5J3Zix/FjRzsyY/1wAfsf+XBYyNvs7fKbgIMWz05g3VNfOaFYpQPTU9uOgeZYlnT+4YbA9rI
XU7Y2bsdJEJdlObEvqb+iKuQV4q6t0coQ8aLkcaej+le7OYI/pnS7U0Bm/cYGeBVkb+RDg1ekEnd
fOAb9a70al5kE3qHg/lsyNS5crJWbbHckBZS1u1MSGc35/peq3iHwVGoT2GfqictEN+mG430W8BF
rKgJXmd25fgWVYEHox1pQ6gJR80mX9XB46WGQyg+jlu9qftDZ8NWCdVoX4YY7xwlzNPeqs3xgBZz
X8xNRacGN38KTtylfRkgiwYvFORqGFYRBHCrO7KiNFGqhm0AeJIeiaRhNFZnrqMZZSW8GwY45nZZ
nwd2LzS72XiuSrCzU1rR+wk2s5DFmmVsc6IZizrQdPjBtoU0b+BdTC+pfMPLWMo0YDmRkaCWpra9
xds4nKqgd0/awPnZp9BtZ+7zldqY2DtfJ5PO9cJpNlm0ALdnBH6TSNI2pD546If5aHL33dsTzsKw
gXEXa5fC1B+jXmoXamTSpSlMnINWZI8GR09RQq83xLPnqJfRVj/aQLR+TyARRhFBV9BHHDSgXxjD
5DuU53Qd9XhA5lm5GzPGd6Ar/IT4+N4rSVy5H0dsh+6yEvN0ihXldU4F1D6vjFNATGyV5QX42z44
5HkneLKirQaDqDYA30CZjcVblDjfrmsyPwWoyVWbPo5W/6Y6Igsm2/Sw3iZ99mTwOgkSNMFaAJIe
hmpvaxErMRJKVqWYFcfl1AL0jpjppwMaYFINT8mE/z7k+VxrPYQOg2hX6Z1ZYMZ74hkXV0Kuizvf
SitrX9uSLJibjb5D+F3v2iezSo5ekUKIl/We7Vq9ihR4vCpycFwx50TT/CRS8eol1mPfPLgt1S2d
vOIJdowj7YSNH4+TS8nR3CJsFMMn4HS8flCeh/nFIh10UM092a8X1xzfR3qx1mNqb9yuf6wVC/q0
Rks0tOTJ7LxwEwWFtTKEHq26OLyzCzHyKgHsa+t3A94LrgCQwfshB1ugr0ez/Cis8KEzNILDsDty
mtXWpbGd8J/6MjYJaSUOa0WbqJglKHKLerUxzPaWkbtI5HjKCE5VDas9JIZVmtBsY1qltinCZtpl
wXADPuklZKJMPElSrq7YzYVjtzOGyh9qYAVB9UChZQLTLJ54SlvX8Bu2I11dK1OjvLNFUlrZivGc
+r2mxzUamlO2qbL0IDztdbLFwdb5V0HTKVZRgb/Hjd49cPcMOQ5tnxIviesCVM2xLzXKPlSUNGLA
aK/JLflRiIiUlU1FT6K4zsb8pFgBQJFP6BIB2ow5jtORHgrMCXXDjWUVluYJTM4OAe+m5/vLQ/iN
lgjy/djjQijdxKc6pKXKb2GjSJCpftxlGsIUXzDWhl98hW7xDipprIaKJ2Mkqm09qC2VBkdyLTup
kwO0O2t5QRc9bgzuIKFGZwuhMT8mKrYyAmxPQty5cfs8dgAmhvanYyOHOndNJV1AMN35Hm0LN8zO
xY7IuQlRqkpnug/YAe5zqTByVoO1bxxMWTx4441dElsfYvOmH8jgxnGPEYTKcVyaI0tPGum0zPge
9RYe5zgQG1qOZxYdkYyBntfuhm+NdeYSC5sqY/dBz0YzJjb8X3I+ZesSjuWGYxj5pVbOCRPBOfIE
Kb7soQyy7Yb7Rr2m+lLj5KVuQ9nm3ssiugPETRsDUdMEFa5sSNZm7fHPm/1I8UpI6+IpVS7PNNmd
ogJnb9dNGxA0dNSP1KzrfOo4ZDj8Gwl7PEgEp/CLnAZ62wBWJFCJTGd4JNnLZT+3N8LQOJ1JrNYO
99mQB8tSmYmu8kHh0llPKz+fkOenWHtouvAdn6SxNuZ8k7CrUHKGh7Swi0YTuSnl2xRxLdPmCrw6
ITXDQ1cwQsSe0bTvUno/YDZkjOwpIDzl9qtm/GxGMqJ5DB82NdRJNOrZrWuWUnw34fiRKyJo7AJm
b+zuq5WEgl2NOpJqqYIdGsPPTfMqyDi1QkQ/B8rLkdDmdeGOh3IGc6HVbUqmL77Vx5tMUugzRPV9
7DCvVdabmyQ3lklG22lqKM8d9t4UNHr686UbalcgHfPN0F64d20r1T0Hzaj5tUbhtgI7QF7parYc
HrUqU2fJ2yKcwZZRzmeY7ifU4p0ttW3FM2rtuQuHNaehHIPlAHoZ0q6XDduihd8xWLAQ6U8AVvQi
FhxqRGn90nQSp/6U6/o+iMD813Rh2QO3VDE/cL3mNeoFF1MTh06jZtlqTrFHNVszZc5pSqii0Npq
M6aIR9JuSZtI2J5z1qM2aQblGZq4bafB3bDS1NfkNbS9Q/n1yglHeaq86zq3sVumQu17twLNYvBe
pmGd3rA4C/e8DJkcnM54KHiwjZGmMNFTXtVFNDfBlhn8Jg8iUFEKTdsmhs/j60Q55ynScaIwow/3
cRqLtWPyuqzpY0V13CCseUe9S16GtqeAvs3PbhylIPumO6g0wARpuWZybAOk0hL4x0rG2fgQzDkP
LjeF+ScNJmM3hkzfwejPnG4nNWvaRI5XgutW2TnARLkXLJHhXFcEZSmnYLiRmPvebQvX/ghoOY7r
l0FhfVCR5k8V1dZy/hSRWidC0nVplN+Dc82Lmq0gplAdey0UnU+nm8BGUuST5bQJVrDFMV+U1S5Q
BAgbqNZcAnUaYdxNKE4UjDBzx8VXY7fVCVw0jJ5+3tt86bdWo06hhi+VvruQGoWZTqOMUfONYqGr
anbkfkw04ituLn2p0mjD0K22lQmDvAdtj9zAD5WanN00Dpeknrqz04kftJD4QDey28GtxEGXI3/R
XOEf7O5Mo6Fa0Szehhl/EMXn96FOFp4sKHxpy9my161vk0CB86S/rnLn6WwzOOVOfJZFf99Zg4bY
WYfrvBoCP5my8MDu9QXMkP1W4oSdBN0Apn3PQZ8/dPTilZ049M78UpfQaLjlQOGOcdUFD3YRxG+y
vOuyrgIDXxivzTIixLHYV/Zo3o06nelx1VnbevnkeFoVu0zU2Q4EDwnGaYwejaEzEPDzZl0tPy3L
9OyUXXBMSsoka0p1V0YlpfCN2eWgYj8ZRFzMlmQ6tDdj5dQYcWONNPmEr90xhpENAA+P5Kl0GdHd
bk43LpUyoilpSirbrTeX8SEjpk73CRp0HgbHguLE3UjQZD2MWOZncO3rktDpYqg1ryYNS3JclUcS
469RBeJXE9AUOtekAbMo1RGyfrPNLA7u9AsUb3oPGseE1xBQqQY1vhF58jDXTGWMc9ihZMXhZ7TZ
U5dRQkghxUukO/IInRU+Z2/7lcEBbZdpe5Ng40KnKte81+NjhmaxowbpNRDN8NXLaRs3Ams/MGSq
byzcBNQ+B9lgP1uJ9YXenzpqpJRghvwAQ3xv6+XW6KfponUQ6ZdLUzzyoNZ5Dh+xTI7nfrbK7TBx
vRoVSyCgPcmNy7f/hunhkZfvV913L7Z+DR6VvD3Sx6T36WNLgzAENyf3dnFKg8s0Np9J4d3Td2Ku
M+V9FZKFGhJUuompkWgr8wmTmLqQW6DPzDw6szecC8xB1EuvC671N2NnHUuH+IFYXOGpKH5w01V7
+m5OQw4IaAJXlEjH8csCPj42oG+C+MryoquJqS2r9em2sT2azF7bXjSs7ehSn6z4yqirH6Z7yxyL
nWiEetqDVT92DTR9NhABBxXg+8rAKkynHRaDBOyjlvkp8oev9xwPXgFlPkfMC0E6aGEansrMKHdC
shzLw4hdGllkSmcxAzjmjxyDfo+hhsEXJmjSE3vOMsgRZrwzFOpU0rXHcaKf1chndkeifJ8CybhR
tPD8MU1k3RQdw667MqWzCOmltqVbKLr6+UMq50fyV+NBzvoWAJ97P47FV6Cs6DBw7dnzXXyZYVUC
lk9gLJf8axsuu75Dzu3oxpghREmXUB8O3p5XKgu6OPT2sPCB8mnzM/8adSxVqvFIx+I9KNGcC7zz
BMij9jhRHOhQYNWbMfQU3GtpALGihZOetugpWASo39g3CsKPW3mnMuUMIAKydbiRskfta/tRp422
jpNbngVPGYOLzfNk2Xrog7tv2JtJrGAupGXET2Nl0+7iWXRtul+TlEcO0m9TL3Y4jx5gefteL85m
PGkbXN9vOg9ldrIvaekxOev9I8hiTgF0cT1iUqqOmrMJwshcU5NcU/eWbGb+lbUi7OLivzNa+7l+
N8PwuaXGr+Abusri77ExCa4N7pWuWaFPPGCfuQ6gEu5JAS+HSRVnI7L9Ya9yPmAVL9Xx6sVzoiuQ
bgexLfmjlEQu5xJL14iDF+l8NUx54WtB/ukGLHrLai9zo14e7Jv/W2uMP/IL/zWwcPEu/xFz+JuX
2X9X7//zv//hJ5ufVt5bAEXT3XfbZep3KtDyO/9Pf/E3Q/B/Yhb+47LDshxE/39rbPt6b//6J343
Npi/2MLEJbeEbPH1LnnP31ccFo5e/BQAjkx+YNXxj+w0bgiAqGw/bNs0gXQb/5GdNn/BBIoa4NEX
ZRO4lu7fWXHwufx5w4Fqyofif/g6DLwS/7zhCKtyau06Q7nWSRA1I7E5TqE7Q0XEijIPv6vK6OTq
3B06TQ4aRbOvtaJKV5U3stWQLOo1fdxZNuDXMo+/NCHRWjQr5+OY7BfZgkO+6Let1nUXQg+bYFn3
deygN641nazGnA5EOalYiKDAWWF29b/IO48lyZE0ST8RWmCAgV3m4DycRHhwcoFkBgGnBhjI0++H
nO6p7pWVlpnLXqYOKRUllRme4XAjv6p+WtchDUEBI5WuMDX8C+clolLDwGW85qxI0nSJsBV1XR1i
HeGb4joLxQM6CjyL9kG2IYS9tHMOcUMpg5tNi6uBKVP01LXFFxZlbvm2ZNcYsnVlBL99jz4yJASM
pLE572IaUFa5I9ZO4qbbOI3fedV0MhjDawxbmH4Nf4P0w70KxOk674fV3Hcm7GTOPYLBpWYdLlT0
k9MZuCrwLq0SkKzrmTO55xavU/rKRuk/MjUjazy9NJMLCmkpw6qtBtxC5ZIZh8BGauXRUk206StO
j0PVvwM7CveJTGnYy2O9wqx7xC1+4xv1axrRS+lCv86z8VTELnPwLDM3dk+yAeWS6piSVFKVG59G
LPN9paJlnxzeJtY00r/3qouo4xmfHIfD6OQnGy8LDh29n+u+HZaGQAsxVf4uk2DcEYpV2/DoW/Vr
lFrVxTLEnTDnG4Zg3dkArYix+YspwFIgO61och+58Q/rMH50jdtJ0E5rIdTYc/gSzcGCtjmkQfOe
BN6TrNjhlpkLrvC1zbnHI70KgxA0FRNkOa1HhWSjDEDh/hjt/Nlb9W2N7aQLuT+Uh6i0flQ0vFnR
cAtqGNJzFKxGmtyGhBtAMVQnF1nOSZB/Y+p5sxKFpeJm19s4J6uuhkYVsj+SgHnwVHQbDzGk6f6b
yehFu/Q71XBRil5wtbaq9zC04R3O1i8PBaSI3O+q5YUScsFO3MobD5QQucNVFZV4DfhGadyilOue
FblxP7Q9PJUj5RBB9W7NaNIqELcNMl3jN9vGiCmO9zpeeM3u0HFBKzCQVjq4DEKE9BmH3yaQTSZL
3ldbNePKyADdgOTF1NfhdfP9Tyeq9dHRxIhdXZ9tmCqbrk5I8uKQUcv8nDzZEKdU4RFdMoFFFnny
ThbnbESCCSDzQsscLxjIeRuNYGfwkAqTJKLpfoIUuIxN+mU7ptpgFL+vH5SXuteQe/S6Z4bLaee+
U+ljBftjgrqJt1/vUhDHkIvEyJm2umVZVGfDt7cdRTgrv62WCjYsqoHR/1ZhjJv8uS6b32DPmkOJ
uGUZ8YbA76app+BWuTJeYSD+xNExbqjn06c45TI8tYfc4rtUmoGzzoTkyKKPuVHs7EFX8N6xbOex
NW0bl6vTGFPRwaG30nRjOuCLgOVs5Wzd+HQnNCHdfDHorzIALTgG2C/s6WNue+vZ7+jyzGI3eSLh
b+1cT1vHsJ+q2zhHKXJpH+mCOrt4MfqN1Yf9cfT6zzgeg5uoo0ldO8nZgxp3pNV8OuDGFydFYEGG
OYMEmYfbeezTHXy6+qmgJ4TQUZ1fbGy25LXr7CqLvNibKnvSXsKUPp0fusYnFOj4h97kfAaXH2Id
wcQFaDbCN7oJDN7DVgxHwVW9Imm8NavxyZLR0vfsjBsXg+0Nljc+xKLYBSVmNcjau2pyrwr7Jz1Q
txQLvGsf2nuBWxlfEkXQmpKDJsVMg/qhVkWG4TZOvry6+d1ZwSfCGxIXozVuP4eOSvF9n/xkuIRw
Dy0Hwobp9Si5bswMcFfsPDUYWBntBMlAzU1yw9w34XNpvmLSXTK+KIgeOVasqT0TbfuNe4IDdhMf
aQuiK4oEZlqKjVM4ATSDeVSGz8wKqVxfmbVZrNZjVA5nI4X3sxRCogR+MwLGYupOZ3Pij2RFvJUs
WWPlPSQBzzsOwWOd02+VuVh2qeFaVZXwnuNfndsED7TAQq2JvW+Zdz+UDv+mZEzv49JO9jqP4p2t
IKaTEezuy8Yyd60tN0p4w0nkYUbJraPpIXd2gSV/+ZUZ7rxEUkDqWXtXi3NUkqMnXcDrVWLPaOt1
8MQ5dmSxZ4rKfdZ17qkWuciweUg8kHFGPxCikB98qzvdzTQ4OGaDlmD2m4Fr7DlOZU9JnH7n3trs
GbJ+ZDjBEGKb+BY3RXQ7h0Z028SFccxGj6Nh+oy8kp7KVpunyDb7XRZO3osJY2dw4pdYP3RzJzdp
6LgciNN3T5nfSyoRqBP/eST2kWe4IgcP8xMX+CGVS+kuv7gJz5xpBGBWwz68c8ciP/SUrJhW/5Hh
qL8zDcM5RLZBbHWpmy15k9KbPm9OMQmOni7BWpPcxnGYWqSZR1xIx8DPzyKL7lE3gbSZ5QiTiwhM
MOv15NDLko32G+aFVe+0MGAlcUqaEXgq8oHutEIvE1DL2MYBSu/Qmnu/id8Tw/1shibeVl1/qQRi
mQcpoiHFcxWkIfbhzBBUTR6irTMbl86on6AucdN26OwCAKOoEna2XW/2+6xvrqY3YPOv+lOQOG+T
ih7jORtWCLZwX0nt76n122Jg3DRVAzc11U8kmWgQrJle3U5GJOnJMH41zhiyXo/qpUJ2nHpFY6mM
9ow4j76PPlUtc1PRXMgpEwIomJYmU6I2RBvvwFSSIJTpvkFN3aiRmr0Z2pjJvo6ska3oc+e4FRUR
YuEit7JBTO6bKsLmyUnHQ90ai+V7+qktl6x7heDeB5+it3Pcfvkr0SkbcwyJ+j7Txq0V0rXkarrE
LHRSMy53eYw7HKi7vWomr95EradhzRrGNhx85xpI+2qb3EeSsLiPKpQyl8HVcQQvzWy/6rdWpa3T
aLCJy6ZdoRkae5jc1UsTmGe7mM8AK837wh72gx1wIYSbQo6WoETaB2c5Fz/RoH/3c++/0QjVjN9j
9lLkhsUwZFr/r7/6/N3n9e+vP335lZS/il/t57+Yvf/6vf+4CGHocixg6li2heMuTqp/3IO40vwJ
EmG4MblJL97vv1u9oEvhxrMC3FzSDgCO/GX1IkPJ6ZZ/XOE78IQ8+39yDxKW+H8EIhmRYG+XuMoc
cE7/ehHKqKy187klfzHkA6OYqoHm7acng66dMT/z+FVX5k/DIbbokGEWaN9aHCuzqHXXwkyrXaXp
EVjRSR4fyHsTEgwsvs6rLr+dpb3R4W8C/NPdkPne1Z0hhlbdg/YFdJ3xWghff2Ehfxw59sEw1e5p
8gMuRYw110P7Mo+5+eIEOFBc2Dd7N26g5MwD+gYHwV2QVzU5odF7tMBNePXgoZoF604F88MAADlu
w2vCaOeEUPc6o/7cD7xND5hAzJ2TUis4B354SLKcjT0Po7OZuAuKimJKkbgd8WxSyng3IMvl6qdk
pvthTHqjybWYaqwI4vuw9Qb7nMnsJTA+wjE69lNz14zPqTN+hNGIfF/eCxRHFfV7bHIre+mbrznk
YNa0H4ZIJmihHtV/wUp04y4t1O8pRZhmrzwnDfPjPHZuEDDVrgmsCx1kpjC+a19QrR18t2n71Cjs
YzTMATpg5D9E4lTW3MNEtjUEo3mVdO6G7sY75KdQVMUhG5moNMsQseLlJHBUU6RBpOx12Ql8UmG9
Rq1+Y07C+UTgxK2+3Mi9r0cHa3xtrZg0GTtEwp5rhPAOFeRR4VUp95l4ywJ51/vTviqcrwoXs1dH
XyOIg1XjF8c5Xvr8bPlMnutp6mYofO6TGaWPZuHx4p0LM2iuGdG9DULXq8xTmqU/fTHe2sBtVgt5
qA+MZ06uGq+T/PACbpnGSD1biwGpnhl/9a9BUFy7SO+9iOp6AEYo1/6AUF/M9vnPL2bnGTd9GWxn
UwfH2c5/EArUVpOS2ZXGdBlpQT+NLgB+6bcvjZ1PR8Yb6WbUAwKbk9pHRun2ccZssrcM88j8g6gb
x80bolEP6KfDbadsdWYm7pCkT4jh9qOz8+UPJr70zWzbdhf5MyIk9t8i6cu7Gm/DKa/5eMyt9xDD
QaHScDz1id63STI9tMIj2DMPt1Aqqbszi2sU++mVW5ayrD1FBOUhQ924dkW8lzadS1Ys6q/GFpsZ
wzXTAjPY2zLCgsPJLJg5X9ijUV88q60vaSvXitoG4Ewm0zOXIXIiZrkrqT9A2AunS2kM9qasELxg
/7T3BLuxROLzNwrCVJMw8Br665Tpz8EdsW432hNPrmRAXJZXR356rh6BARGXyyM73bUhd7pV7M1I
8QbDdbJl9iWl0IRiwUr+57/VEf3hW5YqyCyaXkikTe/YeQdKl+DmMsF/QlYE6LJyRmP6jQWCibZj
AfvwmvEgylJuYJFG5EQciuy6N6Ny1GHWo3lQVvxBKqW//PlFjZm/zvkQbUPSyY/UJWJXa1kzstb6
6X0cDDEQvH0XWXIboR2jhvm9t+ra6XGI763eE3fdGPdbbvjPXq2rS6gAyL3Qk3cgScFxImFGhE3s
S+dyo1X3ZHoOOY8R5YyCy23B8OIUS488XBADzEp6f1fmTPMDn54G0+5vurz/FSZFi2I2UujAHWTp
ak6y7tRl4kHC896NdYNw3PH54iRv4SSCLW85+3YpgJE2/XMAoVY9ZtCVnIPPsPquUtM4YPt6skON
mQBVi6yJZlwLs0+G8MR8Dni9qbZjax47101vCBjpQ2rFd7yR6QH0BGGACAKK41J5XWpNGacEvWUv
8+cRDSAIHW/LbQ7HVVr7Gzd+L+b0MQL5EQ1YAJf/RcTZbdp6r1Xg6oeJv9A28h132wLmO7S0xSJJ
cOLNOsQPF8Xw2a4wBpd2PDEIq8ZnbIAttIv9wNKNAbmbCJ5QXM9TsuvNLHoVQZ9e+KbEgaxsOBhE
7dYqNNN71NmEskTfuwnTsN6BOrPXI1H0qwsgyeEsTPuBXP/ZpMw5966Y6d2j5cZvwuLx62vOl86E
uKQU1w4b3MrKbex432bZ1gXaDRM53msMPliGjVv6eKG51PrcGKzseey5m7Ef9p4L19VJIhpAJnvj
Vv7FzdQXn9huncvuOo/tzh+s4ujl3XNsVEuDnAc6w+RRbd07T6mIKfzSBDCFW6NuKQIuXY63dgBJ
19pHTfpi1aY4LMWKTJT68GI74U/iDBD+3IQfVPqmKvNeRPCR3TE1t1UCT2WwU5hoBTjVuMYAV6rh
Yy4pWReKtNaf6mnu0cBhVAG+1Q7YKw3KvMA3hYCdOBAY6Zq9LNx0HgPQXjJSGkccUwVctWDwrHXn
E9yQ4XwDT9iH/hPzhhAy7RWqZwbDgKCr3GUtM3lyusxjCqu71kHz3bnOdOtk0bea0+KqUuulo6WY
yuogvc19MHBWY9AGHpgjZ2fvNHhVcAEKSyKNEN9OD7l18Rh/HHqRUHtkv3QWDa1QddXGaKzHpsTY
lhrmsE5FGONc1mJV10Z0okrk1Of6o6C24eyxyKIX++HKr6vhIPqJHzPNH72rkS3S8D3nEjtn5u3A
SgR5Lp/oeimabp/MgGPdIGSQyDgMT6yjGWEGZzeOfCyuFv74LHh2uoLI2tAVLDQJroNpqigsLlFP
SvFYY7M4KTc5hnblnhpJtMoZzfteYXfPlnEGvbZ7ZbX6VzEzO5yBw9ynA0kSP6qitQwI29WtMg85
RRyD9OJjH3esEqRMaRrPLhBs80vWTNUKFt4Wtl34WKS/OLXhjffl0qDrH+MMPLaaMgriBTr0Kj2E
vBd7JD8qvAYrfoIA0WPXr94EO9eawnn/AxicVdXD1ggw6gIn9U/NkH+GVmQ8QNIO1x0E+k2eOvVN
14/U0IbJo2NI4GWe0x2sqQl3eK/bbeGEBn4JRWw8i4w3WE6rWKTFq1fSYzZaWGoImplrDSb3jYFV
vtYl0TKChdxxs9A81/WCuhlQo0ob9jEIiSeOZgmgtMdCquqJm1sBPa68ZJ3DQgXyDReVbDazK9ao
t3JbZVhYIiqEKp/LfAAousNetMGQx91df2dWZR39sn7GrN1ciD1DKYrsixvU9WXmGd6UbfwtdUvz
2aQ/5spfeVQIFiq2L73ffY2teEqadZsZN6npYkavstdRmSjuknuqE85bbLYw+nOqSsuE530JKaQ+
L8vjlfqYrtO4SHelDpE7uyhe57X6SYu6YQfxLsXiktSUs2EYeR00I3CRiQQvgqTPkzGKl4n7tqzE
yYUK4gzPdc9iijyKO973aXmp6UnrxnCfWpIZF3MgsHgUfAbhBhSFL6nGS0oTP2kGfjJosAiAXUIo
8LxVGk0upcm4ucs0PdJozHU21UcP98qmYkK2LUHvDeF7o9xDArt+TVPcBQv9UiQLui+DR1jG1Uam
dFaSC1xaEivWxpCQf7bv7Ow+Yd1ghGZiIHYEkEueqGrE7RpF6MYWXh5/b9EDAS5+GS2ucO2j3ZjF
u+gltNrioof2zjKSch13BVpAIC+SiBZJB/gDPChpZ+yaaMupDC+jfXbt5qUwOEZGeKNrcZjB4mGg
D3bxGB2q1tlhiT5wlWeS9GY6+qphEWyN6cNXCcw+pnRW5S3+Sw3eaJlJy2U6DQTns1vm1d0yuQZU
uIxAMNa7wde8TLcpsvgeYmwjJYNviw6qbOTxGcLghRbsgsMXU/LEq7cJqcuIUxjFBt7G7Yv32Sc0
MfRPobQ/vJ7Lg13mxdZepvAl43g8jNiQp02xjOmXeT1OVSKMpf1dIqHWsfmrH3DEN2XxHiZEabqc
O2GTxYcwiS4DSPTcNG7LObyUCAXBohiUi3bAzJPNFjmBqgL6nhAY5KI0OEgOOdID0haoGOYY06JK
VMgTYExu/al7Y0DzMyJfiEXH6BA0soXi2RtwEuHUTYvmUfXrwZo3UcEL7RZVBJjngEgiFrXERjYh
//xU9tW7EXmHiBYLibySLTrLRENfI/CwP+J3xamFGiMdHG05xUb4J768ruK0JNXZyaebPjEhc6nq
otrydUH/T4p4iV9vpIejzyBL64bqF4rMLu5p2+apeagC7quJKFmo/LNyObahNF371nh1lfquJxMn
XUs3B5n6JZyhb2ulYL5Z/sVyNGXPQcUsV0+rijld1LTm2qirfRJGP64cTc4Xc7exKd6dwOsZNkUf
teN8cFI+KUex3yUG6xrlneBH17l1U/KRpHKWwmQ4/xuly6tRhJ8jCgA4QVYePdyPtb79o7VjJL0D
8nClHP6LRBQZwXS4r832oi9jOZ3o5OUg1T0WswbRKPoz+e9fMozBxYUTkMSvuLFfKSEjfMQGb/c8
wV3pbNlHjpaBbTJxY/Zo60L/Fdb7+gzMaOKgXZ1IGK+UdG4Ll+F+USPQlWDxOVORn+76A8oiPoBY
YDGemW7xx/XxwCl/quRa1/UzP7kDD/uPEuW+a/TBdjXKgDfQw6jkflgqEMrkqyk4VEwxaW+porVZ
+V+sEq+Uc14GDn+UPkpuMXR4nJolLuNmRLjcFzfOx52bYuoKKPiw4q8JXGKWOQwPt6aVlngt+0OI
JsFpmY7W1rf3JHf3SVCEnPqM/Whmh0ZkX3gkj3YHttZiNjCYw/dghTdMQoedwg4uzXk/Lh3AvpG4
RE7YXbzJeWgp3/KC6BrjZmR6V58okpvXrg4jbrURo1ubhyTBFlIQaq2k9UGUI9w6Zkzb/chnODcg
/DYxkLbKualKPmIqKq84g++G2GWtLScybV7pbtzJxU1YlD07d/rixA090NH0OYbVg2GdhmZ4Dq2U
c1h5xTEJSaN3znYXzTd19cg4k9MsnzTf1c+Zlj+DKakkS4xdIjE7e6e68fxNJdST0ubWN6ngGXL/
a7E3ZqmJK278wm77WvHwZ4N9bOb8vRjjs+kxjUDtJqRFFM9Yfv5EVzSyqgFKIDRcLiEKELhTb8go
4fShCJXUDxRbYFG55ihdGvpNEq1d5ShDK+G9BjNrhFp6gKKy3ox+8S6XiobCjp5kD2/RhFm+xgRs
sxBRIlg5hBtNzNqkK7NtPnlXIJSHOA7eUu4W6rfT6Nt06bY2U+M9iu07IGHPLJr8uDA9Sf+aWz+M
X/xuxj0wlbt6mI4qoNiHUMND172XipfVVWCVbKDQOu6BWvXnOHNualHB9wBfXLQBf9fFbGu482FW
96jJRynDhy4KzhTjXtKEVs2mfQ/6mNF/gFSejFSCUDl+LWzdQDuJca/xZGxiJz51suw2zNO+0oBq
UkrSu5Wj0K4g/SL1InBDJXlpKsyh6bhxSN2sAkqTJ+PU+vFXDWIQcXPGm0kjlMLKYA+vMinf0pSH
OpXoidzFVKDr/Vg5BNYYP6fqYzIxREiqwO8Uo3x6e7qNgbniTBoJoEmI+Rt+yXbI9QtAC1wMiutm
SXvxJQXtus1tGn1hgZnFdyCTOz1YzxmYMN48pl1OEdJ/TbIeE6Jz74Ra7mI/uYNoQBm0ZQYADTG8
hfB5zibewbONY+will90zDQ9mIob0ukwU2rdHtJhvHNDoKqtP/8WrTWcmhHTsnBT7tKLtOo6NLky
M+92SkjzMTSZogQchDB/UMxichre/f+dnf+za+g/9t/V7a/iW/3xC/2Xmeg/7UP/9SW1Yf9kJ/qX
L/679qF/azz673mL/j4k/7cglX3/Kyn/r9rSv37fP4LU7t98ukqhXHnQ/ICkMNz+x3Td/BsdphLK
qUVJAiHmv6br8m/ErkFp+iSm/wCz/nIZib8tViBCfNJ1hBdI+T+arlt2wB/1z7hB12SQbzk2gX90
mMBhWv+v/BSgaiNRawwuAfRfVtW7UIr0znYPNJhB4LZtsZelONhLSsnW+h1xzmbI0r6UQqfHPojH
uzqM6CNQaGWGpR8Ms/kUGJVXAxMY+mk6Z7JgapHXj8rbgkaKXbxMVugRAE5arlvl3blqPvtTw0ig
/FI12psdNzfdxFk8y6N7WVcNKOS7WPbTueIM6Q6Yl6xpJnEYO7dIEIyprCLeaTYdM7bUDYQSNo3t
NE/ZyUTwX1tJy60pFdsQ9jWIYf6t9yBfwPpfwtGc3UBuY+jjOBTcIv6BEMVt0NWD2g1ZtbZceqfm
UGT7DGCEkEb2IKtp304BRVH0FIjCextLwTpHGcI2aCwEw7EcGXkVTBItpuysMkVNEag7/I6TUCP1
W1gBXX+fNd1v0jZq23bkkwHGrADuhPjFI0a74YSUmXybQV3co8+uNPT0O8S6kooE9iYKXUxHvQyI
J9uk5aSTmOoz631v26HQFxmrWoOkvOEGf5kjDOgtYgOrURfvO7q1dV8/9uM7I5keY6sf3rh1dYuU
bN9MJley0iNoYecHkFUa9RyH+2R/pQMcX+XldzrFtGHIwidkGvC3bImlWdBFgqLoSNQsZ0XSU+Tl
4hVTXzKsMITrDkxFafXHQJDRafFpO8YmbVzqiTRzETfhgjOZXQZ0ubhAdjy7QLRWYAqIgsCAl0a7
nsMm2Jt2jjf8qJPgPU/6qxWl3ja2cNdOM7tIMnnELYZdIyZ9HvuQyAV76S53c3udJYeos945yMeY
b63vqP8IjLldu1TSbQi8fAZOeZcyPqZwCmSm6mk/iFHC2wjHggEuP0QYaJa5JZ0AjC0EMB7H5KSd
oVVHjbvCgxXsWM3v6c7GRZ9RWuaCWcSTFtx0cdWQ2CH+lA/XPz86p5QvjCQ/nQzzRcyW3GIYNlyq
ucK6Z7oWE3QvwyHdUG+PS1q+x3k6Ms4nvCZ8Ats4UiiTEs6K/kAGZf4MedFsCCZQ+qmVQajDIJ7c
yo7d0WebgKm1pK4xeyTuXTU2e11yE6pzJVcBoLiyJF1fMdXBkPY0lIA9Uwd/E72MRH7j9OB6vAPc
ooJ1xs9Zqdpf5eWU70AZiIUK9sCcbaHZG+uuyG48Efrc5djLXRWuvWJikubir477pt8Kczha6S2G
bxyIbn4nZ/jLoEWeqUIlYdKpx67CW5gT6E4K8giqIP7SN+1+MAzs+czJSYWq97oGiFJjMsYtgFnc
PHltjHREd8DaD/QVt/F7r7d1k8GFs/OQUV56Hj7tPNpVIW2PIm9gBdbw8BKDICHhF9XwzQbTJz5t
H6rQ1zfl8phm3Mayrty4hgbqRiEIjRGONUOoM/t1UspwNSyNDmJ8gaLwMZLLMEP/rpy4/szNXdWg
KXoIVhBP/pjbRC3FxjDnU9KQGXXK4hUED7HYal63h7BQX2WeP6QtIHgv3zSYXRwJRJPjpVh5Wfxh
mu2raexT0FHU+UHfF5XxFeIXOgwi+M6aut0ke1uZv5P0BbxnsaOB6pOSzx9/ME4lNbmFnf6AXrmR
mI+K/iktOx5x35BUK+IMYWQxueSLckyT8EkfJqivm9kn/21Z27oGIEBocFrWfJ8tYov1PNrh/oQY
eaQvxFjxVrEkKptG5ql5b4hD1uJ1En1x0tq+Nr1f77vQMPZG4R1Nxc/aQN0xw+5Bukx4yrS1tiNP
/cqa/ZM9ipCCnvgama1ikiRg6SGsdTWpljHoc+xytsJ3Verr6NO0Qej5Jac341RFzjURzU+U+e7v
pJDrzOdkKmCEZGUNXiC5Iw18EJjlC7NxiVd4L4svZgRhRXO9p28Gu/sEdSJe3ZSR15DVJwotv5zW
mU86J/068YItl6l0NaLxYIY9RPHMbIm7ZdI1sL9E/VrMmSQo7nQ7Y5ys+5lA7tqZim+n5RI6NIZe
7hYP6RB9OVjcesvYyIrfmsYsz83c/AQtqfcjNcn06ZJgWduNntccn/kYsAVi9PN++aZ238q3KMpv
dQBWx5Xzt0VH9k2Z9afy3SsZVE1DQpJvzh/NqkL1DGB5KL8+L9OUvWcTYynpmglqmDxYZuDrMhWg
5IMweU8gB7WTEK1CXN8JwgXQX4mTlUl259kce/3OBzpGFDkYWOQR6mkgICxQ18PBCdRHZUcGFFdZ
H6hjWg1UvMKMyD4r1rRlXMioI/lU4xCt0kw+2WNHiBG2CQaxH2UvFq+ouY2o5dw0Q3ZVjbomgzPc
pJl9DKfE3LuKXLpclldZmtd5cFDNLW1c2lLcQrBIbimIWO/AyY4cSqAvtc1RR9EVFf+YRCEYJvt3
NDKQjVNA/5PuKE+d+41wLrVOHjCNeTQHkFlxnK3pFOewcw8MHTHusouyIE2Ce8+jHUePoEkidDB4
W36lLl70K+XmvBlT+cI+c2r84Xk2aXOm6niXwNlbWfiFwVV+hFXybPYItFmOMEqP5mgBX/I/e898
p/KZYPbFc/27zJbvpdU9iTTgocUamfjw+pXUTyyBsOnCm6r2KeVJxmzd2tUFSPQb+Ew2u+SuuYiQ
KLiBgkfWx8WY2wQHSuVM5IpyEa19HXYEtLEY+/rJUMP31AW8AdONTrrnSYy/a9VhJvyGSEIerx+e
hvoO0aqBzzZezFg9+PSorD0d3rUVblWBIzlukIvQlwPqSZmW8iwvkQoRsY3bttOu+qD7ruFeyMFa
15nf0wGIHgfJYcfgnzpWPvCB4d+2d1TzftYpdFZMKD+pm8VrAYZhH5OO3k102BpzoukzeWloe1yn
JA0PwhrPNSSVpu+eJjdsT0FKI++kzXs9Nu6BVM4g22MbN5eSyoYyRKodQvfSxrbLSCDZdt7QnCbe
aFsInPccTYsqMPZhQj9wXeLcSBT1IDp+SFX6rtLp1u4Th/Efg1sz0O/Kn+gLZ0SI3tWKdTJBh9DI
nQdtTgdT2urAWYV9rrmwKiWnopwurmnNZ0Yhh8psh10fu8+Fbk+ZEPZt3FcF6eLg0QLrty2N+RHH
aHRvAwFtqzjd9YIBFOv3mfrk34lv06aDXZdq5OEsxw01suF8rBa+tGWgglsp6oLPfBDjuZ43dIGj
TFGbrFlS7CQAdRpOm6nN23WSJN4WvvXEewByYSOzkip1n4lftfhDvaIlGuUbh1lidIzpGGy66HOq
3nt42IkzW/eTpSkKrjFG9uLqdXq6MzOfvD2fCJZgsY7GqLsxwectsw1ECt/GFYupZTbA83vz3ZQa
D72rLpJmyy3eSO7ZmToJn1hx27nFRXj6ojLaohrQdvHQBLSgeGxq5HBkgObcclx2VHZjDrWJrdzi
2l1+Ny4SCAkpTs+wSRKoQYlokQkbU2DsTp45tNd72EiRDE3OVI0Br9dQp2yqdmas6dx0OPDVzlKq
kW3xS5coetRO+kV47cd57+cMxAtW88TzUVCYt7p9B4mlb2h67OajMkO5lgL3fJXY7FODC/yXZUNz
U9qPKVy22Yiea7+U+yBxoeAMDNeCEEGk8SauAmZdbbD6Y9jU9zqdDy2ub3CWnGT4a0OMAtwQ5cz5
anuimatmeylBsqUKi6URL2Zcbg+0pAbJhc/JY6vt6CXC0Q4SL1B1t/RI0OuYxeeKTvqIe8/awhlD
cKK5d2lbQP0q3n2DPJUv1BcqiLPlp3MNGU1son2Tet2a6u2bpGA2GJcmVUy+e4HGjF0B6lBjRQ0f
/cUZk4pf1XLr69qI8ugZT4absFx41WihyMnhUgfMeuyYD4+BQwdwz5vvtHfKH8RWs1GsZ7slv4sR
PQkAlwieqFCzbyP70nrpo1qzsK5Mq5y2Ig3TnQAeus1i5vX0uSJKTc+UOYc+F4nIEpeGKhhDtvVW
GNNpVNFzkJPRDBS1mJKRYl6O6apLKSaZkuG+GuR30Viw9tgY8jH4DToE+7ljBifFeYLze7tz8pav
hmMTMC2WsF8gPCVPGKenG6MzP7GgIjQ9qwTJIeum6P8wdx67lmPZtf2VQvWZoN9kQ53j/T3Xmw5x
LclNbzfJr9fgrRKUKT09QGoIAgpRhciKyIhzaNaea84x+fulH6OGmKX4s1a2XNcSmMnAzm5p4PgA
7tIbTLfmgIBa2NpNxwTpghhTA18uKRS1MGxOlbILgKo7xmts9SeRGd+cDs6BZWLI7Wqm6MRABqWp
J0hYhgde9twl8U8AunSsmnFD0Ipm5haLlUZShc3Pa8IozHaCzo5cVkwsQbweJgCcNPwsE6pkLn4D
tqMO1jy9zCOT9D5wqR8J5KtK2Gb0MR8pl9aaT/+2kjAVjZti8jXeTvGGrfGIKc38rlovXbaU7dR9
kXGEVkA+ecTPvH5pdk+JK/u1m/rcAJAsl30h94Rqb7OBOxPf+Umww69tD/gfc2ui4Ts2YP7IgE1V
DJ105TlsWSQgQQ2Q19I2B967cJeWgmakdjTia5t6K3/odwGcolXWQMMmS7IxHR2rBUcfE6CQqw0H
DvtU4Agr3/QVHt3eLwbwr+LLHGFJAdZaFzw4lsoLbyq6raho0gLMJRBvWpcOH3qxsKBExyYqrjy8
YaIQj+TzpDylo+59DIMLAeyZkNHzRRSEEkOOZUA+1mapqHoYC5CorcdKUdZbuE/+sqp52aiOj78U
j+xGzYbLkVymWoHjVOEudbKHxGvVpoyHe8cZ7Q1ndtrtB45epYd64bISCOQT9ebD7G/wl4FeoTOE
CYUsWfBasgXd+G64SbIGdnj/EBtQ9eMk22npfVWgugdcJbRYvWat8sDAmd1ajrddMkHSaAmuUo5u
rwXJVkthr297QjQRyy4Skv2qtThO0Hkujebas7aOyoaZgQrZtVPfU4QNz29As6c1fFxFPV3xIvfy
xTga477RR8gI9Ziv82bQL4k5gErjGy/w+a0M3zjUaSM4DuDVcZjKxWialAEAdqA8/im6JcpSLWmY
LleA1Bh4vXWaJk+JTcWF1MmpaZbLKjgTiBdhtiHZ/dPadrnSp44Dnu88EWlIDjx4m23cYtbGaBRI
JGS9Xk9m+QC+B/haSllRP9JTaMM19/S4W+td6FHWAyNLo0UiF25LQNjkJkpZvZSut0Iv4BmCc2Ad
H8nJdJs2d3t45sG6UWOyFNLYyWg6o35zpJpzL2aGQTCFMcej2VxPMD9Zqq9GSDcIZsmGvrc7rjGY
FryIWSJMtM+ls1TC/kCb5lJ6BzNOg4qV36kMZi7tgWcuO3JwqqPOokyeIImlnObrQ/cwseVlZa3i
vZ91+7pkLqgdoZGHsWb2Bw+pmAzbYHClGkN5qnI3XYKLg02qLg2FdjtDQ6Vw6JDkuNgsOKJCxSca
K3WiwCOEC5bK8cUe2JCNON6nxJw7P7XHVrZffUhqHY/Q04gaurOLHlZwsxkheHkq2mkWWCE9Pfa2
edTmWtLcJ1AxP9jDjEEFN9yGMAmO3XyGUg1MPVLHHgTzRRKsbzjo3/sm4zAlfTjbWj1cpT2ABsUb
DnZbvWVh+cAVQ+RNmMfRLg5FOf3gbAEJAc50w2v2G0NnuMAqi0OnG05AehwavZjNKj1+FDG6F1lZ
e5UUecNeDj5gMU2bYq4jACh7lhoCWCyY3/B5bOIebFCPU5kqrIVygmd4Tf0Vm8I+QTRdNO1zw8Ni
CN0fkILawGZRmNmnov4TL+JICmQFP+Cq7HhmMlenOuUjID8OXTdw9x2UTxjvzrZApWlHde90Ytf4
NAQmnsnN1N/XNKqmXDxeMv1Is7gmNa4Njw0OciiR8Ewz3aVNRgMsQmdCHByKJUZKgES9cc20jLxg
j+PC5jROiYw8VGltLjFo2WY64RNUb70qx13dJLd+USWnpj2bI4TheLAwtthkw6IIr4FvViQI6E9B
vkhvMKluKKM5JMhY5LAyWlncEiNBWl4Kqrg2ITeJRJ8YjHGbzfvAdNDvrSpZ2XnwOggiNknaOq+M
jkT1kjefwNq2G/kGBJjkN4Pvm4hl8uw3tbc3K0euf/9v6dRcDNi+D1iuo9Ng8uL4x88HyU/Qxdkt
+Jr2wjTjkvDi93FbIkFmWI4XXcnoNkudLZFGk8iVwWtY/iQ18lpWOc4iqBh8dA2CZVB+1AOHclCV
X+Nwo+CEgYf4CkPzTnXyI7M0GJQRzxgjhThjclFm3gWUU8vkKgx963fAsZMAPpXM843rt4ewrx+g
/WlkFNHYcBJwrA4TC6RN9Jw5AkAgd/FYanIjK1pRpYjNQ5ZUHwyeJvZgsGrhtqftkJBKD/tHuis7
bap3C5qBmiBspoat1qI3jlNB72QjywWyr8YGFoSqMPiIhRaCmuJmoSOMUJi18zLVv6T9qxi2WazB
TSzBM1BWtHbd6WKO4VMaxivm03gDmo48ysARXkaBAzIwfDLxTVGsWGVrlrJ3jlE8D5bd82TnUaMZ
xDRhpHITwUnwMyIsvgfwtH+Qg6LHvq6O2cRB1Q4cFqrRo93MAxNyIMESKt1LeFcrjqnWioPNXR4d
Cr06MAzUqwYpDLjAZiqcrT5W43x4rRCj3bdcvyvp6fMy8zmhgCYuoy3WfpZ0eLSsTN/EyNtLWZI9
tNt311bXLjXolTcOnUrvrXY85FFzhcl9H/rxKdLwiaJb3Zb455lr2AGkoL7cOHpnSbsJ2GHC/Sr2
HBac7dz4p/m3wei8TPTgkTUG6IfL96Qb+SaRzsoMnzhv/TRVda07ooVstgEudvrZnqM0WuH+dJ04
u/wKVqIl2cXpuTM88mMhLyC62zraQzgF9iuQ2G9RjULj0uysAnVrhYIQlHEu2yo7AN86avDOgvK5
1SFDc7faScRhnp4TjNhAZogDZbG+6LSkomKRyqb4xIsnZDUGesYw1zEnt8Jy30SQaiuiGnDDsie/
F+9iGp4B9c0uLeKNep4jO43W1k1AgiFKAgBCQDXYYHT9E/ggsELAKO0GIZGDU/xsGuaBAzXvuCB4
MyRAK0mEyk0ce5GN6VYCZK+Sfucl8n3U9F0eT7c8hXFvVw+1iEw4YM5dkzg0iXJHx2Z7G5Xdva3r
w1oZ7CKsnN5ILo/XlAaiEVuIq4a9l2BWSSuSi9NjneJIGLA8jd2tzjhWSv0IxlT1SPZayIlKkOzq
CwOjqc+bqR7W+sRl6Lf5XjCyLUsHPjq34GEKjQetnIaFR/HJwW4+yzZ+HrvwqS5JJ2RzyttaCrg+
QQTq+vcjikS5r6vHKrTvs1x+R7b9gnH2oZjC79wiXR/MyRa5NfCLIC4jxHgIMQ4+94XdddgZYWiK
6qrqKFvmevIcAD3EoVKtBn/YO4+hEtcu9shiaIVF06d1Dgfnkyc6XjLQxnWJd01v6w/TnvlpzkcH
dHUQcnUf+frGb8tVkiD+hGN48af2zMORyG3+IQZIsXiSQiNdm44k5+sRAfFhuE399AxRkq88g7/m
6OPeHOzvfpw44Uw7k+HGROyWafnkpSRR1844kPJG1DmngfXxOdHNPJpBvXT6CFeW6d0xQd6WdbBx
MlUt+nauHxMPfpXpbHayvasIUve9c5vhhFuG0fBsmqxSgmIvu27vhRb59Eh/qX45M4Z3UEUgkUhZ
6DuU5CS26veeZT80IxqGdDH7KTxNwmT9P3WIwE1KKB2n81xWck/R9Hgd9fFNJGG60pCFWWhFe+zY
bahIbVQBLp/x20x5GgAswmTRCUoFJiobdeld7BhfA8gcCLYRt6vymGqc1J7WRcTn1iZBtMtHFa00
fyw5hsF/10J1WyvConZgHLUseWY+2c/cdacw04UWoBrVmN62rv7I/qVdt8MBB7rFfaO9Wwbyggdv
EQWX/VJYsi8c1dk3kzdZiM+eoY9v6Dt0Z/P0gLSsqTltz7OHah9D5B8kzNZR7dJDnGERmZ98xZuh
ebvRSD40nzBuVl4CFpexS9zDYBel80riaa8w1gDzUtp0HqMR/E2jLklsvIucCFLriGdQg1QHpD+2
kvwiXdWQdQI+8/jQe90LUMobW21kF7JbraJHr+VRlMr+EmTRwUABgU2+d3JxEwSY1XKYBcXgc+Dj
JOMgW7W+f4mM+e9jv3mW3lJC6VArpDXfxGkWQYomzSL1zeCMvfQSceLCxSPSSmw+wpqt8zMxiGna
mnwqBnQICdWL1XEwIyr8mfvaqS5y+isNBAA08mWmHePeBlXoAaDroaIVnscRIV5bpUHBQGiTi9B7
dFOZLRMnLhdxz1rA/NFY6+TG4/xZpyn6MPK3JMi0aDpxiUQUb1RPIhZfCsgckADFJNEgq37ta+4G
G85CcALZlURm3MjEWzpB2depTkYrW7cljsCuFPhIKhy+VYXDblqnXj5u+8l4YAxbsX6HIAv82Ncu
oYVxR9U8/jztUpXiiWF0YUcl+fSaplWrGGjysU6A1EiVT90nhzeO06rbFFN2HBuKAf2WPQKW5gVx
bQo92YomI24gUfb2UmaCQBi8rWK2qnEYw1yt5ngy31DVA5wdJcRaFTvUKoWpbqx03v4LrP0Ab6de
roEo3fOSZNYGQXJoBiYi9qJqPYmBeBMUpcp1VxRkg9w2G7zccY0/TTdDruC+PEAr2fXGYOF7UPUy
CuA5BdZtKdJ7nk7GKNet2VYLg+tw1XYx2aG83atcYiYS4bHL6XFNmqeOiNFST7MHHHpMDHl2U1ZT
g5ogmkNt43A1spPdBPamS/2bKpJooUn1bSJCL5Alq8MQd//8AXLlXZ+FHlWN6iFtzG1Zgwk30uiz
TxC4rV6DfMv7LLdWvskpS5/6Q0KP2da2WPvQp4LULoPs0DT9C+XJryUpmsWYuRtdpxGx7IxX/OaU
s8bVxjXUi281zwxetOnZeNphKlaHcP4UTeJOPM/mEF9RdPv5KimLlrYT3YFihz4COhRMaIptZJHP
ynSp5K1JFnIrCmf3+/uUc5G7Qmqvp+JHKSqkXZfyQkpGvL5HMy+ZOgJjpEkYNEDmiwQZvWNWdTnK
9/oTLG9Mxan8YCnDlr+EssfdnrFw7V0OzLBdX3+FOKic0SbzqQZRV5/jEKfunUxv6woqfp8yqwaO
cbaMQaxVgPZKk3HcSASfZvrECJlshwr1NuEzwQEnh/tOHZJqYFsQ1TW/3nwEU0UGIOBpS1gcnnAA
Sx6COWQEk+cGeOYYwFQbZ8FDiuF2PJZ0jS6tQFCF0mfbqlPEa9LxXXOMbdcwMBO4apZsp7aGTw4v
pUG4AnRqaWh1QoJQnHpxy8BD2mhj5p+dKrtzVYinyeMgQyNZaulHDD4ADDl49iUno6i6ifoBKdTV
3uZz1RpN7yfETcpyCYRe6ZX3MuN26HTMxoP2QSnSE4uZm8ElkRnY7ptEp1lmPnpKZ/ifUQKxhJ19
7RpPZepTbswmXHY6gFKMNCt3mLipqmGNJQQ9wdcven2fjHjuHIKXHKAkgXZ8JTlPmw7vAHmp/ZCi
+bcSMd2sEeyQVk9Sebd9VIdr5Doqj7C/UEX8mCTdsDRTB10rfWrp+fGCND0Vw48tu2xOp7OES0Dn
sl6PVibh2pVV+vBf/SlhOwfDr0DCnRyO9VShwGy7LwfmVMvjaWP1+8pQybnmL8Jltipj5rWgwaAg
hmLvUaYgBGQj/CIV6To3W0YuxM5ei2e1B2sznU5QxRViIeaMWr4h92/0zrWXxrzSQ8L6kLVyNk6L
vKs3OIFCYm2LKfYkxy7KXOji2QcEeo9lNl4Gm4RCqen2gg1jsLFDUvTxHemYehi0jcp7MMjafV13
cl0N79i0grnwokJxCJt1EyBE02twk0+8iHLJ7twjNnqwUKULUHRZEVlPOk2BtswK+l86ufVbwlnm
sDEtq9qUAZdaElUnpqpNE6JaFBzNO909R8YvwlN/IZsWJt2HmU+8/3tDbrUKIp3VgQ3yh+EQgIza
ysoCRoN/t5ub3Bul7wm8mVvNueNcT3eWU+Y4QNpil02M4gZVziTQFmVPVtdSbJbrkV0/4t7W1sKl
cEfQAg4RWSl2ko5T/I3sx1U/7nxqkcZSkP6uwy+9QSA0cueBAgG1wOIFNsiBotBWy5RiJr50iiCL
wT6w/77BXPkSFXibPG6+RSPw8ysYEBEmer9kKCHrwLVnpOlmyptD4+AMSgOJTIzJYOE7o74RAr6K
UZSnqXayNd6uYcfdU2/xpq1EghyptazzPgbfXDtpydaHl2HWQebsaK4HdQ/sZ4PwH+5dm4MA8R3j
YgXjOzEpyekVxUWxy6snczjo9j4cEXT0+YAoLfuIJWyfpFq57fX8I6+n0zD12q3nTkRgJLkU/uW1
Zn7qcm42SXiCcNjVwXroMY3BOefkLj2ZvstFh+UJ4nz1xX7A743ZFlY8mSmZtBgnmD/47YqSCeok
O/3Z6Tg6UfGFxXUW4u3HcoTX25vC2ITxrJ0mXr1xK7Ht6zRfARlIt6IDmFtH6aGv4q+CzdTO1Fct
1pMF5PMax3z4SCjsRFyCkFYSH4Ne+zTqxziy5FoaueI2Hk5TPwKsGTmjsCT+HX6Upx+6MLmUcfmp
+0Sx3ci78zxJg0jZocKY7d4ePPPG6dVmsh9KvW+ukpqjqgwQB8oaPKXaVVHYkwz00fqDmGaQChkl
xIF9CG3Bk6PhdRKRNpRxQx8EhMdfmYsLS1/QKApCHV5gAqMUErC57prqKzdoiyjtFTj/4Uxzcbqi
Q2vgkDBa/wMr7jn+rIum+Gn/o4X2Lz7b/3dV7V/+L//lbzR7b/+PeXFN4TkA+P5r0N9d3LzX7+nX
XzAX//xV/8a4cP6wWQF4bBIsYen2TPT7Nxuu+wcXPX2EHLV908Gi+yfIhWO5uAt9doT8D+/fGRew
A2H8Wb6w+c0w6Zrmf4dxAdXvryZcx9NdSpPs+T++7Tj2f2D9GbjbaJRmj2FrvbGFzUQdTxclq8iw
HzVjlTbEnvB/Era29W7dVt2BOD34aat/S1+ImJ29JD4nCcimGGs9TxYir6wFe9c9jN6Szhdt6c9R
uknv8MmE4NMMijV4SBprnwhDpkxxTSNMAA74lXwWj8bkqR6+Yc/0+M1fImAtDtAWXrr+qZ7PBTPP
ZZjJLjkee21mvdhAX2rgL8FMgXFmHowDGGbUSFZZBayYcqbGjDM/RswkmWhmytgzXYbVNu4g66op
z7lOM4EmqmHR1DOVxlNM5k7d8aCRBfmFCgB+SOyls6ZzYDrahXdgRlMqO8MW6I05029oGvkkxRts
DTyRtdf/pK0e3DAn7xp7qB7c5kWR64l8sgVTGBOXs6nv9hzknYrTGj83s0NSQnl2tMqGeIuRyz2B
8r5xa5qtcfFgviTatnDCM2ZiwO65YZ5KAk9Et7ZTBwGIsl/kA5hA9UwH6sEEsdvHI3YJgAf5M0Wo
BCc0rxc4MtSk1Ly1jel4y4URUDwMhWgCRxSAJQJidtR7HTwawCKex93WBmEUzywjbaYa9WbhnJ20
eVCar5GWDQFu+/QyzZvEbVU27jVnesGzS8Y+VecqU9EaE9xn40iSJ8bW6BjUOywufKMT8GLYckvL
Z1XV6ZRvZGqI14Yg9KY5L/GIqlb58Js6jDJN0vD0ntlOJpCnANjTOFOfEpM9LEk9DHoQocrOP+DQ
6QFFMcjuO7v81tkdaqZ2nWailJzZUuwU3losts5MnUpn/tQ0k6jcPJnDl5F2+P3BC2gQpvioJNbD
VoKqiniyV47VsYpIre8hSF85QrirSPLTvnuXqix+0pN9k4YeVYv0BhY11Kxh5mfZgLRSgFpIX9pB
nxlb4EDDSztzt9KZwNVSgSQ6Zy6sbV6BU3encEZ1ubj9VvrM8FK/NK/cvhlDTNIz50sC/HIAf9UA
wAwhbq3RSLeGCwigGK2TV07PNTiMcQJ0jB8GY4McXDwu0Ts2qvA0cTXe6VnI+cMITq5mD5dy+mpm
lzJ4fHcjQ/ZOEeBJ8uobuNs4vfFN3VESoFO97HhP7LOfQz/yv/UOmn4s71sV+y+a6cBYxsedCtdC
m+ish1ajVmzIMkR7nfMcnv/2HFRle9Y0KBILp6/BNtgrT2ogc030P0lJ77on/k1iNhIL6r11ekLB
bNBncO1g+V39dgC8KXP9LLLQnN+3mBc9AtCDpjuvZULoElwK+7hW01b90Fe7sk+TTcrR+3bU0sfa
UYCoTB0EtWc7N3ht+ZwqexdhHl82GIUfekrRyBHZxPuNcrqTnvaKUcx9g4PA1aiGEcXVCleOMsYn
fRI7x/Gc9ZgV2q6pGZ5ChMxPT323I5NfxcIKazzrCBpl31iokA3oCUz1XoWNVB1JE1O2ISEQJOIA
HYd6g8hRV3JiEeNon5IA2OXzc85uoZSM1CHgyyd9GSyiQS9PLleHq+dXtwQX4dX1ocd6Go5pSVdB
sg4GXAijjvZoI2IFTRYeUtPdTmiBkxU8Rk764zc+eIj0vmjaNWcFtKVxYuVGqFpq32488N+BRVao
xb6ct7VkQ7gCZhxeuTiXRpltcoMOkXxPQ8uLclyNBX2VbQZbc0+d7257hAqWljxEkumORlLybOTB
HjwaWBEr+HpLWBZsp4LGY2mN022m8nibIai8VVnrFUku0PsqmDmlfpmzAkxDoh8sHwYJb3BEgnds
cczS6a7Uo/sMiN5Y6DxIp9I8pC1u1kSrbv53U0r/B4cea2Zd/f+Gnqf3NP3+29d3+rfle/dXwtc/
f+2/jz6wig3D8XWAMOSM/jT6iD8cAMe6btlEiVxPgP7KCwgE//J35w9ddyxd121HB/FlCvH3v8Gj
nv+R+YcvfLZrOmOTQOS2xX9n9jH+c3+zCT7M5F9lWRRK2vwZ/tzf3HfE15NI2isrJofTW/IhNGKW
s7MRPX8SA2colkKNAyLToDOllwX14OnLnz67K+yEsMj/lnfZlb6ntvmXvxuMh/9pBLM9x6HPmo/J
g8cx/zn/1COtajj1YJaIAzRWddAgDF2CCuU1TIBqmS0sEq90NpYrmpURiHjTyJAkf1lxKuJEc0n1
S96P9cdU9cOqedcwqL+EfrDsYRyF3BrratSmleEWN5U+vlIt0uDTE0X+EIbZc8i8EOfjrVcl0wbG
8AsmZ7eftpnrfqc1IIMQIYFVd7lNSWTibt+UuXHqbMp9Rv0YlM6LndJiEefBuZkb9MLoRcUxpTcN
S3jFEVIHz1NnJOYj6yvkUlihPp+GuXlFEYfnGXvbYD9YtLnYkozkpGQRxLTLh7ZHBdfS6GgF4c5p
6XlHh40/LKLGA9nk7l0Vxk7H8cIEyNvaIcQsHcQqvbudMCF34IsiP7sTk1gp2FDwE5ptNJkndMqb
kXr7gEq3uPZf3Nhl6vXmmI+3QS57mTKUec+uHiKyPHDcIW6pizsNxANYdupV/pGwhx06726gK290
bvEAvjm1uTPj8Mk2gfSM+qozhzczoMF3ztSHIrh4bfcxdcce1jLCEEU01ATk6fSjq3ffY0ccE4wi
L/CI6nB0A+0xKeiRsdM7u/O+7PcOJHDfV1f8D90mnqJ7WmtulJZdWMHctAEmrBYwfO1vbZ3eu9Rc
ubSKEDGBUx1oREh7udLb+G6uz6LIDS9zkftHZLSfIgeiK3hrPzZlc0lckzqdxMQKPvJSImYzf98C
l7DXfVU5Mtqi6Q18DJF5S27uKdPyeC8UJTJTkkTHFAPnopgiEuETsZ1MZ8ZRrWZdNIGSbjXTpYU4
xpHe4UvFOMleYlWLMP4yapqI8AzmdyRKnqhuGY65oJQJ69GdyJzpYHbuiO/LQ6M1LaheOq8wDOvy
CJTMpfyCzF3o0GnJfcgbyOgEeS9XHKFcx+Rt6wpjQDEcfbrEd/nQneJYo+AAOPVJ14FRNbY9rkNQ
OtxyXFB5GANKyLoPGuSaO9ZvZy6z8jSS8a+Y7R7JSFX3QbZKsuvIJtqWND7bkX1iX4oI2znxpod6
dfnHDzS/WZ3zKbCxKIgCNxaCzMrUC0b7qqDSFCLv2Ctxr6euWI5K7nHSy3PEB3+QiFt55lpH4VWf
Q9+kT3U4qV0zRmo1Dl711KLE9zklBrQQRZ7AZ22x5SO0EF1APUdbrSEDVNT66RfyVI3eq/Kdfodn
qjx3mtvtUHFWqe89EMAb39y6DDEt3kQpHTNB5WwKA62oNLCRjBQ+YtKO33pcckNG3UPUmbftAMTJ
HkLGduHIrSrkcFRF9YaToLwr3WLZsLhe1IaLAFphFxLARw6jQOtiGc6m2p3wB49UT5nwzneceXfg
TXCuxvqdLxzqV4PSXeNmuA/BHd+PbgNiPUmPUWfQdgnTvKV19xCO2L2rOr8bK/1eRBEEKEF/kG6b
8pDyV9ScBLr0/ANAqsQ2tlhA2bVkQX/+/WHEikV32tQchUbZLgLoAYSoval6R97TYtFZsb8ZGvKV
vVY1F8GQIudpxXcOap5e0nmOYeKgrNVZq3nC6Rl1xnnmcX6nn3kOahmI/HxfMB6ZjEkuTCuWN9oN
26OplnJvFciTPeUtOzFPWYn2XcxT1zjPX7CGVuQgOHbm9wEDWjsWPzoDm8bxEGASXzKTnCKhVoUt
ulljuJit07VtFyRT4Ul5XnNwNTBX1VRe45F41jwrIjaz1KvlXGO6cBgni3muTHPmV+bMdJ44oSuq
qzNPoVDmkt+xNGdANRhUh3litebZlXfaspinWZ4qIImYb3Nqznknjm8nFMaaeS+onmU2kd3Rkw+w
iE+UzGzTSVbvpp7fiQSkrHJlejBioj6KiOKmjQZjCw721pv89pYuaHvb2xQex0ZzLMzJWTQsC5g3
qRrzUkrvvMbv7mst1bdOlKZ7y3UDmGBGvCm465cGC6GPMKV6gOIEiu9ye0cJQX+J6ktnROU50rzo
0jdfUSTEySGAoAmurDAAz2D5xwkfJpfXiEH0VCZ0iNcT1Rsu3tFdOalygw+J2yeas1doHHaOgTbS
5Vfni2rnSz285DHbbe7tkuVzKEjLiZghHQgxC95m05YqP2cgg/dOqW4pnvMfRI09tezfNLIWtyIv
GvwtBlVEzzD7rQ8JbyHWPjAMmi9mlO+zrJseJ5FhjcttEBKt8YuKMC+AmGMoe4Gzj1ilNDOwNwqy
zRQWtIIkZnit82zgjzNSu8eWLq/ZLMu8xKJREC48jCbGW7Ocjp4HwB3zZ4T2X4cXMZ9W8Sp/anQP
4ViS+JAnosKxkNmF1AZAlaGKkfbDMy10+q5MdWdbGs1tCFlbmXW+H+j+OxAfqQ8W3xbSUpGsypaM
SSuqQ45Zx6naYWJGmbasJ9VNxyFn10/oKXhS7uBn5z/YwFZunrfPMYiT1IQRhhW9IPXACXQV9s4l
8lhgJy79lTnvWvRWyh/E5NxjXMo3xlR+oIkRvJ5YmHj8RpxbDlLh/XCnqD4MOaks27vP8AJe5fA1
FNBFYpMEGrWbWRLwNGtYG0a+Z1HMZazzCXwUbR+I/phTJuvJpuFzXg/iWXTHY+ztCOukS1JQnHHw
m+/HTHb7KQHOXIXvnnqWHqsIOYPnxjr+puV0PeUZK5tu7DcsOFkm6Vhe+yI51IZ/FSSwtpJA4eiI
bZZVFbXaeGrstvrwBFSQiXzU9JOzql7gCVnHqr7aIWq5aYRf3kRphYhZtA8jQJZPKpY22JeemcfZ
/9Psy1k4WVHs591YnlyZKiJc+BBmBCByxUHUrrtFavVHTcqYsiTFK0LDC3hwBuriAvHWusmD6vsP
raB9jrviPFvIe6dhHqEzqz7gK/mg4YQAF6HnJXM+e3m+bLwGV2UW6b5w35qGVG7lYSVRgtyYHNE9
4HIchyhYYX25ipFfjnVQn6eDR/L++iIsuwZbvg+wE+7ctC18Egm11xEdK0bUNrqCuEuLNS4ZnIyr
YlDtQVScFpECHqy+OBXT+EoI/KeiuHVNY8MKHZGGEo0UjJYyR7cImRkFAsvEdXAB84SVVn6XZJjR
pjx/wLC+swJ7C6ANDb5Cw+M7OCsvvdWoDaodhi6VRWSnHeNrJq/lLRES7uwXwiohT2wiY1nFF+wN
H63NGtNIsBaYGktUKSgOF9YrATiFpZWvWnfRWJoMClJUHusspi0iAhAVT1+kWlG9gkaxgl1rQjOW
vBTOhZ68YOc5JKPx3ACRrKMXVNOrnfGnzAb5UtLsrVjrE92j3oOcbzNci4nyJdnBSWISlwXmnJaN
nxbcyy564L3CX8fsP+wiubH4Zm1BflA26blOcv5Jl59N7u0po0ezn12TRfLQTsZH7lr1ksX3czh9
hJn+wT7yykvu2lX6bkzu/vGLAwGelt9FA7lGdyfgoYZip+6jEtNaMYDLkXiaUktuxZTa3g4zidO8
AfnnDW2/pPFInI9Xmj1yAbiDduc/MEbyWXt8BaToh9+vywr41CHFvdiuutZtR/mokC/zT2jD8GFp
6lWFVMOYJOHDavroEwJJvOFu2pM/n4c088dMuBY4WFgUOBe3ZebsDeLQ3P64+CdEY1mhQvaBuxEG
/2Itws0kDZ0Y0JMJ2wjuu0C26SZYzNBI8XpSBdzlDwDD5lLthdWgDdlcvbqJTzJoMEwVL1aQvPQV
KNWQBWtnTKsqpcs1Gvnbkma6UjO9ozRt/fvB+LNEC28spB6qund3xOCx6xTYPH5/cKuVUwIPs3xU
zikFZ1FE77rVviFPoUumFn8aDDVWU9GfQFVxBR5BmvMlGcR0YVp9ihMF7Tns1YdVZC/QalDTP4M2
4zFo8a3OV7VDMZ2FhNfKmrqc+CEys4e8zk6wLJGWKGnpjT6fz6Swaoj91QEGeS3j4v/9yCSdKKuc
o7bwohdGRJKSYvyRebjBp3gNtZ7Ft3X4vRls2oNsg6utl+NH2EWb0ATe5ns7BRl5qOaOIDB6W3bF
vaVuhZ/w9ZgMSiF2+n/l7kyWK0euLfsrZTWHzNEDkxrcviUv+yAnsGAEib53wAF8fS2PlJ5UMntl
pumbpDJDkYzkJeB+mr3XVglrW9OK5IYcxaUwgdb3zcwG7Vv/ubGl+OFbmuHLN1+p4ocDh7RMeMmD
FkpSh6TdGlL+RLl8Rj5PV9wXz4KXkkpXvC60YhjPxlvs8bII3jek1sBCh+I34FCfNfYUoVDw02cj
zJ/rLPuRmcmzDZmbMSCX/MK+PkGzk/6oTUjhSx7tmXjuB/9Dv32xoMVhNLpSf9lkTwDTLsbwpQgu
gUr0axiQmC5T/G2FNltx/ZzUDj+nWKseHds8tixDnHK41XnBxZxiQo4T9dnV/Pi7IsTunUw3xoz8
JA3nNnTVvguHElZcq/Z/Pndi8K5lUzBoKK8oslsa/REeRVK/tw7FgXNbipk7osh+EV2tf/OfH6P+
G4SYPNu52Hqt6RC2aneQEyne+tj6JJGZBUKsT8ygukJffZZZatGb8RG6wz1k37OT8IaRcdyhdyG0
U8pjpszPmkPNMKprJ+mAEPKR6dY0LNjTZ5lA3+7M4JewdeLl/KlvMs4snTlc/FBgenkeILkTRuA0
+Y9kCfckVT0Z7s/JwKLbFgWOCgNjPJah2OI+abAtxb1zU4GhX8UK9+QcfA+EqTU5z2GSZvCqsKkW
KUQDC9qlmiQhw8ZPCpnt3JOSVTdc76ngpyuGm++Y8Y5ZBpwOxcTjL8wgUb9QrkE0Gku7uqtdaa8q
mm81Ix6JxYA/wbd6otprREH5s5OhzEg1IZ0U0bHmdaFfpkXBKuurN2NGvD/y3KPjinf+zPWFEZoT
OeiPNrlJmzHVUhPWRhGTgQEx3W5RNzbMKBmWjQR7OpBqAfZ4XRhkZYuZwgbIprtpnOhHFMkPCxIn
typnKFNwSGTftv4RxU76DAH6tvQSUe0oT5XDl6j9/Eetr8hRvzBcG3TFBu+s+hWbzROezvlkVfxc
B64chDHJHspwuCFD9C5u8Xj4rbxVjboVGAITSmOiMPdK6j+I0y5O8+eJMECtZnw2YH6bVv27tJBG
qm75HoI83A+6I5haZgndEt7IDfJWk+JCqev4mvHcUWIsmzRRxyql3GnTjVAuSgveZJTfW/SbUGTN
TyPJn9M3s3OhEinuF5Q4OwcfjujSG0qe7EhoEzqPoi9JmlnbFsjmScffWgVcoNx/4X83KiE4mkaQ
pwEOxzqCLl/usiKn7O70RZX8zFS4sZCyT3b3GZTjFsLqS+HCTA2bTy8L4SWO+cmAU9TDfVgtM5uM
Kkz87SztRwWskSRlnjsXPkigfAwLRbr2Z2qhbjDGfVTlR2Tb3ENwdjZ9hqNhmFBJzPZ9IRgy0Kj9
HlOCqWRiPit9XQyevrW4xNkdAkTNXI5cRFnemD+hzP+SRXLnS/EthuojBiLBcxJE5JpXX8wH7wvb
jzclCgnfs0C7hVjEGe+rZVJb24icTYOrqGXCH+QODwtfKe/da++20aUeAQQpLoxAwKkYSZeqcXGu
qyGDJhHX+MIr/3FQ7ARccCTrXrXZtvfgGVFphavSk59WbzrHMWK9angZoGz0RsaCf9KXJsB1UOCq
yV+ShN1eQugPUCHLsdZJar54zAAppkXgBVs1UJ73GEAhkHZXz5B4fIMu2Q/NsF+WMLrj0j1kGLI3
TWazY/UlYM0Cea5BUnbksqCb8mEbk5o9Lear0fzEjoB1ka/Anj8EqC7xORT18T/fTvy3eot/lVv8
n/9hwo2/w9DYHPz32o3X9Ffy8/9VbvzzX/sHQ83/m2OBW7BoCNlX/FlT/EO8Yf5N+DYyA993Ud97
1j83GN7fbIEyg7UC0dCe4DX6lw0G5zlrD8EUwjLRCv1HSY3su7U846+lwvE3uxIXg4Pp+exKQv4/
zxH/tsMIZOcHCM7TzdS2O3Zch7QHqENeAyWnGZ7TAl5U2A8nu8Bjmzvkg1sl4bQqQqTlhanCFWLS
E7YVroOSSrdNgzMP+5efV0dGYFDLigbEVNAtWPujg2W7NcBEc16PgtE8x8uuYIO8wrWYyOAcERDf
RFgyjdh6N0jPwDaBzWXkj41sCNLgX4x94ZMmxziewL763SO/Az0zGe3ovdcYPN8ZNlT3xdKk58YC
zuTjUPaAmX4m47WZxZ6FxhXz1dGx44+MNqCxrCcS/8ixRVDrOtoCM3MDlCOd7djczXPe3uGVOOS+
aZzhU54EDEO0mzDd5h4RRBIRHS7RAba5PHCuIj6sJg4S+xr9cQxiHVyaaT401vxRxwOodqYdHvZg
5TsZQCZdnHpCbqK6eZUDFpXcB+esfYrCGqy1q72LlXYxRtrPGGpnY9HhcQSSfQsi83uyyKUTtFDT
9GTAZ9jmnrx3tE0Su2Scs4pgXmZhK0TWgaMywVrZa4/lgrp40q7LFPtl6iIPbSnh8HCCqvgVz/g0
RXwiJP5bYt+U8g37PTMRUxzzNqBIL5MfTlJKvRHetUjLLO0FHUVEOiND29ZH0hFr3xYJm1hKigN8
L3oxEBEbW9uJ0yB/UWD71rNA8phy+cFXJXJsRu6ept5Xp52qUntW68z6njCxIh846zgruJnyudE+
V187Xt3IPy4tsbZBUYS7SPti5ZOvXbKksmXA3GkM4glTRjrXHTxbHCilNtjqj4BiFmeTdt9G2HAH
7LiEXJz9EaIANt1WoT4luaEeCOFEJX2w3PhNxTh7Byy+A1ZfoT2/C+ZfV7uATezAi/YF59oh7KSM
TNQ842rmAXWwEQvtJ6abbw8lFmMHq3GK7mc99+1l1i5kOH/MmzAmZw7jml57lXvtWo6wLxMtlh6F
djRbr30mT4Fk9EXo6GtlCbjlQUBJGVkUvCH54c9M4DF/iiikySQz2QvY3ptAjX2qAcNZrJWvXdYu
dmuXhwfgwXgcSgCIoOE9V6EORI6ytawYIb+ctoYAiWW44lop69BpZ7fQFm/t9Z606xvEM8Oiba/d
4DW28FxE0XG0PbKAqYhIoECsVIXZSrQ5dAuGTdtSddMpa+HuLh0utzk31vhnnjVJMMSY3mmHeiI3
zEb7vdLe9QQT+7IgEkjCsNlYlv+NN3JHmY9w1QX3UBVhy1YTdZM7lK+9Ymc5BvvEjhpODLzz6cOo
nfQmlvpAe+vRG6wK0/C2Nl6x1TTap0o78UMoyyu8+szdfHEXFk61zZXTbKlcYGD0YJUZyVqQUGpw
FMxLoamwz3C6J6EpALHmAaAquTiaEDBBZEYFPWlygK0ZAglemQW69SYAL4Dl1dHyNWM1avZAPj+4
mkVQSagEqV+/L6LF3cMOIJufFs0vQMx8WnCKaq5BAOBA8953yoo/aheaRVmOPDaahyA1GSHMXoUm
JdQgE9gHcN5oioKjeQo1YIVMExZyUAuUPYeQHE/4C0Pt+xR8L+McvsQEV8yVX157sk1A8PVUKEa9
Aj5Nt6vJDjmIB0O1e0czHwCwzyREc8pOACEsTYaYNCOCZ4xvEWxEBz4iASOBDxR1KZynocqbTZTx
U09rURBdkd7ja23WabZsI8a16H6htRM9tVt6Kme4n9XO1iQLF6QFzCDGKhKCgW9svZFRcWaT2lgi
Zo0AYgyAMQZNyAhAZUA5yOg8aFh8t/XXCOt5JCFrJJqxkUaaC6+xG5q/sWgSRwuSwwPNQUQ54SIw
CP3Yf8is/Nh2jDq8guRr4TYjltCBt9DmWaLhEcA/Wk0B6cGBNJoLYjXulzOXXHE+AeYqZSvGuByU
CBf6QwdaRGnGyKRpI0b2Dpo45OGqjmkIK9rOd0nZuTj+IZXkIEvUQqvCQCrdluBMYJ7EIJjYk0+Z
evepxm2rJlUqiyqGwcu8s0R6tsL8e6ibN9xiuFA0OyXPYdJomkrZY2IUAFY8QCsJwJXOBbyiCSwI
T6E8ayqLSvlPn/15V9oEVFrJDUuAzZwAlkvf7Ohg2cDCeOkzaC+eA0+IsDAoShYfR/0pEHht+47u
OjYnTvh1BDqm1AyZeqbN+kOV0XyZTuHBgz5TuP0uQBBFRx6F0BBiucbn+asVPI4FwJoKcM0EwAbN
WXXJNdPG1nSbBCjiVDhchfhG3IVISZePlFv8p9BsHE6TdSMPRvTCrCxiBaYXBShlt0JzdRZN2Akl
xk3N3EmwN0CY0fo8KEee6U0HTiosTcB6lKb2IP9GaorFJOjVjzReOBHb0oTHkVy6KJ2ulbRpy8YB
FBktPZPxgqZCZ79zDvy0NDmobFO010oSoOk46MCCK7jW9pA6sKZZrx9nZci1AbgEV5YJmghFPKw6
YEW+phaF4IvmWYzrFtFZxI54F5uERBNluwOoeCEwWpH21Mg9j9aO2W2v+UgjoKQGYJI/ruxpDJHC
rRkUYhlAMLo2WD8RyIKKg7eK7gL+kgWIKdNEplazmTh5DyqfHuLFPbma3tRpjlMUOaQsoL/DHhCl
LMZG0BeAn5QmQA0ulnytDzBGjiGFnQCKg7Z28ODD6GIl1HC9uBhN0NPjUUo0akoUj4FL+PAIhAri
+23SVCpX86ngqbeaV5V2mDaE5NLNgFnx4fRnV/OtDBvSVUcMlQX5qgGBlWgWVoL9jPCJEVTvAjkD
6gDBCC0SvvwLHfJFWIk4OMC1WiBbtqZtFTbcLb8J1pJlMKbDMdn3pBI3gnVvk1ckyfhgzBx5njTJ
y9ZML8xO9G/BY78oaF/GBjoJjg/NAcMIfVo0GUzZtWRARhEI9hJKHffSWJHSZ8UPWYescm75ntPO
sB4GgdjPek/T7Bck2g6NcftYgSfzNKes0sSyQrPLbE0xazXPLAdsVtBd6rpA8YsZO7+N35PhnQrw
VSk7HVOCVWHC22srqqnJaSxZgjW2iha360lC2uw3fuuMF5wt7P1pN7VxQ5TDRWrvmy0qaAszab9N
Hz90ufUUgdanKQ6fYk11oy+w7wpAbzLxXioB+W0EAedqFhxE1Wum6XC5uEZErm+DwSAiLBYHfxir
g5cvcpeIEW9xvBh4H3z/GPTze51y2fjM7jYs0u9sr3iP4JM9ukoezTRaW6VXb3iRYl7M8L7LKP9H
qtjM4zPKZ8dfN61E7+E+FcEHQ0N3ZY8w40eKlG5iSyuRbyxzkW9aP6BM6Uz6E6iLE8lPBCAsl17T
3JOi2VN/PUqHhGPW0yC8kt9Opx6Snls9q0nnyyMww0E8PjHsMS+pF/yKIpoEVuPQLDwcY/ENdma6
sWPBI0cEwdg5sKcSsrCSIcn2cScgCSUg/SOhviNUh1Ldu4BvNlHE19Cxwv1wZC0vNk1SPXrl8sSy
6gzNPkKNzI5VXfvaNjZzBHvT16+x5DhsfKSl+TL8yNQrvqIHhcHGKuZDnoEPiSjPTDu4s7P2PcP9
uYsiDxwu3QHdymvRsgDJc2UfjYBh1tS8WxWcwMWi/JRBenVavKvp0t+Uwa3WLLy1ITPWADaRIsqd
XDU0lItqj57ZfUgKtVMXTCenDGp2sDNVfTCujZqYJjfFzBQgBU4RYYm05GkZiqdJ2OEVDzR+PC2R
I0KdJWqj2xTue1RfMxf50sCESJ9UacWsgi2LhX0drZN4+OEb1UfNLrXwje7a1An9zBgTFc9cyzZn
6oj0qV/qr9EZsz0uW2vduZOBNwy3TDeciYqy+Gb8AQ6HAJpMsV5Y3c3P/A5nobzMVvw29GO0Ay38
5pQtf05ePUZwUynTT5GJEKN32n0rcNX7jFgh+iH0Wyz4fZRbZYpfS/bDxWp4Os0IidRUUHAzOb5U
2UgVxWyOXnU+cmvZx3iIvpph2UkCgxEjQ/W22v6BIhaxkVnh0jTAS9LBP0KVeCvQ8m1yyaA2Mau3
3m6+ulaEe57tt8hmSOtDSmdh3Z/0aGEVTX149jrajCpnsW81b14Qs+QNuKOaIHwu6zMkV38jBY1t
U8K7Q9tnHUn03sxxMD1EDtV6wp9Ru922ytnl9RXlVmtRt3GNPlcLE36j6+NbVg5XWtUd89IQjz9C
KXtJ9/VABl3npf7ad1iYVmSAjenLYmKb7uCi4pfM7rGNrB0PVY/by34VJ0BVWHOTfWMAyHDbYm/4
5tGSxZlpYtungDJdxoNpebNtnv+haR7HHjcYmRK7fEDt0FTzoRIp+U7c512YopcAM1oFEF+TOv+w
ygFsNCrFNmi+G38Q22ttkcVeZpm9rhbjoZiTbejR0JNxRy2bTpC5oIjLpNhD8LI3Nn6H1aLsNZbw
+D5MzXcDYCG1Zbv4fJLRskPplG2DrMJeHSgLVGBEXAT/eDLVG4Xob2Aox7mrnrIiwBYn5CsHbLd2
luK5tMh8jqOeC6UgW7OZL3mW4RtJlpKdAfNdZhRjwezcWpD2nWrlIPWMeQgxXNwWrWwXVXty+TbW
Y7jvEZORklRQnw/lh82moc/aS+MbD1EJN2aU+RM7Jbz9TNT3Y2StS3UkgwdbaEffmAYdGCc0B8Ls
KUoH3h7CPdaqTz87O3zPR/lWERPNojQNVu6bkQX2FW7NtcdmH7b5B8Ild+c1NtmTQXNnh7D8jGA7
QZRc07O9dX65NxojB7oVH6rm1EJj2FsOLUkwuI8esn+KlvLOcSknCsPZeA1FegFnrp53MfOJjUti
GYfrsuGew/bi4I4Lt47FmRyEHPD4ZmnhfTjotdwno/srjcuErDw7P3gMUiLwvtRwjGptOR/mokQ9
q5aMFENG1L3XZpsRWYYvyeerU4MpyUAZ2d8T9ZewxeMu3apkCnCmgB6AyZLsPVH+Cgc1HFKV/GJg
8503E/udoOfHN92XbkmgRoyZ2gT/y/be+NlYDd7C/ODapGeNlFx0+rxgQ69pkp7aeuaMq8WAyCO7
X1YxnaPBiz7wxGwF3R7qBWNjzxUNUI+5EGXiNbBe6UHvgyyjF4ONAMr9nLYfi9fgogSO4mMWDsjx
Zq1p433JQrpPZFlQ0YH1sQXZEe6BhyfN5DognG/dgMvGZ3+VYFCP8HnwzOsPOmE2iPgQtUnSYISe
sMIDBiA9t5MfXUwqZ+g8VIDmUpHfl+bSnmu9Ke15lJvkYuIb2c2FYvBT8Va0yy0w4vzkLCp68IA7
FKNy7unyQITPmUtf2mD2DW1SEPJak5V6ffj0gg8/w6hTD9QOFQUxnacXmt2JC/Mt66W6WH67KxqM
sphZeLdHKHADUzmZQu20ax91sEzPhT/ds3/0CU9lk5+pfRXSAoPjk0bBqVGFdF5ldyWfHWhXqp4p
+/jW9fONB02tc8c+sQOH6uE8Zt5C1eZ5v6CnfRR9hBM0Mn4BVv09VmicyEDFyArdXSw6P6g5ttG3
ZVILB6pSx9LwN8Sm0yXnbF2mBsR8ZO8IPs4Y7ahgFXT8Tl/IcZ38bMz57HgTvMt55l9HHLqOw4pW
X19hJqhmlXmvQtE3R1BdV3g7n+nI+xLZ88L/tbfwavvEHCzsZ1szriBkZE+LaIhyNxgzsfNgNsmw
wBjuMrolhqDT78F20T4mQ7qNJ/+ps/HqJcrceYNz9czxceB9RwE4hSTfiwEpnRe/JkX6bOJyQz/E
e+bCQXZNxB5Q9OCngrhYe1ze25kHqFGD0tz9U9OSdSVNoIAVRR/j4HjvRPzQs8bnI6iCciez6RaS
0wa2PUWwRi116Ebjo+IyS0hio3OV5glW7scg6ntzqfe9MpjLVQIBOMOjXnagCboFVLLz4Qo+63Jk
Zpxk7lPP7ArmFa0fR0MqHSI7muzOmF7zKUnYuZVbr2MRFvXet+cX6S4CcoVmWjScOxvD4BuPYBaF
y4M1pw+cPI9O47LFz78dydnR2HSzHRJOAzCTm2fmrhjlyxQpUqIK4ERdeYRccWIvVhxjr3xBAf0M
NRiiTuauHJXAjMl8eIIAalVo31sqdZ4mgBCJjbowK0LWSEZAsmyIbjNm5LvrkAWuhT9EW/hw9eXP
XxhPNn/9XYXWcFtLTic6QiIqm2nZhlS3kDfABdVtBr5+tIud5ar6wGI5WbVe3249YG6ov5MLTEOX
9D4ySinHbc8uL502ZS05cU3gyHWzyepY2FO/CePum2neD6IUrDdw2Lup2g9WU7yUgbAu6Nzytal6
4x7LNDxQO7qHxZ8SdL5ygE4eYrta8DG5z2gxhh1RwYx7Gd8x84P+62fsfZ1weJfkxA1F9tE5M9Yi
WgVzKYMzjiZ1rlqARjES+kc3jhkJxAAHHDeqce8v4X0ofZan8rtyYBa7QdSeac7WfSwYXkRBfUiX
tNvWFLLKxl+YLvVFufTNijBkdOg6OqK7xIh0V0ZZ835aakeDCAwimYYTtIJkFROjEsOLvHVAMhzD
9q8yQVaHxoeZ+ZQ8ea0DkyuCukFYLG8uUMv7qIio+PIUatR2URSbqtWR1j5D1KFmo59E/bg2/TQ+
TjX2KXMMPATnrIkJ74D0VYqvGv7gq0dVSqocqunRmw+49vx91NkP7YD8p1oKiRDG866qmi/RlO0E
ry7KGZswCav+TBdGqp6R1rsQPsWqs+f4REb51rYI1Ynm0tqj10NU/Eouirc1ZPdkD/l2VsN48nSy
giJCZpj8B7dkuiYCGjKAHdBUfUZ3PvOkRSw4ct0fI30kpJlXpx4Ay2GnCDxiHVChUtCSa2XOm+7O
MZfveJztx8jWCvO03NuxzS7b4J0Pxl4+kQMNsEGWX0zm1aE2ftascPeCDfLaMIEELSLx9+x5wZPl
YCTroTlyVq4c0bgnEyQ745iKRomxbpyVxS3tDoExxVvLy58C2T8mZtidGr+4xS0C7MEvHzz6mx2c
GrEpffiPY/bbLOPohGo59Wrv4iTEKQIk0CjZdQCRGft2iiTS/x0MDRGpHpdrS0M8lEjN6V2aLdMQ
tW2ojaHfj175UMU50asgwvDYwSW3v5ba0hkF7LLF9JOd90/l1uPak8EB8fzvFin0bmI6DO54xYwa
EFc847arBmol+cmMdz2HAlnqzHcy13nbHv78bWKFXfM7w+xarDDwFfaPRf+Ov34hshbD3P75hSAs
1KZIkHH/88ugC0vBnf35OlZV9qc2Mj376c8/w8rjK/75vTGC4Ob3v/zCn99LgdFP53/5vZTfFuR5
VJatvCyCkdfIIHxnx9MrKveDkNAmCH0u6I3BQJn2wZs40xi8M9pemTKwVg3huTSEqyKMzCcymLaR
+OkU4bmNnxnsWXeCQYpXNii6bWxRtAOXkveAOEEd3lq900N/jYsMt2l9bG3/UPnjgwnOkWOX/NLE
/5Sq5qjQ9C2S1n4BNszWh5/xCGBsljBa44ySeSo/k7LVOSqYEKoG3nYCqTUtrxGBq6u++V1OAf4Q
vYoaUeWsO7ipuT0TddCVgNBRnDrAADkRUqYgjE6z9Jb33r2smd8SNzSeun0UNcQ7CIc4B9xmMeyx
XCBhZM/HJI0tonpIFayt2cjLFQg67ibnxHwiPi59erSV+ewhx1wFC3xLn3KhH8bPusd4FiGTSWZK
j5x7yvPNN5kNCFIWkCd4YVjuTuHW6OQN2sFjBTdpJZz65tBD8gEhw5im/j6psYpQNnET4xkQhkQ5
nLEv8ABfjVCTmcsgnCNM9+DM34E9be3avE/D7hMlPjsh7xKFyAbrm+mV73VS/55xsbJsooLsqJKB
bAY81j23I6GC4I2qlzFBLtUccG6/xSo78+3uMZYRW1PhRS/O0eR7u8gjT4gwq2L1n8si/ocJHkJH
eMjA/396hzvsldq2+b+eflbyZ/X7q/vff0+k00qC//oC//BuWn8TFkJAJwiEjRU5hEDxD+WD/TfP
ErYttGHx76KIv3s3Qw20AFuBuMEPhPZ8/pfygTQ6Yt7I8tJfy/aE7f4n3k18n/8mfMAI6loigJ3n
+yggnH/jViRWSvZhxcQFqBom4SzzwOfOzb6zJhRDs4ndmp25bPvxIYC6urKJ3A5zYbyzFUw8hl4d
3X/eqhAOI/JadgBlRwjd2BFjAaCV6dbHYjmvCAqhIYyffkypFqes6JevuWN43czBnkT1Azf7OTSN
bYWvYVXB6KJ+yT6s8IneFnVPj84HUeau9NptntJGVAvjBx8F7SrgletiazgUOfJ7Q5mXvoIkSCTT
dpIOKjw860wTiT4h8Ysx46AsLp+8GCn17V9OrO4mpCLXDFWR21JoG1MTI1YjZWiY03OZg/9ZbDfd
5j0d8ihbHFowGZGjbrtaOGt7btVViuqE2vq188z6aWGR4Ielt7HdaToiWSYzxDXsbZB8eTYUOVuU
34sdhyc5SIQXOBi2nl3II0M9OJfdMtxnMf7KLEG12Wg/H+p2zGmrMs3sw9CwIBExc0iv2Jgp9PaG
y9MdWrwcSXoXa+4wM4xhjQ8gMBsyRAO/IhmzuWRW66wLr2PQb5AeP0R3DNIwg/1xdcTRW2ZFbKmT
+7AwLtjGbw7THCLAEwZz4oA4a+/EzqPDnp5Gv0T2LrGHVRXz3ApJC9L+KS2eI6N7gFS0H3ISz2fT
vvHQQWR1jqEC9k499zYn/VuAT5XkhIKMB8RkOmA0I08Cj9Cum/wLGAFG+1F8kWV1jI04Q0xTPiVd
/rsY0K8bA9Al13wWCZKGgeNUxtFDJ62Xxsvf0GsYnPk+TIGIqXOz1ONe5SnLK+MHzHt6FFDFyWiv
a8ZA7ETx3pLhGcXqUBZi3M7C+TIZvbpytbRATpHx47/siLl2LZTZC8vVpTY5gneZ1tR6SCGjaubU
Tz79ony3HDbxfc9QsmI8y2MGZXd2km1jTnwp9iOmnYTHMoxeIKMnhHjrjDeCZjO77A/oJMg4OTMv
u8+DeWTZ/M3QGXNazqXWAPjYdqOGDavP3IVUgX+MZKji3k/HfAvB+cg0+LtVnyLBhJm280sm65Pp
TV9V23VkiSczQeX9qaSixzwXO5upQshbNvSgESF/i1Zhm5BEK6N4LQsA68OOCfIhE6lityPf+Dzu
HJ23XblvNpXLpvXMZ3Cx97MvDqNGGzrmzlBRcoomRLCW18M4CWmM2x8K+ZOCI7vq7cmn4w33ZFm/
WJN7rkONwaCZiJN36TGkr8bXbLKOZsTAzRrDX7kEEo/CnoYrezIlMWGJfxiok2l9x/XSEkhh27hp
Sr+4cwy4XksRQRC5hO1CJLRkAxGJ4LWOoZc0Wb8anMXcLTDlwtRwKearvQnaOkHTugrD6jEMnOMc
JnJr5MWA6p8vjCJo2C0cODuvcn5PQX7qg/qxJouydNMTurRk6yzLDzMYsGgm5zHP3spGqBs0vdVQ
yuXMlGUnBeOEEn0s+P59FgWPXYlMvW7YwiAFcMF+20JxRRuvVYauyYgGFBzMJGJBZz1hH0IGInCp
Dx+zo0I6QOawjlYbGfgxRU0BBOYFlr5Pm+zn13H2HX7YIw0HY27omhsRA40pBgObCF7QNDI2ZBtp
r25creF6nPCB2rs0bp5U0+6S3rSZZCxYInvmFfn0uTD0ZSvIOVQG+b0Z1p9xMh/iilU4Lj1vi20C
VTPZAhsVTO1D38U/ptp6MIUEf22O9QleWeEDbYS7rBJapiBxXo2F91LNEMMDo0RbrPp2HdZRswJe
c+2cmpiYcbpzU8XBU0PWSXRFKkV3xhRZH0vhn0xLnkrE1NRZ1V0dMSn13PCDT+DRoYwC10vP/cJ2
efOrncR9K5GEmKV1WPz4MpBVt56zELN8WjCXW1BrE5iJ4G4yLlUbQixKjGqT0wZsWGkvm7qI8vsM
/gHat+EwOF1yqaD6DVC270qr8+4G6Gks2mJ/PTXRm5cU3bHjoL0jPNu/8pPLliK4t2p/YPfMQij2
ko/8HLE5v2/cA+2IvGtDCJFg8IKDMJFiNEkIKMZzzvQwzhWTcL5yarzNfnEknx3R9xT8IHpvU7nq
YHWswfruPtPJPyr7nFp+hFOZmzyD0XuH6GdTWPIAg/BKyNQ6FtnFC7lIuS/rXzDT0Wg0zmseS0FQ
R/Zi9zzNvjW82sxA0r475cW7AWaOEfDw0XgsLy2dwhnS2kt7PoXy9zTg5U3K8fdU+s9uTN6iE5Hb
It2AVKXx0jTnwoMfz2ZGnQJmjx3+enr4YdMCbdpmgfU8MMgM2rZBVTCPWGqntWdnL1lJb9IzFp8d
+ydhdu/Fwn9aS00fKgYHKRBe6zxGhMMsfbmtC3Grx7w5TVn6TbDMY8RpITNS5pfFoVX8ao0GbQnr
PBUDvZ7a+OAJnAtpwVArn5HTeIl3jE/V0QYyjWy6W6sESXQOgmAlPO87xjgcC5Rj1fIYTP2tbc0b
sfCaxMgIeaOW7sg6ENkK8iKa6R8sU45qDMESzP7T2DNvpXfCSL9ZKkk0eDid+7g+NU796ZvNVzDS
Gccty1S9dvAhUJo1PjWTnTGAhwIyQVDqWy7AdYOA02zvDeV+eQWmkoaxTmsPNw+BHHdbsIWkVp4r
lVzp5jn3uv6tdNr+jCFe5/Vgr2DjtBROd0w8vHFxExysBOmRhdWr9IzdghUOAxzpn334SATCTytc
QTvnP2FkOSbJQ9hNE9NzKEqDnpzR2cfuURJUW85ldUHadOeHwPddtlHWZL67du8f0bpfWSNfRzDm
PznZFdJKd7m5uiYx4J9sujmEOez2yUdaGE8DRve1yHEHzAqk7zgg4CEOLS6G8jEjJGjNqsPYFc5c
3OkBA2hQtHtL8hhaaFACGNk/q2K+75R5mJLYfGyAhK2ioK33skXPMQbMCeqAvEGs78m9OZnursQo
iw7KjpjRx1+A2tSBHFJ1H+PND+i9dkmYEhoaogwupP8dOgwo8f3fQoKefpad/IYFuW1ZWjzj/OYx
BfC8s8xpOP/5C5G7GGLd7mY6zwRWQnIMYFmnQfgA8M6BWlS9IZDm2ivmU9y39pkB4SVNxgFmx5/0
MS8/5gYJuaAQt1IJaM4hhHTLQtW0DC5GFbRUJ2+fZ35+MiXx5Z0JqXsujK9SFurEyud7aOr44tbZ
S9cYCeZZTJBWcG6iJDx0cXKKq8rn+ujHI8yZ1yBzQB473jUEev2slLMcJxsUlMnToaU75bmX3jpA
ZnDnF6RCyF7cMq9t4Oo3/Vb2Vv5iLu5jMdr9Z2wiM4tMjfjtgrdMReTO9EAj03n/f8k7r93okS1L
v8vcs0AGPTDTwGQm0yhTJuWlG0KWNmiD9m3mEeYZ+sXmo06dU39VG3TP3AzQQEEoSb9ckozYsfda
31K5erJJlDgbHnNxEZNkGxGfhrofBe1YzXcicxdxR3yuo/AhawELe0ZI4Jc4u3M509j2XnxlnJXI
nydXwS1TN7EReQHz2KCLw2+IaSlQatrqiC4gbZfAkVJewLUHWmPVjP0rnTDPZn7dOGLaZU789CC8
0Dzw5G66jmtCVAsV4WJziW2AtBandYriI80OH9ZBsoTSXirpnhCpWCtskinUuT5d24MOcFIaLHMa
4+ipQ9JSafTmW3Xouc/WXrSrBNQWkyCUtW+TrOyNBxPEiab7H87YvICAuAdHfaHyEINKbTk3nSUf
Mk4zmzSk58BsCL6B7ukb0oWGtezUNgQ8wyK+8ykT6EpShzA3wRBaXaQV+SFZ1n8zfsnXvmbgc42R
iTTOdR0V4jKX+TY0O/zWtn05T/RsiuGFiDbkqsxvFG3KAlLCPoy9mLDpDHOkh4nbn1Sg++ge2YAz
wCwJGvkk3RhteXRnK912OujUeSKMUMeNmprhccgs+FjitemcJRqamCuQaKGWf7O0kT1lJW9Oa+Oy
HPaM4wOlt++agSAhdQX3f4RAO81oeDGf1QnuPneWTSwXv1JdM0p1tOmx8rzupIvsKxs8YzskY36i
6Sv3vl9/IMReZFyJd9Arf7oYSEHdRPBJbVMrgOybBHH29KfSGa/oqLIXYRrfoZiOIWCdIEHsRwyM
Y2/0nkkR/tB6DfRvvgpLqXHu7a89aUcIci3ziUxOG58P4InB8BggR/6OvjbTkisSJp2rieQtWuQN
M7fYfSA3iBScMqD6sC+KcdQulOtdE2i+UaUlyFHmTVhmpwRR8RXpDuTttro6aqNzVcWx+GZIU7+P
nXKXoKsoaGjsaSnRw+Dujk7XdIFLKgjDTYFbnFHaPnPAP6C7hdZnGMDWuoQeV14P1+MctfRu650R
+9kNjoTspq3ja8GhBhi8zQixisqbKKtJCsijjDutvfPKNH7otdsqGtW1gxkH6UrV7aXoyWdkXB09
pnZb3k8lw3KqQfJQgaDXaQPowmYKrdfTcI/609q5VkOyIylNWxxCzTbP0e5E8KSvM0ICcnhDULvL
y3Sihmqb+HGup11ZmBCcZQ25vEXslHX2g9ncjEnl3/g+y9vUnrX0qzyOiACJsxqehYk7l0daXEld
HOO4tC7cTNnYuUJN/7/oj/2XtA0tTTDXpJP0b7uGrt6a5J//d/nX1tnPV/29deb85grLRTskXDZA
c2Gb/b115gM380gWsDy+gt4ZKLDfW2cmn3EtATXCM/CyWUDAfqee6b+ZtmXRVQNF40MKg8/2n2md
mXTu/mwZArpm6w57shCe4Zr8pF9xY2Wnt8RM2GS0tMMTG+tnqvcn0ueewE8QBOxRFNp5ulY10i6z
1ANhAIXw7PDTCd3HuGjI+Wmq9yJCayx8JoUZX+4DyN+QCpIgCVDfHKdPc0F11JHFu45riXHCiAIN
M9M6EogknMJ+gCuCy28XETnO74t/L5Nq/cul+VfZah4t0D//sYbtWRz4fSiOoCX0hb32C1ttNsdY
FfqoNraRDHvgKumlS7BoXIFHFxa7KqgQPJjTTIKEF6PDUgWxCPqHgvAZ33B6J3SjGUj99inCzAPN
yBsaReGlT1NjpSX92RKzv+/maa+l8ytC+61vyHvNY0Fzujvpeh9uyWsAB/fc3EllX2q5tyVijejH
lCxC+dCVGSmmDtZ3Lx4QbRfT0QBocdA1DwSFCveZkAeGaXTlNPk9OHcqE1eVg/uqyxXXRdNdFsMi
MJABbzSPZvmQIuEWnXEwPc1ZR7X5Pttq342puiGcyT3PY/Ed1xMGerv2zohLy8vM1lYIgqCVzESl
K3yLBntH/483P++i3MQOWXcYoGDXGqRQuVBIrEZR4tJ1tJI4O/pQQQ5OXtMUykvrPDcYR4j4BAag
Z9NFJwlUISHpg1kwjiwNs8+YFkvAV0WBkUd3WpbAnVjeSLIcKNqBoOEd/fI5gwQIpQvaW6l3K9TH
OI/GdS3daac5oC5sfPpYe5Lr3s6ngztCHspGgGBYL8WjNOXFlEf2TTMQLxga7Uw1wVljEpX2ULio
CtycdAQZzeURdzPUkZGp8UTCM+0zji+aq4frZpHUcK+lNE7HdktWhuiXKBHfOXJyn7axeTIJKolz
YoGqxL/gxvumdKPXG2OMR0ASEbzMSV7vyfqQuN6OyDjaYyEXo2t+qwbqjqb2/Cc7O6ly/rbzXANr
kdNEy9rBCpwyfbNmizJR86OzU2X2sQH3g0Emj9/9/kuujd5VH1lVUtXlVXxLiLeN/QZ9St5rFXpz
qhxiWtooLh648afbmKJloVxlSekfsrZzdlHuF2tsugyG2tG4UuIC8KuPB5ezLpr24akSybGu7qsR
sp4DNfeWdrTY9P48bGbQzFoKTMB1KklfaK4fGhyy60LXwfbDFlmPvNTXEKgxRWSwM0iHH48x+VFB
ZxNL0SjOQkzuEP+j4E7hK0Pk+RBDxG+lMfQz7J2jxGmaFtd1WteHIuJeZwz/EfmLn4UMXkL7nBuz
bsJbuwGBi0E82UCq2BVFHV/IjpM5dYdBO4ZxMjY1N/bWZaXtzHE+YIdy155upRumlReN2VkHoSOK
0gxCwxqAUh4nsgIhfqcc90C6LYFuCr1rifQ85cPuFL/rfYLg1EYJUFMDkgRX2Pp9SEdk1EwD9ol1
qcn2yVAFurTmZY6inRQgJjklMKZgHqAX7Q26QDwhnYCyGrEmsTqfCzIQ11lofZkREcS96xFcJ+Pt
QB8N1psiJ77zgtmDyBxZnEMaMrMAK1xk+nThuckxiVHhK/OEDu9Bm3BuhNZV6tM6Te+UpuVb12O+
zdGMHLR+fPVQJBFryojTPYXkEGR146/biShdHdZdXvtGQJ154zguWpscPJCNfpgtEDeIhdbRS2+1
xq132VC+0lRO7iJB3yoXKc0i78YtUnK3oCscspgWpQu85dZLnWhHwUgzjJn9trEAKCqpjTf98ga3
l0OT3rgIczc+aVOWnH7+7483bu3dl/00UBGX1c7zgIkglqoZ6jBhZO23djTLLyXTmUUytxyyWnFD
7nLHmYPUAFVlTlDnjs9uw5sOoUAjCHjzs+KOo1SG2QQeuJywVFl4ag4jWTHpXBNuE/spsVhl/Tkl
qJzdyA7vFV3yXT9mLc2H1N5ZWTVzWvEIgSfGeFNNyYipMXkpbGFfjPZQnT2/JC+kz/1VrhLsOblV
7fADseWkydGfsNVopr9nFYlJiE/vseaMSgEMdBNza4coRhUO39p/juhPStvhr5PwVX7+jaidO42G
4IoOxtmJCrh9DIXiqsbwM/dnkhyv/LScccRpdJVatnoj7O+qygV0p9jUh9x/xKSZB12X7cKIM+Yw
kFpVl5L030kyfQZoxDhlH1cFVgBK71XkIDWypuYKymCGZI4QtqkLj04bf1VZ/UQYjEkHn50CVf+6
DbN8O3Q+Wc+igh+Z0s+mG0imOS8/bG65qYdKD1plwr9SBYYnK8aMFD50Nbl/ozMfKxLbiUMnRBWe
ZciXm+45rlVLvUGmlOcswi2WVJPZX4oxphmqEXsNn5IeElaThEKXM2iSRcWGdjrnh7WBTWyF7VJs
Ua9jURsfXVxm6xz94o6kTRQpI9/MaQx7jS3mUcja2hj6HCQWkK6//QVGc/bcPMis9tRVnOkHtJor
L+L7xkt42pipI46/T9s06c758jkswQdaXrQ3bXMXVag/RJxhj56sy3LoX0zCl1Z4AT/72H8BDf6m
HHrVDmoYHj5ET6QeUja4mGbccULA3sHdmDKLtl20R7OpB1UiONOHL0YUbkyzhQ1q92dwe/nWLLRH
tyAhXksAvjYp6Y68EmT5PgFdjnmIUnPLbhegemRyQPh0NS2wwMTYFCmfZ5/bewZwNdmCNfKqy4UQ
EggLOXIXj7thSnTGrLDsMYyyovi07hjmgpOdssvE5FrGk3XyEpkiF6SH/fMPoonL7uTTLpTjrTL7
p5+P2hbBXtVHJtRL5/rXUxzljNtIjbKb6l6MBYMZSrHWywCkN0CREIvmKz+Df00c+6HEWBOwHdhr
boILfaZPr4YKxgvQOscIVZDT+QCgYgSN5tKKcjv2ZdagaXkR8HMDoq/xm1qHsOWSIRmhn7Lcq7KN
aKENFwD45WZ2xXU8QNZJUJ/OtAI6vvjnxqxV8YkLbQPf6tDofPHPdzBzREZjjl0sBUu3Nm0+Ad+F
bCpwfLjzjE21vGCur3/pwn0n0Be38IIFWi4PstZzRYpI1vlXImavzjog8T8/0VEI6uP5Nszqz5+L
4/nyiK7q2FTTtjcaPNLZNUGZn3ULdM3Ov0RSkmo5tJ8i72hzUad76CFRVK98lD+Rjkq+PkHIe6Np
z61SsjCAQX0FrgI0hDqQTLpDlpYIol3gVRD/TuZyS5pKnSid10NEo6UEm0S3hDfxUAC+zNJNVIYv
CNywNbcT8xhJ561odnMmswNTjVs64Z+dNON15jHPT9sDTT+OxGpBwnJaAFISmCBJsGFgp8kYQaF6
x/7l+l3AgxNe1bVPj2wUMfdC86mFfPHcc7hgRZUb3+t5BM1nwXhi01p6se7MvxFrXJzSO929LXRo
jb3Dgaai6kaYTqFemS8/H7E9VgBLFVdj313/cG5CSxrsXaRA4fgVpAHjOTN3ngRJVwxPDVEPPBAg
PtL+PSUneCCN7ODDA7FhsrsSPTSe/U/DH5D2ehdJadkBSSFc6aoHxEWfax026rNYXkOErlzsBK2x
MpnGpP15tGxYD5Y6Y5ku6O1wmxhyjA5AgZ50ohgP44iZJUkgK4cSu10c7jWDfAHIBuyqjI+Wp9QF
OAYFp+cQRAIsPa47c0QbXH7+QMgmxGOu9+r3mreKWwoFtLLoCDEbE8Nbzd05IXdPacjJUR1CZGGl
U4pfdlh+tZ8blyRAMoHUqoTRtPn5iJ/VM7N+kluxgWIpfKw4oGA38lDchcntz66Q+VR3s49xybCj
nZI8wCOL8lrNjF5zQ+z9cXgSFDYIuonUSMZToxiN6f1VTXW6mx3vnDARhdu1RPvyhKBXwdJlIL2P
Na7vz7UTgjWLoITLMEm+y8q+bxZ3TNX01I0Ch0W7/CVsoh/ddLM8emXLwiWykUcz0S90lb9SPe0s
V5WYIkEiyj5jIJiIN4iBxORV/rtqooNr8g4hzTxcFQFmdfSN8BjyKzqJXpnbKuEWMTQ2ptIkc8sk
Md5mb0xndZJOFK5LaV6DXy02U8H6TbT21TiiNNPwayXaiJS+4sUL++ufS1ON2Add+1OHycTue23l
rrNG5zHWKgvinNM8TgOkAfTNRNej1hOXIpwfKtgBa1mDqjRZfJLljB8OzqOomIWwB+1L1zwUvIi+
nm3lKB+sQYcJRSILJyd0Hb6mB0q0XEOzf9ALmy4mNwFyf5tr5dNJo0rcmmRlB7AFOGiirWX7Ivfc
A1lNl/1KZHiKM4Fp5+dDmKYRhZr9tIpFuptDh8quCevt7BQbPO3bwR/IefQ5+ZbYk2JLh2RsbVow
vRfUfUGZJijXOOD+fLNS4yEC8rYf7St8rWq13LVCrz6XVepnnV3+52clbVL/0DgEmhK/pfYcywC4
pQ+Ow7I1swkbPdg739mjljY2IuLwxY7Lor9Jqpn8T92or2IScXsMmf6AvLQCS158/jwOUaN9sHeS
HscdB6rxahgtqLPDUxhzxzkd47K5ghoxqk9ACUhJqk9lU04lhbFeltUaE3yPf9gzpyxoh2YvWjQY
Qp6XT0ad/CxE99SFDlkm1HteOq6FMt+KEEy1YaMrrCi0rJJPL99d63hFsPN+Iji/tjt3XE2Oh4Nx
uJVG/Un24bINsINZ/WOps531uFLmAbHPMoWIfZcxYwQs2ddYb8ouwZIbfrYLzBU36yJyUiuNvLc4
JoDDPvcq3IQDxdOkaWKLVviUa/rRGKevJhtOY0rVGuvVUzbhg59Z69ahADabAh17IEin2I2EowWj
270K0sYoagy1avXo2+7aU2aRxu1Pk7UnkMJuaKFEhZ2A2CujfdbWF6G2eEdQfI69eTdNFY0SHKF9
fpW5mXa2e5K2c12eQiFvY0VLPBscsac6PiAVJSRzIiHWMTr2bOsu1rMe3C1eFYd6M6gxSudj2+Lb
aBGN1aTpFBNxHoPWsoQtKbkgEipmDSspkutRwuKNc/fJmJFtohDF4ZeRUejejzw5q6yVp7QZ0gCi
bm5Z4lQSOop9BddWIqrAgqa605dTdEKMJ+HS4SFiYg1ZwL3EdLmYc5Jk1UgF3WxIdgpJFY4Fg6IM
qAVT/C3EEP0yohuXz7oXqMJ+bS3KQcmrQE22xLyVBtA9TsOD7xJ47J6bGa8ZCpP9mE2IyLL+yo/z
/mow4nOTT/bBYnZBWKPrrmvXeKZKQP4sHSpwHdET0RzJbtDETC2vX+qaYPl36I0PEj83zrTNZOfw
TNzbCBDgpxvxlAZePXA+iwf7tnQIJWED7oK66FpAc8NFTN2x6walNsI1Q+zIywki3Cpcz0yc4X2J
dpwOAKOpYAqa7n0p0HsUJncpAKJeukywaK+umtqoN0y+CWuszH4hmx0NM7wnbu4SZ7E6yO5Rsnkc
m23rJ/nJTpryZOjF5VjaE5mj9UXDkCmIZfTp5EBbC6Kr6WGV75pdH8OEgf2S/q6141dvdoyeXH0b
jvFlTy8myCvjIzKZsLTF9TBDMSo87wqGeUHbAyp1FBN4lHGwNziZuY2zqmS2BZSAr4uMjF2J/3br
p2jYubtT/jnyvEvf6q3FAvs4mrAPMhh1W9vAsq1J4lUg9MBsiC+nsSM7gT7momqvvOHkhcWrBSxk
gxl9P7lGoFtjjUmSkipiwizE7AZihEabX5o+U0SYisYmgl+O+IaPhlqodvUYwraO7od6Qu1hd+xM
Op8rFaSLQg8vMGSjRYwLUiLR7wIpbLfITvJgNL6KInnCiq8ubBKOoZPvkwTgGubofu3Sopk0MvOE
w16x6E3Q2b/TTF3nUs9PLcaQcFb51dA7pCtPnMDDrj53RrTI3iY6XUjBeJQgGgPfNvcImne2rAS9
1hgmxkyvC8H3BFYxLK7Hh7Yum11jEuY66ormHdNPXsdgnDOe5FlvNoSR6iT8+DoxorkHn6lq2ns3
exhjAzCnGMAOu7g2CkDpYq4lOTj2cEVfADdjCGVRaAdOhq+EB+ydCn5cVMc4ehCObvSJSBqt151L
ACJ3P/3uJSQm+ip/b3i3//Tff0W3/eXdf/ovOrgRzDKcX6YDmzf19ru8+epNfv2P//Y/Vf7P/6tQ
ycdfZje/f+HfZzfWb8TUCP335BnT+kX2bDOHcfEA6rTSf6G9GcZvum0AfHMcz0aVrP8xuTH034Qj
KEQMwlkMj0HQz7X767X84/0/BcWQBvinUYbr6BbzH4PUP1MwEVpGHb+MMpwkCRPCdiTeqfaGQLJz
tMiqtKV/2oNuMLdT0nyOrk0/q8Ay0B1/ebl+v7d+/flMp/7FL2CY/GTmVgbZPUi8//wLtBX09aFh
Om/pKXWhVeOHEgntXwPVr5ldk7cOFHJGykXAczYVF7ofP8tK8zdTVz06YfZWt+DollHSFLOftTAK
wMog58vRvUzOzo/tR1xyHAqQFK/CxL/JOKUGPVLEoZyt69nkFNK0vkmoB0B/A2iQtO0Khh0uHJne
5cgU82R4KeC8sTZeYX9eCGeps+myvtjOczM85XNzYgRhrYpwEucyHp57hGJ1NNiEA4BZGQvtxQiT
6aDodJlkPaxafzF4dAS6STvf2U1xZtMhU2XkD600+KmYPywrISymGbxd3ZBPqprm3g1BHlsLOj1S
r2Eub81YGhutAWhSSv8u1R344DTSLNqH0sUqHeY36Hr6vVVUt0Y81cetVUt77/QsfQSKXXkxlUlO
pJvR7lrhv5kGfFrMULx4HPsdQMj+lZFwNNQj8x2SBQdK86Zjuy/E/KAbxm1qPCWdfjUmJRKIrPhm
ByfoJYK5L3qUJCyjwLFQpqyr/H7Q0wcD+amZG5sB/5gmD3ooeNW0hpXUjz8bYWwnYbLgYUCvCD+2
8uq7iyqa5/WS0EYRifSWQyP0Mq97KhB6LZQ0xgxo9vxAVJwB8PDRXxvwyTYEIFf03Fqn26WN2vis
rT2utFl3Ae5SSLsfo61vLJUHrU71mzUHaaqdIic1i9wVrdZ1jNZVkZobS9rh5rDz83lrNGHgSBKx
W+/K0MyHkoC3HLq3abhBHPebn+8VFoQhAGuKt6FVgw1wwBJYc3wNTeKSYNg7HU1PizWzJUfQttND
VRX7EaxnAhrD5cCXp3LjpupsccBwosAzzNdq1h567GhhtGxA1b4kFW1S7QbMNWGAaUB/qjqg1rCb
7SAoswp5REhwSwLfc9LlxN3A7BJqRwv956/vDYrrwTROHRBC5v2X5SKbGyG0FfmNT00Jeh5g0nRf
qX4BQa45XO80jKQ1w6wSM3NXYbOVxU1eNOeO/mQURmj7Wsrm3vM/DXtCyMSPQB/06sbpXU9LT0qO
I1FzzrL5HHfpS2JEd0M+nQDcwgNKPwRPfSJh9hcdBSt4bVEfabnjyzvT29jbvr8e2yUpF2ZLKI/L
BV7++iZLkW8NgI2G11GAJJzkeMwt2t3fWoGzXqBPT1OiDvj3y8uSyGrvjbQh6/SGcNJqlYTWY7dF
sxNkhgMsybpc7pk4TB8LIsFXLUapHEYyvV7SzEOe6sXqTlkQlM68tXLGNdRaEIEKIS7dRl63ESfZ
Zt6mozxYOgif5AGW3BMpc99AY1+WOyXK0Dp++251E/b1elldWSADuBtXlHNWitq1cRCPWIpZZH6P
TfkmmiCOcH8mQwvCECG9Iy4pIFC6bVyufCOYjJjOu0fAqqM358i2n5bLGffGa10sjcsUj/O0NVNY
zXIXzsTa8908u77JGu8TWCz+3frYWc1eHjwHK7uLbZYnv8q7d6uyiE+MA5m0T8sjVPMShXb82Fvp
CSKoqc1PXd8iRWmtYeXT8tHH7tnEomLBsB8sK1juvlaHOx8phnT8WG5gh9PZ8oBFTLwN5NqGQfvT
ch+6Gy4U6l+CH7JwuFwe3TTnHkTs297XMlxnunj2DXG7fNNxWJJTNTqQWWBjUmqoN/XbbLavpCy3
uAN2nW++NiNhOOVsLD47gF9TkM4TYfXjdhgmbV3Y+cD9Nn53zWJTdUDgsPK5x3QiI8eGREQPLScQ
Ef7P6efNaMmttywuRoNVe3DP0SJDjFpCs+GAIfeNk51J6veBIQmEAol4PwX4khlaEtAnqw7KxT2P
fcbbJaYZveQcP7SqOWhsBNs4pkPqpRHTTIOxHpQ+zrLNphyz/NLjZqud6qOgD/+y0ED4wtpATxAS
6Lp5bPRZniq1wKjGG7e0tx0lcoeTE7Gx7l4RVbKo34tPl344I3KOHPVbYbdagLO5HuLqil9p958v
H+9LyX//bsjzf6zC3H2VS+HV/vVb/X+YeIjsx7MMVDr/tuzn8i36fMu/ij8FPf/j6/5ePJq/2cR7
6mhNfi8T/xD+WL/5FlZhz/Yd0qDRGf1D+EP9yA3qOpxKkA2ZZCH/Q/nj/eZz89IbF8QTegZF5/9L
/UgUI7mK/G6W7eHEc/9SvjWp0pXoNazeUfZY9f1Hbu/B1x1l7DzElJRF3D3Q01mJZL6V4/zwy+v1
r5SPBlzHf1E/2sLlxfH/+EN/LWAj3HEV9Yi3sbwJ/Etr3HKWIvjoNhxN9zYb5MHsOFIOJsVfb7TQ
CnQsSWMsX/wOsG1bIKsLv4fcvAPMdGGNMaQ32FucuS3Qtu30ABbq0RyIkJIzwwnh478Op5H0WfOK
rtYZggUt5fGsNzrqyobKIh86ZknFljS6e0Gnh4Bn7CpI8ytbh8iJM8mf/RdkoQFD+OdpuHPo0biE
xLFulMjZhwL7z7VFwBCkhvIli6tzaEYXbeR+ywLRqMgClTkRHH6NDZp2UJx5pLSxlHTOyTUU1YsD
2WIqHaJk5rblT2nvGAMuZCWNJZHc7X05RzbonnBLduuGUFnaLGqsnxpiNRZUMT2Y2EBH47S0iovx
MSdyF1ThexV1CogDrencIyxVgujYJ/yji9KdqsOczqBSvebY+m1bETUC8KSvmnMNlfFmRteS9PrW
EPn0kntZhosEqQ5DmJFqYm6C1utoydXNtmzpP+A/ZsC3IDxGYohyb+1Y3XXjDgeOXnTk69ba0LkD
jjVeNAPen8ZBbOX6b1ZDok3VWyRK1KCmwFUEVY1xKGxZegkbWdIukRVVFlcwNh7oTMdbZ+zEzrDk
15SndyjsfOaPcIaVvfOQHa8GBSNTCnxShku7SFFz6vbet8MOCE1r70czJ6qnWXDH36VPWmFW1c9T
nz9NWofEEq/DDPbQpChHlnVFabatZFhda2TAIYLtjoV9gijLSFYzb3yAHLvpyx0qb9PEtr3yZI3z
360vuOKwJCXVYdwVASON4zh3aK8spLR0y2cAyKPfreu6YSoyRreG1deI5yIgxyb/MxH4KYzVaMwY
IAgs0imGV3qPb7uBM4HkZQjayn7tC9w+uub4R61uGKxm+jlLpycnfBxjJzkNSCcC0nCGgCS0pqC9
hvkL4wP9h02d6PW2YuyKB41gpu7VRl926J3rsUr6vVxemHCEAVtb7k0BWmBVRRlxzOMcrpVWHTTB
zyvT6IL4G+Qx5mjt4/6Gth/TeKSx+7HhhmuT5AMT/DYblh8ok3dDRG+5VV9Qn55Nsza3vZAADmNu
KbCNuj3tKhczvu+T5mkW5EGUQHf17mLQ+mdT6Q8AARmGJTQdZfrVFpp2KKb2uqln5DhNgDaZPIWa
w6CTVw8aDdda63jOrDlZVyNEkr4NKxae+tXU03Gjiu5SM+y9gmy+s3LnK2s+sw5oz+w6H0nLM65h
9Y3Dx9loHkZFPyyEZ0OLCABMn+zALb3gFWEsMA7XA4NdeM8AhIh7ge8VVc/I/GmCyyHa6Nhot7Rb
800HFgyEysojhHvtw/FBDKI+DNm+9bl15NjbLHEpt02VHa0edVpNjPKapOhN02nfFRyXTebH9zYx
u6t2SRorW3hbrUa7jdNoGcloJ1yOtRFGBxNbEwlS6t1Oip5JiMVi2DEf8MpLmwC1rWlElwkuQvpU
/YiXDXz8nIxPk09pFZHh4U6CcmSQ69lnOODb2BAEIPNNVJTvpSfmldCBoTIDeFBM/g0j+3Bc+1mT
2TUiE35WRXcOI6Mb5L7/WEgOy+a4MSzLAcJgRgGZlgEOcyYIMZUtTnIfsGpmH8Lppc0b/1AjuZkg
BqFUcRACpFtU35D3wuGC94vTXLb3fRMDmO0bEtvBfJwG1tINqxMeHoRpQpu2ydhWu9q0aL31FPxR
OXDGJ7EMBy6RdWrauGSiPOE/RaQ6qmmtV1gBO0eXO5WQVaEmkjA9FSK0CJsXZ+he25g1uvbKC4x5
9BjzBPSNast1lTQnN22bgCRzxbLtuktRLVdT7oRbx2qOpSS0Qq+YKoWm0axsHdEcwWddbH+ZVvI0
07lhGJM8aeAlfXgweDKKBcZrbseYKprI7bU1bHTPxhLdSDRn9Lmr+WNSgu0wke5hdMaT1ofROszc
/ZBrj4B2XquM8wSyuzuP5Lqm/xhq3UOmiholiWKDkx5Af4kitprpzlSoSupJQx2CRiZJ6m+MhHJn
JEi7ov4Z6v4xj4m0ymjrFFDxVKb8jYqMdmUmaFihWbhxRGgk2nzHxu+hq/4Sdv53W9dm0BXhLcKv
wLUwYHGUjoKY3o3CMIqZbcFVDOOmcjC1oKTcOYanNg4nq1VTGPvJVuQ3igJtWHuRitK7aJPppCbg
FLkG288dJV0RJyErrHZZcADtCOQtighKfM4zmT2+Damvml7JVUFGCU8chQq9XDKcyEuskgujNQ4w
+8QBg8L33DpyR/PFg4hxyhtSdsjci6BFc06ys8IPstzDSA0ACGkzM2/kCC1qJ3LHvaPviDVqVI5r
pqvxJmv+drWnZYJTsrFkvrYfBGmMNTPvumvLjV2DFq6j1gDWigmxJrp9bfjw3Ewa9zIqILnlM4Pd
+Za5/a0pMMR0Pr8c6aTHqvYestg7gM3gpuxGVCr+VWJUAtY5zYrEZYdzTnOMp8EaFKjAKLohdQCA
LB6ylc8xloQZ55K83kNSMaxYSr/WKR7jdmbSqgE7g3i6crKpWvlJddPY2nPbRRbbJlkPJK06mzLB
85f1/sMYIYXN7H3DOpcYRN50KYIwGeJ2h+W6ReT3SWPn3efFR80GmLk3Fxc99RCEAppOU/jGif05
rs1DZ2shc2dZA9/Z8ihD9E1Yfcw3z+KhKkh4hjN39G07ZLnFmBPDT1mEUO8d4pVOWPj2WCk2y0HS
rfi2fX/04dSscogAQBI1OvDV8MCs874cso9ZzW9xkjmbvPZeevcZHMK0qlw5s3zCSXR0lzmgLLa4
WK+FKG7iuJjWmWhJF0gStMPgFbRMVdu2dQJDDTeIGMjOanGQzdV4q4npUmHRWsEKx3MSX2rzTIhT
NuCbNk+RZk+bVJGQhTLvRQ7WobuBroj8Wn+0unCH7HZlSq5OViBqa3BEDznqqj6dby3/LeaYuC1m
fDge1HOSGXCR6BnZg1n9PbWx3LmwIUq9IX1hxJoYiE89JlW7rtkV4d3oP/g/JNDGuobEeOhg0CEX
wAqac9dFpXgdrQiZ1GRAjZO7bLS4t615xKlL7RWl9zOrAIUE2xNsXZjNXLSiWuJ1xHOIJBwN+Ypc
s+sWgdsq1qL30qrhsRtbz0E2WBDOOv8f7s5kOXImy87voj3aMDgcwEKbmEcGGQyOGxiZZGKeR8fb
9LPoxfSBf1Vnlawl6zJtZNrQmMEhGRGAu997z/lOzzrlP5ccm4NI3xGcd+0C91QVHDCqKqSFoy8b
M38tS1JK2vPUFt9uhZcmb7ee4Ag5/0Bt3ZgRl4w6+1fNLwifHjYRzsfZxLf13d+GkzrLSSMrSg9e
wsSh6vUPUTc9+Iq+dfFdBCUZdhrH4B+wEx3bDQm/5bKW5rPOQrkqNn0+zVFXjI6ipnow7PJbc+Ke
ibJaux7K7niIzlwCTzBTQU6O2LhT71YOM8Muvw1p9JxX6qmsDQyC7gNT5owuDjqLxIqvFSy2CkDq
bOBtSH9oPfh3jO0P/djCK81hgOaPWabtQXUMdxpmryIpukM1JxSNLMsGQtugeup0HTcs46emoJc3
jfVlqFyD6N78ljiK0Hde7oUSB6OgKVp55e8hKuVSN0bO8EgzoKt5WX/BfgFUMBhfHcv4sFnyUS7n
r4Rn7nSXoGpG2IueOiONe/IWBYdrn9aak8E8Jfx5jf9lo8t6pwALW0xAC6TbXt08EVlDi1d7NXPA
wHDqCE29BRoeDE07Tkmz70r32ynRWLde8Bqp8ImmUUYDih6emJq1kWknlAgn4lpYyKvwKrCQoFTN
7+IZUN1aMO01lgUZXEfg5k7yzOxyTzTCt+/kryaaiAUWFW1hpb8hyF1D0920Av7zIZiSqz5fwbkG
gbUkR402p3VqkBFkAe2yIUWaM762uge/ObhQg76RND6tM/UdePLSoBao7PRpLKxdZZXXOseLOWb4
52GHrDuQlEX9G885O2MIW45cgo2fuDeQDzjwYBp081iaMe5UXTV93KXMzdk1WQ6jfH4txqOE0waA
lTZoMKzQMyNKtMwdqxaZMdb0HRqc7UYLb7aadKStMTKamZ9LY3UNyXJhV3BP01apZeV1r7ZRHSY9
q1bxRMaHXQh9G1flq5snn8QtfKR5Qy9vxLIg41e/bz8NgAPCwezNwfbJbrGFJyyoQf3d5fHr/Fpj
PGRN9hAqRRAa3Iln0qSvlU4fkZr5DEJqUyTuY8oRcinj6FXXEaDWOrJQi8TZFAWTp1UviABjzCrj
R2veM/C/2hgqOzP5DCrjsdX5dYzxw/HQNfz++QWPmVbT80cwZqzSXD4PExoLI1d8J1OaoqpfNR0p
PvKZLXY6FjkApaHOFhZqHUsU2B2dg2Q7s+pmzCTRu0UXPPWG9pE4NpA5m7ksnYJjkBlP6NDCHZGZ
S5u8sAtwtydsASasBpTx2LTz+wTyWzzUzd5wRlrjkTxBj4Ak56YPztjvzTedDTklInTsMzr03D1s
7deI+qEMm1e/js9SmB+6Y354Zc86izi5QEVEtTAzylZCT16ll2s/l07VJ99x5S87osWWVX3PAOyU
e/5Fl5wRGxETrDBYZ9eZ7rnT61M8RQjHok1qlJ9li2OU4+7Kdpw1xv5FWtzlqJvwIFo7fX57NTPD
WL61qoyuN1PtEuGE1Q1LrwtfYq3xEZKNpJVQhGv0jRbIZmMKsOLRh3opg+rVENU1dN3T0Okfccrz
bNKeNXUwL+hcnjqn+KyoW5iRLxBkomapszle4ToAl7qjS8RmaxFNJEZzm+Pwl/4ZAnKwTOzutyaT
F60Sb6VCWuI12XmonftpyoCl1i9E7bpatCNk9UB6+EM/2QQaUE5q+COC9iXbRK64g9JSMwKMvlKG
8jvFddMN0Z1dNScrokJqTaRFleggnAe7OKUc7kwHwpOJDFya/UtNhVDMGJHO8LvNADZ6tHOfENqY
lA2HylRCKlsQU/A8VOibYTEwCS12TlwR60ZjtlTmi0UGK4f5/nWwWO11xEJ9wToztfuu4bRGpvyq
gPazW+rzsM9i6pfP4z8vvU/ncaDFXNCfB4QRk0IinB/rBCndpAfwBgZ0o15a0ngfrV9Zal2INWyY
OZbz8NHu4Z3nwOP2MSjCIYe3VPWZmCEY3AvxdFOTCICd4lKPtOmto2vJwW4edHIv6fPoE5LkmxX3
UNgR8it//J5wYYupfQ0VmJCmAWNc/J5Usc3J2HrpjCInqheqNcd7fHzMVXKE3+HUvoUorV1HRo86
AfbexPFbZ3mtR47fngWKW4KGTQCTHHXfPTlzjLo7pWsjzvMVCB7AVqVpf5eW+dxMtdwOM/FBNagI
xYkMn3mA7H5h40EZ1eK9TvJn07AByA/aizRJ6klGQywYZr4MIGQWsh3o2k/xm5PpJ7Dg1LxBeQ7a
gLMwSzicVKhHBE/t1hZ/17Lo42BTWjF+r5D0VGbtwcIyu4WKixvDVhdgRAmDMEAzTZoJaZiJkXCM
Kj/jnIPRmDGLyuPinJpuvSihve4S6wJBxEUVEzzXhpdtkBS99Om1wejCmgQqG/TgRncZiVlRda0K
fBdDg1wyrmw6jQFXXzeuetnUUGD6ld5UHOkr8ptwYxylFqxLdQYRpe1RAkqzpcdhau9lqa7mZF3Q
SoZHzZ3/MuKPCLcAmGkIC2AJ7hVKZEhKGKxJpTFenfGD8zKJ5BbBuH1F2UGDuNj1vr01Ne0a++JY
6eG4GSlRz6ZjZ5uMAw0O6a/MnxYKpSH2B3qGkz1R788+5yjNHsiBRlXoazibk1+YKbsFLRibYoDE
1djhyqGe90U9Y7lx6WhGh/5nphslh8EN85U060+l8YLLyXgUBQUiHh7Bdju7oSqoWW3PHePi2q7t
GCrM0F7itL3C5IhWde0iMKd+35qM7vJcbTPXRbJg+e91U712Lu5y06hw+IATNWzKYCe0bpWo071f
1veVn2xVA1JF1PUX/BimeB1/uaTaL5wR1UACNWDE10A+AlhxqxyfAtv5ytOgo64PEzLBZpK8GYqN
pk9ngPYYAXHPhFP+pgXjk23xYrjYDzsf8JEQw1L2vDFFgAMpy6GUTNpbMznQU/MTOL7bRLSc1Xlb
3Ghk6eq/LQecEeFBl0A2e4o98kgNsaszZUMNwowWo7lKY3FN6+TaFdNTN6bPveU/i7JfE+Zw38fe
V1C53bar4XRbc5/Rbv3lmKDZpnMK3N3o0z184RXFwoNlNqs4pzwxHDiZfmYOSEAFtKcJqbaTcnKA
5PZkROPzcOyxptDD5ek5E5YVNs9dK9BTGR1uIR/sVjAMx3Ik5MJK5B4ROVj8Xwwpks8yVGqlAE9N
2D72dpbCG60Rr0b2lbAr14lZ/uDxkn6rs2phbnWr/q2z3EcCgjtsLpyz5LWqCBNljS+3RVyuEzM4
wYxZ106xyf1K7X1pbPRQNsdKs3+5SfVF2wEWHk16KJzYn0czWmoFHeb5vWlQ1oW5uwvzN7PpHys/
f0MTdNFTErLdoXyzoCWtsh4/DUTL6JqGX9SmEP2LjZZPH4TT60tU6qBnuIDNaW079dlgdV6Eh2gy
L0N77/v12WI6red7PSXASarwTpIdAPMoeO/bYZWEhFV5MFxQs4u3MHbvx5IXyfppFSfIN2pLX6dR
9MXChaS2cO/jKbkRMnMwSqfeEDIQ3zlBe/Py5FYH2WPL6LEO5pc9QxlqJNcphEhK56Z0AdgD6gud
QG61WCNQcHzqe+tIFPxSy8SxDctTTpMK2aD10qUnOTbbKm+CfRiTRTPnRkVcuCvXSDa96z8HNiJ9
jA4V4PDsDSPj0Ycju6lt0D29YIP9AI/qr9IsuVYTyNHGMmlG6d9NNZIjNBkXvE9ncOdPebhPMb5N
9fgURzYFjM/Rd8qfSSRHarqoMo9EN2PEcyf1rVlmS+I3j0PXvg50IBViXZR5X7VNHn2cvznxOGuD
p5XgZvFyOYfc/gr0FLAUeWsOsLxRt4kpT7NuYVXdWrZ6wmXArlth1yyKdssA/1tY2KA60nKKMNlP
gMMXado/Do1xQhO8+Nens/+10ev/zQz3/8HxLNo6XXomSrz/w3z2u/2n0eyfn/n7bHZW6SEn0BFs
/AxTGU7+HcrAbNYyLPrMMyVAmAao0b9BGfiK7kBy0CGZeuSY2X94psa/SdDlQBl0z+Gn+PgvDWdt
yQT4n+R9/O+cTlyHKS1P1hH/C9AUo4bujRU+j2JIH0BvX7ppbiqyuB6IS6qo/fmsljNR6j/++Z89
9vMt/9mP/XnM0KFrLf78mv/Cj/z5lp9fE0WGXJbwrP3BeOdO2bUjY9eJmTD7PkfJqe+rbWP755jZ
g+YYpAnNoDFX/3JrmbK/6+x1PboJQoZ2fqURBlt6zJBw9CxyE4uPPhFuHze0R0CgvVbWPLNrSFdM
5tqzs/iizwbJ1ChYDoV50Zrss0U1Q5dw1txrgK6c6p7V3KKbgNSQzqm5LOgh1TbpqAWpmUbx6Wnt
uzbZN1cEmB3wGq14c5ipDZhgHQOJPzwLwmlLfR+kBJKOdKQTr0fcVx77Mnwoi4TyYbKoDdHGu7Sq
XB35jwraHWnsSA4hR3Lk30a6/R3qAiRZPx0JXWJH9nYgcHZ986TsbucLiXJ9RLpvRW8puRdO96jK
kbJ2xOo1fRjsHK3nvsu+OWcY28HPiLUI27sQHx4NE0YfXjmPkzCeJG10b2TGRc/or8N6vsdKP/vR
VA2Pzqg4xVM5UZffxiLbOY+ek268QkjoO7DWaYBCpRWkMjD8cPzyXKiAnJfwgzAQu94jh7hg8FLL
smpvykWPz8Rz0Xf21R2iS9ClYC8acIzSxYq36AjdXQtQYnThBaRQTkwg+tcmhpaYeRfEp4UZmKQt
2jUxKxopEzTZmOWr4CNkKj+4JPViYxepf45IllW6tS9duhUMK95Lg0vMU3gf4SeRRpYxPRhkv/SL
5hzFxlaA/ytmZ2QP5ysAd0gbNF1ptv+cTOOTGRG4kGf7uVW/6y1PcdYqoQwQYzSKN95GyyZAwu/I
f9Mx2agoPBFke+8lxbHwvXM14ILBCRCiLnMfVeBDEkfsJolRNMVU7Rl8XhhVv4Mb//J6/tA+H75A
u9ysmHNozWwfwejN8rU3OH1nra/2RCqhBOU5C49wkEg4h7HBVGg0ww1XyXhvm/WdER81hZNBd/qv
gWfFUes+GMlp1OHfy5w5rtTNlS2H8hpJxoCtnfSrwStjrBA1FjRCKKyhPwFP3TGSOJlZeQx998km
wXMBzyTlOoqoLnNxnBr72s3dyCw0N5iQ3qOBU6hkqK6P1U5U5m+/7s9mp14YPHHe9ggjQ3ZK/wZN
IQkNtOKRRyksw2bGLC+UvD8CkT7lpl9BcyLdpz6+WpM4JxZZCJEGf0VgQmPekZkEpjBetNz8Ds4t
Fgukn8haLl5Ihdbm4xGp9dJzg29VFm9+yjXbq/zm5PYNBQXm86ZJlkWYvlRFAMrVDTsQydg3vdrD
d0fuC3frRY3lQWa0OibhcVjFUujSebHDTttjd9nSGz1m6EI4RX8YVO6PI9c9/c+Qjlc3gNsI8f62
1LqM9Zbe2BXLmMlhBt7YHcDb9uBm8Pr03lLo/W8TI8DSmZHrbUh3QukU4dXD6OZckgLFYlGMqzyL
Lnng7UwFVyEon0UC7cl4jzzxy06rY56Ga7cuzZU5xl8xGpMe1RqBdFjjffOB5F4mIMWO7HhyihoC
8lIPFDCLYDnnuHVBCvWi3mqCY5J9r4sSdJtVL6pYfg/F8Npw9Fo4NeTpWKTHNnEuVguCuaU7S7L1
zoWzqQJtY6oyXuqtLhcEWv4qoY9moNoYIVmPWstRWYVwM5zoMPS2vasocFca0d1EmeWb1C4O88DG
9qpnd2L83WrywOp/0yGJgSimktJoQNLsOiKk4E2b9DXXmVhPA01pLYI1q/HyKSP+NDPuW5dGVSBp
onrwg0wiESlu3N7ZeZ1nrFbE8f2umNdBG9X6lUneOdFu49qJRgprMnk0bTj79J6DQe6xo/TIqteR
DtcTyVS2YvjDPUn0kVLpHJXSuMs+Lx/tyTOXTieQEdu1sxye9YxKhp7ghYlbsBmS4KUxuXl8A/d2
lGUYotDIJMZI3hm4DmR89k5EHnwC5oPYr/DyZLj1jbZS2Fnv9ZQcEL336FjCVZyI6MGamUWbSAMh
3t97Q3xTZtIsBlccNPyIm7apj8rrngaQuC3kVsq1VjJDXcUdZk97Msp1LgAbaw5VfGUH7xVW4wYK
2i6gcqIaD07RjN7B2UxeTUE0eMa6rNfBOnejq1XYTB2rEMmhaG+i1D/M3P9oWmidKjC2Q5owZhvo
CkP15ooGIIgQ+zMWyIJjpxFLXczt65alXPUoY/IKoIlrJl+CMmBdGHqHGIDE06Kms2VpdPQHwgoc
zB0blAnPZTvApytxQTnDdXAQIpHdbK0QyDEwd75rg/jqkYIeJQVPHEn4JRRILshOTyQEmI68zBX0
nWpFnwzAmuIt1Ju6X6qgyPc4Mle6yqutnNSx7dNfMTyDo96cZFiiPqBIXmmySOe5CKFMrPJAVPnj
AeA0ghouzZdDt/eDAlBWB4Ka8L2EmyVTqlgOqSQxIcIWpgxDbqNYvGmQYOCRAhmpIQMwGKwXDW3W
jaqS17aIvhBxkSeS33dafUwUO4iLNm2pD+7Bizt7nfbNxe/cDUGXD01HL3CUlyEDflwrNA2BvMpw
ohGAVskCTRVrGjCWoXLOmsjEQ5WOMe71Zoc+tkNJRPET1uHXQEJ3oanPpOe6BS59ECX+Wj+W74mP
6IRRglEJKj+93ht4OLyKFO6q6fDDihgLsXtfa+wjXskfXrTM13UMhYyXsEu7mdhFWnttSikp3COU
YDrCBdt2ViDCPstxTFcyaM4MCvcD8KpFN4oXX9Kowthdozdiub/PvPR41vXaOyTmE0Pz9FK7zmsd
aWsYEtZKt5kpWujmPK5r5RDyMhKS3SbcS0Ec0oCb4rsOiwV2uWf6JFCStzKYfgUhSVGmAvFaJdmw
1AvWndApAO9YwSowtOQAeq3boCXb2p2r3wr8qgyX7BStrZGaA+mfaunEoAsZICxiU+ELFx5EWSiv
rqrIecnZwbyOajHAv0Yb+c7JGUjXOfOCOEzgGmjPNFuf6BIeqxaT9NiYR0rI35oJiMTMI2vlOwV1
J30wBF6o2D5Meo+61t5szfoeOarjsmbIFGn1Fqb7inyt6ygi7A4kP69st/lqJbNrdridFyGodk17
QYj9Z5Y7N5zzxzFHGBFtFDFgh7CWN4AbCQ49RoNmSDwvBUm6Lsj+LtUbaJQTEeDpPnMnWivz4NwF
mZwPXnchDBf6qWbunRJgOUsn7pNw08WMrQavh9ULciMxvR36cPJNafcNJLwv3MZgzE4rwcmMZzux
nA05H0/uOnHoquYBziUghkOYWXuAJUj3jTmPRgVoHI++S9S6mlNt/vpSYM6RN//wwM/3RrnjWo8/
3/vz7zADJMdU6+f3zD9sNwCSm7weVoQYNAeE44G5zn9ibn4eQGpaWK9/PZCWeld+/fV7VV9Xuz+/
JiMETRbtZyU9mhS0nvd61qzCofgC4wbWBcvOcjC+ZCWTVYPoaVHUHEvYETimMBQNmHOXjlgiiLi0
5b3FEXYVFWF35JxF9FtvrcMWwILd8njek1HlWQTPWSliw0S2AERAzyJ+BEOt+Xtd2SgAsgJfQMHW
kBYW64KLgImBApUWuTpF2G8MHJpbY+Asp4aUZE0XF3YmwfsRzqXvKw1PuF3a5jLuyfwkqQkNIp38
sRu89cScDI/RM2VBsmh7pAtBP+lMX8wP3x78bVcNN1hCXIJDuxUa88fulRPYF1G/GptvgMtrEk9J
6QJOLodNW+SPUz59JqRIRinJ3FWt3gfVd1suHonsYAc/4ZOedd/WJnN3btG6JL4QF2e1kvFwUUIH
XNfKdwK49soWOhwowJoY8ckrEAM9ydi6GdSQS5WhAWh0TvXS4EWV9rQN+xC0NRf91nLLJwuwNEIL
/+C7PbgZyTUaRxUIBhmeBX0z7k91ihrwJbYk/Vh4PTno9vTbMx8SLKkHY0irNbLQtfRSjasep3YW
70SmIaOpDci19CQLRArISLGbGnm5DmfzKuYypmdCk2vZOQ+FZZLF7tv5oahHamZal6kK9hWpg9vM
f2oc39i5sbprAoL/khATbufnaz2fQwJ861ev01CfkxaZJwhZViu/7e9wDKG0a4aPUZpoRfs0XBAK
jcBOYZTGdfvEFnAg9oEwRtvFeAKfwzL9B88C/TV4+WpqQQ56vfrFWCHaln1wMOMuO+nBWi8z4rIs
FoygTojNTY2XYhg3SvPdi7JigqHFFd69uylMTph46kgFTTH6MO35NPJ8WLIk66uub74RQRLMos3g
9pzA+M4KofOU9jGZsl/+KN6D3vmqx+yEazhHDccWEmliXE+C8Xky+m+gct84hDVrklmDtTSPXRgd
KUUhJWTyFrTcdrKlhxBN/CG6zS2pG9xeoR+SE14ZDygC5CqQ9snxwx4LD8OKup0ClKPa73A85apX
j55iuBxwlPbNQa2ICV9qfb2VQ/bsa9Nl8K2DqLS3cBg2DusV/juo5Zn1FtbcSknkvXfRxB7OmQuv
49CJo4iLLUUJkHZtumeUGSc3AiaPWJzvyRolpCJ78kk8XBU1KdRVzGLhdepcEVnhvsWctlAlMGNR
nM0d7Vi30iIKrmy2pgWivEfSo0yMMynxWa6u1tBoEFWXOw+0DgpNmh3kD66A8nTAg9jaA+soyxjf
S+mf/a3hJvtxis9JObxW9Dq6zIvX484MJVdDfjJ9njweR2pIZxOQPM79G6ySyj+rGhh9Fn0XMS+9
C78K0+qzfCWf42WMC7o9E1AcNMMuv68raPdreNyXsK3L8lDoIdFZYf8BEG3N6PwJf7+xSIz+VZ9I
aQ2CdztS2trvSRhkbivZywU6FF2zKfvsw2wfLTx7X413CTpktyaCReCCbcpkk3B82jWdb67iytmM
e9MrnlWUPiSM/IZKPjXw0AvmV1mE/hk9gVd6x4a4Fs6ku7RRqJqTRgCajJdJ4mtLExu+7AVZoqMD
J3rTVzYJa6j1lmNr1idk10gxW55mTuzxocZZZWEGWnYR5VxvcxUNweDtSJOnaI0IyHAHqz40NqLp
qBhBCagYsyahg5tJy1/HcBx2WmuHezXm5BHQXBCTvmGcNe5Ta3pCMxaefz7oeaFtQjt1dn6rvXhx
Ig9NLSXZHYNzP4ytWPb9oK0rf0v9H9zj3rOWSMbKjdCRyHCwRLA3lfGDE6UcvlgGd12K6IeY7/gM
cFp7jkn+tQ2wAhpr0Ekww4SXIzCiOb8czRlIN/ApG7WEjAcCX5+SgbWPhGfv0HfscL0Im11gTORr
JD6BjVHfzyj+FzNM7hSaNJFyRwos9znRpU741sfUCdSf9G9821n/fEvBmxMLnwFiz2wdt81cuBIz
kfjMsJ1+jMGihhc3REk2ChXvPVsdfFWvwwnjKDGPzOKYpjVld7CJ8Fwi1+ixtg63IW7AKNtfwpO/
ugaNok4ihW2FxN84SII4OW1T9oKpq8yd2eJ3VWVVrdAlQoVNjGsMv80MdbR6jDM8FCpalNWLLu0+
qCKpDWbcVWoLcmo5uSPXlju6OcAxXK08ep1cByoGaOTY1mpoWiRiYmURgPhFWTyJBrlU2Ae7e61J
i7Nb9sWZv/jJBg2/9qfBuBTmPVfFY02ryMHpQHKKzcWJt1Vnsom6hgVy+k1FL7Ee0u7ysqp4TAbd
WzN2Jn5U6t355wMD57eerubOUWOzM7SXwEV6mg2W9ljytqyGKB4JG0E42URcSy2r4GfDQHIex87K
tiptm6dx2jWOKw+qtlCf05p9rFYGmiv43tY5YpE8/3zml5V1ZiSKIBvm/aLx54zwLKCKJUwBtUmV
jA9G+Sss3eyeA630OuNWGfj8rIC5TNo7S19H456adohYmw0LeRh0ohqIbdfu6qEmcrjR1Tmrxm+L
dJrTVKU3wmPyNSmnJHwUQOtmT8pL+UhUU3sOagRRmm8WDDRx7YIRe3bZp+/tKL5YpsRoCGJ+S6e9
PUeFuQ6cHK1xrfyjWwzsYPZgreu73G+h+Uo7w6o9a9z6HOii7I1NYSSwLqRKd0G/VQQQFXOwadVF
v1NLw4UbmzWDKCd6dKSlTnmQYYt026WIO/w0OfnAwrKio/I5rCVM9M8KNZVRi/oy+0irfHSfWuLD
ThDAH2dnayLMDrUzlsy88raRH7A+BPc+4US7UNrvbMbdIUpb+u0OmLdOjOURlXFJJ4nQrd610rt2
/mByOVbuWO87quQFwxCGpYE3h+TOU+o2965tf40D2z3rvv0Ghr18TmeSWmyZ1aKg6NxQRztXsCDz
AdklYSQuTmnMecXVMFXH6AAOJfmStNNDnkZrt5saSdZrnxvvwWQ255rwAuHTuW4GDWpqYbzngxbf
XAhnaViUnwQTfE+tNfOf/GY71BTdQy3EQxqDgTELlAM0Op9QtOuX3qkXEbm7dxzQ9MvPQ9Y0lkhL
g92fh34+awM9g/GEpsYHrn9MPPpjqgxwQXCzxNi+VN9qmyQW/ZalzqMxXC4cukgvZu29FXr16Q5u
wIkxSgYWdj61+6lDVjON3OZd+qwn2VfveMXdhI7/WVkFHCDV3ecibe+zadzlkeNiKErvjDqmwpr/
lbSJdzQ9AMjUePNX5w+anyRbr7Wef74KLIg89UkM6wxH0y0hrXZjt0AhTDm0t8zMnGMvARf5bjbc
Jbq9p9sSHjlV6OWJviNgs2ZOkOFcCQLKqLZQTf2zrOFWVuidHqK23EqVFdtpDklqVVLcNw4qqSxT
xecUpmx8WvgdJVjkye2Zbnhtp804jMYhmfX2PmL+uPXk3c8Hl7BnVnzqRwYECclO/PPPF34+80t/
N8wH8p8vFkEHi85hjr7Ox07QKuYn/vxY2QLDt/Xjz8N//fh//Mq0hkNgmh4Li1Xrd+qqNST8/HwA
pfi3z37+WaTB9NcXfv4pzJbslERoa7sqxV1UxA2NQKdfJY5v3TnzYz9fIKLI3/yMKP8lXMv/l7Na
A3LI/35Wu/youu/2f/z7PzL0/5rXzj/3Z14ryY/Ep2oZwPA9yVD27/NaScokSZKSqav5N77+3+a1
5r95tmETMmmaGGoNiae3Kbo2/O//TdP/Tc4TXPIidZcdlkQt818Z2JpA+f9pYCst27QYC9vwUAzd
MQx9Tqj8Bx5LNHpT4KTQfFwZvI892AWgou9R4sA7rZJwbdm+cWjSl7LUyJyq1SEw2llrdVXQOwsZ
AF9S7PxeH/u0vAXlb5ivWai6ZaehgxAuU0IPfbqWtwYyyaw+8g0sb0ixkxw3j/BTpApxth8o1Tyc
SRr5IsCTUYVUg3HuqAvoyifcCcgstKTemCmR4ZPtLtmMnkavOJDUhQ8lPxktDrO4oied5F8SdeJS
+mIWI1l0ZciJ8oXV4lZbaPD5sq7fBFUpn/F5TZidMGt+kUpNbRywmr8HjQ14hAHJ0lcUwsoaEXRS
GJl1py1Ruaklve8bJ9V7LO96YvUPWHY4NImIRmhH552xT2l/avjvF34afQUGkYJ0/Z2T4/ijtyni
32ZhGccwteVJ77RblukhAWGOczLswGWMLCm4jXEE40o1ZQp1qqNenZoq37QOOz3Jm0iztdgFJe4H
T+4hpv0Dk8bMr76Vir3W6d2G/oj9AucdG9FzR5TPSxLPO3BcpyzUBS14lqidzrFEti+lHrVQxeWh
9TkhdYiCD1YtnRtp5c6qAyC27RVnYdOhs+GiyqQ9SrBOJIjPcay2v8Shma2xboSPVuKpZafvQzfU
rp3nRghwQ8Ky/EbfAj/Fqd363t6xKf+djM2wG94TIIPlYJNqiM1hl+Rp9DCU/skEXr+n9wyK1uuq
u1o2KCa9APah0xQo9gEVtAVBoCnojzvV4gojVHmVac1zVW36kxGW89jWzA7N1B+xe+CeCfplWGYM
W4B0xHXdbCZBJZ9bZKfS/8atG9ELk1dhT/gyzXcvxXGaaAkCYa25S/WTmbPvdHZ9zwLLmUnSKLe0
c1QhgnJJBAu1dm35xbSWkSyPVtOsMrlpBhpRNXDH6ZDETESLiJjTKX6wXID4cJcIqC9TAg7VyU7z
TU3+sBnLL2W/i5rMaVuJ15G9CBDItx/Tz+nXRdEwL8tpOphR84ugyUQb3ghtkPTAtFfyyT9zbIbM
U2fUttYeSz1mew7fYoX5KqqJsUjVO4OdC7fdapyqleqJzAhjb6PPRe4QElvYSYO075iyIpK/eoWB
dxxeS19XF0cJSpzokCLWbM0RHHd7F5k5Aa9J+Kj3/rNRwwUyrVNGniTRA+VzXSGognqyajBLLWUA
rmRkt46/aozdu8kI4C5aOecBOh5BzPkY6XGkiwvaMuwpnKVrOSbIbK9ZRnN4GsxXvTJvWY8mn8R6
uElTsaEKMe5QRT7E0njAif+g4wpYNMS5aY269r3/kSRiUarp4E00800DugwmbzNQGxba9mBlxQrn
zoldFjkag6GcFNuilbRNOtdaVIiVYb82B6tB9r+LI/e15my26CYDXSA6zAF297L4Af0E42c1e65J
B0Miv04/XTN/6IR3HYMgWjGgIBnVZXrXQMembsNf9mwEpO6qdpWOp6QomCMMxrfvIhFR/psdR/hh
rfCNwQJKE15TQiW49gRTHTUBGWB1WlVefa+4ITNEhsP0P8k7s+XGkfQKv4vv0YEEEtstd1KkSEqU
VNINQiv2PbG+1jyCX8wfambcnnaEw772jbpLKqkkEUBmnv+c75jHKqCC25PJ1rZCOrfYVWNcII9p
u6/KZyxsRkpfTS68aOdgIaYuZKA/OI1L01/6GabGW0e8IfLfIln+YhcZrntfSlgEzbPy9c+2esB0
9m3pE3yVboSTqLt7SRbHi8YHuOj8W+a1NkiKdDIFrp6pk95ZR0YQeI0LeUmFt6YjdOkTQvaRXGJ/
uDo8DrZhCbCxuYuz4lGE1Q10NGz+otuwGlIGmse3xqk2je1RH5RBblfgPLvQ/uy15Ob15AKI0ada
TZuS5qYU3Eoo6mO47rroYmslZUdBgxOidw42UQflil8ggHCoJNm3N4odzcSLKqvkPhJDtuSJNLU3
FWoQC7qWfs3HUA1vRmSNd3QD1sCINpVT6L+aE8M+YwF46YIJ8WOq07MXOZ/sxustyUVs2fFAYKBk
9J/D2lLeU2mE1bLxCDT2ev7RVJS1VT4Bz+bocrJehAODJVGWm7TtHw1K1KPcuw/HltImebBNcJK9
W4GTZEinR+2dael4ArFphrVbrlnpAc/HwU6o4HPw7btarxcG69JCb+t0mQQjjYzKW2qx+KJn5rMr
M7LvhGC0AoMoxVxPBrriWotch5lH1yxlatKhY30z5QGfDC+yszeh3t+1bfxVct5cMzZfFa526BJK
C5LRxIngVS9q0o9W6xzLyniTebv2ho5RbsVvmOAUXgploAuegmi6BU08Hz75wSHW3cnJl+i91TpP
KdhyqYNoEsKaXeBA0DHbWdavjh21xLxSY4Cxg/PYgH5GbJduMJFwnCfWwFc7Y8XOljwuGUcUPH99
j/rCnQ8JluEXq/M0Vr+iZBbqoCIYtTut4t69NdMQAHga7qzYuPo9wijVQe5DYuUhU36qLqCSTn7A
r6Hp1p0e8VlEFBZUJkDssnDaInROjhxPfofX0q+38UBSNVBP1FZ+V2VTwrWqSWOfIksD+wOqXXOC
G01gbK/8j5EH2QqaM8m9eMUYdR9l5i5WDkAiAkMlDVuxeiGccZm80cZkqz1omXMfNGyXQmM3ZIyX
k3I86EExbk2DnY4ZIMzGCQ7pMP/oCwaORaLjpB0/TSneamEsg/Q2EuWk8IVFQCyJjB7tUjxZdrkp
9W6naRTgpaXcKF++V5F9Dxa8JovAXZOgLuFeCnY4br/turz5I9QVPw8AjhvxxbDZoBS0cLsFGPoL
/b4JlWLoTc3YPU0W1gfMDWy7NOQTuzsou9tZU/wBNQX/C/0rXsvOEpLVuBQD7wLKGTmpXI7KfbDI
rEwW72Gcl8FoG050jtxU3l+hKpEmH7J7WuFWcTnnckCLuY5375ormhtehKY9J7H3neaUeppucm94
atw1o+uRP9Y/Qh4deoiPZDT2ALLvQCKxXwheDWEcBb4e7p1kbl3tIVibcpuCMzFU9mHr8wjF6V4D
y153hFryxFhl5KTRFXDAidk0o1vbzJkOxPVR2iY6x+uSDU2yqYaIW1/f5PHZYmDEeGu62v60Y3a4
y8TwlqmL2ZvvIRvvWkkBKqbNQRPktMM1dwrYjC7SdRWrG69WWH5qw3roiW7bNdTTIHgpwum7x5u2
9DDooOBRKR3gIZwfpWKa7qNA/YICeudRzoY8jlsLR5Fk77zo/OI1myYu587cthph1Ogdfsm2oyQC
J/1zakdLP6X6htcqLPkpZWEYW3Dm34SG7ogaEVj+ST1LLdyUasT5Ms+r7hf49LuqyS96DjxAEm3j
Im7z8WBKbF8y3g7ENTs9ZvZUVU+DaTGYp1AnwgK3sKvmxSZ3sIBE4/veQ9ubr5W9AUvaw8NrOu+b
Yhqec+yr8VWIPVMuPEzNZvS/ULFJLLDEEirTfH9laN/2TNVtK7bUJIm1Ab6htAhPk2epSwo+gEpY
ICRINmAay7UzcNRobdMKGnn+XrkpcDo5PEiuC9Pqv21/uDOxgZK2Z2Q5fU8pmywtpB109rXjfVoV
wr5VNVDkBnkph7kCWSK7pr9z7KV6qiRp9XkV1CzyBz5OohwO58r126udJS9+ZRxQlbfljMRmE3WT
DUs4F1E22SviVp9Z3xGQ9Gperfaa2oJkUHvQ7ZjNQ3uQ7Ycww6Mr+CGNx2B0V4LiEYeJoRVAkKt4
TA7F2R2IvWDvzCakpNE6QQfYa2P2U50GGmUYZSyt/M6qSbD6jEPBUqYg80ytuCblXLcEaIdLhpND
TMd43ZMh5XhFFhv5tRy7TVXOisaHxH+0bFP5HXrlY0iFqqVvTbu88AS8VMYKKpCjU92SsyAZhvzl
+9OekQv5+hQnaj7c/KJlQ+DvIh1xSEbxoi8w1/BLvS+Ts81GOxk8koIMkw2TVtm5znuONiW6to+4
YsLy5fezy/LmkKZxrKqWQQypXiN0CCxpxS2h6p0pO5s91EX29L11zUr5GdfMoVNY1y5BVj0ub6lG
BI8WLcO0HvwSWEzHQj1lsKz9xMPYxuiyyJzXPivWo18R4Jhw5zHI+hhIyccJ47HUgMEgUtJxPkaU
UefjqUG4WrTjHi/wK6AZyCUTJ4AGNTvCv7ITNHKXRbzzCnFzHZd2Gt96yCmLgTSQAjtg44jaaK2I
HhiuSpeyz5JFYrng+jPU0JaBGSf6Zt3X95kvnjQirAX2bO7BIt16rEs+eAetqZ7KQX8ZDMteZioY
wBT3d76lU3pRFZe5Y37daWDfKUpWEh9UlTlEkhitB+zh/VweyjgpWIj4U8EwZjmpOfiIaZBhIsxF
Fv6Rxh4euTyh9Cyic6Bdk6v6MmrMGxr8m6SfjsrU7Qsk8x8ngGkwK8lTjkeaAOY6HCxW/wakN3DX
TSP57cUqcxdTf3Fd6COy6K84nhGqu+AialDgjDoopkfDjWoSzIGB30tyBhBUvlkDwrVH5nZi28CJ
igIIGvAWU00nTJU+ayFkikArgGCnFl4kfwwhDnxl3l0yC2n2rKu585t0ltmqWXCLZ+nt9wc4cCDH
zcJcoNDufr+hHo4O5f/8I3Us//jA7/dND4zW9HtzFgCzWQoEUWLfa7M8+Pv/WEWde1vHf4OE+OfH
fr+bURxS4yw6wsxCf/z9WbhumjsNdfLPT69/f9SbpUwIWRG1rP/86r//DvzDgTwKeftZDi1nYTRQ
SKTxLJaOs2yqo5/ms5CqZkm1ncVVfZZZnVlwjVFeYfo0V+yY9ZWpj3+q0GfH30qtMYu2qcMZe3QL
7LuxIcI7PXb22izz9rPgm8/SrzmLwPYsB6ONDxtCls0NXki/1jN6vBJJX9QgLeZ7dcI/iNj8+03r
O2lE0Qkf/f3n0q3wgE8k7ee/kmkj0yAiSopA+SXSESTACz3XaVEC0i++eprdn0NhDWv7twD+Wwr/
rYp78/+WKOUmirk7S+cxGro7i+l47brtNAvs5iy1wxlaill8Z927aLMcr2Zhvp0leiiS+M5ncf/3
/9Uo+cAoyuOf74pnwR+zIE5W/tbALGBwSEjWg+FzXjShFzR9sdXCtj8r7G/0TJ36ZtJfRqF+YiYg
Z3wPEz1195bq/HtUoS8ZVVslSsbunF4Bqzj1fZo2zdKs6T1MvdC/xm7y4PkB2ljhwK+fEu+JViPO
nw2OvCZtcE6iE5HznO6DyMm3ThV4dLDVPT9PX96BSHX3jPjsfWrhYTNT45IbxaksyuGeRbx7RJ1K
oecr9D8XYWvLnlKnE31dOp125k7KMRg3Qb2ZiFZf0+RaoP2d6bsW27hhYEiI/SHpOv0pHKaPiCX4
3vGT8KAw33BczmqY8rYNVKRn064P41o3pvBU9/qAuZ+Dh+uBLCb72FqT/lB6WLKrIGx/Va1oeICI
8pUxGo9EtiJ3fs5WkuUgPgduSYFmzwy0T8XrENv9oxegFgVwGwpNk0dqyseFn+AQqjD1rgmImccY
PPs6d7B/GxhMjlRHFkcH7qsSmU3k/90QTn7njPr7hEP7IEIpHySAVdcb3yZ/KO9FqE/oQv4ProLi
Ma+Sau1Brl85YDR6OcSvA7kauDGxv7IpHlixsY5O1sjlodKxeyePuBg6+WGO7fgE2AZ2Vp0Fj9RT
xruqYQ5aUZn24LckNPhiHBK78WWyvQA/Zz1dHahjR7vyjaVSk/vWu/ltlN30iDzKN11rAKn6IIBc
BYHasjaiMPXvnjZVgrD69CSg3joWYcW8ciAvMC1kYPxu6vQiGeZycow5UBPUl99v1Ag8qMSb7IfG
HskyP/35hvyBtcmRGqGPti9Bo8pz5WXUq2ZsLG0a7gk25NRFw/Ha6m4znhqMiutaK98Ht3ypWrd/
zkrX2ENBXHBdV2vhh/HZY7HZcnb6cODGYZ3zSShbWNm4V58tR+A5kLhYGOCe1CzPVmkjSE5wSgxE
FD7F5VPEeu4l0NsCoqGKHSllXPGvLGvE2Z+5Dmxf1m0Zy00+c7FS2wzfo9nR8+JVWn8Tc8CBwkt2
lCq6hkzFzr59VowUt65gdwI5xdvYvB7wAolrOkP+7GoWaXn31Wn4LnRGSwtJ0wwRelZig55K3fHw
R8chUQLJmEuU+65wSeX35aof6YJrZ0czTwmES4accyqECaYuLmNvnyMzJkrkOOl2Krxvp8w+23Um
UbUGEv+57HqAwnchHEWGACGqV2++YP6mpUaQfJVRcW5nMCLVJEvHIj1bZuoh1PynjJbYdaOMX1ng
c48zts9t4z6X7DgD+0R1DcVScsoOvS63uEUuyrTrp6CmnCVixJ6wGLADk8nGLWHrhI2RHFqjqNiq
m1dvomgr7bNztaPU1r40TasvKCoEkQtjjkh1O/PwsGHovZ7tg6xBWuVSpmutpv5qCt+R33exiNJD
l8K2qYwmnYPTlFPMtijs1cxGodXa8cwRmpAF87710VFDb8M5/j4GREUnaLvIRjGAfDuAXGieM248
YeIZInVtHuGZENIc6BFr2XW4BidKDP+YnCUHl36DY2f+nlyuvqSrF6JR33qvpVs3pQEwIy4MAC5e
QUjRNoHA2+OHK3gR8MqrGWOmsWkTitvbK35UFX7FWAHvjHzrUYKU2TQTiczSF2T3F90IKscNE+qn
oNeFtUP/PBLwAh5yGYqzMLG7xmj4XKNRxibZY0ZZpNU2A6fsWvlbTSTNRqpdZ7F3pFqu6OQmYfyx
nlLwomn/qHnjO/KSCRETLlgO8GKkcWTeaW9zOE2rKKzFiXrFO6UXSIHd8CzNAZIOmhVIq5xkUHmj
JhL5GZAg9jnL3tC1rNOvFqwmmcurxozjKfSO2nA1LYgWVhdzEO1jdIZa7WwHu7rqgxevTZc1/lI2
B/dhr6LVkFnmMvZObhsmK8+kaFQzhq8mn5olDwvKxXW9X7cwbODrAFEz/AW7FvbxfsBrXvJ4M6yL
iXXPM/LnmOC7Lc2V0Y73uuj8lcysctmWOY1cxWZixu047g5/kbEJsolNNymlMe94dnK1DHH12DT8
s9LR2DtyZhAYa2Iv+6zJbHdOVO6dYth7Bh2UtlUNr8yZ4Cpo3bFOQbKqbQ5Hb0WOOGQ3hYQAsnvN
Unw0Ku52agxvQuQ4bGv9UjgFGAo2wsUccGvGK45qtYbFFHOljMVGH0mmKVrUMHFCjUB9gVTDhdIS
WCpSFgT8w5i2ucdV4TeLuGv3GpuijdkVWOmIsTmYv9wQJBSzlofIaHCe9PaBrsn5/I046JczOIlE
UocRfltPBM5zOYaLIfa5EthToCjDwbLn+l4j6d8dUgmd3m4t7oQlisRP041kfejaReohmgStBb4b
Sbxgig8+gmMO0FNyGIw6z9wacQkhLpY4WsNiO3ouKBF+8VMz+muPw+i2djMAfIVVrS3c/jJJoUwl
ipDhfJeCanVPUWp8j7n9kXPOdHSarRxLrlIGeqv2Yu9qj9OqW0fXPjbl0na+OB2AGwpPfec9m6PY
4NYn5Qe0JwmG9yiTb8sorE6mySNIy1HFZ0Mq5g9aaARHhtxPHktQbPN5/BftK9qC+jkskcUIcorf
3FrMSIW6INjmRPo3wfxg3Vr+Yxs9+Q4qa9ipl95Pn+yxTPcptmdOov1DNRrikjm3tMYjjfP85CbO
icqpZJ/U/VMGNCUZLWMVcciDsoNjn7Ga8RIM4l0V1jfSHBs7H3E5L5xoyXDmUYwcnthyf+Yj2XXF
Nf2VOqW7teX8mC/pW4bvo2/dnAc0r5fgTrKBxgQ4oHDkQvM9ZawCIPX2ge6SHn1njErnE7XUGJ/b
X7B7lmEBw0LX9CV9NEtHNa8jrxnnRVC0NiPbjthDPsf6oPtW2z5FZQlR1DyTRTWAMhzKKNnkX8E4
mnutfE1tLlvXJDDYgEbI8AbjOf5y7PZXl1Vo8onvrCLUdqqhltjJgeyUaxJazLQIvfsZe4g29Kwt
avAzUZ8Grnu+VS05Pzt/xfJ20HPWVjoquSmrebOU6o9u3XS7hqEuq1BOAscf1snCnv3qbkliuG+I
IM0Kwzx8LF8HLl06rdKnomymlaaAehgANRZZE6LJhget4DXpTFb2Zq4aSzsmArWY1tLg0CodxOnY
gmlLrqn/isrxu+qK49AznaMY2FrVREsMcLbU09v2RlPadpD+t8Ow7ayH1ktGeENoOzCWyYptYcBO
i37ybCg5jw4k1Lrsc4riqz6VK1qpznVQ6fsPmF88FhRr1NhlDNWaR5agfTSyEnsVWuagxwV3Z9It
y4zOvbhVL+nAOuZaMY3lREy0LvAWUcys3/Y5zxjqh730RzI1+TELiWSmffc8pbiZXc0pScZ5SxjN
r2XT7qeaCR6Z5GqhV9B78IXzk9VwFxMeJHbqwzvwNl2s/7jT9N7DADZJ/AAz6GKAg0TVHK5cFctL
jkpLrG7VaNNBAJdfOiYXXJx8xuHYLLvaEHfZGW2v2ZotdIjJwwcOYZVGlDVhte6OXNazC2sHI1yF
mxam6ZJcVoY/MiDqGk5Huy54WrrlJaagihBa9S0Hm5WVMNHWivprYJYnVC1aA+wJfJxdAi51+q2l
/6SBV22NSnsiMgKUoSKO1QIXHOf4Y0UJzW7UGagHbUT9rhks+q77NdDdzRQgZTtR1fgPYAu3w3MY
6NUe1s2yjsA6WpH6xu3zyxzMi2oDDD6YGkxhE30l22eVMHCy+kQP+nPbvDQqEYup9U5BCVND2rjL
JxyAAM6CTayTo8y7/po38uBTJVLRJBf0OlFK7V5G6tLlbnfIW/OgDe5XLKHS9BHUZ92rHtpYML2i
pCeKPNyQNbureCSKABtJczki67ug6c1taLGdzBxsXWn5Pqf/MQuCAjdYROw8UWvN/DKTlHhlcQDG
IhnlhMxzBq4V5O2auHt08Q0fglNJAK0FAMLLa+2FId8gAD4NvKyrSup7lRY0zVTNJh/it8mNaFUr
mfNI0MDBWFw1tyzXZiRIndrk6pyeuAAEu6WgDWlRmNz6zvTS+FA/WlzYAQjPqGWP4A4aTz1PNWB5
MJb44EK5pqFnEVqf5+rYcf112znmY6Dc5yypp+1cfNt22leumi+vqAIuqAyUZCk4lujUQhc6myKz
Yl3qFL9Op4RQIyZno9M4qBMq33Qee59EF3uTsUQkaGlMTf7JruA+y37aDrhKIpqrLbSbHAZtQeSK
g8cMaeO2Uw8Jc+1V30YYpYW+xwRmb9xi2slEdpu8KRTr8K6O7J1jungli2dH/miiOGcmsflxIrlL
qHHhK8i0WRp/9RN9l0WzgBxxGxMs5VIhqGb0Hck6AizW8/SojA6AEOOZhabhzmb9Tpt2Q5rnUDQM
b+qBw0MaNBe9i36NjHc5TExLgZHzgDSzE6l6mcy8x5Myh0p5LhCyXoWO0k8pm706x8thj1z4vvUj
QnYX0yS+OO0+EfguN1Hr0WYU2y+Dj4DZThpq1BWILtSfnB1w6L9bNM4YhvaUKXCiGbuDvuXJW0RA
10PuQqfh1zq14zFxJLvNsvKOtegxLrjbLvz8kZrYEsljpz+1ZyIjRw51dZZglWVnvhysJOIJlX9S
FHX1QcvsPS1SS0pcn+J5HuWBUSuxR/Y/nbQeQjN5sHCebzHPgszvt7EUySX3JFsUbWq3Jb08M8EK
k75MwudU6rQujVsuY+NGhgB+IAby//fmPU8K18YW9z959/79b/VX8fEvrJX//LR/WvfkH65purow
bI9LhNaK/+Lcs1zH9KTD89ay5Gzq+4dzz/sD/DfKjMTg4Jogv8W//dO65/yB89oBjSIsQ9i6Lf9v
NRhwY/6Fs8JXIowCywWqi0Wf219seySyh5LyVE7tPCFYN4wHKWMG5ahPOfaNcnb5JMm7M4kfOQKV
EDbqRBS1VwfVl6O8+DvX5186+/5rr5pt/auRkAysY5im5D8zZgYAzV/IL3VkQQxSIQassdxQSgMH
PGnLc1JG+uxgf2w9TAqKoYJLMLxYaib55jgxnE2Mc/gxGlvojzqLVyheqc8uIHvZiErkJC9BoUfH
bDobeX4WjrdpKt28s8LaxIWgI0MN/hc1psktnQbW/4yijZgz6ZA7PIgt97EEdnSnGI/ft1Ehl0MU
dp/iFwAmk91DcPIb62rS4/7m1+GbldefCfTZQz/Y09nO6MhwKyQpCPzBoRvZg4kJ3JQxTfa5CIwf
kb4pbuvPKKA5zenqHpxJsrdJkGwYaw93hpUjjNbNuShFCXOzW7UspC/UAky7eXOojYBKYpfhbWok
eM6Bsi0qUz2Xju2cdDOsrrXHkNRNNBIiVIHPB+ZHR8wnz9o/ueacMwS099pZa5owmsi65h2EtM7o
njPQ3tusVopwHm/c7i1LSucYpLSS1k3OPl5zA7688WFjkmEMN+2jMBiOnV4Ox6LL7Z3AVJQkmroU
bQbLPEwmEJdJtEiVh/PKMq2NGXXhQ5AP9ZKERvDGrO4cuiJbTx58w8ps3aMn3Wjjxr3DDIo5GwkH
ysBUe0jASu7iJBv30zyv1WWGXjVhI2kRlxLm2UhEKw861VHL9YggQdFcrNo79GNFy1XfGqu+d5pH
cMjUzBvwEsPecU5uT1GCqBBlxhFAeRFpX7VVfStVxvc1tZor8ChOqOSt0C15y+rkBM5RnCEUYCf1
DWvDBRTG7S5zB3CYLT8XZS8BRJS5EiN1VgEaXayIb0be2pJAcAwD/qnSu81sSuCQbbJNhPTbJeG1
qBq25hBjsLOzyMYfeKHetDLkpOeMlzHo5VbLsKVNm7zC4hRztsshIaLa1Qc9jH4kxNKmjDJG4fQx
ZMy5LdvE60/RCWbLs1NOD0BArxMFDeBWBL4EQcbCi4Kt2w6UL5vmV0BadWUlWJqMfLp3G2dY9cXA
7BjTzXSsoTTv7ND8CK3CXbmDdVLR5O2zCBRBK8xDnDbJtmswKlqjz/elQyPK7Wuh+0eESO8wVox6
J18dJMyLdetqtBT6lOPxkus7sumcP4wWJaOlIivPSHZ2QXdJw0AwR2qTVUkhBOqdueuDilCzZS8G
TRbvWZBRRGJTaiJ4qFUZkXxPGY9mjxaSKxkeKx35UmtjQrHGtB3dSL7GJKW559JNW2q4kG2/v5Ud
geLI2UrRWxdvqO0Ht2FFj+Gdt4Y5HHAJQASZcGYQZO/uipooMULlPQqEIMwK7Frzaf3YZZotD1FX
t8eoeJhyW66kXblv+DhXTR9s+3HuU3F8eRz0aTeg30JmBTjcC/vJcsV0UKVHIVY8bjTMASuzhMWs
075EpFA5SxmM2aZBbX7sk+FAa5H4+xusvgMyS+CtB9de1ZGbAZE29Hs0NwQDr862I5fkCZVlZWM8
X4mh87aeWeVv4SquGeQXRiju3YEjoGV4nJvs8ovgkrZD+R8e+iHZ2a3b7LBt4WZ2gvLBl6TSqOzU
971RAFqtyZSlVfs8cKwlY0ofdiZpkC4d3tCNsGLTRdbRxx/mcH7XX02lB6vMr58yGPp+i1plcg4h
58VQXIVAEGNKYrqsfSJd/wb/sKHAvTpaMy1K4zgixbZlDEw4C79InTpg6ywPZUohq7HP5z34DF22
/52tDqAY2bXJ9Jdyh4hTnsA5UnyKSIN+PH9q5dKj5EPmWeuDWDaun+xpeVg52iz34AfV4ypZOSUk
X6zNy1gopgvG0kzoRuzmOYbXEHtu435VKlZJzmcM1Xs2uVPImK396R38a03t3Ris9CSFQn1DqujC
ONDmDkTT7KZGbZ2xuUfOAu0UcfMmvzUh2ua3A5Y/fsc1KwDTjoiO6cYff0x668pQLSEk/rD2/ehj
hc6TbNsusskOujpmrPStwptflK62GBp+m60T/fS5uFEdrEAythAVU5RKqJaAtFJ4ZbFtQ9ZIE3tX
Kna2CFScZPBRcBL9ZEaEtU3xHht9b1HNv2CrgU4BqXUoIHHwXHUXJNJfOolW5Hq04WX5m5CTzm1v
fscdViTLbAdO1MkzccRv+J3ZaYymS2yhqBY+8Kgi3BINn3soMNM30cPvHyTPNGhJ0TBuh8B50Agd
sLGHhjF4Z4vT0hY8cLWwY0C/s81qJWFT7hRh4RKJlcGHXPsuGEmF3ZvImdWJGJa/dRGGuY9LCni8
ZBZ2ZVCd+6jYRH4wMk0Wd326LId5KJkUbyYCfph8K0siQjdTtly7ygFDTazAz4aW3D4iVTU5/NR9
/JT2gtveSZZ56983jGfPMWU2xpTu0mHyHhsxQf+3zKccqizPu3xYZJ6hNsoQ1HTW1Wttym83GVJI
OrTupKOCiwwwCe1v8HZsX6ZLiQpDmbY8GtZAhjUHXxq2Q7DzA2obptBSR5oDEBAnkg0lCsWdDCz/
1uKLZ07fcadNLRcJ4eoplR2HdzO7CwMc2Ikqzlo4YDGsmEvOEMA7npzZgZIVc4ljLN9LOJjUpnDW
JYvEAEsL1boTQ3Horjaby5NMIrpDCS9quOiQ5NI7bYJYHYc7pxHtezFQD6Qs/8EovZ4tR/WTJhBW
8pJ4RO9C8s+oZr3pBP6wf/r5MbJ5HMduRz4yCi+T4Bpla6bNxI9s7+ulfUbpZHkNjVWblSPm7Wg6
irovaTpJukMtsJ+YubrGmX4fFDA502J+CQ07usH8xj0kmUtGgNBrX4+vhqn2Yx+PPNbTYRuq/peb
hNrJlFxxvaXybZyYyUp3B+aTgvqMznMP2VjZR6jj0Ub3M5ylJEzOgeyMjZWPKOUYXFk6RjDPuQJS
TAUoja1sqAmmoGLB45JVCmluuNErri7kVDhcjzh1ZfriQxS+x/Ky73A8kdcunmvOeXeJhS7X11X5
HPLiUZMAE6gv+DyKw8SKZWBmr1SHQpbkPef/+/PNX973lz/+bz/tL39vCCd7///+hPn3mJf5Px8x
w+Lz3//238Nh82f984Rp/6EDb9WJf9GFbXKg+/OI6fzBDBJAOekvbM/2fPr8xxHT/YPznis8RzoA
Nl1d/gnzlMBBTSnnL+pxOpTUM/5fmhY9+7/BPHWD78ATML1MsmHmXw6ZMCiSUnMZ3djET5dpXu6S
BtEH+nn8KpKnkfKhTV2Km+rks0kUU7roufREnD2Dqo+BO1fvkY/gcFFLB9dg0Y/UJ9gRHuImZL2n
ReDLClh77Jb7ZbTonMEH3uH3cxpEYWUcLIXvZqQXOOvbajnDkHJmtHQzj9tK4EsskoPUoeuD6U6Q
23EagkiiisKP1kMdfUfBhFe7Uh0Tixe7fTdL6lJGVbf7qDcLGMU8Hpk+p8soobVRv0t03YdepOin
m4iqWgdeNf7tiTKKpNPXSp9wgOYALtLEFwwQc2cFXrAvimIVDV8pp+6L8PxHz4T1Rp/DAfuvi6/z
4NIYuSkrTVK9g8yLAv+B0A9vfrIeLR8acgaLd+nmfEywaV/0lYODZ+pXg8KPQCcd7pRoVnbzXL3U
cbnKwIz9DG3w0HIcXSileTvIBf0Zrv42zfJxWsb4hDNFj1+h/DWyWLKqY2iGzOPqgxJ9faBJmCWA
CWs6569pXN/aytB3wgxO9lBReTe69F47cXZvTf7IBgnHC90FxQYT6CfbzuAe6HVwz+kvXDsuHLvJ
KKe7wUgPwYgQ3zFtYfMYEQKoWPKtzAxXOXrgmod/eDHtITwJlmid3wpgRJdvLLf3pGRwjTeDcd/Q
xrypm8g75USlmcm00xNzon3W0c/DZu8D233u1eZH/WIyat8wo2rWgbTKa192bwxtLlUyeTe77EkD
haTRMjs/WcPUbIhu0y+Sw3Fte0q1Bw+X1GQxyBgqP7g32KpyMs++yGZXW114BhsiBzi85t5EDH3C
NvtmZ7YxRSzYH7ZVe0RMHx9NUa2aNvDxRJX+3ci3fydWBHAoBHC+eEUivnJdnpS4b1XU39NCI3fG
AN9RusiIRJE/JDPdZcmYYDMZLMmK8SXODsX4bSi7R70py5ltoR0pDaRLreNgGWY+WZkqeoepRZsE
HVhXipMeypr9dGCDNQpDodZ906QHbazqW2aWDwMhsPfYcrZx4D93bZx+dDgJqJOvX3rZ14tfGKfG
t3hyv9tRZ/DTf9MN4n5iAWTcCi1rZ3N6WaNX7+xejM9DB36s6zE/iAn0hfAiKGyu9ioFx9NukNMC
v2i3UELvb1FWChytlYS0o7DwSIvnhD6BEukbbJfpEzunBhZkmmx6gqi7oNU04gO6u6kSzNujpluv
NYs4s0Uf976OF4alXf8P8s5kuXFky7ZfhGtwdA5MSYKtKFKiWk5gUkiBvnX0X18Lee3Zu1aDZ/Zq
WjlIy8yIDJFo3I+fs/fa5zEkxyBoKAP1srrOA7rauK/FB7geSXGRwAmhrvM9g9LZS7TBnyrkn0R5
AOUDfRJUc3uOKq89ay39p4yGFZ4Sotg48JsvHH3RwVhC3vF2XaJm8EgIzG6KJBIa+d6vE2bvPJfe
W4ZOvfXE8KS39fBEp2w3QD84z24DsgdpjHgX0h2+W8YhG7qHIZFAFHZNxeAjy7mhhvqMiUjbI8cX
ey5azWs/11dRdd1OdziStNIk0dVM5ZL3KYhXKhf1WYsIYsQdtI1pMK256d3NtmYbZ8bkrjsDJwtN
7rNAs7Qvoug9wIp7LtI8oZwv+scovdiBIT5NAGohR9K1BAH62XrezePctGb+1++lPnbPiMWsVTQk
C0cefwGnNfcDgQienaT8GtLq6HXui67y7jKio1pnNrKvKVL9xZ7AZrZCWlvpDE8VJIpdEc7laQi1
JUGuJHQAa/5pXiYG3byEH0rYnGnQ/Ho5etYOB3FQFxfic/OrqYnm0sWnYrKCcxGWzIppu2EDSbRb
g2WwziJW8OkXr6txUUWtrzLdtDdBn+1Q6DPtzb8nynGtq4ItS/HcoZ8ACWD7g15drKlAMmzaT7CH
6Kd0hh9UOCMYMQcpaTJ51z2TqtkzDwxvVWdlhxGMUY/g28xezVrXHtIxxumiDIdOCUjXlMVWZeFR
1yzy0ej2YHme36lMkXASoiOz6NZp9rmUKmdZJ1ZuAt4R6D3Wkkwe+sZ8chv5QCoEJP8ueZVozBn1
f5bM8QxbPY5y3vQgqsj0k8it4vghnIIPIgJ+mGf8SbLuOroC7fqLq0WYtOrg2Qn1O825A+keq0ph
R4tMufNU0u1gveD20maXdG91rL3kk/6ktcpF8hpN5V5xiLKyWN+JFBk8gpr9OIVvPWELKJNMsbdJ
Gga5hGOAmXEwyo51St/Oo7sIuuLLQO53XM9o0/P2XiXRayE72gb9S+3qu6oS7mMasxmBiMur0d5r
EI8rjX2ZIBVzFw6ceckKx/+C3o3XkhMtieScTK8Ji3RLi3kVGNbNnFoy5AgFWZlYgafe850Za7Kg
GVyVRK85x87h8Z5gdYLykTpHAyJFXfWcpQKBHcHBGdbu1Ryi6W8d+hd261sabqKyZJxkMqW0nIci
Sb0FgzbuG6VzgIy1RezIi4qwrDQxDthYfNBIDL9wh1caMkNyNQda74xXl2/UOWjYM633xRLYppMS
vbED1BTZmKmtSMDbZDTz147Jb1PaH40ZPtYy7SdAGjTE6CLdFG5VUh8TxYAcgTcWRE0eZ53LXZnj
w9AiezDK+bdP5C6UEPO0rhSHsK9ewr9urXsrTlMvdWztxkiyb2nYSO+KNDh6BXHz5E3cPo67Lggw
Pxn1P9RgmQOtxez2mEfuTQ050qVRNhlcmLl91LmSNDimd/CXfpZ1iL/AFyv1UM/Bh+0UEGLFLW9i
hMJZ/QpJmEtQhyUyGuOiV5nGlZlPtWkcAAhsSkXYgpq/ZgkYMI5vwk5uEXldqOasuw0nJjcIvBoV
recxK87VgrYLWRFWaQcZXE32sRp2jQ6XF1GCOI4wegtPPUCe86kmt30V2ER/UDKqUD/gImyOGUsa
3YTmsS9zhK51uCtkoTHgi/az1vXg7Ap742iTBwYGT35S4almiUqpJbCT0asi6jbMGjTJS35oWj9w
gUAZetDQCoAzRKDFd11xZzsneSlgHzutMv02jAqGzNc6nlCVT88hvdQdLTtNV8QJpsVV4516mST/
KYiC8NTGv5GnMF6pSlxDOXjHUKEdsgiueQNZdaxafI62qdU7tyzarVe1bDhDpR0CCZfaqFL3NR/L
5jAPCAHLnl8cW4/mIgGeMbwdjELWCpI+fTcNIBOSO8JBTcKOW0VNP7bBU0o8i+/WpCqFWfmbJqc+
auqjZ8h73uPIZLn/6BCLLg2Ao94RkGugdA59lRdPs3I2xsCo3a5SFkGLZragVjjS1nAmPw1iMobt
ZpNk87OyMnFTFQydLCRmrcrwJ1faNPvBNE0vkWM91jBDp2iIXkxOyDerrEGyzY+aTqnMOmjesB/D
lmE16qPftEtfSP8LDx46WdrJWbSzp8XpF+nqFZPmlTqbCvC7L+gHM/yzLjT7zIeYxOcurRbZ4GR8
NmQ4GvhFflizvZmBPhmFT1o9tY8JtQs1QhjfMQDQty705tGNlH4QZvppJlhmE2CJL+YMg2IsdevW
hShdIE8jfuiqv7CAdT8iQ4SjQb4rRifwE31G9JDKL6fl8CHrJ9iY20AG30ZLP1wjeIqslHRFpiDe
udnCDBW91B0evFYO9LGthY6pD/EmGwJvBUm8QP1sOevOSb+cYTCQgxr8oouf2iqA5erVYlTjZS1n
SHFT2PsyQiu20LNt2VBWTa91br4bTJrWCtsMCgITSJ3imSQw6yFJ8s/RGb7TeHrtCc5t6qa6TGmL
LhKTZyw5LNARCmdfuXmO7or4TcF5qV6qmoy3wlDmrmCK6DvG4hmKblOShic1vxBwS3y9Q8E94+sm
GLb8NBgMFXx1E6DPWpj6W59WbOwRLr2MZOQ1hjpI4LDauT2wmV4a0Gl2DNk2Trw3bDwrTjW/Sw4l
gGNyoe11h4jBTuqf2GCIn77bhX0EzLchmJVHDGSdLm6W0T+Q95bI6tAO0XtZdweIAAOJ85XnvgUy
emy6sxoGot7QOcTBviz7TeAmP2bHgsfncHX9JvLoZ4LdGZvYgCPzAeFdmzcHu7J8Le3vUnfP0gUj
5nHDS53/F7JmScR7mmT//AYUF2+Grn7swcJQiuNWOghfC6BM62qKzkaVP8HRwwcq/MgBz4AaT+DZ
s2eoF3EzEZnUdl/S7A5TTOrxPFUdMTvxhqEijU7XzjdZNGKtmo5WwNM4BXuN2cdklQdF+PLsuGdB
0EPaaG9mDNUx7k/B/BE34hjMvGvMEGujfEHqf1UCUWQw37skJneVmrDugrM2jfdp9M75PNzR7JwR
7GMCspGVMrzqrqK1b0US6vAeKBeWH2ZH8yWbAIna4SMJrcjWm23ZFj+l0q/LT1zuxfLBSkigo/tU
JfUObsmt4sabPYHBU3lYPkwzDKchaQ7xaN7aIPQDh15kd8GGcUKBd9L6iYW3P6HnO/WcvXPVHMIz
x+Rj0TbaipFKjZZsHOsI3qhLm5SvkgeAb/xhMxXLDLbziYvcGYQG+vpnST2xUkPq0fWw7B2Rbdre
xeTst03/gpY931EE/dCX9XPp/qmn+RYk43P5qmEsxmMftSCbBvLDnWuflnT/zCum1XcXGK3ZtKc2
EMA38abZ8Xb58ByvKRnNa9eh7ezaU0KuAAmX4ja8QhF5WK5OyNdefgmTWSCqy3JVliuv9cKXoyIj
lwZ7pmGRYWSY2ds2++hj7QweYB10imNqvVuu93I/9NK4sQmdZNz/aGDyBBZ0zoBvRI1uAMOsa+6T
MvqTzgNTNmq3vEKNzN5btNRp9+9PETDcL9oMhSOId+dSNR1lv/tmUMJKrM2BQhKLSGuVYxqksRIN
4tQV9tso63tggNK3VYClFqVlUcgB4TwNAPYAvQTnWRm7nsV7j+byLvEcIRMXe0uQ0cdxdxPUeHig
qeHmi9DO9nU/vAVU58XYu1gp52FrNVTco+7uEgyneGfCVxvVnWUOP+3knDMY3S2hwYHTYl+cNvgh
90WRPOY51S56Kg4O9yl1njVDgbJW3xoGtnUSm9WuKAj5dc6up315Aakolsb+kLhB6Sez+ZMg1ie3
OjhiSYx2Mlm4JW68gbv/XOpQhu34byl7WuYgKmYK/zQjK5gBOuBJsYHmsugqFIgYxnqj1fp6Yzrr
5XWvvdmP8xRTvkich6Tb9IrfNvMAO7pLu1trfImmF1w5213foD6dMfOs8E8wmCkhkE7dpyaIvpSu
G+/hTpAzCCV2PfT5J2kB/GyjxtBM5bCit7AkUs497UCz9MHKgI7wsACN4sjshrxJje3b4KBQhe4L
Sg/voBs6lKWyn2AGN192LjpmNjHQhxEQdz4EZxn2H0P2mdS1n0fM0aMIZ28fk7LaxAxU3EB9VDLD
LbB8xVygz6607qB7DATNotimveDDxQZzgoga14gpOHTTeovTGiVVXcrVRN7VltCOEHoigkIotVq7
rUkGRDYXQxXVnO9qZlbZV53wWyXXQ15kWy2ev63KZUz6bQ9zsu5iVZL5Wz1lzfKzTGjVsZ3aKxqF
lqfDQa5uAp2qPg6Hkhw/mhkVQQpmtFcDU/OG3kkpYpszRoi7Oa3R+Annqer7O4QLbVNPQHC1uOFx
Tmlb2P3dapOtFpKRsZh2oRWgEVnakzhFs22DVHrVOvEP8sxyIxumxIrACAjQWJ+NjvG7N+5G3yWk
Z4X/uuJ+EvuhR8z+PRzr1Ma3XhXUBeKYV6HtJyFfKXG9P+XckmryFDYjnheD16iaXpUyPV+0Svl2
23woq3hpA4rfEHbTcXKqHe1jX1S0xfSaKJ8qrJ9LTEW7DjZlobcuEsffmbdxbSiFNqbAzQS/+VGa
I0Avc7gmOmFlcGB3slRbNqaBx9dMTjw1Z93pt0NblH4Te2prB3p7dBxcjIVzmgMN2TW123F6pSsj
EUP0PNwOKzp79kGGg3yq3I7DZJrs48CNL43jzvs87OZVAdASxbBYQiHrbt+7T9pIX2nM5DkmOXA9
jfKS58HfbnBmLi68et2csfEW6b1JyTOCDNKu6jw8YydcZWQmEZ8gmu1NpuVvHnXe1cXGjN05eZD2
Y0zvf1tENe573faujiv3xO6mW9ACHCqK7itZKjKZ2V+FCKZD31LPskEcZNCh6TT7mzeyBGrCmw40
khgcojwmg6Q56JhSOEGhuqiCZKOP7oc2hwhZnU5/GiFwpxwLDQQxO9WJs1vQUUiotxAra0+DzjOS
N8WZ/Nf4qbMwrhdusA1m511lycSymh2oHT2QwxLKeS6eiSkeyMGkWF4O6jRX/HAGg2Hr3VWDOxSK
xj0xcw/QbdMyMTGirctyfh7TMtw0BtF1Jv4cw3KOedpfYMZE/jgbjp/rcty6XokctZk22lxhgIjH
jzzwyA+RrvbY5FiUSk/7mDoOSMh2bEbEUHxCEBPoVbwDBx6UrgBkOOZhARgA3m2y/C0W0HxHvt2W
su0vhSoHrCW8uhPRtuopl+Fa+HNAUyjBN8qrvgHeRyCDvoHSMZUM5XpOgCTYb0K5PLAx8fL/DMUh
2z0BTZV0LMEtz+QoTHwTHFDeh271iNjlX2uYtINtt9XeITAHZNPfOmzibU1jZxtPAwx5nux0fCT4
ITllcQoSXZXVnq97GAEFA3WtCQPGtEu9X7r7kfeSV8IQ4Fkn5rHsmhhQ9GM99j+pZxYYrmPgOkxB
OB5wJoU50E4UpIMg92nkDuGpgV1QDS2dZuUse16y6REx7prcQtScZZvBId3cZqJswkxdWXa7S3I7
3mty3puhzK7mmF6CnEetMktshq310xLa4Kclta4MrY1avtqAZpGIAOdXGcmN60Wad+X9dPVMME0J
CALU2nXQcm4CRqGtZoOZwY+GwspNd3bWhMySswsycHOHKIkhTybL5eU6MhpR6zBWOhol56tyWN6H
qdRxUDkCL/DNgHK+qUzyb0CWf1RD3q4zz+v27Gcxd8bTCIgWk4wA+/BMDOZrO2f5NqHT6TdtvVcF
cLG6b+dNURXhKp7MJxtkspk5gA7KVOxRq//z1CPA45c13GwM9P4kYqIrkr/pbUr1lvVgmvIKkgj5
i7K5BgXPfZo29PGPfR1LWtjByiWbFDkHe0BA05euNP5RG0j9JLw/BvKkbTgRHoDJdTVWgbEzjTDa
2jGJD6qu7q2OxAO3A6xr8E0tH57BNw6+CNFGJtE/RVBqQe7xpVzcV3T5SAmBWcBmnjO0MDDCxBSd
dXuKpaRdREwKWhRgUQ0iB0JZ9V4Q4xE2G6FXMe+zQ2ONf0JyYH6j9wx9ghY8liHodJ1p7BS+AYAt
0BfT+qtx9Y0m0Hnm8q9rtfreztWTXh7kJKsnY2JxKQr7wes5WUekCeOnbl7cIsCr2i8h8vHQnttI
juuyq3CQzIj08XoOG4YyPeelYp8VY/ygm8EF9WHpGyWSSFcNGG16eFKBOEzzi6WVxUOXhwhioz5d
qxguMxpZ8kLy+ip0MztlKQE3U/BU824cO9M6eFTKT5ls8uMNs+NfVmDjWpeCKqkZzo59aCxaWggr
XrFm4EOBbtBpG2I/mEoGZHijoDo4DmQtYMZ/LRN1h13z/CxBXZEtt6rgxJLpfJfc4Q2YcULvPAfp
0UjYw1R2uCM+TfDO/twz6dKaCVCtWqDXWJ+MDn1CYcY4mmzR7bWue49b39GB6njmpTWWvZ+/6O7A
AQLEG1kKV5Ft+2Ey0jPeV2Wb7Xqjor+l8YPqZdrhbhlGZjtpzOsxOOU5sAUTFS+QIXKhiPt56J2s
ZFlojXMUKHqeU4VoPyFtwmzVBhnVKXZ5pqvhGkEboZMIk9qe75PDcNUIiFBp2uo7sIg0bTAAr+zO
cfzIGulgDt//XAFMLoy2ItI6aIWGzaS2+sCot546j54px8Bi6dC6NsHAIAmd0Iy3naQhEzb62Q3h
iWquLQ6ifCFlGStUOolNKy13RT9vPjoJnOawQVs1IA+NMEik3TYdzWnDS2zG5qNALExY+WVuIQe2
dFnjSZTrJrPZGJql6Y4bLQSDTmrJzMZgbHOnt0/IniLWxZ3JIBCodNI89MsrYozRsC4GTPTYbQ7Y
jjJfJh6NM4rJf77FuPQ1Iup1101OdaDkEfM9OBce0K1DpjY6SdlTmM351s6tjjHsiMKztk6wyf7Y
uaYfxrBwgbUHaEnj6ULNOlwM8Sz19OrSWkIBq9/jyHHXpNnUO8/GhdhXv05WYKppvBgKibjkhFST
uNCRBRkKbKU2KDwxt/qa+fshEs4V1hpQ+TJ7DNLife7olwfjaBwNImBXxHGfE61pt7xITMATnNz5
jLBXr1axRS86nOkigkIAqOSEWHrKjzoqtEXMUrEJqpkzsPOI+2lkI4OeYI4s3w5RCyYi9SaSDipx
NJ4JWYNM25xRbIH02yT/oc7xev6cYGJ8YNWgxg2HWWvK21HP9jF1RcvXlY9lwq2PoZEB2HcAhHYW
23jH04eka9iPfztJBZrovjEbP7kaBMHFrNFOIznRxWgSIgP/KiJ+5Fge5VUn7D0WYIwzLEt7s0+B
6zg8mKL6FYyc4TddrSwnqdec2eNMtLsUg6zwyxLev9VjaW15ucONIoIqqBguuSr+HKBcE1mcXdGn
8mPn9LNcjDwR5UsAYuwp6+krNB4azI6qmoAZBERnqDWIKsqOkhGv1JQMvlZAVSgKg2oLscbKQLVH
YAW0UmtmYBfggR+TfCv6mBcxb3hF+BktUUVex2xhnE5j3j9wzyzitfjc0ZR66zZ8HjjkmUSjrPMR
bQfDCBbtL2Sgl5bACWqSNU5u+kjw29uWCYEeHFsPwk7f0xrWG4+s9zFfD0n/Z4zse1JIB8knoyGy
tTYS5RrEr4eA0eJBx7GDITD8H1Cn/1fmCHvYPmgv/z/tLV/dn//ubfn3//N/lEf2v9hZdMOBvmws
aqL/iBGW/yLFk7/QzEsqqP9QHpn/MvnRwKfBAFNF24scSP2bS63/y+NP0flLMAnC4/L/RaWmv/7f
zSS4ZAgsFtCxPWlIlnHsL/9BpTaSxqABTCKSXom/+dzAX4mq39Qbn12zLLfReFImQTBF2+JqMXu1
w+V6GiLjPtVWsAMTfbSZ7qRhf3Cw6RybnGlspIH2TGkD5Eb5BoBxEfZgECSgoGX8nS8kDm9hcqBk
L3YasIyF1oHgEG6HtRA8QHmQ8Tu89O+co075QvqgK97QNYD+AdKi8pFHrgjnEpcKRAizZBcIcrYO
FnoIo0PG9q9k8UavFopvpLgoe/5BQjfAR1J4CidhBs6xL4M3S4EuxGtfPGq4azeVJ75HiY54nFRy
KXA5+vmE7xrw9KEmYxchJELdUX25lNm+7hnTeSChfheyAWyc7B/FlgetQatjIDNWdfG04T2Rjr4Z
tQijPk3U02yh+13rDeagKYibQybalT1kr2HFpL8tvWMis+HdDjt4TIhbD2HhfYEFitd9bZl7vPwH
kmicZ1XXzSmxXmPddDap3VCLmFbzhiIJbjeVTcWzyHw85+/AxtzHvqYRpnGDV0OR/tXlP/cAoE7M
jrUnyEvbZBZUuSgvytfWkMkFPtUz8xNsxVNW39IRM56W0bySZweLzbqP53FXE5hzycqJVm02cy/k
dGkdez8KwpCiTkduFKurJ7piPwg4kJp76bU0u3LgTq92RddQTB6uHQ2Rpy3Vi2eSrxnqReO7crxk
2TSfm17R/wiFdnTd/lY10KHqev4e7cx67Jb9LphwlrPZdoBMkyebudvRnuOrbWjTC7Af5+Qk7U+s
MzPuY8vZhYhwHwWSZb8jhHbLu8sZIAoJE+yb/hxUX/Ogwi3YT2NXEsR86Oj90o/T6IAR8Ic4vaXF
Q2PAu5Hk9qGqqDy3gfOtL8laTT7lD7mdKhL0CHhBnTGUlK6D1RLN05jePjL1cTUSaaMi5GKyHfCO
5d5YbcPEvkV5L46hl1Uge8Zik2Ekgmf1Sp9avcZfPeVvP7skXmrzfDYsDgVdXcvXscPTaIwpVL3E
4POpeT4NcN22+phNV5pSHyaDBx6dbKuCmpa+l34r7ROVxoLhy7kK3nthNCSP5a7mN6LTt5BdwFPW
amOE6KQKx7V3EVVr7LY4y6d2nxvBM+yHV/BEG4u9aROO7bvmLXwNa9LXkDvyjUI1uHQmgnQcfWNI
r5Uogz1ixYqClOPibAkyUjz1rWDIOWFyEF76h4qUBkMEihY0/x9YYiB6K8v9zNT7WBtPTRA01xG0
XWPa5RMuFL808+aIT5BWG8DySIp0p3F4wzjMILziN5bm/Mz5eCMm3B395GyNIhx2wfhSdol9SRIj
2kTmEvaLZ4TfrSHVmPkeMfZSHsx63+TMpVvOIcKQ3+pZZEDsWES+rQmUB/gPZzPMdrnmOrk+OIoH
FvuYeB+0GBrl1kXamOmt9mHEsLru3Tb8ctL6Xg+2+Wyh9F7CkV+6QiczlAPrNmvLiBww97F2jfHJ
1e17JPvuLLxE+X2VMdt1rGI3K2hn3UDn2VSwwsD4E7FhPhZ6rh21uS5X1RzRcSrJyNTTNDoRpdGu
C62ID1LNby6GpqeW6JmmGEh59LqfmnPKQ6uacuvkNm06N6E/Se3XntyufnRlnLxW6NU3aadD0i9A
vhVALzSYlqKNn5M53swDMpPKDD5krjyWsk1Z4rCAbb4zW+o0UANJEF0su3xE232J5uiGNw0NUl9z
wM0/y0/caz9m9pyUce5zQn91Inj9TNNRquwQ76pVGn81zfAXxRGaQyhjwALhwZxSp/kuWdq6GmKY
GYh9b4z3XKeR5FrrzvZercbYz2q456P55NW/Xo03KQp3c11853V9tWceXmd4JE+MphSIGs+qmXkX
BrQImz653EbSRvcTO7uo8T48w9zXs36KZPBIu+NhdutdSCN81etkxHn5c0t2Uj/YH/Osnnr0TbiR
WZ+yAtBoniGumffBhyeSz8ZGETDE3zAjRb4oKaC6aMcIUB/HguLFzc0YD9/oc7Dd6TSsVo2gz4j3
YAppDaJn5FH3nE0XmT8qn2gj2DXARowqVKmcu4fVML+rJa0R68bZgsqwCqTxQb7RqbWsU1mIh4xm
/mhyYmxLvhrn+8gYwKc6zu+y+TnDAXb0h4euc5sAeo/oo0Rh/m7GxNUn44n9PM6GzyrILzEHTpxu
nkv0gL0domDdWLL5cD9AoIwbKZLm264emY6F3KWcuZ9hSTZXEW/lbMAVjoFwJCBq/WFy711KnA8k
/uQxtLr6GOblIbbb4eTSFVilUxPt3CDzw/oLQ4h4i2j6jSlESzvbT+CT9ybQdshoA5YLk2R7NyeY
VRv3+uwFj8wbdobLnyCRLvtp25zbfAQhg6h3hcnZ9esap1P9Esfi1bSMdWeuM8DgUNZj4LnxKyjv
jRYj25FmwkmO/XGd1NAdKo4IRthahy5vvuu0xEvltCnwpBrX3JwY634I6eUV8tkNAQKw7Ix+aXBr
Bp0wAh17lhI000N38XfUwYObKvvsRI9earlrhET1GtuGpQXWhrPD4Pc9qp/GG8HLQ/1yDVgCMtzY
WX/Jg+KXVS7YRQnDTnbcu9vqf7sMzWIb/5V9ehsc8caqB5WsBKYhTRyXjvSW4MJuTbvzhVBLYESe
9RO5UAczAXXNQVCYmDRq3QQevmXRlSrSg+q0fudOkseKRcnlxdmQsEk4rNf+YpgCGd2az8i1JHkl
6E3JuzNWIVWhZ/TpkdP7xvSq78rs/Kx1X728972k+u7Cjski+c/zXZfeQKtHpkcAfFsNwqABxFfU
gBkiVDVk7CJdtF7rSRO+ChoKvNQ9qmztZSqHeAXzoY4HdpQmvjoGNtQA9f8KmjyUlepBLOFOib5F
JNvQE0HsTIgmpCbivyfoQuzXhAsANFo5WM7cETgrT4Cm96c6w1jtoFwTfcNUVHMpKCrAiEMcAEAq
QJSI4FpZ7ZtFR8nsvGFrV/ptzqS1UHOrDaGaxZ4slahtP2FLTdeRCZQ5WZsorSK6i1h56hJCcO0O
kHi7Xe/YP6GRHhgvkYwrGmvtzSjK2nuMUoZTPg0FNHrW9D441l9zTphYzhaKLTs5MqWr/aapDjp5
uQz/hkdLDoEfyOJBjconzuE5p9vF9SZ1NO8ZqFbtnW3iTYbpC0g3GkEDYhJ3IsWrvnQag0KvQEDt
NOa1YVgqFlVa1ak3RRtg5cV0u+FCYH8lm0M1DEH4r9ZYvw2JeK5StFCB/uwY5QN+r3uSqvtAAjTA
Z64dYqd10gSA86fqlmpEdnQ48Vbyr5ZY77GwfJp9LdW8cxLIHVCB5+sIQagzS3KGHR5KAN68H9iD
iyZ8ru1zs7ywqDAKcF3tvBoZ+g9jKYDrZzYLefWWonixQmX4fRgR/moJFgoaiT41bkvRg2hzueHQ
R/J13H5AbG98VTpYFZwRKGE++9AKnVXsZl86laOBycFWBF00sNt0jk5u6Kdu9l4ZdAZyPhZ1Ag8g
u+QKqPY9cItLBS9sPdvTcxY5PwPRjPwhr0BcLihTSPudL5HT3MtMfx4FBxnrk/723bLmdJ+xsoV1
eG3C+bkYW3RfHthtszLfqpGvouql1LF/HFCtFS2z6q1XE+2a0voJhyX5EyKv5Eq4Op8jNZBalXCJ
+HRhHpTrCP6L3uss0LK8eDaXwPhHekgxTLy3+0gDJKeJ09VYFc+cc95C/J9holm8fNxtUdJ20Tvj
IcYSD2vjVzY3DgI/cTr5wih/cBgj8PS6hypChtWpezjyig1e8zaaxqeHwigtc5Pm/8CLZGTguAlM
yKbn5btCL1HQoA7lwChhSE4u12UduTpNPfJTlaGRWcD3r/rqknXiFCIRTUR97wWnrFn0jw2Jb8ik
+Ld/ntsRJpMtilXMMy/ZMSb0LivdMX/6PK/wArAquq81hQv2SerULLoSwuOL5cjTZGAg0zZGSLXg
tslq61eDPVRPOWf4I/cfmUrMWAEl+4YBSHAx0wqPnJfYu47J4oaD9BIxjqdwjAlod8r6J/TYWOK5
jumY96QYTnI6ZAgelpBWcnWQhm+hORQ3DfILtrhrkTnetVr+Rnyp42cdFLvAonhVlTKuAnFhhlwb
HdfIyRT7/S5z+2jT5EMNfBRXXV+USCf6aTjirX7xMhk9/N+/BVMa//tfF3+062rOqawisJhaL20S
TqNsa+a1TmhtFO16PYOA03WkhQB7O5hxm6DmCK6mHaZYQi1SM1V808MG2oOsd0niJs/uYD2Ypjyi
BKkPnG6wp+oE2/XuNa094SPSBNU26U/oVz04+urY0dtiSMO8zly5/XgfE4zIjkvblTyDbAvMwiP6
pA6sR3jRKzHK19oQD1MWrFlUT4k+HSthHWsOKtrSD5yWmIu67Fxf40r1dVSjXcuj7QTkY2vgUE8C
6zcZMSm3VfkUhxz9jc5o9jguDIBP6hr1oHsUpGyKfMybNup272OEqrFuZPU+u8YZ+waLWAATBDFl
0lTl6su2UZGmMzgNUwu+eNOAhxiJuxbpkV4Ai402Amau+M8p2M+eoUViULoYjIR65oYo4cJjKqBz
pp2QaxlPh6LSdpGMXLoyQB50U+7tkR5wN67zoiaz3U52LVamjVd32a5pNO85aiybtZsqNEwanwXj
Tx4W2cpACQIECBiO3RoPtrB3loKsJ/Db98r9Q+vmUdr4k+U8ks9JlmbeGdqmRcvuJx6J67A6sOnb
FvVngWE3+y/yzmM5ci291u+iOY7gjSJ0B+kNk5lMMukmCLqCx4bbcO+kp9CL3W9XS+qj7rhX0WNN
GHG6mlVkJhLY//rX+haR4mWh69Oi5qy1JHJS31y3AnSVUl5A6ca64Uy88ifIgPXIiTkQVXl1jae8
yo7pVIwvHL4zDBBBcFdph9bzCPEI4CQ2MEKcntLdpokI9hLHckTGxAJqxz0Cmy9Krijd7Jj1oPR6
pxz2FIg4NE9X8TWtRLjQe6/7ypd+/+M3ecxRrTNWjIgOBrUgemCfjggj0g8KUex1ByOYvYsIw80o
h1+dd9RsGbyMMhXHzEqvaWedcKi3RwVRP7bTGK1SfyK2B9iJw1tPp0LpFEzl8S8iLtiIc8Rmqz8Z
VvGMTd04O31A/3pZ0jpJKCDlaLgyInBW7d4XVQFkoOApXTj9Q0QEelMwkBCFYlPuR9i4rIjDjv6Y
V8G1gOOxQCOkyHqgfNE9kBI46jRJ9wxssd4Z+znASa5hm7Y97Lmj1l+qHvNT5BP355CFWnRwffaX
I0YyqdFO1IfxMZosFsYGCQADsKJdNOeKGrg9noQYcgNcAr/ZRP3R1Qs4bB37b4DapOYw0K8LE7CU
jt0jE1KuZvrWAhybeycN0Ynylo7lEWJpzr7Nmgg+DB0SnMxnJVTt4ECAqZ166ugabV97vY8UWXJp
Js4P49oz7ErWBcpJ5F+afPQJj33QH6qRX69vlk4nAVX1qU/LjEfl7CLAUduEnrtsdEj5tKste2Gu
OoUIizlMeAm4z6DsdzhJD70nIDl32K+NynkvMxorsJ9U0AeoYHKcT2gF5nKwIXon3lMwxt+diigb
k36exitaKcltWxybvJMcZ6KvJIXGB7CCRLSj4YmSgFNg4FITQhstVPiFhd1+4U3aWz6kwHvSD8x3
5aoxYEOGvxe964I09Nbhh1Q4gV3uhsd/PCz8v1TVxzLqk7/9fxdOUh/47//WfzR/zhQH9n98238K
+9Yf5ILtgLHWdwLL+xO0Skn+IKmU7u+ZJsr+fyWKDf0PN7DJGtNCaeK6Nv6q63sklLHnofr7lh24
emD/I4lij2jyf4dWuWzaDcfRfd9z2D4oqNWfVP12Igc74ZNYOy2Nx6PkUK4xijX6OtolxP5nMZ+x
1FGiMeK99F+weB0bi9Hfrq7wTzB831LZ3/eUnJkJwHTLezHj9Jgm+hkq3bF3s2tuuU+mRSUxf94G
fCzacav+tUl0W9PFPRwza0YVGCRxJP5lNNmhSrJTWFobmewDS56qSl84TXGyx+zazPTZU0pmZ91H
YoirRqdbz+SMU9pMo9eGNFPbhO8B1HqZj9/oJKxxy70Z3/ea9lRcanK2TlXsM9N5wh2zdmT8lBYu
FMyeuhKGFrsM3lE2n3p0eM32DqOb72cRXRCT8dOf/nS9XDDlR6L8M6NLFZH+3evv63Q7ATbXdT/4
mzy3A3rV9WRTrGFGncMRlUW/BKQPKA6BALOhUm4j2Txgy1k2aXuajWiDRL3XmntMANuMGhVEnPT4
P/9kNly0v/vJAlBqaoVECkFx0/58Zcjat2B1CoCcqX50vI+ia1lMMNOUFZAJOXbXQpc/UQNoqpm/
I8n0P/C/JTp9Tbg8HZhFdt7ss3xk+KxhemXHJgDqEU9Yi8q9AcJrzuyXsNG3U8zfGMnyVsb8mqZ5
joncxmDUJ/CDKSGiWpR7zRizhT72+7jG9ApA8hY33tns8ls+2uf/4W2BHve3v77nIB5bNgUlnvn3
v36NUUZj6CKWmunH0OX4xVTJUD84O5es3kIye6NyM/0PTrROdGCJVcfHiLlmtOxbWTUHy5PjqoyC
lkd/nj6KuHnF15B8II6iU3Spf3I1l/3GXLCfD7zkw4whrXRGPF8qNsSYwIEe/v4OSzQ3pzCnR/Yy
8VEfqZ+hTTr56Bo6UY3Kfc7j1t8VpHc4Z6bxyh7of62hWC9ajSbIoN8TQ6tkY981U2qs3FJRI/MC
jS+UL0MBoRb27UdfUP0+JZAQu6l8iZpIbEPiX5K+zk1mReyfS81EyS9tvHLs/3wjfdaH4Nt0hvs2
h9BNWdFxwkayqA28rlFVYnFQAcCUFbxZSJeMhtqmc1BnMy6WDq62e5puCH3YxYggmL4neEE/Z9O/
xtWb28gJ66SZ76PY3grCZlDT+3FDMJid+dD+zLE1XvQimS6+Vf0QPPFsMW5lt4k53a1IGC4JXfoL
007MS++DwcvaKaBoi2gyJpy1nSrJgKEhMctDQ0f7emKDFolU7FXrTD3V7aFx8VQkBIYQDLHieyRe
cL1Dd+belnEEAyI6EY1qmAi1obivrWQ4AAj8pFB2mIJvlIpkjeq8Ccp3B/PJPsvk1bZs78VnDJAI
mmuSFBsnDw9pj1eNGJ14gsz7yx2xFYfx8BjRTbmkCwxKiTtzrHF2Hh7pMXLbHWDbFaenJ8Bf/soa
zXUAl7bOmQ5DMsyB03/3YcJCNZvvMTyotWcQj6cwb0JgY182e9NVZpxNxy5IM9eEdhEtWNOwx6AX
PKwvieruMhEaF35XXcTgHGuNz6qnb72s/jLmxEeTrCgxaF5NhMaBv08AoxGxe7W08VeZbuq+fGun
8ktLcFNb7VTsMuDIQ9TQMl8167ChOlgDXGwbOruzPj5ja7AZnOeDmXOf12kc5s8KUAydfucJ6KsT
0wH2GMR47yUY8MOnTsTJsyWMzoWEf6cy77vA2dkmwRVpUpaZn3jTab0QeCPo6PBXPaSghdBGlBAr
G9ehaiuKKv6C0sb56NvjIsFWHboOw4wutpSaYDxpnfciKd/sSPvmvru0TBxUCC47g5c8hnaxoRcm
wMS8hjAILM+N313Ne04o0Vo0T6U+Kb4bHOt40h46l7ujrSO5TCZVTqbJGdKnlBrXB1hnM35IEt5C
3MvbuaP+TyuQq5CisuRMeQbdrHNvrzC7sl63dnjZ6guzHSGwLrpULctHrOwwdMAE4S7yHpOMzDtc
L+aiYGHZ4c7Q8dzYtc+RtbJOkRlEd0NFyTtGkbVearcAfXtsDSpV+ke80ZAu4mzfZ7oKVdfsJd0f
iflzGwJwXJSwxjo929q1XGN+p1JAh9xbF4DIbBYMwNOIcedfYek+OYa9K3PKEFJC36xK31one8J2
9Z1gHrIBCEd+/woq/ShjRBPw9a4BkLYpAtTMAmJwvirm8lkfEbGRkdZ6M9JwYVFWsNfj8TbEwWky
57MvBBlPZ/zRbVA9WUWBXpFdW+j9q974sIACtY6/Q+Yp4B/aR9zwb2XLTiR2OouhKeQfSDfTHHPb
avtborYDU6lH+9rlN5Z3uDVfBPmHBa1ld1FpH3HmLVPPOLayv0WZtkg8PD6REaHNmmvZn3TC8MvC
yK5SQzZroVRKFgptVDyGZfbkR90T6Yj03qy8ZqMNJVX32VMi/AtA6G5RJMl3SypxynymMkFr3VRR
hJuk/iWXyH0O1rw8ZsU2QN+KWNVOBlE1JvGTrvMYHSE4zYzWBW1x3SWdzXNy4IAEKN1rTjWdhmuj
wH9ULYYJTmYk5g/dg/0BEJSQ3NxayZVCxnpta7G3CobqzchltuQweZ76HK2xe8yd19x1dyEzDG0m
m1TOwdLhLLkkZMX7GVI/gOH/EGT1d6M5X0bs0nvlGhsR1tOeTtBNQgFDbkZ3VYpB1pYVuR12GUNs
X82G8wCZnHB0H01Wnm++C5mSq7yyR28NeZO643qlJ851mhqWwNyM9czsCNSy04l5kSQW4E9r/pJ0
edgZ49XYyE1MxEqzjQ0ERGhyuDGWEQ3f/kxC2AxzeNA+vyp80AS0dxnf/FzgCpy5bVbSxkZcMAeb
4LDplYWwDxxiFUfTQx76ONH6fB86YbSbMrUQ6EJgIAom3ShwGKH87ZAG37RVYmXo14MF5WPMn3sx
38BdXh3NuOIbeB4L1B9NAujX+LCMXUOLo9vuUTbPtod7yx/1X6Inp4WbxqpQBW33ycMl3M3e+zBr
XBApdxk/e6xjvV9IoQ9LCagWigBeY369iA9KMpdvzL94C9z05HXGqeqxyaWsl/GE8iicJ/pXhyH8
tqvxliVJTRB1yjZJlmDn9gBjeV23DqXEDChJcQ2J/MbGxrBLntQU3SXx5nyvCecpLvmL+Kwswp51
ZBHgIWzb+jW0wvfS9407UcLe5xQIHMXdZkPIeQiFa5UhFRLkOLfqvMtwVi36jtwOAfse2idubKex
11g3SOPMxqMru2Ex1fIz0grSlt0hk7SLp+pm26kPkDGSCDQgjiRzyu3QepUlPzmgRPKNbfYVhCgC
FU0BaV48VKUF1NWZsfvaWbaaKwqWSyBtxP+/pZNfGeyKzeRP1qnhjrNpbedoadp1oAKyjF2xA1CL
lkF+aYX7s0dp/uxG6zUcyNoMpGFlSO0B272euj9K6wPyFfvZAOQWc6s+FqNz7lr9GovkA1r/uLIk
NaE92sZ08sAjzFg/j0VTy43R1peeqpvBbZu7keNlPEQhnWw1XQIDpMBGZNvZSuqrwU7BMcZ4MybF
fVdo42LIr1hnLMjx0XMAO2ebW+d69Fr016Fg64QHtp1DF1BI8xkIhw87Gd+DBNO2KDpOGG5VP/E+
LJqUHHTnkvWvk6q/dJUX7ypQA0okQqchzjjE1X0gdsJptbWXt/WHGNZ+PhExG8rvHE+pnenePaZe
bstxvqaOduNp46VW90Z9Lu4uWKCIGRq0GajK2kKuBEnut8atvgJIE9WY5adEr8COi1Vc+WIpC1q4
yMayJS9YIVKrRKgIF7tlRW/8RP5W0ne/1USN/dvQQNeieulFH3x5EZli29ZI74Vxso3ArMetLXEY
j9U6Hskr1aSITuzoJrvYJIkW3/3+whGEWI2g8Sib2m7tcaJj1JXWih06bX/++EtQfAvpwIlWUUaG
BXDUclaKr1Zw22zymzkG7KOkf50hREaxa+6zkZBe27+FA96NgNB9aLwjPj5N85AtB7N/s8zi0Ir2
7A7OSuP66csJPJ88BzMVBsMEEDfJnD0vPi4OIsMdgq2ZX3XJZorY+gOHsHLxgYmPaYRsIDBeXGkS
BAD2b5FyyToZ0C0sPZzr6W1hd29k2c30uhNMsFNFTiJtq4+oTvKFa6bXhg/6jCrqpNdaFqfREtdB
a09FWpL/QfybDU5obNVjUTz6Q3GiI/6JIy6QqBL4KQFr9hzwUehj8TIG+3bbE1SboOkqySAp2GvC
sww9EE8NlqyhKL6Lt3TmRIrX/SepvM/G8PINsaDU4uyaBvA07/Q2vc41AIoKjC+FCCQhe4DKwHea
tWk7T+qvm2xl/940bb1OQl6iApsPo2nUNt9FTPg7KXRegGGJSZO9JyzYqT781kao4p1CMiVuxey6
ievsiQZdblDBsGQ22o+MTWylDnXbnPCJrHUvvzKdvxve8KSOj63e4IejFc8sjpmcd22wqVg8Zgz4
vfjAUMzIE655EKzlVF+V3OKN6Su/26I1MU3IYs8O5Kwj7MqmPIbE7yEqKRce293g2BP4kuD5lQ5Q
mtHVEdGrUY7kpuMjbdv71In37rjGaLBijsIXIfYVCUL1zrndiIugWCcdSXxh6Ef1TnEg3qhXoR8/
uuoXx5CXjnrs2U/w2wxb9ZMyHn+NpAo8u97NpTiqX4bo9BJf9Zk860pdEEo6+f3PxHgJzYv6diiV
pxq2R5/O58zpTuoizggSpgFJKBJZlVOd5tgnW1Mc1fsSOjo+eH6BptsK9ncLpSXkg7OZbzmWOnX9
pz6KKtqIjY8+ksQiTf6KlApzKw2oImx5qcrw0sngCzPbtq7aeumOPbBUrYCIl+OnSK86FyEdKmf1
ellzdW2gLKUzdAs3eCqN9HvCxak+TZYqC1Ht3xRDFdQqGhJPKheUVtFkWM47vztY5oNQRbCpty7T
eaep7gnqS3rK5V2TxDY/qTb2H4ANFhQ/L5TE0U3ZB+EJKh0slCqkMruhcSDoy8+xH9ZMhjcEwRdf
4+UJUpyAwnkZtWQP2+7IaRU9zCTQnbzOmU5G0oSuxEtPtjyj31KJRa1LvFBT22hGjShwm0UDA4fC
aeYQLT1lsqlh/ORXMtt6Gr9N4Hm13jl7bn7E5QbnQRMnPQnelfhkkLRpH5ASud9+qlcl59UnVXX8
y+vMS9XRiNM3ZAUx2QmUGaXlqJfOLsvTbyWufuj87CXKjBOow0M9gxLMYm66Wp/+mpG507m8+UFz
nDr0Lmf45kh0BtS0lqrTRO+hPJDOESllJY3h32VFBZevOpCi4xM9ZwDujByifcYJALvdiXTAhEEq
QEgZyaTwzjiVz3NbqEtp8DAoBcUq7sMt/ua1bPh+DRVXpTIgPWufscePp7s6HkHAVyRqKwLOyx4E
O4mx6nPGQ2Pb+UfVFnuW/t9KzcLZxd2Nl0TW2RFFEdpPfMTLvCvys9JAu/nRKqZ1TpJd5PK7hRBh
6+O1thN1Dlybik0A5oaBSmczBrmEgV/vMIP2nvsezPNL48dXC91LfZaCCUEBwbXlEpqa8dzYmK6R
Ek0cQfSe7f3QYBHDLXUyYf+23t5S3jNX8M9qD+oOEbTTXZTmQBLaUyvim/q8Do3jLiQNMH1/q4b8
3vDadV7aL+o6LbTiww3kduopPZ1ynLAAHvmZECIto9vQV1rjhuOsPJLnxwSBR4olO1xwDtO1++kF
d3gxOQWHxr1t8b4NbResbIX7dbILsIQBr1f4ksedvi+5X65qR7kb+J5zFcZvczql9zbQS4JDKGWU
ptZJKO97Kfr7UX35/Z9Wb20ZV8Dv8ri00jE8TxZD/xRjhsMwpm84iOD8TegM6cRtpDn0Puxj7a6D
aVB0PizAngX+7DLSelVYn7l8cbuW2heDAFHDvIg/VaGfy3YxsCOADg1ZjDJWzdjDePj9pcJGNEdd
/2x2LklvaP5cER3qWHQ0g1T+QF8/JI7/THxQO01T1V2iKnyo2jghuVPaxMbJOrqNXeygXRtsxe5m
PQ95Nex7izg34k8yqXPHj+bnPrx2p+VS+AjcfrgM/cwDoG/tja/07KLGGElNSnLyhBeshhE/PR4I
90KnvEp/iQEczMBzpvQcKoOriP1TkImj0GIUo5YcK7QqYF1+Oxx0k4EQUEhM5QaAHAGkxvXarQHd
ZiO0HMKWVURXEacaHegcCAoElCGY7Ae9dqEIxdF56kzt3hJ4LzSDyAB6Jl2gmUMweHSKLbTmDu8G
pH8PeBi+uOG77MnrGaPv0fzZeSsKuZ5mXB9borvGtZEGKCWeyNJ1NNW/sDPhsa99XX5Ndg7Re52k
Zrv0K825d/CwldxL2E3GxVqUlE7zsu2E1oIsZ+cvZYQVD+/f0tDEpg9oBdOd7A3C/7dUp49W21ku
lZFhaYx3Ycz17oRwRepAtdCxObliG98W7F+veZhXKEOwsQyXCRpW9FEjfnXK2yFeNyMIxVo67m7O
p3E19zJ4jqehXPMM+Qok/UdOwBtIz1bC4aw1X91ZsmnVccyONlDOvrMJQ9MiJSKxmIxsqefAlTxG
KsP8QJEtl61tV8usjs+e7i8MEIRqD0oOPd4Ffs8sNdL1ajHs5dIqFlUaBtRq3xItWbZnIk/dJhJm
eMg7MIiiOvioufoU7ax0gqXu71T/xpGU+aA6ufsJzlec0zzUhn20+ZB+Py3Mjqge/9y7PmP9aVkI
L6pkYkXRkFOa9NR/Lx19HyltW09HG2GVtauPjcrwOkmmvOZzQ/bMoEGeMt72EQS3IM0s6hXeyjsz
tNNLXDvFSUuGrd3gEsjcwtzSw+vcNUUtlnoUHoxJwCjqYSuV2OL27F6MTWIRBBjd7lW3HGs1+7px
GhunPqIyFxtOcsVtHgjSJ2eIpJ+AxiXtR3l0TWof7os7v2uRFWWc38d+Q/soSbUspSZCwgYxEgo0
ingm2caLUqdspXioeAQGCcrEwO56h+PGUKRrWYJtVXLC4feXprHxwrfjsCQmssrCDtyt+lI08K4M
DuaxFRf7Mgq1Z61GjQgySC1422FXOYdQUL/Gvly+a1RUoFpzqQUWRVn9ROOByt4at8Eq8guQb0KJ
Of1iut65O8dNP13XKO5nAns3vfFfyeRRweju0OGmY4kDmXBzSUm2hfbttcGrkxAHH2dsqZR/8CQw
0Vz0gmV0GEOqspL7zhybF5PBdyGMMNjW8VhtERNhywWlOEQl8WPoByVUMdyooZbWUJ4cwsw25haZ
RdWFIGqzQ5JpkaxWsjfaezNMjXuNFEBvfcpihS+eN1SELFHSR0vBSBojG+7kkEVrw8Bw0OTZuhQU
kfAgxNdpjPQxyvswyvN1YloPRHMvQMTR0Gx8Sak54T8PjH7DM/tQ0s7HAp/OnrLC450IrFRRhazU
xOUuVOvCNrplJi6kMtM4yNXRewfxk0xWdMfgufVajlzCaTbGND7LqOWc2sWHfg5PkYhjjplou819
pjHw9RrxGtZ5DAqI+QZ+RnRpsPaYqNPcOJgRNBUKwPD9kbKdWSvl1G7jVFr3MrvnkbnV2twBRYVv
qZPJW4VLZuN32CKiJWuUEhIiHHsIBZSAQHerqClYDXH9NWBMyz0SB6Rpf5wWC8lAyebEK78I08Ba
ydZdlxashQqIDdZdHZcW2dApfsDlUqC4D8ZCH8JNMet0ksZvHZa42cPXCxYHwQUjKK7+w+8V3D9/
jf8S/Yj/WI22v2HYX6KamiSKu7/5z//zv9J38BeUufH/NR5cJPaTj0n82Xjw1+/7T+eB/Yeh27DH
XeQH9y+5weGn7f71nzTP+8MwHSDilhnwfTzD/mo9+MO2dCwJAVpuwObX+6v1QNP/cFyWofyZqduW
55qm8Y+YD7BP437405LZtfAdkE80EXEdZWVQ7og/L5lZJZOtcEWx8qnOszrNBZrG5ZzAO3CH6ehW
ir1qHqU13HmRg71UDNWm0Lrh7GlmsLYGEkNJ3UxrzW8cFKQS9YVs0sM0jfTnZHF2DTJ8QsboOgTh
XLGiCWJ41AtJVfyYlE8YI0wYFWP41Cvp08XFdyNeiCHIaeUzGBjC3llTvHhmbwFbnu6xtD/SHFov
dNWUWVONZ/UVsF62STx2SUaQ94mL7hnFCRMZcKM7j/ttGdS/kkrcubNgQzNEPMuhWwd4p9j6sADL
qPCsVZcnNQT9MnDoZQoh/S5T1fnZUf5Z9u3jrMpAHTwXVB3ri1tvwtCex/qsm0ACkvghGoovT7WK
5qpftKZotFCNowRZspWp7QjOLQwqScntWGdwvT/AnLeJjD2V6FJaR3m0LcAaxkTDe5LXd1Ns/OAQ
rVX1aUb8wuTsxTpOPsRVP6+ruoIWwDQ6WEQno4rjkh0fSrXet1S9aiTRbKuKgqdxzm8T/BQcidTF
Ul9DX5VtwuTtWmc3hVG7+Ko1a+Tp1ZRLPZarVs/6HUU8j51jjovZh4Gd9aATxWwd3CZ/kxJbgS+2
NvyZpaiiF7PL3G1YkqrkNLd0JXZ1ovvrgrrZqWXzTRKjVz20g2qk9V3JEcD/Dtnx0lJ+xV7aqMUr
qxxwPeNk7eePvPHTTUhd19IxIWo56WdEBnxNlwbkG9WNa6qW3BFAgUVtbo31cet37ZuY8byqZt2E
it0aJb+t5Gsiga5jHqQ0/Q2gb39fjOY+RMdB/Tv5HRWJEPhanRbfTvX58sQ0F4ZHx69XYVGkVcen
qrPytz+SMmChWoEFJaum6gk2KQxOG05uswfe3uxTelp09yemXth60VXXMKAkunVioplM7LSvbfR5
uuWqnzigqLhXjcUF1cWl99SoJmN/nhBtBOkV1XI8UncMfOmlwK64KPpboUVPuepF7j3zB48+jju1
NLAK2bA45h0FqccmUnUr6718ZYHO0wH+Wy7IEBSFxpFCdTJHon22VUsz7RknmF/uuz7NHwZFzv7v
RmeqnQdXnXgA60w1Hr8f4RKOCJrkoSWZsfR28gr4FcHAdla+6o0W2ERniqRTCqVbd/ZP4IGVMQ96
DqKmPLhUTOKwqxX8ElSUaqfWMd6sBSBQ9mEu3SouzB7KrK2UAS9V/dYORdcQhN+LyfyxkwQHLn7X
GEkolPgLC9WSzfvVQ/NpfrmqQTsa6NL2bXg9VGsrT6mj2rZTGqF4gJK4F6qLu51Zi6UUL2/J7+Ec
Txs+aqCeIWWSdAjsA+NK9Vh77TWIafr2qfyeVPe3TQl4lNIGnvVyL1U/OLAfC9oCIFExTjuzdU+z
RPgsq3Rl9yyXpWoaN8gQYCukfbxRPeStaiSv2umhoqI8JE1im0Brkka/mKrFnNDUkwSyt5hT5y50
K5rOR4vgIl3HUIXgsG5b1YlOd8BdrFrSPYe+9BAlm+PruB9Ul3rLTi+jXH1sKUCd/W5jD8FzG9FK
NaX1I0QIIl41d1yeL5QKwKCbB3PjU9/uU7qXyGpjptW9UGQyUubhyqz0e55uq4x1VGiWzzaV8LOJ
QZlCowzEzZJIesGHF/AJ8QA5mDbRRjmsSeAyengSSJGFB0z1z/sSJJE2nYxBtwjVgRYs4LS3lNaz
KV2i3r4kEjr0CFmZqZsPUk8Pg60679nyJcFd1Cb9TbdLG3UvWlEcxafcjcDEJPwEM0+tRWQ+uZ2U
m8qFR+RYxIvCngOhjo91HIlDxo1x4orD0UoV4kxUipPWqJhC3JOc3tpH4fRR1nh8aMTKLDtfj7Fp
b9RsG1KyPgzkOPQdXJH30giODAzgNjOXjgQbzEk2sbkyrZGlTGycB5ekaQnevKFvlWgaxo8M5uA0
zWzF04VZOPiXHPbUI5YPE8jyPMyoVcBRA/HL7Dg/+xHWFiMZN3WNfskTCJsDozbJ7g3551SFlEDY
5OnGGLR8a7bdj53xHNP5Rm5PPKOop9uUxqQ2zGD+4fx2sh1W2IIm3M/KZ2Fa9OHxKS3ZZkmTAqjS
PZTA/9eQ2mm285Jnn6sl6+NgIwZJXHA2KQqkW2yZpyyOjAh7iYlXFm2VEATDNgIeUkuZuiytvIjK
be0dOiEhhun3fVMQee5Q6aKc9gB3ZKSEtbjyI3Y4m66ViP5d6V6aXZwPxTnERB9p1kMioRQmrZkd
goonsRXb2QbB0ySoap1idLiltNzmNqfyMur2tuL6PJAbN9ncnoRtGGvBwFMD38EGFm47OgdkDNmX
YrRbXXRX6DmcdWBOKuIWiFxxtg220Xzi2VlmxksBxHmR6JQ1U0wk7B5E6FjnqIPNgbufnn5ZPWgv
V89RQ3jIzIMLR0A3LlVUocsOcGHkwBicpLzThKyRfQZQYYJQH966ahDbnOZk9Wx3lxXVmavRxI05
gNTCogAbi2UcAMK3QHOwAI3ls4kLnQ/UXYj4OUmvhttbPLsRm0CDy5fGaCi33uQf9LHbG2pfpFPA
RKAMtrn5XkKDgPPUwtis6Yq3mIaC8tgKCkcyt78yf/9IOhF4cky/ClzMAjez+9vWrAzOgCPXmji0
yvjcKgt0yPhZIBb7eKNtZZKeCaKjawfgi9Rl4WodBlO0TxLz+zrgMNabwadlCYlYUx5zZcWex6uJ
M1sqizaNJN+p9zQq67arTNywmz6xwX61yt4tlNHbxPFtK+v3oEzgNm7wEFe4r+zhCT5x+btTGud4
rSzkLaIGiWaXUCF5KGUzx8YRMFgubWVAj3GikwXnNl1/tMqiXqDR2Mq0zkezxMPu4mWP6LZc0PPj
L2ovogRAn1Z+jB0sIyAoYjYOgx292MoeX+CTn5RhvlDWeVeZ6ENlp9fx1efKYB8qq33hJjxuAw1I
HDZ8ysj6VeI3Her3cVBW/aTmyQ38tVYmfgfF1Va2flcZ/GOc/jRgHHtl/Ydf9OipMACQ9gmXFf8f
FRSo+9NEbsBRAYJI451UkYJEhQsGFQtv0nXlGEfQlgd2yqQGjadSxRKKKrjSZ/CIvroXdUAltwrD
SI5CNijwjWl2/UOlR+06oyRjlZk1HD+6IrySe4DPGqbL74MO8KdR5tSGyuw5DLuTB6e26+7AA44b
ZowjOzNser/mqGk3rk+jQMvUvmyiIeS0HaEy53hnLAt7QFI6kt7EShwBABdbTy0KEtsPb743+GtT
y+eNJjW2b6FuX8wiP0jMRs++TqteT78QH0IEJ37h5DxQK7v0SIsnELq3gV1gtgs/tcbyrhkcZUps
6Lqh+u+n78mz5wNqYJiBof/9ReTRo9tX2g4nJysgjTO4Fujlrk3NrwJoKVEnbzwgSLSHieAYyEBh
P8D055NaQju1kjijipd3YbSbjmATDfds1VHBgobiIFNUYL/7bjqm//Xl939SDJlMecHjJaNULUHj
TNiyWbnmPRh9hXnAzn6RdvIeCmm3l8npdlplfZokwPDtSmPfpwCefQJDKF7UNerFOks6j80HZUed
18RHrNz3vftoasWvzACL0IocMGgRwvf3eebLdp+XrKfjYeI5ij2uE1m0tdPiRviBm9C0Q5ACgOCc
6sd5sB/6UTrLHJJz7MrH0JdL+H9szLEjzVCuy3EX2U2wS5PugUYbah0qfTg1Y/Q6gJ/Z6ib1Vy52
unns78uOKHDLARJ/5Il/CBOJ7Z8G4b3yxrx3PoCEcDprONH8yvmSXlmsaEZiogNYWXUOvtMF1VaE
lzXztYhdpiAXwS7JHyMrvA5m7uyqhhnSjIyHUHjXXIMfGFd4Oyvx0pTckimB0tmLZSbUGnwqv7K5
wMmJ0Y9Bwge7Kx6Gkhesx87JDnNTsoqgP4abjzmodeOz8h9A6uh/MM0RODX8hRXMLXXryZOwg8+o
3QQmMwxBdrCOeuavyWmzTCerFSa8NMQ8H01o0VaW/ETWcIjtgN88YX8gkooDge2y8TO+DPTCooxP
SX2XJwUPra74xLyB928wsVbSRZWVQbDkmQ5l71gJaDAW2UT0/9eOdy4m0LQwfP8+EWm7cnzMuhAe
baoUo8uQ1CunHc9gnQ+19E6hoXBreIjjpOSN8I+ZvQFQfMujKdo0jlT7dpB5qcx2hVUd/y9757Ub
ydJm11cRdJ8/MiLSAtJNecsqsuhvErTpvc+n18qe38yRZgTNvYCDxulustldzIr4zN5rFwlDuabq
rI3hcV9aP47ThMdWJ5RA6ZiWGINF9rTGH8W/aez2WeVUD7kKBYqsKFqBZQIn8JkWDH7z2noIES+h
/4yXQrQUgny7pYG8UuoaKENHJ/PJekgaJu1JG3wpPqkEjomDe2ODz4CwQPXlzPSbgBK/j5Eq4vBe
dtQTdAO+foyq6qcfoElO5EtvWT1fE4NGrJKzdsvV99y1IB+d/K4aQsoJpxrW41SwCuow4TZpD3R7
CPkaOVi0TrHBo0Pihe7Y3Yjv3BcKYi6wQfHVkrC96PNK8f7Hsm7YzQ7FQhTpzSzntdlfgBw2bXI8
nLwGhzfrYnsbB3Gqk6I07M1ayqWEYdbF4hBNRrFJ4JvyqIPIL2isiyQLtlmobmnh7ULhtmQ3TtoK
4vUw8I0IGhYHvddDEMXlIUiiBC6pvkM3eDSbstqg+FoNLRwSuyevLTMXQ0ThOlQyWUyVcUhl/DnU
cBm81ttLsHBLHKFPjatPlzFpOfD0fSggT0N+DSDGoc4Oatpeb66w0QMcOoISvKYd15llg9Zpu7Xn
x82uHRvw37OvEQHs1WfPNjvIOGI1ufYhaTMNqZ+0BIafJ+F4C+CvVm/Yu9LBy+124E5LVb5ogkQt
QXAr9G2Gp8Nk8LERMJ0gjsiyxHISmE7CGoJXsKJEjgRs+sGd8qcyeU16zTr17cZI9yR/ck5PLk91
VdlbaSB7bx2mq+Oso9AQpZQEN/SIK5d6SJQsCZGnXFIVINenZ+yWCLVnC/MmkQBBSkTTwPLqvWiN
o2O2MGGgTzVosVe5GyOqtfx958flSqvNdBda0cbxyJGNOK6qfqpJUx++ewWPHUXj0uPrLPNxJD01
fkX/AzjOEW9+p386wRuPJmZECwGWLHkFXWeaozPAOLvmVfnW02R1zKXbNthVzCBJCrGOCtnMoGwi
vohyWQRV029Bje/I5VqWhfsVoJFajBXXa5zdcba9z+h+dnHffjISBcu0maQ2pkem7S2KRG0LUUI3
aOw5MrBbo5d+Ngqgu1ONEzXmWEEFt1bcZahmieMyGm0ZSNofyOHUqNaVu+WppukMCKFmKkVF1UWI
j3rtzmwjEpyKd8dRgAdGgnBMbyRlHaWr9gjJEVeMMnJ6Bu1pLJgUOEFPRAQObYnqwLGbBXYCbz8g
qClCZ+sO9FQeeYO9QHZlF2lNPY4WLEKr5Y60TMLWULEDM8dJWcm7IBhALICTN6sqQWrkmUwCMLET
VwYwMb7vay0+6O6YrntWHjBBh7fWDfRbBlw2LwF1D5Omb9oyfFRG/elhOF/bWn3Ra/8jGe/MSj/k
U/dBehmIBiD4S4+DKiPpzkR6hhK2WAqzC5aNpBrqcyQqtvZYBPpz31jbzvfRg/nusp0gS5lB6sPp
bL6cTlE+Vg5sLVRDdvWIQQJtbP6a6KgCzYHs7NQ6g7sk8QvZDbPbhigz91hxm8W+yZuRbxxWm+6m
GepGqpbF0+2G2471Noec2W3qyLqxO32Ma5vva49hoB5kClEZDUPC2K1iT27rGscOutFFK6nHia0X
Wr2upvaSKc6+58iZSITK/XRfz6c++ZdhZmuQH+mie2hkqKlY1wC4LDuxZ39XlbfAI7ArMvXLwONG
6PJZtgbLzyLCPnK2o/pUJOmugZwqsvLsGtoJtNd2sAWJbuqLRXO480MU9wySn6RxSbwuY2s/A7h1
7abc4eDokkPZUGd4HE9jEO86PaV8dB+jiH11lSXvWQERekIxAT5l6AIFllMyoNvPuXD0bo0P6K67
y2NLUIAaR1sQbwnofMHpuo8LsoMKfx9K/kSiXvZhld55HPQnoSW3tmjY8DvWsTQkT1gzFDOihv0v
sjjjzeJVdVOAJaQkv3vUWAsRkiPjOgOvcTNASqlpiWXl0HhOxba1NKz40Z1H1Kfb/dRj+5V5LMp4
xhoMU4vsyRSXDqU+skN8yk0Des6GiAdZlaIZka5Vy3kaMK7/63ukxzzlv/8x757+uWv66+bpP181
/eWTWFD9fYG1+mg+/vITku7DZrxvf6rx4aduk+YfOa/zR/6//uZ/+/nzpzyOxc///O8f31hKyL5A
uvXV/AebHhxr/7k19fmjLX7q//iz/r4fsty/CciQSncMFuCAoNj0/GM/JHGZGiTMOib7I+USW/uP
sFt+x5bsajBnG5LNjfxX2K0mWDg5gv0Qn6UQb7E7+ser8JeF378WgP/eGzlvgf739RCsSZc/0OTL
WPDjSOr99+shieUtb0cSmG0YsDR01YMzJ5f3xC0ZYlTIR7SrFQoMNKVlPiqte+4DE3P8wH6nHix6
SZs9y2Rxdrp+8JEUSHRRLhwHO71JcnvO8V6PrZe48x6juj9CZrtL/S5cA44wCUE6azy5W/IgxE4R
XL40vMlHMeo51BSMfw0TLE6bEieH3GDRieCCsukT3gGkSKZ9Z+9ODTZ0fWxKbLa+kdv+DtVrEvUP
lUbUotl7IVdD+V0WiQmxpaaPFva4aLCXrNyhw2rXqWhFdHa/ThuQT6Gqg8WZxLqFb2rlYwIlXsvc
bj0w10JIgmLNwmzCwox5f92IBVkxmpFbK/w0Eb+SbHFA6OvQmb6y0b+pqdp5WlFuXK24qWF61TpE
rHRSuX3qZfUMnuPTy/GulXo6gTcnooLKY1j3L2zOkFX6RD0ybG4T+9EckAvo1gEVTV5wDtVaMW4o
CVihIE2QQhBvZJj8hXqPFYPajoQcb0gAucL12Wl4XLl9mJ/qVIncy1D4OH8BpmDFYg+T/8Gvm4E6
JZNSKxo9oOuSaZ9dbO2KIbFrwbiZJEQYEos+ykAt6xjRj4lseVGaFkiuEUK7bfSL0orXTs1ZxFqK
vTVE5WxGL5s/dSp+VF1/5zMw089bXExJEEC81g0wuwQBlJaNAa2IdwMi1otSVLitjN/YV2iXoaDx
YJw/rwb4Rx5rOUwHYjEDYtOXpc54d5quvuFtnM56L6yJzb9S2GSGAdYckpJoGLwtC7y3FjtF29Cj
WA4k8UjQ+unGhxylu8lIioTRLJZ9e2WpysDe9ciaH6aVZer9ltUguv2JRqHVMZ80PkySwCMIbnwV
WoUPtz/BLmNoReG8Y1Z4yG4qsl8jk7jBWKNuyTSvIooOoKUgrgRXuI/aW/yEA0sbO2zeKq2difzF
qx0hcRHwCPAOphAc2gM9HNhqf9OXvrY2QJR7EIpx7uYb7tVbOgcglhEKjdKrDkWDvatt4DXMNY0V
hM0Rq82KCKJbXvOAjb73FeN6tJR36kue2rAmjiDDJmognCnNSdvinoOklnaUcMiIhXwi42qd6Ea5
8IfzEJFIEYNwZVPTEfaprUm5S3dD0h7tLNsrNFUYXfgm5QhH/fzJD36mcrhJxZ9uQlZfp0i/DGWi
pfN/dbP0FyAkv3x9qNakywYEvy1L1+23fp3tRINoot26XTcsezt5zUV/0mwIUKlhrrPsrWnzd380
viYP0tmQAKaRcYiBm9fX7XVYTLxRIF5va1u/Dna3dgxUnej0yUCdBX/4Xcqrpboj4JkLYT9n5VR0
vBaTvamz11OO5eNPhh18FHcTDsUFWCqPmu7dBxkhMXaPyYmsQ/Sk5k/VtNtAUwChC4D5Lj9dMYDY
u4Lhk+sSamwFaGZ42eKB6a9ugG53jZD0XWrBnjZxK4asWWoE5DR0zHsq2EusqkeznBmRtFFD488U
NOcup6EElsSRZNQk7Vi7sW+h0/TDsP0jNgvwjOJn2Mejv42Vbqw0rGVVD/KzsomUMIy7uGn0m6jD
aylzpiM6h0BBj7nR8HqZTNs6Eqd9R278JidGhXWTtFr/UBh8mzB7boZcvgeJttGVlpyEL3dBaLO3
cu14G2DvigTxf6U9vcObhc095S+9qxCL6qvK9tDAJxw3vsnOISCQG0SSU6ytYjzYhCOt5FSJK6Yo
wpasQwWazKfgTB9jF9SBPeZvaXCoSoMhdcPfwxD+GkML8ypHu6+cxt3pfY9QMq0Pf36wK7dP0BNb
eFmxQTBznvPPeAb//r9BLvl5SrttxeZnnzn8xp9f84AeZBvG/eauNPXNkE01yZr/+MF37X//0z+/
IRmqbIESUw2Oe/a6zJb9S0Vxhub7Qvg5ijSLt/k4K6ajmpHOnKCSWZIRJ2v4EYW7MZ2nsnkVBFtz
Zhbb+ZaS83CfaQX6PSZamiD2SmTxOgo5+RslVsa5sRpihyPKu8F88HqURb7N1ECY66CH4QWfhwVl
auWoPYIlViWwzX7bM1XrAEdhPxkz4Im4TTSBbhbPwRiR3t2RkriD3mf2xEKHT3ZNpRt52ExMwk/A
/VxUJ94g30VrrXLO3Zhf4kw9epWMV+ztwDDh44y54QfyqxkMZdTb49VpAN4K46WIrF8keXe6iG54
sn9dpiIWcnkbwqfFkbOJC57ibihXUaGylaz5N8VRC3y6vc+i+iWLe7HyEb4tsQ4xA+kKutaQpDXN
RbRidus08a6o9PmqXXXUwdFWfUuIQ5rSnzn7UXOvKo9LAo3VemSnVPh2hSA5hlTE0T8O9KIZobjE
CMqb7t0GHQdnCupJz6tXwyKpviUn9hBV8ruo12xerhHBoIuSxSObXvNQYEDgG+ZqKlyrUtsHiMWs
KEeI1ytsVsyWgp2RzclGHXKPLszuLKuAwzUstPCDsuY4NMhLGwRpqO9aJgle9VVOpKmRsx3UzQaB
5z28pxBZhJtoI0UPX125cq2Ama4y9PIb2KYA/Wg3pWrf2rjprjNgSwuda0ViJRfBiL9PN89eg/3D
xb+SZG9udxYi8rfYhvcGCcq2DkS/rGtIi2AmNEnkLqaxLnZewY6zRogPSTJczN7ZEiBV6iXTyz7b
xa61z+kInbgkrCl0gPtw6AIXf3Dt8SfvaH6cbLpUDJXF2FwbH1Vr6yHaBajY1dyHVCK3rlZHncIs
7hD8wCF/jQpmDzWqag/WguD6WRFhWZfOb1pbYqcx1rbKZJNYBDzbGsGBRTOqVZO1K2zrySqqeaQ1
zyT3xFrjFUTnq01fGACbdaa5d45ObGUJ5S6MxL5x/a8JcTZESYbt5H7MrDr/Yg9hA6Wg2rLOJwk5
ngXf+kj9YvPaI0d9AtKB9TjgnRiUnxM4q91YMOph5H0FtkW87JwqEqTjKbYapAPz4j30iPcjE9NE
Cg6X7Zcl2iz/xbX0U0+06TQIyYIHqNiaQ3XRRqAtE4DyZZ3gaRlldPDgr6Pe7l6TsX+Smv/SQcNA
a4O6tgqxUJnyQQbNnZB4LvlCz0HSwZkqkXmSS7jo50g42G1YvpMT29FZzCqXBgB3JC4alBrUio32
iLcOU8Os7unrX1UVOwMvj5MF13xsfzq438vIyB6CwSR9D6hYA2aPaInON5iEjh7X8gwjRqrKrqqI
iGknEmFe1WCGRn8coFIhgFugGelGtyCKeBuMEztYjisaB3HSWa3IyTBPjEFYvXmsByuXdtjieUCL
F0OMfMk9kZAlM4/GJnsnyOhFMGPioJztjWkZnCbwKjszwwxn2KxWcVtg3QDlyyEsWpt9QBej7BXm
mxnIY+PXI2/XnqmAi73eXbdF+Tr5co1z014UQ/ia96jbe3rsVSO4IvB2WLl9QG6KCC9Ztz4IyTBt
AtKrMJO1vGIQOZ+S1P0Ssf2IXrjIGYaMjXFx4rA8BNO40DBqAtTg3au738noXv3I+RGwK2ZlxEZR
Cx2R5d0rGf+mWBzXQ1QfC7cEn6AztTYNhg+8co7n3rEB5R1Hp8KIDSqe0JvzlJHzFTbZqvGKJ8Iu
l6OLS7IBX8tMHZhHnJSMvVLwtwn8VpPvh+H7ziowOmDv9mNZopJDRkREd0cQH6SgMGCk0ApGfgHZ
1AEwN0tj9jdY7ovmFffsMb/HvMtwMUR0NGimskMaxXO93fr5wYl6pqN//pdRvsdFNX/An4/6t0/4
87mqS7HO//lVMp74KNd6Ji4WFF4ZPHUNkFqzZ0HoX3qnfXUkuiELaGHVUHvXUDj7PPw19O6uNe2X
LLXD2V/8kQ/tXRi2zIa16dyjZMQ8yOJV4AXwAPSioSJpx85wxJ9R/nXbScSfUnPQVCfv6I2vlZey
rrA4reVa2tkn+s3VwBQcTk7H2Q42Jy/yg3S+6ZZIw6Ym9WT8ro39uUk4AUosPpjfMQEboru3Y+2j
8VDptcNBZswgbf2pNmGw+lrP85fz1u/Jyo3bgcCB+IUZP/yDPqKU7u81C5Q9MpZin488hWTlYA0O
2ERZCaPxwWE25ARDtG7A367MEEutiGZkaN0u9NZGLug0pJuRNr1Ixh9SNLM308Q+UObbwasDtOH1
i5q73jER7wK/zdVMkltDPAe4vhD+jmVtMjRAG78trkogq+J1pFpTxuOM0sG2GROqYLrQ9qN41WXw
eEXJfQ7aYpE35h2ZfdoSF4YizxgwfbVm63evc4Ygoh883htc73fSos0OtGqpKpMzERRyPKQ/Q8nA
vAYpwBN+n6YRKoQ2fRGiGFfEGy4I/lhJD05DEENMDT1130IeXjup+S6N9hjAhEuHW2ggeXcMiEJ5
s6+y+jeNGhwl6lLjwS7H6iQDIZfm6D83hfOkauPbgWU5caWLMlaUKvlbJupDwKya4XpCog/Dua0R
JJ8jOqNBg67gdixrUondNfmRZY2zf0Tez06qH15cXz8hjPFBwU5nq2cgDEGVXRd6+pTxvdKL5952
zubQfjsyfdMTdjlemT6NmTzj6wjXIxkOokDIKWAQtnDc124D8XHIDp0T3frUCFeVQdiuS4q9K/V9
1LgXpHPhOed66sbmIWTuzOxV3Wf0lsZspojsds0p5qxGz/noSRr0PIBjYs8HvRJgbWBJ5Vap2AuP
mp2s8/jdDaotCYdX04JkYujFvJN6b0Pt5jj7UPef3WIEY5I0KACQGAyavgtSE8ji4G6FFn3GgE7x
VV4DJQ+AXl+gNC2rzOfJT/T7JJ5e7AgibwoJPTbNkxandDeJTaPiRcus6F4q6oDQVq/Kaufhuv0e
8wrrb4pEqgWixffE90+eY21UruZRtGksOkpatG3wvvTwswvkTjodMOI+++mCja51a5B/O04QUAHm
IeuekrjjWeu0fG2n3sfkD94CwkXr5GQLB0uDpcsCCYLF8tJZkVX8JZG1VmqCbClDCPkIwhcM1XbY
709a4W1qN9kUdnOtRXATTn3vxTPfuInZyXbZhoSJr+oQV6R/hafehS9kq+vAYJyFS/052T0bFc0i
sZa7r7A93DLDo+mFcpVz+USXCE6yhSUu9TBQjWSnkpFhVzFRYZSeTR7dhtkYF3Xv3Ctsg4KHdML/
w3z4o3Bo+Kz43CUDJu/qJHoSn6p6y7lNXG9/zn37G3X7HM+NDjdUGEAme+v6/SJ0W87NKb0PPePJ
E+5Pr+cv9pMxNce5W9iY7huLrA5ewsU38dC2eKSczz7UuEKsui13hu2QnCIIs8Y8Ctk8kOGG6A6A
6clnMkSfHkABR9AKATHZkt7AvV0c7Ck85snGaU0MLuN7OzUjTzBi79R4QFeCOEChnnZ6wVsMWzpp
K/Yqjo3j1NgnZmYVTzqpEypF+diq6oM3DGsNXKbXUd2BaPX3lqPumWvtDYnRLTfeSeOrlsgsHYYh
7aHXZMebov11q35ZN6o8+h2Bd719jFqEFaVfHcqwPZhuPkG9xYI/kRGB70v9dNJ87ZKgfzeSehnN
Ufe+jlzTgou7LmRxkML0t8S7PWM1eBo1Uy0rp453Zt0scppIBCV5xIRRlBT+qMc135CbsIedLDKt
vknGCVqbnti1x5e0h7tveNpRL0248f5s3/eQs5ecX2O29hvL2k4OpWJWCH0DDC8hmKH/Upk5fKNM
22lj2r+pUmD3D03c9OgCTjTs1VrUjvXC8vMOhctVd3r2cJHzUFjOJRYaT5yFWHssCBtEzBvcM6hh
O5Rq00aE5Wwx7raZA4akCs1LkbXIxJm4rfBm5SsTj87WzriIRfwV1WOH6AGqKsGv19RmVjFM/oV6
gGTZAvxMFn8lSX4XFq6zMGJ406r7zHqWSwlMtSsHabXkuIJsUGssvuvsTpcA55uMCo2GK1kbiXsX
T+ZTkc2Pg9qWqCmMkTortXoIpD3r/mbEeaD5X/WVbSURhsI8uhwbFhI2iKxyHQQH5SXeWnb2WafX
RzHJWM1E6aqZ9FdaJM/4w3A+xsMtkERBBpb3UFnxxiVBCBll+aCN+QPIBf0wgUNiWuhS5uwg3n+6
5DSEkzWQZkpQRWmiFqDTOxee9Vo75rZBkQ29KtDQjmfX1suYV4yo8VMSCf2S8S5K8G4ZJOgyNOWz
ImNRTOQ2Y/AxxbKAcp7K4LuPUiIUsVyp4jOA9rAkp+ya4CDZdFPwolPCHecCzx6rgvQ2ZwVFGabk
2xAJkyxgc5XmvJ/HEgFu5NQv4840qzvDzS9jVfmHqSOFzwMTUjhpBxcZ2UzVBMhQhH9o6oJSfHKp
/qOMYzelTOcEO6GWGR/L/I3wmMMgTWulVd64cp141zestrg3SfRtKMqTKt/xYGBBoJZsnfKZO/9Y
l/Jj9Ox4jRGeOIM2onYIaQPB51WPEXDxarJ6iAKmcWsrmzysZIdDXPuwusxYidan/wkNiB80uEtN
t+zPiJD7OpqityYsPWaSfYnYtdHvMXS2pA/wERbGates6mfNrQvyeJTY5U0RPKrS/ADWoV7mpCEF
VY6Fog/pz3AfbJndx5+mIdc5MM0C2h+C2E9D9VTcymbmkOqnlNRColQtfaFN5qvnoPl9yfL6UFQ9
11fLEjDDJAlW2r/ImCxIBYWp4LCRKVnYODsPwic6yEPmitCGeg2K5zgdau6/KQw+yU584NbbiCRD
2T6Z96El7hEX3ncJNdE0kcoexPE6AYe9mkr5iNjotZ2Y7NrtA+pUerdsetQjCsdAhzgAhCbwI7AC
E+HMwezX19yvLkrz3Sj872o4m356qdJYUlYLrDJlvzRk8SyjuluiijgVg3ZjyPDSckMFkrbJb+6Y
6ofHGBiP64UHaySswdPHixu+2l2eAUW0vpw+Qq/GVLcLGBdMOSYhsMybsYFW3Mg52CFBtONfCIh4
b0ISnRRTt8L1Xps5x6NinjGO/rpSPBFmFX5CgXsdJ3r9SOvf6vwgwvqrLucElKyjf8ePTm6a6zo/
o0vpPxqvJokoi8l8V5H1Xbf5tSnR6nvTySmSjVAuMU1g1Zkr3fuyQu4sS7YJ05ysXO2qHl0Y85tq
VfrodNlxTGvg3XPXdQnYUSwGpCuEkMKLaAOAGdVVZByPsX6Crl3fRVr8AC4Lk8go35U57cXk0OED
dIpIpF+WwgRkgjnKHepN7FAB+0X6opk04MpJl7rWHDvK5QPRMfBEDqykEq1+NkOPPXOJXUiY4x3Z
Ch3NzZivcrvOSVTzUdTq0xIiH0/dxOxA19QzEWfRqq5sZ1W4pHuZ58notkZjHYORYXLu9IcibYHT
i4NmtT/NhEZXsHDDap95LtGuU4b0PAwJQDCB5/DXooQI4rY4jcooDyA01LJQ1lW5/k62454PO6MJ
+LaK8HdkcsXCJ1vUHtb1wGP8LowW+S6HcOgSEeOYIMkUyk2tMB7yEX20Kvp959IVMDpg9C7ebKd+
NH3XXzXxUehItwmjwHZd8kmFy3oQkgHb/FptBaArH1meTwIeTlv5PqTRFZYaExJJ7Fg1oWYN8hkQ
F61kjgXYyxEsDE+s3mGtpZ6xyufFU4OJJp9jKLWcYKSaKlobIdaFHhuS0acjJy/G8j8DszsGOzFU
9Xqs+EA5doSvWdO23/nli1ulnKgdJuI+ZS4ssvlKx5rhR8B6hgLfQR1MS9Qc05JE5WfUl9hnaGKW
meCSYaja26nJFo6RiKb3vClImydhjkZy/LYmS1s5VfXSWtarHY9nZtO3qQQXULmMRxgWwepI4BkC
I0Ni9BqUCLHxw43LmOqqIAQEAdhiTHjKyiulx+/oY+IYpi3lS/kwuWRiNiVa+wyMh0uPiTEAMrfv
xJeB0mQRyYqVVqSfq56UNUQnTL1pWnNDIR+BO9/2Fc1WkH/0EtyWk7cXCMs+WI0OMT+NqzuLZUqa
KNQ+59RuXoDBWps0tI4xdeFa6ZzSGg4T+Gwu74lXeuBh1Zo6Si1+OycnzOcbdmn51d4wWWLOmQUO
YV7U54tOG4cdLxtGuugxLrQvP8fhUnm5WNa5eREF6yLb5/sQMnLKWrAcyjDPKFKc40C1w3x5VhNK
xpFmd1Y9Fi+JHjZsh9fWc281iBI0oWkx2x8islEeRi9LN2U3PgeB764AkT0bVoH1yXkj+S1eOCwe
gMCyT20KlL/EPcLTpA0ktpRGv9p0hvHK+hpd8L0tjZJLYWzxdk2bOE8+69beuwhrG0U7kfU7D1RV
zU6HwaS+FwhWK+gxK7MnoKN1qk9p/Y5FfrO05ClDL0uoJMkzVtycJTZyrwG3KigqDd1hVhZNSDg9
+5dcSjBlg2AziCQw69Umsd+6KHmmSGYf2GqSnRGDZd7fAVoYHWx1V22Y1z2wW+vxg44SSE5B71IM
AdjRGF0YcXk2EgBjCLZ8DIe7cce68w5k1HOqcxlJjZ2Wysjz07p2qWdGv2rYx+M+t05E2WQwJLK+
+cl6mh6Wui1D1VlsxFuwNMfwuCtt9wXtYbwzdOPNjPN1rslDjJiMbyWqwyB+RqmKFl5uEhH8toyE
0zh9F/gzuRjEl9XmbCihcPoxFnvX9PB1FEcdOBb2IEi4Y3pUnf5sezhoTNOjxUBAa2kflKyHSsMw
wE792bJ1oi274ITKeFNP6q4V4zYeGPS0rP7osDlvika7T4rmFSED08+4/wkkrMIpwBvA+5CTcWMT
t7BTNSiPjDzrrQGMjAFchIJXsdBxQEt6NrtZMxhPgcdqQVf3aeEjxNLMDefOLBye05xMBKJQF18D
FEzdiBWGDcJ3EcUH2C9gOfsfyXpkCatvVYHQYPWS7KFT4xwdyuBBG+KrM/BMCAFYUNPql0BvybEG
LRtxwqo2/TYQyy55+a7+WP5mVHW+11/jmJVZaRd7v9G/yIQph7OKuyukugpGzHBrdecxrkhNn0QB
VSDMtr7RPht+OB2YMZU7ObVvKqmzDbpUlv57vTHC15EXUBPJNtSnJ8PTn2PIem0PdcD5iiipEBxg
yulIuIYSz14crYRjwDnL4NUB6yLLGBkMAYrt1m6gO0jvKkIGY2ESPNiQZ1d+YrwZBQMU1hiMXfWN
mQfGySjSe3RiVAxcCan2o/Rn6ZMxjVjcWbRF/NmkIVSliBV1plNQzpDmSOm4d9H6GXnzjc50P4Ia
M/z46o46KfYWXoPOT9g3sCzv0N70Qc3TxOnQ2vjsdHvZtB5RgF187auN8tdEE3abUINmESvrNQT2
XaTa7/w6IrVFYuKS7SSN4NVK3atuoASNQD2vjInAaX9ql7YUb+yWUzAMi6Lqdk2MMVFXac1onY6i
xfjAluBJpkW6bSAGLeCJPguBO65VWPMkxF/DQJCXdh7qIfeKJh/bWjyeQnWXlOWhq3t5jOEZt754
wR5CvDvou4OL4ojm4KJs7QmZr3MhdWJNOjvpeCxMA2LqSFFlpGiWh6kug6XV6M2JYd4yAHxAfohA
gQxcCJWnjNwSPkn6VTD9LgOkopnUz9CVRsqA7kcGMAor/bmOKkYUkGLB9dDFQffbibB5sINwxa4D
etTYMsrNyGzVQCI2s1ncznF8ojCUrCrOSmXsnuPmQUqyfYoCBVOCYWds65NqijsfbribjlfEk5Xs
7qamZuPUPMcWFJuW2VGs/Rgmm68mbr6yjooU5hEwpORghehgS58gmCopH7juHpsyhqEYEmpVB+z6
s254m7SWDU5T13tpO79FNbIvtdwDOPRq3YHGyPi728Tukdg9a/4ML9xkOcYn31XdEpjj2c2IOEQe
yfCA9JSu0aBd196vrKyXNsw4sqsvbkaarsTAXEaHPdfx1CVahBNeUZeig67dIVrkPr204SDzAnSz
Vc6R9e6w8Qqs+t4UPKGNI86tKIoDZDkXK+GOj8Mr3OAkoa+6h7l9DY1u/sc4B1/1ISASPIYMkndQ
ll74N1hrYaAXz6byngUxfi6Hk7plZer1frfwMaIe2gSmmQhh6Osh/msdAxEzSMtzQ/DJI+hQY6wY
L+IdAfjNXyMpjY3Qx9s41/EI7qm373vWf5ukZaiPnwXMktXdG0CLl/9fK6nDDmeY/H/TSu7aMPlL
OPe/oTTmT/oXSsMw2QzYaCKFYTD2+ZdU0gKKYSruU8ulcyVF459SSfU3V5gmUkn229ShTAf+mc4t
/kbSlyRZQWf7YIHZUP8VpSSixb8IJYkWEcoiLsRk9YrA9/8QSua90ZTCUwRHkva1UYPMzv/6AVL4
3kXkFcyr5oxy+vrnB40x8aZFW1n38XqGpn6Q91HF8HQ5KmDMVzH2gUB/6iU8O5Nz+QdwDJoGa0US
kH9i6YdZrCLqKNTs6YY9/jGwAheEf6SWme5Yp8yV030neWuZhTu+5GO89jQXvrqllw9WXA24Hrto
Z1eoEUudc7hCR/PkRvbnQLdYKL//cG2zW/n4Kc6l7iWrPivQ+3V0GD7D+jfF9JNQLVixxP6sfdXk
N8OhWmQIMC1V7hR3Tive+7q5FlpkPii6zEOXqI+WlLdj+r/YO48lyZXsCv4L9xiDiIBYcJNaVWWJ
LLmBVXVXQ4uABr6eHk2jDY3GWXDPzdhwHl/LTCDiXj9+li9SXu7BcMvzbC3VpbAjLGs9BRYZ81Bs
+pReN63RbYuY4EDvoGyIyIBeqjymuJznHQuQ6ZmoDah0ZJMkG+M9DWMpFOhEy1EbAPCIDn2OStUH
4raW3Xjfv3cjIn/bMkx8i92D2bMTgLRFLyWntc+I/c4GydlWxHB3EZu8VWN3zb6WFQ+5votPahqT
+zy3v6EMzBfXCJ8cFfdbidl6L/wem2b2OJMVfXTaqNmlpLHW64rj19VoMDdJ8y4zI2busPMrZQ7m
3Tsowfjckfr4287AxdV+mNL4QH7YPVr8PR7dStbnYF5ouEhVcKmypNoPaWXegygRHmn6m2g5xQnB
wCPA//diVJ6/DcOIxYSfPRVBHD6KhuwhQl1mhmx073vbbe9lil41apo9eOpvQsbhvWGF5r0XA4Ul
xVUN45+K+OSbbd1hSV42nivGazo41d5yXa7Rrh9uLbLDG/svx2AwjK7ClGelZF8K/tXtnZBbD7q2
H/y69befTY8pc+hbIwmW2Fyfq1AkD4NBUckUsY8WzqchsuUdQBLTMgPOfdASFjf4LLMC6WNWBymj
B1lf3Kwyn5QWIzhd4j9Vo8PtignrajJBunGf169tz8UoT4O7mrBfuwRPfT5Oq7ZN0107EvGDfWAd
nyB/tAXdnoTp7lP9HyE5S9oqJe3e0Dc6iLlN886FFWNTeEpc+RmKLD5EDS8mFWOjDvdSR2TbMhke
e4pseoaJVLG5lwQ3+cssur1M0vaaZOUuM2uSez73+MqJ0nNuT8OaN3ePHzjq10tCm04fsyDoyvTZ
7t2Gvo18ou40/yOWJf2co4lw/77iVwPNkIW71I9JTrtE1g1KhqAOhPlMcqnbEWYMcafSOD7Vqtwl
CP/ODNXG8zDa317ouLtsnDCkuNbGcTnJ9UP0m574jvqe6AVlt83u2GQAboflsSnYT06Z7u+TxavA
L3nnOjhPjDgztp3F0HZwX3q7+7N4/I5ifU+VJDQkVZ9W8Z6GKgAgHM0jbabcUkuOl9SZk1LtWmdH
1zwb/Lj+xsYarOIaGyf68COXoH0+xth59ejF47a4meaXbElwetT3xTgiVpE5Up0YKGI55alX7xUt
xGgNDG/PzPSxCwU/nhuYW2MZmM5Qyp7TCneHN+ZrIHruJcV7l53cfsi2rPEZlNA+XY1TcWDbRzO3
Y+ythputy16N4J2/Fj5D89h3gj3TTaDMYdgZxLmryuUcDM/mas7OErN3dqiJnhmjzyIIb2VJjySJ
HFk/Db1u5kzzq6Lkm6McIWuu2QWX/IQRtkzZRhBrcmJOiS4q1FAxCaGHPl7NCbcSQXX13PIvphVb
xgJUgiRYDAOe06SSNeO4Gnrv1ZTZ3h1CovVpTjt5Od93fsBpTvwypPWYSySG9dwxNerJ+SCewB1w
V0i22E0dlFspxHRi3o2Wt8ZhVhclU7GCPbSHrcH2JUfO4m5MWSnhpgRJ8dSz67Jao2y9RQXX+/vF
0S3bmWz3oi7FkcTGORJoJkXt1oC1DBm4MUnfZ9chlF2u7Sw3NknCI78hT450YoUrBIVg04OetfWr
GmmeMkdO4g5KGA32N17Bp2hmRNWCl3MFJMoSuYoaCJbhDQRt3bq4AErx7jULl/8qZaGXDDu2XW98
rk+0iJobwyO16abtYTIQLvj+EKyN0n/BVb2zF8s6u9E0bdKIHp/2Ggb8VvmbITRVoBTxp+TIm53j
t+9dVD3Muwa8D6FKTSpASAZF3njuFPOk2hBn6SzcTNqJULO1V45D7mtKT3YoP5po5soUi1/dWPZ3
eHNxHJRv4QBXLdPSvfOwLqzsBCp8Zki8Y3wcbUdV9jt36MqtGxGLREVwj+sihM4zwPqaeG5Yiv8a
xzZ49nrGlQ68GsPfLr1aQNx+9XtO7ORgUSmFsKEnEunwja77p8J/GU31kftuuBsUOejeGlk6R/yW
kpmkLjoW93lJ4P6lxYA2T8ZC1+ZE19niN5yaeXQgJxBvPU7wNHWzLWysac3Je07t7hQuqBgSdwYR
ch0kIIRBQLzt7DEV3MhKk8PICrSyX/skAdZuaNPUOMr0jDK/pHDxHI4mMjL5FbLqvXZ5nVxRrRGA
YDpnQCZsh0XSyRoQzXYo8YV17r9NPpHr9qFOKATsLPukCrnB905/SoXmBRs5SAt2RNdgWBE5TcC6
0o7hz1J5DaabVUbjvmcbbM6+u4kdxmSVszyJmmhHWJ9Ds9dmY+zKfouwSECRluhxT3Lot8qRxMSb
bK1CNJGjsh+z9i2qhf/RZkgCZOD/GhUmLrNusHcF2S+A42NTjY9e0H7PwuJOrPi9+TbixYpey4OF
Xy3Ipmlb4w9ZNzNPloSvp5jNdciWiQtt9+YkE9N3qlPF4L/0s/8U8BVPiTCsOrYPaU9ZaCFsvs8Y
sAsxkIkOS3S6GN+2C7nO3WAFb4sBAktX26ozPpyAQUQIkTsqDVLn84lDzLuF5edhysZl1y0LN3SD
kscpg4qae14zRRe4MGQ8A4OgXu6aeShfPR4f8zsBgubFZ4X0MmWnwmiIkwd5DZs+WKc4lc8sJZjN
dyP7mC72FDYFXsuOObGDcYLDJDr/edIrs9RkYjOXX6XkRtqS8qMhnBKFWIlvs3XKu4An+t+Pvipw
REvHM0mYtMxueqjiVZmY8oiIyd7PJGd2Qf2VD81A827UP1C+RkbOos7GHJMKzYkR3veJADhA3s3u
tvttxqZ7ZvE/3/gMPohqaE5pHj8yKObVPVIjjvk4YVDhOffIT75zOqrx7HfPUcKXAI1Fw3capscP
hyv2smbLPZ0/ezW09HS0d3VqG/ugx6/phGn2kBqImNP5Gk0tuYWkLJle2s2DXabmFYvwVnaC7/A4
X6k/mK9xwWfDZsPaY9HbY4zVNerenSqM/COdbhm/lGdaM4Axw/Gptb30GvFEf8kEKfwyrgxKVKzy
AGjkXBYvDHa8kP+ExUJjhjLjfRAY/n1qQkswJOQ/rJzUIIKIXeWI5jWVTXqImdpuEvHSKNWc/+Z3
eh4ZvRLOwQyAMxjyfBUst2lA66dd4uXjG7TKyah8/12M+UtmcdWBXj0uDSj5LCb6n6lXQWiOL2P1
//frv/dri+jgv84i7vuvIflqfv6XNCL/3n9dsblt/1f60PmHK0yLhKFNKszy9I9eVqzi//3f7H8E
tsNF2+fKC3AiHPoq24p7z7//m/kPRqL8o0BKgRMMm6T9f7lT21Lw0/w3OSU/A3d2NCrwg9zvOeH8
j25MY2jLPg6KaONa3HQlyFImuOhVA4ciReCF/jL6ou34gyYK3vlJ/Elr58EerZ+0qmiDmQgDd5ua
D7PqvFfKIukTde9wpTlvS+B9VcKKb8FgWIc0Nuv95Iv2lVfUPe49/9um2W1lt9J8nInAn2Qz6pal
KPsY6LL4+/+hdBxglkl3jYM6vyhql2n4jqNvq2UHgtcJypXHG9+7lQEpy5ewubk+cX6vrbutyEJe
Ow71K1kgvkghn3uslSx/T5SPoxiCZrA01jBpwGHQqIMsi8PipMsmKNF0Ro1/UvYHpTPzrWyy7GJi
GFiVVbXLq8QGUh+LQ5An0Mca4DUiXNhJP+wNDhMrB4EYGZzoxOH16kJoLIcMWmPR2EZhcaCLITno
KZSrLvioiSGXS8CZaeAkhY3RLEIgEGgQjsX2roAPiTQoIiBGuFWeKoCFrgQ3gyihrY8Iu4ZMZo2b
EHyIeKT4P2zsufiQrV8RmiOkpTEVNLZrqsofLI2wtBpmaaBaKuiWWFMuGncpNPgSawTGh4WZYGIm
/mKpVFsOZvhqa2gmWqqnxVJPocZpIHF2QRA9Jxq0mTRxo9GbKIPBcYFxXKgcX+M5PjL/tQOxIzS6
k8SnEZLH00iPRgJL5Z1Btgi0PrUov1KNAHEjESuhsSAJH0RH/M7J+MVqbgh+aIyNexzpCORcRg0t
qrlVS0tCE+btzkmiYZ/RTsnUmp1xwyIMeP8bAYOxSjW4hKqHMPmv8C/QpNGmXENOJbRT9xd7gn/K
NAhlZ798DUa5GpFqNSw1aWyKI6K3aSGpKp8lowlbZWvIatC4VW2NNvgxCNaiYSxfY1m5BrQUpBa9
708ZJV6bzmAAMUHj8j574/2oo3fUXA3sk+8awY0xXczxwzYZby/V/LuKqfmqrPyliXw+qdPcnISM
PbTkUG6skjGNUPWRlPmudYijgYZeCpQ/zmhn1yWrLmHBNKdtuufZFPWmkSGoEUmzTe94tF/5ZCLI
g4aEZBnU92YGQRI6WEq9l7n1XskDx/scHRv3ENZsET5ShyIthCdapTKMn4tOpYTyZxjpLEuikKgi
Fr7LvAwMctrTUGUUU0DpGb23azS258Pv1XB8gwHQFzrDibQXQ67ZbKgbcD9Z027MxTny7HpsNRY4
OfeZxgSxG06QU/0X7Uu6j1u6GGcCdt+dd0nhDHMNHCpcHDibnUusYUT26ZSe1e6Tw96l08BiOFqf
rfLuBZuagrpWqEGB465dyr2ngccA8nHKim/6Ir5biMgcecgyh7g4onuLTC55cnwxIJTzSWCeZVr6
reCxYnn0vGtJuy4B1A9XQ5gwLOfyfYDMZHT6g4XhBU/i42xQH+fDcCoNc84uWGcN34nBj6938NuH
+8RtwjKoI8rswQRz7YMPneBEcak99a74yjVAmnfpUwQkkEKWjhCmU5s/txo5JWbMGkfrIfD4waQq
dnQJjKoPq1oS7wZcpV32lhvRc6OR1gi2ddaQqwftOmrslTPWw6A52PbSVs0GyRY1cxmkLI1zgiZ3
LilT0D820LQVVK0fE8TQdUNKXhi3HVKN3y4axEUDHq7CKXwvYHRLM9hEwiL7QuZuBU5CTbi65u7R
1HivIaNvRwO/UlgjQxcyG94phwjGhHegjWzLaGqAFy6IVtJNaB80Egjqoecq6IPjgF+Yxo3t1Oc7
GF/yYfm0NZC8fPiT+U585NPWuHJSu++kAlYFHDObsnVTabUsLuZVCuucaejZKMynerTeEO88Ko1F
A6CysSneInhpqy4fiAJc4qX4JpW6jzRYPUNYM9a1gKEBi0M2HykUdpufiiq+xbDZcOUH4QJrp1Db
tWr34/y5aJh7CJbDrPHuXIPeOPzeh+BYlN0Laj4CAf6Xr8FwwydyoVFxpCw7dwQdy0Jac63hqeQ9
JjVebiiDc6p9HHOgnMFbnshVJhu+Mc/0NfkdiPqgYfURkmtlwq9PcOyTBtonyPaQouFFo+4ezLtV
Tb/pobsj/IjY091QZINvnac35hSI58i68zRAPznWhRfnGzNxiBIT+KndxRD3i+ucfQh8HgY+xAuS
Wdh8NEP7DFZfaGgfMQg0b1c3H6YC6adSfEBjTbGS97uF+Rew/zaLhbWquksWT/Ao8pqTElCkBSKn
P3otcielt/TBc9eoMwjSGbwG3oy4QUzugLxJsuqrZdzIBfE7qk0JELppSCtwXuDCRH7B0UEGppXE
HesfH6pA6KiD6lKqO/1+2zYOLnriEF1WPizlU0tKwsc05i11vUnlr86tjLWovHuPBiFKV/iEhW5A
fKynGvDoUEK5jrrlrfR18cbkPc4+LDGAx9FXdG/hH795XQrrt6iVavjqwCRGUKpiiCn1ZJS5Ntxm
C5I2u9yuPRJ6sQWs2W0z89Pom9fWHkgkapcB3jeHGM0kfqhbPfZMwnuuYiZ8gPXWBcRSmlDfz6b8
TjD50qG7gs0CiZvvgfYof+koaoruzZpJGdmtTZ7au9sMtECGbBc48tuGHWTnidIvLlYOItFSNc5D
PMlfsePc2QZX4iHxqXkbgofwtaONx2pLtel5+XLffRt6pnRlUD0wphWZUjrHxOkSDynyT6BD20ZJ
WeR7mYXOpnCuUZP+TKV1w9v2zsD0J/Gs51a9eDFoQjU7+3DgBObTFRujQGgK+xOCZrXQ9gez/IYB
zjSZ/TSSsjhHzrdOpKcgXqDQ8P2tQe+A9uAHY0RjExWAZFCsk8+DLorbcTcNIwWQqFsHrICRfGGP
/JhOQFUYYMdoeRmJannZ+MgOnukUcBJSDAyOHwKHEqXA5BhLkyGCXXTPjGQeS+Xy4SE22A7yqfVi
eys9dauXZZvG06POZHjoPWss4EltEWLAb9paJCW0qLvCVWe3/mdM8wUVCvap6aM3VL2syNtzAiMa
+zv23q+sxTdDqwtcCcV5mfej/4j8tOFligJuZdh8+vxleuPp+JU22Suf7D3VDsYGMuszRsrDhRMg
NrRpjWGFXMeXJrsORqY1mjmEW7v02y5F35WeOEunzJ24R9rB1ajfopTEeD2eVaeKEyeWO0HibeSt
oOnTqEFVYE7lp09up5tJQ5k6B7bAAtmRd8aD9iYNery93rswUr2LavePzI2/aoe7wKR6pYXlYuOv
HpLF/mN3r7pR0SLwF/BvVC3HGaNLqM7LnPfUCB694sDjU+7brjoaKW0OTDF3XhJ/xTmOuqYAU8LF
cLGIfgQd8TBRxpe4CSnxaR9EN59ss3wOG4u9mUWwsX+ojE/+UusVvdyU1HDk2Rnec1uFcufGrAcb
fuuF/YaW7sKrQqX8WULicujIqRUK8Xt47q4T44lPR7OpTXWq4hNU+tOoI+HK9KYNAw9m7gq3kEQ3
vZJ9/BIV/i1EgU0CrjkDPddbZ7j5frSdJtx8aNVM8uphvIvsaE2wkTdG4fMatao3OzKfqHFhXlgy
yc3H6DWLMU9UU6iT20QSq3hOdpRFMryLXl1juk+DcYstj3FcgqjKn/bF8BEU4/AeO1yrjBGuUlHG
ahAI/nsk6nn1yIKS1Y4uXRPp6r0/WOfCEqQhl46a9ZiRiS7BtFMWpyN8IkOeCTtwtGdYl1/bZV9m
jGtoIT9ligP1wq6SDqTwgLDfPFAl8rZEmbOxE2iIxgcVSN3IuMRDc/MC2uYablyhw5Wgb21+SSb7
gbLeTKug8O/NQh7bIkEtFvngv1nI7Sj6Fv7CJKb4PaXej1tch078bicuePR1fdcmY09DWYioJVR+
4zHsLtI/TswLLcnoOempa/V6ikH6Zb5PCgLwQx1lnyyBYDFHp7sHcyweJ6f8Uw199tnRBLd2xz6+
YNJObrLr7//+7wyg0i10BaF3lvNvE2nB//xxKnfZQYAZlKjwryud6PXkR5C6OGyL5jizUFOzuU+G
O0964zciOBvhb34tljo5J+VUXl3P+Ch8ZvtjLmnXo14gS4sP3wRqmuhDkX5l7O15UZt2wMmf5fIp
yrD7RrH9oUKGnMbCvjru/HO7L5aY7rFJit1oxtQRWjPBIhNDBEVIbBKXM5NESm5kam3drDwOBKTR
vZ0tl/4ep0sDrl0csV1ql7YjQhaSLgCGGTU7G6+N5Io61pO7xMRs6zbACEnIzKzkOi6sg5XXu3rC
rGG4CqCpTRAQ5DiREY6oEgxpEpyA6R1kPYql8LD468zyihdhsqGBXTs2pkswKCSPXpoJIbsmOgDJ
/rZdcnug4RDpvppdYFL9l/MtKusa0MAg5z9ZR09UQdM1IM8sVl61/dtZkbkleHMh1rWIMBAKjliB
qXArgHRWRNBXrSwfKAbXVebyyVPDg7NQJOfUkivGAhUtK6ivSrzZmefh0YbXBM7aU5v30PXDN09A
rDNF9z7HtFp59XIrccjkxhgdUyFOvMJXrs9L1kW+hBiof+SmzhOfJg/WhJvRgZjkfqYGU1xI+t61
+3achlOPGV+nxa9Tmjz41vAyyxY/ouDFwek25dm3S5251e9ghAaDWo9Tz1O4lnjV3F9FEjnoBou7
EhMQC6kfe6L8OSlUSnqm/o7yaYvtA2sOM4CVWh152BL/zIdfFKHRsEamepW33+1AOtXOYLlZwj/i
/j2k1XFcumCrPH7IrPzoWTIw7QTya/yLGA1+Di9JdkDTbD8q+z4xcVEEZ8P8UkW/LYLQei5idseB
OtQZv0REqlgmRta06sKMFF09eU10hEer40E6JPZBRNPriN92B41irXIvDVf89KX14mIf3vmF9Zok
kcuy2/qaop4HW04psg1EmdW0pcPUniJOFjarj1UdQ2oZfCtr5im2YR+rSttWebldWzc6ZMyM10Wl
QWmfgljfbC69O3yI5Z6HTr5lvQTOPpch7n9cUWSWb4sjiSwlu5lCpL6wzuBsN9DZb1Pz09KYngwj
O/Sujh777e+e1oPNLHCMVEn4RJ3BZk7wG/n6a0i8go2K85PJ5hYa4Tb6qIgtc3mk+zl0mQVIH7xF
FQQph5w2ltQ+65eM2aN0QFNgZsZrRGHMvgWq8zWh5nj1fWz42urkAevSdOFnJWpQGxm9ANIH3cW3
w36bF66HUpf7d46q3YX52hpox0BV3N43b5YI9jjOKCC30DZ2thNtEq86ZaTvVzW3qrU1Y5cF+8eR
RNxtlt5eurc6oSK8sDYqW9L7ONVpasYlzqQMugMiDGX8UniIXEhCXCuDngZgB+0Nfq8h4q+5/QID
F5y2BR2Udtk/KG6Dkiwfscw3gEbOg6ifQkkDd6Xu1DTlmzAovl1Jw15Ixg8R07jO9NJX+c1T69oH
Vyr0Q4RKoX31zbVmHtAaVKHMioD7mN8pRXfXJGx/T8/1LjEBGxR2Bknef5OHZ3t2yIEN6X4cqpOZ
pdGuasbvyGS801A8YLXt3gPRJOfcHhpilmh4CvEYTcq7w1AVsy3kG4+bZJZIPAxDPqmZ3VsBWDm6
16Zf6rUzmY9F5e2mWV1lUEpK6eA2cFytaVMImNYqVCvXfuIX3lfJ79kp3ikPxSyJ1nSlNzVmB0sa
uVm2S1PxwSLW3SclS0hhLGIb1vy8mY5UFNXZBYfhuldxhj8aYV6uy1Z8UW0ZtT7isrbFWSQAMi0a
lXkYiI0X1/KYpRdnQElMXPWXCwuRDZHal15N0VdVop6G2i5k6YMFkwYJfEdtbIrRgRmpI1ra4Tno
Wb9holQpJwECbf6aFxL239j7kTaf2QC1SOXgOY/jcXxaQuqQxnTfmuUrU193N404UKm6BpuFlq0c
jvW1ZfZrCUe4Dezsd6V9KstQ84nveBxhQ+E7kFVibVQ87vu0+V6a5K7UbQLLSMZryjkM68JTEwHB
3jaZaDvTlxTdLVDwU3Yll1XhJ0+W2UTbtEDgX3ZvqYjyI5FhQhcjkn9U7BxaAnFwVbpVdfgR0QGz
4nDEi2mx6m3Wo9BXHJy6zt30ZEcAStwtzuSXvm3Y7TvcP1JxUi1vd/LDNyj0B3d+tvoCpDTXX8tQ
XrNCUojIJXRTVw+Tn/MWL/gu9SXVu4JLKuNBAg0RZUS+5W9Ms4vW5tLxwZQpjfVdvPEZvvDaCV5B
uRCdFea1tZv4UN2mCP1EWc7eljM2BUJp+UwHlb9eiJxwnkLWq7ziA9MoBevOTF7Tj41tkP9QPHm0
MdmHxnjHpNbZuVRttAkprILrOW9mqNTCHNdUe//hZBdYGw60vDrYtRJqD4YEqr072r3Rr3rD2Kkk
/m4MXr5hUm/nkbwHvVCCDltzy18nAgXjHFoTc7Gml5h1Me5MnXOrO3nyB546GIlfO14KhcSCEQgm
Vk5OPK6PNhOjlkPv0Uk6QyFEPdK12Hlm20hoaiExWy2/lg4VqzWjUJllQIQi3to1wZQ6O2otOCo+
70qxTn52GwsHHd+MyOM1r3hOOyxGCCSshXyIJOvaZg9IjrSE8j2G09QcB4KRlk+jYVEh18mrQ0Pw
jdi+zU0l2hKgJU3gEpqJfntNTbF1HhOhVWdV2r/68rNyOoRAxWs4I/qlR6cqkmtVVfBMIn2d/dLY
1Yl6XGhCielr8PXZpTAmg2hE+4fbVYBFlS6ENlzyQ19XVD0uUDS6X9IlHh0SCt7EWLixANNYO8WH
OaAWyB6d4tng9EwvNcPA5jxnM+Hp3iCfzxEgRqJmAgZ5BRUiLjnRxbbg8jAR1q2/CRTf+1CfoefB
R5ZlJ29jhYCcXqx45UTOjUfgjTABkhI3Zy8S/pauuZ6W4TyFI+8/b7lWpcufJ4yE8Mv7igs1rgmD
rBLic0poeYPpC8p6ce27i+nmDW8GyjsCRo4MmOlsIYdlFcFRl9kwgjqOI7MCOgmJ9rOdXqmAW6yL
J8nqZ1Jfw50Ylz8sFg5Kz5xS8gK9FJ9BETNBxxBptvKJyMuZ9QqaKeHmzIQ4tUVMO8jZcXStLnPp
HMQ4XHxdqcVD5ziGhS6VwuI7x1z4uySvnxJKs90YJZmfcrateKUTNXyYOhcd8vA7WrxgTQO3azf3
TVdPD3HR3wIRk20sBu8UzSZtAgqez7NuPIWPNGWwZjH4Tma3Fl+ZSH1iGTYHkbH7LTsUQvYc/QYL
+miS5ArbrY5zmO4QQZKX6byvvnGfUfPEGt7gspz5d7QHn8emeiDHeulMi9lH2KMrkoLGn5WcxEec
W2saWfZN7s7k1RbjAFB77D0DW8D4wmjrdW5oiIknY0cHA1UsOKRhI7ltL3t7pAUrscmTtQsjGQpN
ZbF0xKX5hbLi/lQEQZiW20f0ZMjnffyCAttGfopQi4dz9BW3PMo7Fl9rix0iDV1TTp0Yd6JcnJ2S
Rh0/VJRQ8FgISJxx6CDD2ZZbg71ZxiMsKxx8wOnNNzHa9PIpoBlpAe3YKNXd/CjjUSpM8skYg9ma
07hThq8uJ3A+DlfiKcg3hmjlqoFipXFxaVfKds6jFWQHL+U2aCQHW6GRGznOliAPe6o5y+GB3g3+
GqjLyLvkoRxYtNYFFPBErj9A8rNmz3VPcI1XMg6t2eFPqHU/ayKRbTZ/1azmlnrid9o/F2pHIOSD
Cxp6LGYbKh8PY/sSze4BpOQwENrrhuWcmMLnQW3/VOBynAiilcqolWUfe/D79EZOGs3KcB+Z+CYs
W3+B6vRRsoV0RTruUPvFeYsesNYueu4xdUVHSsbAfe0KmAVWy/nGE4xRvZaH7tB8znHxHSOLaCUp
EBWyT6jtdceMknGMLnTyqweeP3JdazNU3CXIGtLvqjGvmaQ/xvazZzJUDAPcmFQHbejrxmEzYS7i
PWtFiBFG/0O0DeuApfDKzOfhwTb4O1e0FDBjsjcRY2OMpUxnA/O3Ip9A0wDb1kzgbJPhndFUaj84
fMQGRT4Q6nDawfBhi53Rqwxfbk3BlHKxXvz9j6Eoa6ZwlNr+8//8+9/+5f8m25muoH/5j/+3H+bv
T/L3H/zzh/7n//bPH6oPUeSERnaNxvRx4jvIuSac412BJWtTVaCOlNb2yOP50tGzSmKEQ0pMFWCz
VO6av6s1/FhHSN3qTlMjNrOKqCtLmtucM2CyYvPBbJZDN0QPJp1cGwd2ysz445jHh6Qr+MYIjpcA
Yru6xcIWTQw5h8Bst5TaU8KUo+WL8K6O7p/WMd2HdFwuPYbYtdVQcVBlv+sQjT3HrA05NcQEWQsq
zg0Oank9NDOP6I77qEzAaRAQrtEYcQ8sKT0zgBmBY1aFojCEWgriK8OuN8R9SGvPliT4A9mBbp3N
4znvoomYkKlTceZbyAQZyoafgaZFo8r3Zb+4hIrUWx5aL1V8z26u2aaMqlduUW9T6fObHmEgex1s
bia2kTVHwR7eIeIRXygMX3konzhycxBNlltVpQdzmLD56x6AmD9RPWY2bVSqQ2UzjZiPmV1Q4qbz
zkC+oLAdrBikEE8g/nLGUXDELr7rhX8+4V5ZDwWxxsL7iHrCQyKkHn4uvLuOSxQIlHOwHPmUjrT9
WP1lSWuYh0ZrAZjQ5/2uX6xf7eA8jqpm4IWcg6U3kBUc5s2Kgck8ieBt9oaTUdsXAYhW5TrUH9fM
iZ9S0zgafHDNlAu+5cRXrgL07YzhRlLpVGXXks7qoeLvysFVF5uou+hQOARVD5EA15eyZwlRQwUh
mwCbIX6JQpSRDyqpjesRLCwfbBdzlTSRbW0sUT53ufhxegEvnDKbq3ckv/hrBe7sIiBgHuiSGbS3
7vnooOsxd/4YQ+lFzWNW9pcmiO6d0L8L2IYG4zkMMccE1SPNf3PxhzbnYzDLu3yhJYxbH20C2mZ6
5eRKpr4740FbEfE+j7MH8/0c0GVG28MlAi+ZWwgASoDZXyM8vMxD/+joFs98HE6FL3+Fi9zY9C47
LQxFkd2IJXOqC6EApXmSRfbmG+MjlaMSzJ1DaYipLwmnx1qgjOT395J1dBowdXrkOE31Vg9lXzf2
pbTcG0e8jVWBVoQxboiSRz4WsB/FENiOHLRX09mW4w9bAWCy5akmFUIcOTopUFiqcqCk8/ghjCZM
Fr3JRrLcLU3NA1cVu6bw3xfq7X24wpBIqIyYCVrGTxiSLuGWMVkgaTwbp/C3NfPi5izSzfbRqhze
oQhFV80Q/AwZsL1PUcsujKyPIAye0Lviw2WtZmMJzYZuteDKnB1207VSUK8pX+mKcrwoh13WZsj5
tBhPTgxaXJIHdlX9UFfOuVLDuxenNy8nxDfVQbeKE2AiL1hVs332p/GHZb+97zC98sGEG5HzOXOT
tTnkr/2SbVCC7vvpyy6bvTk4e9uzFRuz5mPMZ6aiATocKkpCbWAOM/s8d8O77K37pMtvScS7CVYT
hzLjn6gex7X+Iyfb/9bFU7vJeayltEvjOR4OddrdmCxva7D9EmtrUdUPit4Lvg/cixN2A2J0vsru
gUzGZwJHmDSMOv3lUZQFMZv0OtUmY08IZ8gZZ7kfFj5GhmD/UnooteXe1kf12uD1btuzXFVMpEeS
j5XvbW01fyRkm3ma199FFe5ihxlpx75kMtiJSAQ3B4sPRhR9MNgbyJiyyorF0WK0nWBoht757mbS
wU5AWyGRwfuiJN+c/Qd7Z7IbyXJm6Vdp9Lo9YW4+L2rRMc8MBqckNw6SSfo8u/n09P156t6WSmoV
oFoUatGAQN2JkQxGhNk/nPMdV/ti8vECLuPFMVaO412sNMdAhbKGo5KqLbvYKZkkKu/vWXE+gs44
d6gpGVSAQNbnMPLBv4UoxJYG/yDkIA2yfn6nZ/qaDQcrLfBzac4Jlw27uBkOiYxhRY8sWPOiR5ow
PDGkJoINZ8BmuDpMiPOMZtjzwkVqhlfp2GiyRo3nWJePDFC/3DHYxbMO4vfhVcQORo7IvpSD8y79
zuS93jySGcLWvdxgTX1qESdM6HIjxBGWxYWfPhqdsXRK841e7rNMxKGXTACnMP8YowoOB9J0KVnW
MrkYt3E5HvqMCUSD9MBMIXRFHsGa2k3DtIbMnUVV+5KUEyCAmg1u6wAhMHYd61C3Ipk4UM8z4IXS
Lvi0jPxlfp+3M0YztBCpnvuKm6ksm3KlTdOX1jxFA8eD1fo16O316JgjFTiXD5sTlGvEqeboMBTj
w1XWdOvcilkX0jOkNcspi5AgWQgUyn0PNSKmkXSHYz0NAcgq91GvwdJMATF9MD+YMTU/tQj5ilfM
OYjsY2Aws++FPgKrc0TAzYozvqsd6ga8YjsuK50LvwZ/bzH8ywipUgHjll71Fe5i7h5M9+s6YaXg
u51FVF97nJiKoANhFxUi1kd8P4dDM1F3+kc6C8Fb1p5pr36FcModgKQaKH5Ju30z2fU1EylUXvWS
pFO7dJh1wkj1gRQxbou8aJ2ZLBtFf8xIxKLN50Bp30rwnUVgLl2Yi0vH15wFwB4bJpH75JMJuGVT
zDqNywdQ/Kcf69hhWhrhYNxNqk6XKmc6wS+Ze9Y6hpb30RN8LBzmDcgBy/WQwKW3RLOFzgXWmN/8
4FYHx1DNqtKtAyuxRzvSLjoJs4nqHwZF9kBLcHETcCgOJYqayt/X0EM7kX8IA3mN3sBDG/qnuiF2
KsNVN8Zzhz5S7npoufl8m5+iTu+Uln2AwECZr+mLGstVIX62oLOLlMeIOAyDdnhL6ocJaRUwXG3j
Wf0jpg2dHTbeQXOPL2lRanJXuMWXjLjyGeT9tNxhN/TOYQoa5I8a9H/VRdegGkO0BtDTyKZZJyjK
F7UF0MvtL6yHH1Vof/YtaUAk3wzU6N6ldsgQ5SgFGN4tnHZ27nBpgDB4jLLiQWjNMcDx1UFana9B
PwhelBGz9RfLTIfyWpjXSKHKYU18CrL2rMy03uGMYp6LCCxF8g4k49bH4RKTsLvvTOxsYuI6Tqcv
ICeNLz51r3kGZYMCbfLCdWiWP9vIf1PVS5DKN6KwPqENH9Al3kyb1qFyDgzC1jJqxeq3EJJQhNfI
11f8BNQrUAwXTP+3UcQuBh7zKc1SkjMUyJ36+v/10r/10hL/7j/XS/8l86Ut/sfyvYza9/QfddPz
9/+pmzZ/CO4t/MekRgjhuH9jTTZ//INr+Q8dtfnDNS0P+7HlOqilDZJa/tRRGz8cFxU11lLdtQwh
nX/Jmozj/+9V1MKzDSltCWPK1KXFz/e3GS6J4mpIp7pb0bY3m3SUGEHHVqyDNGA9RSDEziHq435m
xtHT81zZ0UrHP/aBMtd2ZUBpR4mjdJuEXy2ctp6f3CWeAbvAksWza+erOkZXxNK6OkRx3p4xAfuj
+4J4C441YV9g6jOYwH2O8bOLTzISX4Vo2LHrkwnAom4XkSvcc2thsjBIYsmFXkIYLpkrlDoq3rrD
rofvEUWot+2sebkhwbnilP5ljqhRrDbaijKXV5tMs10A8Hw7romTS64i1bJr7gzvhhovBmqw7Vxc
3LK630axPRxbZe0DiM9UqngroE4fpWHmd3URPgQdVMDEG+rN6OTJbNKFL2Ram6ysxl2jkXwe+kF7
giPfX/j93lKMum1Wlyl6Jomiohy2QekbhwRzyoEbDDA0Hr9V1SmKsEw9j3atNmNqh8eCUOwY1zQy
BERcWl98s132Dj58OTxDwcEjA+30+4udSLxIoYPMVqXuygLkMmjJtaqblyQf17L2OZrLHbgImkVh
vtXkEUIj9578SC1NjQy0LhuQq6InYCqHloFY2qsoDcx0vnUWHcssN3iwPPtxaKcLHMdHQ8kn3vbg
Eer0AMTWxFPmfZbNsA46+UvhOAkG545hyBrAS7xj07xuSiTZxgitIsgTjcF6KRfpyAomsO8b61Og
AzQzODRDoP8Ey76canA+AGuXOZMlREUrBHw4MBuTJhX4JyHhCNm/ESve1RE7iJqxPKq7eJ2VctcF
+lE5GExh3p9sYNmrKq4fO+F9IR7aCxel+Tf52ed88EAJ4cK3S/LS0MrQmLYo4rKGOVC/sUyXl5o+
a9bmpa5+I04Q8EsfVMCDsQYFeBa1fGV4+b0XDHeRNbyNCWhTokBCbT8Mb0JFz5mtnypWnKyKBgCE
obfyx26VMUx9IxT423PgWVnlfIpHdnvvdwSCu/6kr5nfBacqjJil+8LfpVhh0JowJwnYB98MxR9q
OvpLJUdOeVPzrqacTQHTTczlSJs7B5+7lOWr88BmDV9zBicozaj0RslEzwYhtfUcHO3wiqfn3n8S
AbGFOPHUEVuQfWxNEMxM2B5kCcunybqrk4pTH96Actn7wO2dqxbhNpq6D8OSK2aG6YURXaixJcIT
76JAIPElMK+/v5Sph825yOxlhkw+Kj15aZsB+rvyul1RBsU1dcm8xYGlTfGRzVN5wQzcr/5r761/
l1O2/Sou79lX8/fxZf9tg8lmOMU/v9z+NwlnRaWi/wdwY/7GP28144frOLpH1BjDMpAaf1qDnB+6
dAmrwKr4J4jjjyvN/eFatmF5lByurrPx/Ks1yOIehI7hubYwXAntXv9XnEE6QWb/cKdZEu+RZ5rG
/MDmnFv2+c5bMmj+7X/q/0vNKqCsUeaqcaJPDd7BTVEbnbImeRehZ9+G3hyAdWHSGDPjNJSxsc0L
+8GFGE/H5bzHqOBQ2/b7EGHcKXGS4dhJoFWhJzaxrbX3rGjUsk/Jh41yI9rafdRv3Sr+6LXuG/PB
lycBNTV25d30TzOlfB9StMuUb+sizeDxGo48hOQC9fxoARqdIIsuANcqqlRwV3PkXtD6X0Ce2DMl
BBgEeX/aJC3pJtBKWIQV8HfqrHTQTqG4B0YXwrlYNKK+5INFtyFnALbxU/fnh6wDVlsaH86hwD3e
GeIF+xYC67yZVqLK30jcCDaOCMiYmZjF9WZNMGOlz/oWBmmxEjGbnu9Gj9NtwqRBw5y7aAx5HJrg
l11WH3oY/UoTe5VOXoM4JmQx1CE/qWw48RNZisqlPe78+jVO/Avmb24h99ok6P5blJ70PNmcjHpX
4Xjco/4ZVgTJpsuJbOJcBO1alEyz9f7gaj7dWuLU+wj1RkxrteQqi5atIEuzsODtC4cAhunGQjRZ
TE3yaGRptjUBZ11lV+Ma8sb0DF+W9GXRlI+cp/EmNLH0MM5oSNwBqNU0+tGDpbqzgxwJSGdFJ61J
rkE4ePveUZ+68tVBCxq2YOaUnKvQXOoxdYw0iQK24YRAAJ9JdU0272RAr3W5I+nd9LdW8rK0Kjp4
YTusWyvql658DWJzn/eQPKPOAUmq9+uRXKy2PkcsPhZh7CKf6OE31ZMstphEN3E6HKbeM/eFZ5Om
5PTzcK7ZtRo5CpbRHSebKSYw7s96pjuU5ehd4MesdBLesyG6tTku5yKvPuKn2qdRdDX1Mfhca05d
jOtwKthwulR5OLVO9VBdoCgO587nT+kNncZogCKWt69Dnz70sGNyI1+rGhdnE3f2tX00ZQ/3SOAo
CzK2debZLX9BCi8hYzK4IWUnsnkNVYvX1UFUzhSO9i86pWkEk4q2tdC1TRfG3+wD6xxsRYLndAkY
FnKZF28d+HULWvl8aXFhrzqkMkSDwJIlrZ2fz4QA3eKHEorfjqTRTHyCMHCukVZb86z7ERNH4gFq
47ZzQ+R/DNcwnqNNbkR7QIdMHRNfpYeIdJzsq4oyWMVRxIQow/gHO8CP62pTIK/EgTzBNs31XSMQ
CGVDnCFKLSEhUIytHXs4Vx36Dw9+Axv+5rtoW9gzHsBVOQBFrYfx5HQtfIUoe4wjD0llwCIiQoHG
tpwNlQ1rz0iqYudNNLPG+Kvqy3rNwhS6HIvE1JtmxXV0cnmz1GHxrZypfXUGpghZNpFyTX2XMv6x
I7pOt+2gyrIRrUb1YZfeNSjCtwg9+2Yy+ATl2jWrtGLrW2SMFRlqTV3rt0ORs+0PqeRNeRZEjK3M
6hOyXLixzVl8HpbVFksPiuyayRBOJYQy9jqogqeSioAgQh14eKzKtWfybjfd9IY1xjih0he+T+Mf
a2/SmhhvmMQpIFa75iZglmGa87y1/CdxZXu2bvBtOMdSfDHbdBjdLdCYZouJwe3s01A10Ul2xmPo
hO3SZiqEaoh9sRZ+mvAbTvbYh3ulGbBG0r4HuWMyI5XFSlYuJ3Osws9cNdvKHKI1EbJqH4R2yyrI
bA6eX5x0pyy2BhnLQT+PWRHoEjnB7Fmu3GgGszOmKJDCEP6F1LrKEv0wnKAZYmALLYEMfyllJ/FO
huGG+tldEwv+KkRu79Mkh90wIDiNC3CdRveA5KS4lgPTQlYlJFHypnmN/fqm58Zw9r1uBLyd+CtH
BS4qTUoqI9ML9gFAXmoWfnnv1g9IwiiHw/a+sxzwG+RYTvG555Bba52RnGofp5SzxqunPTGreO2a
9q0LhuKCWAMaoku+l/J6HR7PZK8cqfyV1sBuL4rvWo+CjZvH4abvrPbOzV6Um5pXm2iyhdFr6bac
07hBkC99X7VPQqY1Fb54AzcIMjLqEeEgjmVqhqciHhA5GwkkB9Gy0RgNBSs7MMgGHqNsXTOLW2XK
hSQdJ+7O59J4DrkjKiRZ703kGqu4qMKjznjnYQrKpzzUwneGUh3RZK46h70cr+joKzwLfIOXxt1i
1KAajoWFcdMjOOn3dwSi+NkMVvTALLE51kM5kHlRHnQaGbtObkXZZutY9DsWg2uYEey2R6b5EVNJ
cJ7mzsuYYPsuHD2rH4+V4SNg8yUsfeY/jjNH6lRvRPz9zJJpL0rg0qrRF3mFrN8Zw3tYPrgVIaYO
iCcKg0zyjqykbIrMGdQF0qEk/atymYRm9VfmQHoYEnM9hNVn1SGNJp2N2w7yCkHUKGJjRJPmEoXO
hC4xtzYkyb8GaUqT16YW1Bp926vkklQS9bMzbTEF0wWvupG1qhEkHK6pfvA07acBaH7pkD6PPAaV
J/47xqloh/HXL/NraxIqHCREdcVtcOk1HT5g0KDQHp4lGgvoJXKFiXnr60ZwotmCChG8FYkGxAKl
Bpdz9OSH7QGiZL6TRkv7jnAc7tWIcYcernawKYSmOHiD27FTwM4x1p1Ylj5+Bl5d8hWse+zJ2M3U
pdYHsWzxiC7wb08bNKprif8SpkcSrBs96U+o+YEK4ukNxgcECymXDcpM48MHmKEzML20nd5cDLbI
Y9DsTXxtO0lg31VpPjlFhk7WWuzzqdE7GhOH2QWSIET+HsWATm4ch+1Qbkvd97aGyYRPoSF6mQw4
KyFyrgxTTCZrFOKGDYqZFR6pHO7MAfF+oghgK1iVBLGinuAX2o7HKfftXW6vXcv/qSW9+WTHQX5J
VfbhDrq9Y45srCtBlndAdNZVPpn8DjEWjPnJ8ox4XfKBWAcMwG2sNm+IAPt1FxAjZyjYIn7yHNRA
PIvA157xkWd7qpNw6cf4U1JDHP/4knF4gx/KdYceLAqrw+8vGXTk5ZDFa6RqvH3DsjiPgf6deZmz
r2O9wJHK5rfKwmmtc0As6Ce6Ry+JoScSZhbkQ7cJQt5jS2VPb3HltsciSoMbyZxqN07NR3wnqJ0X
blBmT40as81YW9Vx7gvObIdxZQ020W2GeXF1W9+4A69S6jYHFdnsmDXB1mes2Mc2BH9UWuKeNEhE
ayx0fHRT7WJ2XfCGoYITp43pU7Xe2pTYqVZFk8wQzGTalrQDi9/xHZKhaNnl9q7HWXiKw2A4mfa0
dxgibxsPGJbmBvdNk9tEI5RqnSelcxLhW68nLRic+QtjoW3dtM+TqcU3QV9y/1JP61qW0aurJYRt
jO5Zi/mF9nYhHggZJmPdc30WLCBWK1ne67IHyNHWz27PiznY5nhjUYkXNRqiXYlGr3eCaadU4r5w
bzGmY+loqepO4obashMejrZg6NUO8Z6Dur+MDTKkMsQkPhivRTZ9Z0Zh34W5ae3rCC9SVZC1gAlT
rOyE+qE3uulOTKEL9bT49B3/tZbYglRt3IeNf+qyyPgsn3XEgp9ZE5vLgV3hJXXwQnFbPHgAIlYl
MK6Zj5AShAbCPQ3QbtnOrw4/9sIOawPgkTCO0vE2Rp7fqeKOz110isvcu/Yeaio7dvLndhxfG6C6
I/kJ164ywgetICNlGoFRY/VKi+WAM0iCr7+GSf8AA2g6WCou7+IptIEdF5sR7/8ejXh1KM2yYmDO
X/31y3/yn/3H3xZ3aL79iOT3oi+ecRzjG01NzI11VT6n1mDRKBXy6Jde8dyjG/C8Zq+NpXeJ0Fy+
uOMBlGPx7MdBe22c4dHBBPKSNWF5cKeOaGMzKe+LMN7rPnNTgh7HI1F5SxvD9SI0O95bBik5up/x
t2EfbVQp7FPYZOBThIM3yhzgDrgJzCmRbyeLhGy3qrWzbo8/6yIdtlMfj3sYj3sDj9B9oFN+5IPx
pbN/RtKXx4+ou4neogl4zkN5mYruXuPAvepB2x2sEWmC8Ovp5Bs4HDQ7Y/qTs3QbhH1HMi2GxQS7
Rp57I2mBbUjEctQTaOVt8WkUlK6Gu5ZD6j4GYc+Kxq7m6MQwOcd9+w3faLiV8zHu0SZ0foyoqY12
kx9D/GHQpYIJQrKztJLIOTtlo5/7W68zVwM8htHUUCaz00RbFh3QjSjX832c8dZl/5vx9sz9I80P
TRUrIMzbRnGnp9oDfpL82JkhlwjY4BjA0yIjt3lBbne6Qm7gP1ZmXoGlrEaU6IVGvWW1JxDA8PPU
EOxohtC4W0O3E6AKTlUlMByJ6doUg7eDqYPrY2xTwlJCmphkSNeNYX7BYa9eldSfYHG2G5Bnw4LW
hehPy3iC+eits2HyiAJPycd0Vm3v1HfQDi583hMgb0wiPaLdpmpyln3evEIgU5s2hewln9x22LZm
s64UQJIyCtmuFuhMJraP7FpXkZ7cuUbdHHtuFN88jIjJ9ST+NW9fMx3gmV5AjaZ03SA8BH8Gumtd
Q6bbhkZXrDomvVmW9LdMesZVFEwOzE+QAsmddLN0Dcjjpc5vvZj9Aq4BusR/bnQyh3rNeEocZuXA
WCBHIesigFxbTGO0sxiJL+L82xtpMvoAQCj3dX8m1OmauQU0rM5DtQmsLk3Di02xvkpUAmxC4cqJ
CDYyhsicsf0AE9OJ+arcDJ5TnYIpJyVrtgNOUgbHHKUJE6inoVLjMvAopIOGTFiMNldLoiDu4O+T
NVFqG5V5F4l4eFMxNljSIcI5mHjVHaX0/YANxUZs7Svyzu2PWFBe+qTVLlJepUFo82Jj/Kp03eY4
MPBqsqJ3MMnx71VxAKR96HQgKxb6gGPZvBEDS3lSacPJxd8N3RlEYNyPxP3qPqaM9MMO24muTpIZ
KINnJ0TZNXprbpxxVvDr2MMp3LTQsFYCVyIPkPQb6UxPkBDKZdgISauLqjyec0qVztvR4O2XCmtl
htQf2O/1plRI8B2CxuccyCleOuE88ejPcU1sjCk8eCC1hdQqxWAYuOA0bXly0otbkQBh72Q+17kT
SJfu8vtlp7olWGYU9+YMYoUdRG1CKqYiP47pzMFx+hPu8xtzRG7WKCqXBJhz1JD2obEGkWFGvZ4Y
Tx72IDLaeeF0nkRh9l8inXZdKQkGw7pm6h28uUxu63G4NHPXrELiBRk8wRtjnKMELvj5r/oKZKtm
MbUXVbiuJnGIx4Iyl64xzJk82HI8EaBEa94QtOAEpCPpHUqrSR30gKFhg9xKCx3ezih4ZuXY0k3D
7/SeMLdSKgt6lr90xGzqIeqV+gcWdxw98F1Hq81ROJDLwugKb3jtzoaUOziMZlGus/mzUKf1ti80
xZAr1/a6+0AnwUwqQPpeZNiU3c6PVu7o6D+FTOJ1o9p4oTWuu3DJf1oAU4lnt7Ox8kmxwAhnfOh9
9t1b5Z1vIohlOE+gYg2psSM6NY0G6PBZSAfbh2uNybobjCjmMOINOCrAfuXUyaNcZEmyLxt6SWy2
15IhP5AWz9kVAgG7Pj8bNH8TUA208aCC3ltbbUlourEJMPAHNp+eswYUvMwZ/401uZ3oXXLU7foJ
rwdy9jbfC0YE8//3wkeSQpwsw66HqEreA4flHencTvEesRSoxAbmB9I/4i3SpH93ibhlnpRu6ira
h1PFT2gfZSewsLPOAlaPWipGjlATEVWaJsWik/3lqSS0SXiixltdKDQM2jVuscqDbF7gcvugE13b
vFjL3rSewjx9Niub1IoJZb2VaVfL5aEMn8MEq9zShiSw6Gl5cGC6JwpT2BH5bf6RrSF4bglPZJtH
XIQoMQNYp76wnzhxNJxoLCUbdiOzR0hL89l4Obwj2kUaauN0zKLt70dtal59JcQslf6KQhSfbPpQ
rUouB4ScHJxxq3GUUvJ13UPsvaC1BCBRY2qER4nQSihCg2LshVW9rD2xzaCUksrjXyNvFu1xJ+gu
7oFGr9kL6i9jnpOLkRYHkiS6hVFY0CqCW8p9RxxUtGjRzCNIY6Mk2rugxcFdEyBkja8FL94CuvRQ
yFOojJ+tMRIZPL+rgzHe2ziFFww+37F/aMwa9af5RQzNDF3P+6iKLRo4iruA+5+Y6z9+IVTpK+X0
b307vrcZ2jfUgac+wZXJux3aItELv2E8yX6SvLAWCEOCQKbayvFakPtUkpqHiYWZai0UISBQ46T8
9qPsVYssa0+N4TBFTUFaTI9DnARHL3xgW4Ev0tbxCZHekxjRG+5XiCe6r2M64bCXeLwYRTvl0N+G
hjOLlCJUNDsG1OVdzYpaWN2TnqmPTsSvWVIWJwdpsIP6kD49qjdA1DKAqfj63O6pnCQ7vDQ5GkwM
bR+uxdSY6zxkruhKJv8FLjwL3v4ybZgYwgOWS1lE7yyhiZxopxzYI7wOW0eGLG1GEeF8X421jJYy
JBgLx21iFPnVCy00tOyM2b9CJ3X8D/bSm07Dd1YxEk2cd8IteH6DDdQKh1iQ+CiPRj4GrSq/Gz7p
hzYg0KsvhPkgp8Zj7mAXj9CcASwZyavDxbLvc3YOIPhtpFVB9BYha8BGPbYXwqGre3fSfk3xVp+q
4FdVhXszHOVrm5QNIR6E6LSRcZIobe9ULh0YBEH88Y1Y7FqHooGlgs6vCtMQKkSYsSmFphSr5NGM
uvArbpNdDaekT4wHX4BEaovpYtAPy75AuQSn/7HEfRrY5sUbx/GRJfrE6gXFDCUC5JxSjtvaTPUH
igWatprcuaj8OYb2uF6KfhgPZLCzaykZuOg9Owatpp7OynuNcaww5XFSKyXplv3QuDVu9DPtEJC5
0nlTkEgOMXTSpPhy4IoSFDgI6tzWp4s0n9FFCDicMbJTkFLM5wMonFVFcmDgbm0Png8JR3ja5cy8
qewlB2G9zxrDeaLB6ZZGyEKZeSFZ3jJoN6ReVFs9gzMH5P5QtN34HDSwLkKn9w59U+p82ht9q6Iv
DTXCcXIGEOnK0B+xBubXABDd/FHJvHTbGuIWOdM5VleFNOLJgb6M3QQZhbLjR8yfG4cPRQG74Fh4
wACaium8HSdYmv05WMWuLgES3KUnMSSoweVcskilKHOGrVVeeqcuj6jRJAOuADNW4eTaya0YdOVe
diR5tL7QJuJpDusDW+lpT3zo1TFRUbSyZvTIrZd7zYlzIvAVrAtT2oe03DaByfwNEHUfol9Nyzhe
6m161hua/WygSmodCCuT/hYAtF0JK4ZSGz2Mjg+HZ3rPGybOcb4qDbmfpdT4CsHIV+Kuxfu0JMiZ
N0BaPaV1BOY70x9Mm0o/dX+60SnQmadbTXOWpIpp4fgyMSVD/H8ZJFJTpxbo0PEdu8n0RurbLrHd
JyRx0SA+ndqSa2atN5e9Q94Y1b1wjHh50XhXIxEf1Mk2CQhJMUlVAvnwJzfy45QE+j4gN5Wbzdnq
xfTVtVh3sXOeNM8B3Kax5edc33Qdj9KMxSFwk2DV9MwbvWLTGNovH5fJotY+UXCSiIyQgXPSdui4
/HqDAxYxedNmK4b32aL0IKfY/GfY7TIgCOO97hCwhDxgSQjkohL9lz6hfskNlPnFADzV46wk8EZb
aYnx5SUR6Le68tZx756wxKzzQtzTqCKshyHNrm0BjhiMcV2RwCkx8hAUjFauYSvL1RM5AmgaOX6t
jZl3bO1DUZxDkztNsSy0y9Jb18XFHXHRT3Y5I73kg9UjJ2Em9cvom6tMCVxpwqFaBvXINjOvdj0f
GK0JzS1GbDDQTBzScrAYvTGEiqMDUFT3UrpiC4T4EV8Svo2QSq57G0d02D2kEKeM7kiyIobTHTfe
QB2Y2XjTuZ7OqWEch2KGRP6u8aCUBLHcESDJNDONxLYOUDeSIpLq8ZMmCkAJKny1A9YMGvmYg8fO
kk9JiykEh3/Bj9en5MYhT7EC8Vaq4CEx8pgx52Pv6vdRqq514H2aDVlI5AYXLM/sxMG/FGBFSj3S
rLXqQpjYuU/G4tU2dqGKn5AE440X1imu9Pswdfaa6PjVZuGdSavDdU1cT6tZZy3UbnGSBSTKR9so
HV40DRzKpJnRsk6DQ4zt0A2xigF9tqnAwI7LSmgn00ifKuiIvXYsED/uqzB4MKA8LVXd3DyUpEuG
xx6I96MRKblmfYHb1bg3RrDtnShxaYzWelQswGpBXxP5m4HOOM4+8As0JGLPhCWP5XtOpFY7lPIu
FuNXWKXhscIG5cXaA0GZOHCDAlHtaPpnPNxsQZq7FvDxtRB6fieiYTGErJKMtvmqBvNTegz+NXOk
XR6S7oh9mXsuibkZIrc46hAItxpvfOLprI0+eD57QtndDYpEjr4FNDw1mbpzlfvYJeUBz0DxnvOr
alugtU7WU6L1sbe0vICXWwzqVjZWt3Ndn7huz3uwM1W+atBhlnIacchI/ZXOmWKwu5APFqO0nrJz
FpKnWkTxzgyr7NzKAUFv6/I6dVj/gkyRrtbDmQ95CuC4wktQkIQh2oECMBtn6PykyDcd22ohSqVg
T07VtZuLGr0X+i7MQ39nyObVtNIMnEBb8zTcE4rV4NSESAUQMvYf4sWuWvlzdOtlB4DyjKZjO+E9
v288HTU9quAUhMkyTFx1SyNOpM7BWBXq00MEM0MbentT+zZ0jumXpZkEWOS6f/rXpTzn6LMumuK7
/XsJzr/T6TwWGf/7D/+Tf/pA/321PETW/HMtzwNejff811f9jwpVg2/8U8sjfxjouTxh6ZZu2Kh6
/irnmRWqgHY9OUtpZvHO/yX9uj90i3+ANIwjynQEEpw/QL/WD0cK/o3Noxm2DfL3X1Hz8Gf9nZgH
h7/HjyB0TEwWoTyzgPVvxDxR1vs4QoxxVRmSPRqyspsDtFbU4jQldQJ/UdrtxmDyt/zLlrLNE3UX
Y3enemjVumfBxo65tPdlOvrb2nCZOPUq2zqfNbBTVl/Zk5c048bweVjQQhUeEywJycjSsoIcuChq
z9mAjKJRnuckGkYwhyF1VKkXKl+fGvbVLyNiDQOSIB00kgZAXyux2ktotO0DSdCrYoDy2qXRSCY0
8Rm9Bk2IM2hkY3hxIKrdYQ/3yWhIFaqYbBMTtbMK2UQsQ7xH+6kAsI49i2WGA0MOnu8FtNN6Yu23
dhiYnHx2nknXeZeC7q5pHukvz53JRoA0GOeMoKMo69NUuMY2slH0T9lDNIfaZMQibggDg1uTCMT+
vXYySG8/WazfZdu8cKZhDxCHyKjGLdaR5kg01oNGvhi+kdpi+6JDkckdQIEsBGdhDP0KT3wpGxPJ
gNu5J9ZASOOpiBvfP1klxY1UZIfOQBy2LW/5BAe3cxWTcaovSOf09tOgr6xx1FZU17CZIwbYWe7c
8Tray8ZknamNggYjgBVAuABdftjvp1anqnPGq4ESBg2wug4GMl0z5REYwdBEeMiYkqpRGwhEpNQq
oVZNSR26UHXSEEMHN4ndPTQRR023Yai9ja1mM1ihJFIrcLqWpS1ZT82SUXiulpG+mmTkLru028CI
INwy89xtZ/bETnrVeFY1adJNZHqPIqTWa4lvd0stuzkCkXRcDNMuxof0AFUUnY4zmG92RGZyHx0j
3Q+PDcOoPdndCyuNX/RGPHaDMWCIcAX3Cl6gxrLCo2pYsyqyXYDDAGJvOs7oOr/vlefv8yy9EzpZ
OJHbmqvWY/g/4iw4TMizLDVs6xjacC6K7zNI999gdfNQlsOmBV+yiuRwrdm1ApoC/0HyWZsC3BGp
gOJRxN+kPIBEWvQ8QRoVUvbOZeKsaz/H0abf2KxSAJWM3gBAl6vM6P8Pe2eyHCnTZulbKes9v4ED
Dix6E/OskFJTaoOlMiXm0QEH7qiuo2+sH7Lqb6s2q1rUtq03ad+gzAwpCPD3vOc8p947wDJkoqOL
zq1PU3D8HLpWs8QQpFua8qGTd6yliB+xvKPtojNW4m0Q1bdqw3dVeh/4dX5MtJ2WEfNN0Vh70zH2
deh7Bz/jcxmXgLxKU4sNi00fYWubzANp8CIkq8/h/AF2CaWcJok8a/5T4lG7Wl6ozk5Kk46P8FtJ
VqyRT9OwHYb3EpTGNW+DiWg3xC4yO9mplw0wNvwBhGOx+7SZeZY0EV3TzLAuEWvHsumx02b5W8oi
c0UQnlOQnjfKKmqQruLTb9nkQBb6lYVtAVt7yaSmRC+1YwUsrkeMNBqPR+ThgLW1+xiGuj133ZVr
sd4DA3RvOkr8nQoNpKG+Ebe/vyRx5ZxK+ODEmMXNtgvj0Ln6nR1TcqvPUfaVOGThcexZrRncPXGH
KfWSggyGFdsw/JR2ujL5dHdt/JpNnGzL0ayuxtRGD/50r5hEH5i8uQzMpqXOpp53vtPWm8ibnb3V
TPpZuTazeErTrk/Q7jkHKXDlfvUTo1/17PyQbLxLMQy3ifoesAIA8uiw7h608RQs52xvUj9AFWbH
yBqoXsVPdJdjoGA1UcODje7BIIp/jxN+iZp2PxH2uai80Q8oHyVKNaJkHZn5Aeoyw3acjYdmlBgX
QppSvL4Fhyplj+6fDtyBLmkQkTmT4vnvL+1nk96aOBbfIAdu1Id25wkfAjhXk7KrKrsQ7hHgVPgF
PBaqlP9QjaMBtcJwTxPr0q1mugpj7yWLkaCKTl86nz/JvY2FdBCmI8hS2vLvns36N+woR+0d+y0o
3GhXtsODURXG1gPVd6PtpUFxrtO9QbPoJlWphVZYetswITMbTN+pRZ+akRfvTgn+rDT68BioqXxz
LEgaJcQ6NZpsEwnmQa4AgYdT6DdIxuIQLQ5WxZftLJF9Nb7f4y+dXlvAN3sjotpngO9i5Xn+KGgZ
TyaYweCVp03miWMkyJb3pvrE+rl19MFTWOQSJ/nlEbtcGUb+DZVhZwV6p3oJOnym6Dpz2Hbb4bkw
/b05ESLHvrnzZyfdCVWd8cJy0DaSk+FJOrSDUKxS6ki2+PFXAQ9hWqN4SVUc+QfdWfbN0n/CiXek
0j9NXEJX03Wv3uyikFgzLIxWsPMjQlCd/v5TPtFXDKQVdANIndLV0bZ1f1HNCY3np+X6xREy/9Yz
RyhRTkMvkkagKScOBaOF2YG+lo3v/+BSqzZG1xEorpvnwrYeU9EUa5Uk7X2pSfccKgd6XOtrzyt8
bHDuV+LXaK2kEzOVoEd1u17X31YOpZzYC48399lX+WPm8FnQwfzoKaovSzuGjFxt2sm5ofwMe8ip
w5oBh4959haa6h4uqEOk3Md6SX0LlVlY59GNUemrB6/MqTCIgf77QW/t5xKak5iqhd0bZeD/O4tt
SvwQ0+7D0Jk5DE9eP/0IOpoxl4CfJFRPVEC23sRP5Q9OUePFzsttLKNNOpA7mGxYSzEhOBb8UyTV
wUbmBLx1aAuG/zGgKaeD+1UE3Q8ZYBkblPHVoZE8D3QqgR/yT6KD/1/35Vbp8o2iT++NdOZTF9jV
0XV/0iC2Myvom8MU/NHBznfNz9pO9AlYzq3C3LweavBZaVUXKzC7Z1NlR0ljAA/LAs/nWJHmkGhl
9dSoU8SD2yhB941l8KsRyHgyEeUpzVY27WwrYSBDxKXPB2uCMuzHIfH9RNyZp31kG4kfZ+C4UQDG
icc9I41vFF+glMa7DXjhHtj1V1QH6AfxMO4cNibYTcXet/v8KGcKcHIPMLd8mjJj+iyxV3ZVQgmB
n5jbvBu6G8vtao0CT6WKqK6FSOWtHHyy+4gYusD4ODHf7WUEDRwrxFnBYtvgp7th9P3jWekrx1xy
nUnp8Kw2eMRp+tLDnna+ABmL01i1Z1/xRptSsklFOxIrT345RWcc9ES9EKgyOEcgo5spZUHUt7QS
Ret8cgcAgLdJcqJ0VIQE/282PAx542LNmxeTniemfl02ttpUrI15VBEyDxZbX70Y/FqcfrPA8hcs
5r8WF2C12AHFYgx0F4tgt5gFTffVsXvMgxBhd0bjG1vtfNHqUVzg6Iabueu578819YjE/znYtNDs
RVGBp24+ZDj81EMYvjjYSxGZvbjPLpEL6SLw4qv87c0tOyofooLwWDS2Src/Biobs5aVeZpqnqlj
RkXghA7JGSjYCNViqMRbfB28+sk1BgCPE8pWbnIMy3AH3qep+8Enp9iVcTtsa5VfYVG5R9fwfuZD
42/ZPlAD5mXiAVd7w45mndB5cghOJKc5KYeLfDOCLmgwfGfKwsUxDoKzcFhtpJctQAD6fLe1S0tj
iNMUL7c6OSaaVGhE/XFaMAgeG0FaA6LfIWyJleWWGzlo6+DgcHsMy9lduxPmVnuxuTL2/O7wvVJK
ztGmXx6clfXcBQhDHi7Zqt6IxTQLm9DfE1znnrxYanu8tQqPLTjS947rEhReAEy3Ge59xUmtCHGj
w+/7sBazLn+9YxCT0DJ9ip1y3CYcA7YxRnUGHhBu+YDrrylLuHZhh9u2PBLWxqUii283Gd4tQgf7
2sKdENAE5IUzjWwcN/T4HCRkoXG1wGFtB3cXuemzHRVPejLtE8TK9p4R+6NJZEKS7H7ziCZf7Mgd
trnNSLafxWO0I2HcrxlVmALkdDX9EYJ8kfzs4uRLQGNeRcBadibtaTg7H3xaUafuOZIpMJUg+FKx
iRrkXToo9PDvOd9MrU3+lpeo1Npib9OZ/SPRjV1rO9OumKe9aQYHnq3GJithE9CVzQInhcIpQa6E
TAPGXLEWXTrm9LkMRxMKVPwmhbPuRfJqmyn7Q/IoR7erLzjWl+oaDzph6BPzs2OaIK3vgbQYcW79
2LiHloaJY7Ww3MfEY38qmydT8ehVbSV32ntM+lyedG5LMgEneiCjK8djZqGFyVIKsTYjZVKJ3Bc3
dmGS2Hykt3l9GXo/+8pRoeh2hn2TeAArS0b8WxTQyeVit/lBCPuKE5v1uSFAEvOIHxyn2GIMlJuw
zfQp5dLfkI9gSc1RUOHlz/7wphi71GzsSxFGNkMpdfNGs4wRvHaKniCzYzpOIcwxNY3Dvmz9xyIx
2aKWe6cIp6f/vjb0/6Tq45LR/a9Vn8uvf6HRia3ifxLhWn7nP2Uf6x+WZQWsA8Uir/gOuso/U1wU
PEmEFt8GqOTY/6Ey2RIIQkA0iDODRWWiIBL277KPZf7DMXFnovt4biC8/14u2bL4+n/5v+qdPEm7
k/R96Tk0uAbWEvL6D7oPCCpnMogLEIotyNVo9hMl+Xks0wcW6wPpGDzqU3bCQXSiK00tD9YBAxtG
ZounEC3ygLqbnA1zZ5bmSXXa5Ot4WMruM577Q2GxIiabtUuFCZ0J3oWuXPAthv1ht7lFHTNCRRt7
FCJj2KadY9ySkH6uQDcCB/RfnZhFSda5v9gO2CeIlQC9dLkv5wKXdm+thrEbH0xngYWGv7joz6Ln
JisyO9u2EAfjBg4PjrBnIjGLXSQcdxHAnJHH6zrI+2sR4pHiv26COnD37HFhdIhvaGHlpqgDnmHk
YFoDnGjSzn/sDsUp9mdsHjHFueCbUF3SjgYL6J5MEourYW73aY/2NM/dD0745Kp0szI55q19ZV/H
1qg3/MzpA1gi3gH8wXVE87CFrhO35S+TncXWz917nainwmvYifZpSrDB5R6rMkofONKGqt/OYQko
R2KtUxMANzGz4aCUBu6qxyqI7dHPXv8CxNT2k/ugJo4reUoPAE0qyQYojQXGx8p23FnpFvQI1S5Y
2gwhq59eOPO/SMMAp9LwdZ6kZbgYn+wofyBVU+AGDMtb79fQce3rjPl/bbrRu9UNakuMZjWYs94F
2rmoqDgjtj/m1CiLpNPPHUMUPBfIw0b0YBeReYhKwBYdi8QtpYvo+iFPMLqK8TfSGGJW4ynkmd5k
Q3vR1nPMi5kEypLm2E0hAz9WZ8C7QcSV9RHsYFQDVHKHPUoC3Xld2KaNLwGA2F+/38hXpTMGnlzM
96BN3zKh72xHUqBo1hb3cwLhqWIQG/Gm2SavwJrBQuopvNhNKdnoiHCHJlHvRFTIXVj4OeFgWHGe
JIxUDbg0SLOdOH0FxH30k5AQmwb22zszesxlC3qqxzwRz5Axq/FlgMX1ZIFKm1y17R15JF0ln3p8
eSe+D+zdA3vDyC+SU2chIXUzTmwkIq5pX7/SDoINA1saXkAC71FJbRj6ZVkwCLZ5em9l5TAN8gZP
6neEC+wl8Xz1OFE3LVxqTdO2vJU5jvuk+k619ZmXFe0/TvID2VfdLSqJk/RWWBAk8x0KmXHyFYdH
PMiswaKSRp5JXDqFgagm9V3jN9oNXqxXKpHBvvYT3MtWLrd0NxgQ3LhAZGPvKqvcdJ7oH8pe/zFc
t2c1NySPM/W+cYlwEvVSH2I0oIcZjUa4Q3+PwvBmp4k4p0kFX8PX50ok80PdEWYYC22vZTD/KM3z
KMaDGfnYRI2h2Q1E4TBPaXEvy58sl3sYwHL5xbFG2hSoiobBtM4ka+y54n2yxYj71MWPYTW3yqLh
tVtw+VF9H1piOZVnZ5ucJ3GQfJORxkpEHCl4Mz2ulawgN8QSHyXPu6UOH8baWcirlGKI767OfmZL
YBDtPNAja5syxisRx/4KmezLLQ1w+bjCwrx4yvCWsJAi3zK57ntLvfPG6uuH0cfexKKZLY8ZuPBH
UVVJEc5xfbCjX3bB0aTjzyyc9j1C2NsDtK+aP4Bi2xdQpT6GtQW8+NB1qGsh4Zu9w00sm9RwIFko
ZJyRymnf/v4FXgwhem6bqyXoAKfcg7OD/wSb8YKwtg7HDCgPudgml/Y+jhnNJJTtdTD9sAcw7UYD
Et2kbIMXagDpy/I/vtUekR/cQ9fzHzTFsKkH81um+pGlNlSK1yG2/jgD8fyRD+5G4ji9DlkATqmO
SNd4uti4NKuQbbGOAWnqxyQleMYI996x1OYpUlWQCni/MbEfPIuz6WgZF5b0RJIoTj3MONzceFqL
QR2mMoqQ96GHenb4OCi8ugi4y1fhRC73LEwBifoZ1pS52SP65Sys05/+UOsVqJrl9podS7LQR0/j
9Arnqdpx0qJOcAjXfqxOHufGNfoBlgp34o2m6ReErYcP8gy/w9/DgX+KbOM6dGz+x0SWR6dTyCO2
PrSBMa7J4+LLNmcwifZk4cUyjoXnZheYc7Y3GU/YW/eRiYrld9xuO5PKwwGQRFhpvUJ7/6YZ6UvM
fk8mlcJiZTBYRLiwptT+I3wPHYV61PU0LpkO9uoM88mNbZPaGTxvtiCYWHYWJtZk1f3OPE6c/QJI
tYwGQrYLj5V/uzQJLVZ8y5nmMqzcBGsbaYtwKs8WqePsRtxlS5Bvk4XZocmqd+bykAileVemfqMb
cWXng3MjxXuprADThiSXWMUhfg7HBhItmBmQqukLSDbKp7a8CUAfDkjQ+F2ZLQJwdW5sdWC7iIWS
q8qtbl9OjJOeGr6SvmWVzYcxNH5HBkGrWaRiP7bmVeQxYjMzzTyTXY4tf1rTQ7K24URkmXnJBluf
vGmEk2Z/lEs4FwD2AoLlbdgBF9uofmmBSqYjIuK9M9J2NeMBsC2jY10CBW3udh0clLqCBw79OTSj
O4h11sOiLiCiTi+i1t2KraB3axMe613/ljutf+SCtFCBwOzBpDjFY07pq1X9MelflKYXH6ckfSqU
nChwZmUyxOGZaHs94A2GygVS/9rMCyKKK2Xlezt74o4RdJg/icweutBCZ+ACHhKm2cWUvbzzVZMF
2y5KfubdeCyT07R8HPLC+U5Gsknsz2cStvzg2/rWh06x5lD7Hleov8sdgYbrgbtYvZtGj4r7JFEb
I3DuIuwvNc7bf7vic5P+I1/uG0nJkOkU5aqf08PQBPCSDFWsBE87I3/lXeON9sA9BkX9c6SIDxc2
e7og+dOarBOoIywteJaWkO8Esb+xpD8jfaAxuPDrw5FOm8bcdIVnrq0aK7qI4EJ1mfVTOv1bDd6M
ghy+yMmg9OH7PHDk2Wmjxh3LIxyjGUx/m4WK5TTXMA5/+7lPe4l3KXBK4RKLB1p02ICWjS7Xw8RS
YKReg5lRDJssSfXBFKBURmbFsA2OwUhHUu0G8U0nBTbhTujLHPdAHt3L8hYKy6RltI2Q3mKxtlGI
tzSDrpQAG6q091XqyORiBYk4NObJRqSlUEH8DFgZEQjlLVd5jjlhjB68qch4zLbTWyQgukTU5eW6
eGFUJPGWH3IzlZQpmuJ1LLcRRxe8rB20tpEKk9gozm5GfKcp9NPQf05WlxzH/Fjoxv6B8ZKoaGwQ
TgyKZAMJ7SpLFR3tBpOyG2DNn2VwSgfvwe8k0ABS1ClVYPaQPzF0TxzdqejIGutteY7pBAsIPXRb
XNhPjZvh/Y4hq7WcFEtbX+zWTTBAsjNoWe/pBwH+a9WlHKIUhhgqrlB9WZzxCTPWYwvJLSIYo5kW
/IjfE3fBSBwDEr2IEs1fk7D5m5sbTrEOcWg7JCYv2++PYiqfwKu9k0bptrKq3pNYcFZaHr9tSQtL
PD+4XeMfeyc+mogS26Dv/lTTHN9UkfeHIV3M6YSJ1k7nSmITznvl2saa8/GF99vaKSItaxo8Dy07
kJ2f+cO/fRNFbCWLv+U55axTzG6/MW3cZJFgUzAFkQlP2jqby2exjS21aStdEhbVb3zEf+IqByCf
ymk1s+/mDJ1te+Tav9fPjKlz0wrgUYOsyUb41esIBImLqEMKJMvJ+ysN2PlBgcmbjGV3YcxhtUCU
OY+wLdEBteq195BRJ7Sxiw4+TcdLTcz0lmRtS8AJ01Fth+Icm0fJlLPpG+Y7I5bphYb5Yy/9p4o5
g5BDoU9dfvJaPltpa4xbJewv2fInpna3bpd3UZg9yc70O2nEVxBFBwbfrTuO9ClUabmey7uqk+86
ntmyz98VUjOFAUhkDYBhMuFYAdovJ+bnnnYcZ//+f7COqxrTD7V6APt8xY0lXdBrbZTuWwaKTUL8
tDGVc9TGLnQJLLuMo9ptA3JMNHOPufVoRSiBIvfbDcgPlxa7ONzluMSzsDoDMrril+94TiQVXBwa
REzxhtr+Ndbyy0ry76IR705GG6GEBwimYflvy7cxcW00dfCeLWtWlELKQsKX5eAnKFRqq+rJSdwv
x/Fx0c6fJep45rIIpEqHCFgdXxFYPcz9ZISLa6hdCuic1l7XFQPd8r+TnBCTz2dsso13Y3mqVP5i
ZMzXdd48lXP0WlLrs/z9hIm9Vc+9nZ8E2zL/OtQ9/Z7A9cn5cnsTcQN9sBx/VSXX3eiadwpjPn0P
Fnlcf6oy/iySAjzz2L16Cf2HQ0hpqvYCONsTS/Ys/NX03VE2jTi6WadXRTRcQvKQazeydtJq2K/0
+Ny59MQPRtUai/6tLfaJyXdoYk4jz28+2YrSIza3eJcJ5n5nDKU0EEVAhEPgEVXiGFtBDa43CO/s
UI/696v8ivu517kPSWk8/P02KRNAETaC899/+/unMHNsE4LOt7ggTgV2cG3mAT7JOW02El9fV4ZP
Zp7ZDMbZ99wN14Z2GDhQvFRbhrvOBkrgfY/LfEDdVECmL0WbnHduF8yYr6azHQ3vZtIcJafS/VSV
3yPIc6ZM/H0NHyQLj2Ev+gOxlPkcR7HFYqahk0gp/2C2w2/WdyKUP6oMu2SYzh9DbrwWjos1gR2q
lvhLYzK/Y0cGgC6JRNM+5rG8VovXV7cb1dFFE8x8ShSlAmYMYsZt2Z9KrHZ59FbqxF5DO3/rYvfL
y4hQOeZTYIPqnWtMxGUBKcR12vOY8736DpRpI+edqOuOu2PKWbhKWoqrgX91eQKu2mnSXe2z7Isl
Zy7df8xAZXx4LtEIYhT/0gsAAVIadffB8of8nMTFE87huem+ZFTDTXTMHhQ6VHqZP5IRyPahuiOk
IIaUNr0mERpwu7D9ieNXtHuaRHTsjwEezdmim3ZlexQdJTN8/TaG5D4bX0mQ/u6a8iwtc4mePhu+
8DfwxF5TXz/RmBqvzR78gzC2VHRgrCBfTVGjZUCBroCj5TtME49Z591DWo3XC/fGnxpJViL9iMr4
22gjKJThG60ryTrHrOkZrdoG7ACuZeb+bnZN2YGN9FmEmNEC84K4038mak8SeMLUwsFTZAG5H8Gx
mNhUsW2AjL31aQ/sAejNxKi77u3eO9KCZmOLjepd35ntQfqChozCGA7DFNoXZTt0PnghD17aOXeZ
dPZtQ3UIDmd1bZzkg9JnbvbD9NjWWu7taSKcUrwWwj3UPfdHpOmL6g51CbptGhPomvbKsf2lFhLX
J6W8IPu7bS+5wXcwikqfZITOaS6e2sJB7+AWKad0azSsB1Ob+bkm96MJr1P2XNR8EG132rUmjQ6e
kfzJnPZBOTEaNc9UP9cvdDl9zITQ1ihZm5yCSdjlxtVw6wkPNq1haHHFzsJSwn1Mkc9usncGxxuN
r3ilxVabA/iBMF79f336Lz7TQar9r/Xp9f/6V/XrP7EkLr/rn9q0+IcPRYw/zAl8sFg+AK9/atPw
ND1UaZL/9mIMtFG0/50whgINXgfxmd9EbhC/4P8Rp71/SM9FtvYdKZ3A+m96Ei0hFtNhlU9L09Of
//k/XDRwaJkSXySVbJ4pg0W8/g/iNP66ykt8aW+QRKsNlTgvJkVm97iKC6A29Qnc1bM7grzihD3H
42faYucaWbQp+NC5z+LXXyLZhJKxpxzz0T5NfRYdG145hAzZo0i5nGlNjPL4CuhBVKODNuxfSnX1
fMiuVY/CVSFBVUBu1hY3D1id3hL44sTeI1ZAldr0FVuqTyiSb4qE414lFFH69HCMw4dqEE3KyDLX
qpa4g7KZp+TQuVuy/AQKPZhhg6Iz3Yr8bV0N99nrwF3k7zV0/tEOfw7+AEchefK59W6BlrObq6NX
Q6WPIZPDZqrnHxH2IEDoksVXrHDq01u3BC2jxz7v3kQyUT2vjN+ZDtdQM/w3wwq3sdVQDTLY6lPM
7lOvRPYyRbXaZpDW170y734u51sAsuDWsbaHUl+cBYUF18lO2hU6J+GBLFTPMGGuGa3yD4TBXlNp
Dkfdjt510MmpCePgALXEP0MnUMTBjrJKX+jtM84ijL8L4Q+nSflfAJyqW63MHGsNW4ZpNxKFOHEa
pKlAZNYaItX02GvT2MzpWG9zo2XPILNjkXXzKY0HRi2juBBag3xQQvVskU8E7bNeFru0kpfhYy+D
B2in+aXOXwKZqXvHs9+2xv7895c2pxDBnahIbpZ6glSLbZjpbxJRxa+YJF9cgTMfy/A7tyYEr7Ct
zn7HtK7RyybG04ds9PWBW/pXZtjhpcwDyJij5YJ3DeMHeqfMXZsttXO57556Y6zwc/ECgqC1nsD0
HdqERpOpozIsBWCdivQpi1pGY0yRBSH8mxsNxg78DehzmCVPeTifdD9tpozLX2U+X2VD76If83nC
BP5Rpov5tWBIzxlQ1wrH6Z3lj4bk5pe/mty9OBj7T7ZXvcSieIL/vlV2+KvKVbSZmT/pWGhvY6ua
g01jCFg6K1ph8voUNhg/+w/IbPMSQ5TpIhRy4pXWgTzbRD9BEwJAiE5uPZ6RgFqo09QmkwUeX1KQ
/iOj8jAlj0oJJCRyFIcg+IR9gGU+mp+14CSW1TXJvMqX1+WyguXxC1xM8US99rVnvcHJCGzMKIej
aLAi+rJ/6+muw89v4XMNd3VMpZHNUX2CH04aMFxnHbFGGPdp63XgTXzQAITjbdyk126ulzZ7kx8V
dkiS/dwY4ujNtJMHg1miICfECaxidVCrGzcoGyrGkAFqee9z+8VPvRgenG1fY988xblDDNz01g3M
nRVy4gwHOoY7Gr1FCGiZ15ByMJtNVlnpEa8YZtNgrvdsv23Epr1Nw9gjN9Nv0XMyqMyOhqQUfZIj
lJmnyWVA7WP5rx48rxR79Med9oW6eBaBf7SOtSXMV+2oW99ZNPKJ6Gi2M58sdQTa91kiX4Q5zPIY
9XcHB6AakEnxZGz6oXruUVupVKudFTJKtAZGSmO2R68GLkAxFzSrFLqFRGIfzDju4QUyIk1Om67t
YJF7cdf1o7PP77PjWHsj+/Bcg1Mpo8Z+LN0XI++B5Sf0JVaB865Ae3GMct5GvAgufO2SdB4bklwI
mMLLJTJk4boTUp8JPQrucBtCp+hJkaRlWWKAdoRDTi5vDmH7VfZFT4uI3Ble/2h07YsduD+QbdWx
T/xXU+NBgg+VMo4ll7mmScW0SNA2TsdWotQvtQ2PPPfsdbSE73QLgycHZ7Yem4DXEffBJkHLCeio
H8jIL+mrr8FKMDfr+jAl7BGDXYiceRKAKgKZngpHL3SEck/NoHkacV+cpihgx8dEiyOPNWlahvRR
YCikaTZRV+lhZPGPJAuLS+trMmNTJg/efGz7ipI8nrl8yDkJjRyJco5G4UChSd7eMq74ejk7sVY2
VslynqqWkxU/JD6rHLaKv6cujl/ga2Lk1+QD8s+LweZp1XFUQ3p8KEX+Z9CUQczGvPt7ko8nHpAz
fINBAVtK3Xvrj6dmzraxqKv9lLKJ1VlirNqM8kcXWlfvT8XGLmsytTE3rUGsItgqq4TjZrOcOxsO
oJl1aGV8yWNaBcNkMRDXr61nvqjl5BqVnGEzPtQth9pgOd2q5Zybc+CVy8kXICEveDkNs3+zL/Zy
QvaWszKfhvZQLOdnTi82ajln6nk5XTvLOXvgfiJLP3jz+Aa3o+s3iCg0z1aACdYpplPugpi4xs8G
9LExetG+af/IYHTWwS6V3m8UA5failFtR7aLqiHRkDIWRCp6JsrzjZHxI8NHBUKORstlkvBVcDcY
LdBvd4pRo1lmjnSZPoZlDiFHvrUYTLJlQskYVdrCwxOKFlKFIQElDit2fk4ZbkwDmwyzDs+AbuMs
809c0LHDzjw7l/aHXGakdJmW1DI3RQNoiMzluqqWqcpQdy1Ftp8ZtxRj17zMX94yibXdFw+M8Nz/
HdJsrHpu8/H3JA/S9QXiHQ0CDHY8IGiXCJ30gS1n9HetvJ9r0Pvd2E1rs2Ffhn8te3M76stRlNey
bTSmQ2M4MXsekoESUkwyNeY6BoRm8PKnRWgxqSpD+VeXeozCB2x2hBiT5nmSY4l1RZ/c2dUXEOT2
LMen0S85AnnDheuch8X0M3Yy92h5IAvqEW2BNEy3KqW9daop2sY0N61SV2OiJGM5ea+yVdh445Ab
YhyOVFtmD7Kz32mi+638+uqI9kUMVQO5gTpAPeeftgu4FrEIX3aA+WCIdcFQKLC+axYw5XCxKasZ
pizZDAXbc7gp5c6xoqvld+Wu56EUJuqtiXmEEHkYaABtPz2Wrys9NOCyraXgnE7KTNKSUSCgGnE+
7OFHnLrIIUQbxM9NZUHO7Y3vCpoJ0HSJw3j0t4NIzilAraGYGf7ppxvN+lcYNr9DQf2b6XMl09dA
D7FaV4aTb4BmmDuvBjYTY40miY7uOVTznri1cYg0mEju6w+EddAq4vZnV8V7baMr1VEZ7TsPGnlX
v6SxGbyWnv9jyuHfKvnbL8XO935Hnf0F87bdt7VziAd1nSkHh/BVfdD8WG+sQlFFa/EW8Jb6zKrJ
SgbFSzLMyD4lhV6t1WwHbzzOVgP5la1Wnn6JetnP2DJGj59ooeveg6QDpUSBCKDT336AvMaKfwmI
72GxYddaqt24/QibNbJuGhy+zQnvBVH95JPVAQapNNlRVPhbt0vevXVt4KtJBh39nkNxP+QBTrIS
tEMIhIHtWH1Mxpm+5iijJycknF073j0YE56zASc1XSfDoZcPQdXIo233H4JVBVXNuzoxWTea/IUl
2iMXCQAGdlNOujDhJiG35CqSixu+pun0ZqTmY9jw982GDM59GbDlqt0P0AbbplrIuQwS2ONMTLxd
udEWXRWlgO4ymduY0lvEathHzsA/jdFT3eAKxqy39ilofB5qQq/UKeu5v9NBRYNhVW6tKqnWKXpS
79E2QuHxuolddyU1Tbbjl499ez8b9t00OdDNA8Ax/PohJS9VEdYPgyh25IwzCHu2YmuzYSr8MRr9
O5r3W1o37+Xyg0HUFSy3VtrOcaZm7sFtZY/I4GDyadZ1L/i4F2JcE8NfBXKk0yctaCvKd5470xsZ
Q4AgKQEEA5KMC3+IfsoXskqogKTb4XuxU1JGsoXpVC/Oc71FXtnn1agJrKD5OZX3y3MECJ6gZhde
k4Sib8YrOBbUE8A9Tx89p0faz8GD2eO4roPNVPEU1bH7mjecSc2FDB337TaHvopaIiE7+1m2MUXO
/YbmMCAq63rETUtIoMWboDf4RxQQaL89T+nMKIe1/RhLFZ7yWBuHzOeCm+2OpFPUw0rSXfOZeR9l
Ob7mBnQbSbyCFIlCGJ4ibMMAYd/IthUMmmpTUs+EiEsOwQjag5Eb1Q70YLYNlfoBv49KqgoBrjDr
r9ZkbFyoLHOogeWasF2qlCQvmCPE0fE5BvtEww74lrj9qELCNi2QgZYaACt744PZR8UjnVoqidnm
+fKSS/ZX4PyKtX6uYRzwsDZvukrPtNG+mBpkXkeLu3ajZs0Z8SL/lnLTlK362cFQ8b/ZO4+mOJKt
Df8Vxd0XUd5EfHcipqsdpvEgaTYVLUDlva9ff59EMEMDgyYGFlp8C0UIl52VlebkOa8xyvnESzWB
AjdqcF0m/sJysi89qE13zLrUdSrrmy2jdeYj8J0gYRdGHLvNoYUxAs67Nxps4hTyxgzbXgVocrgP
jmgLZBMErk4gw2mqVdZpPoX7Ogz7IEV6LQyg+g9Vdh6Q7Oyr88IG7qgid+4iv78NDY6IQpI2Q9Ni
kaAdKS1lFnnwkE1sgINMzlGVG394tX2FEKlGrovQt5Cu1Xi4GIBazGMHFwS9Q31mGvbLUb4q0LcE
6QxqEoEEdDci74CKwjxrzEsYMpemFkJqwCBormDH5TbBBBsGARDTMBdt12iI3XyOTeWL5aB2qZF8
wzsdxYG4hJIvNG5yi7+yOvl7HyPgEE8B/Oav3MZxJJMpj49tSxIwAkygB+rk4su91FDmnsFSQng2
x2xQASfqUG/hVQWF69f5CjDX4SRR7rWbdAt7CM0JxJuEQFVmg2EYC21blahnxWHewW1RTgc0RIJu
Jln9l8hK0n2pMk4628Jps9cWNYrhS0ySzMHK8W2E+t9OlXXupC086xkKPsp5D2xuyqQrRLZU0p7p
oi9wUUDpa6OV4MNkwRpUdRjQdeDMutgojzCW7wzrAoVVay5JkhCLtPsZPsanaYNqxqSk5SlZmrWO
f+M4dfocmZ18rcXhSWFYFHHT87FRXC9HRCApkZFQKbZT46hjFA0VFa868ENouymonQ1xRp22d876
STeFoSqcq/NSWIOEinEdl9JXpgxRdb7otIpiM9mFpWEAlQDov7bC9hvENTcv7NskzL4mtfFHSgEW
O245X4HNnAU1sC2bvSsF1i6RQZ85wvOyApqwyKQB+oMKoQ+LMps9SPgrjVwiSz/epPkfelRmB0bP
wdTKx9hNosdQ00Bo+P3M7iUclnvr84AQwFy1R1Sz8v0kb+QjDXGbKaVSjlcgkvLWcFD0tgaPQjrW
FGE/LXX0gnIeJp+kof3qItK9O8so03XUahIUmOwGEc6vKVcSafiOscS5ngdrOzV7iDbzMiq+2Gp2
Kk8h8Pu4vBkseVVI8kq3tMO6w5kG1PysxB0XDD3BFVLhlNjneUwGoQHImepDuqrLE92nPd/5hquy
R/Vq2Pg2MvNI8k3xBLIAkrDR3Tow4cOCV6hChskFK8Ycb5vYaS6LhFscpC+IlIJsYwnaTSQIOKag
4kSClAOtE2078AlwaVvutnB3kHlA/QA2D4i4zzXsHkrY2AVzMyAm14/1fJ4KIpApKEEd3KBIkISw
vzmrFO2yEfQhGR5RA5/IgVeEr99F5I3z0MGIuY+0u66VrFUbgMuTWLcE2CQWJbU8lTpqlIMqn6VR
jn5IycuKfWSj+wu/yfR5orCWospbRYICRdjSLkxBi9KGfFGocrrf2+XX3FmVxhaLEmhU8KmIBFDs
ohq9lAozPygF9+r+fz7SrySuBscRdvPePE6JSPxM3aiVecIxZ9AlxLflCVvUuPseFuByERey4DjD
9JDIQOkAqGD8Riun30/aZonCHUBcGc3j0OhzTLKRNfn/3Pt97t1Q38q9owjw6ffstiIF/2n8dFrl
XXh7l9285vYhGnpIx9vyHsvURjucDPpuOt5W9izN1E1DN3RFVnD4+Csdj3iApQIx1zRFww9E/OgR
K47kgM22B4zcVjEMIVP/2/+h1uDf5ac/suz1s68/kTg5BdPTCAMP8vo7yXjD5IOBiAuXI8VRtWd2
H3Uw2n3ds3uYOimZibArPIP2M6/JnXrmtcIqRImSCvgsIPX3ZPweOvP0w4UJyosPhxthKjpAdWQS
EFZ4WglojC4lDkX8eAw+p5l8J0Tyi0bdV6hwKgGKRHw9JZCuEXuLua9OoMqQIpzrDeR6i/9Drkq5
rAl/rKlHIBwWRyRR3y4MZP4CV6+22YShd2XMOujUlpzsO9wMhGeSWMWoybr4kPxYHjtD/PSpFF72
y6dSAABABFBNxX4Gvh+6Vk1LxY+WuUa2iOC9dEq8pdJF6IOXDND0MK9i31k6uGr7JeriIDzfHthX
36r1pAvP3mrfkoWtGcGlGME+kFyj5ISlkKD4Bh6tJDqJ7Uszn4clSMBJ++nnv/JmmfSMgOGgLmmp
z95sL9topQReuDT60h0rGGQ4izooGUfWGrjYqk/TLy1kaaUMV54DCdGSrgY4rOCGwN2GLiLoM33j
o6FaFldc2OceeWRYPzONP0BAGSU85ajwlYQoN79N8vSbb9ifg9g7kIxzMw0um/KSSXtulf2lM/gX
eB9ThgdAXqNzLHvjN5XbuKf1X+SkccNcWWC52uLKKIXZqWSYh0OgXshTvrFyrJdblF89JT6r9Am3
lHmeq65DEWaWtl+8eDwC53mq2tOKW4Tj2vJozFPLA+GruYGqrCxTuwTVxClXTJsWySSkckh5je0W
cgn8CPCLdU/iiyxDSYSdFOCURs0EXdc03+toPDayCaGCaYXnfOB2qNHaiLiPhHhjFF5XtepaY3Nj
KNkaNBtgz+DL5DkbWZYXXX+BPegXVNuAFijoeyfLjJxgZVxWtJTUMZwEhFhrysYjWtOXgO9m7Eaz
wnAVTV28PSUd+eWqEEQUBDjFjufYYtU8qfrpMSl8AyAo6pIw/hDnBA2jubmDlER0EkL6UwMkWBUf
ZdeeA62caz61L2jAAdp8Ex5bIlCQDk1bWpLVWWjlt3ZM9gtSUuA4SDmWbs/lMmraVcmJyC4WcX2M
Wf26E6/Dxj7EGZchO2C/2fgN6AxMmiH37CMhhOoxVq9jflIrIb4GEp5tsxgHCxzTweZxjoK3TlwD
gByh7DwegQcbsLs6MrZS6VYRxOYMpDwJuo1srbgAH6ImRZR4xkXqzLDzhejwANNAYuPBm4Ph7UgH
dahxeYQozqLfb9gqGA8Bz3H7HJVJxVnKYLMyz1qWBpKmEjmDFnN34nbJnDWmvy/l6ryJ0OKT5bVn
mz/Zm0UF+fkuRo3W0mxcoCxZtp+t4ApUfkGSI4RJMSwc7jVId9bqJlLVdUCaRwxyGsVLhfXjARAL
iNhVDThAF8x1rpiAAt2U+gLGaURsYt/boOsNQYakLCBAJDK53ohMC45MZAaC7hQ3d4DMEua03bpB
lL5vQXpYtJZ+r5CQ1NBaGkxpYaP1qefN0WAhK0i3HIwurGR/sAZMZagpIwP99sxVhM3ky6EQF0JD
5bh0nm9mjVnbcCUUAMuyzmFCblJVFwPiqnwPGhK8g5i1xJToqP9EceSiLznXPeuqlMI1oasEBTDE
vt0omwNTPfZkypKR6oKipJxtki5s5xy1MTQWn3nvJ+NCnxQX5B7pRtDxZLVss1sGEtUvHcuZfGl5
xq1SGt+kCH/aGmNpNfoGVTGbOXDzZ7UQNJadVaqOi4hTEGbh96j7rnVq7E7epZXi+FFeTfZw1CTg
1JLIOa+BkyvYASmmt/bxRAzBsk2+chFNySFSLrjXxusGeBBl8mPfNuYWfcliHAVI8LqqUSz7Wkbr
1fTQdwi3I06sDdtYgGVfVYmtJnA10uchJtGpfYQHnk6fs3E7TFDYrwMbkQLmuOdhEmFiyY36pFVL
bt0iqdLnLj4Dq6at3YHSnQZTosNzemXG5zFlDyT4ggLV2txz6/KzjBCqWPJmky9CJD7NhnQbOrKp
1axiDpBu2VX3O76G+WUaLKlOfomyknJr0F9OWX1mGdR5fXRU6KmGULdFgrWsOHUqVEJb0r+kMCMh
NG6rM50jlVI1y35YQPQELx/cb2l6duPz4DUwNR3YTIbCd9RBORgGJEoFEomXA2TS2dZSealZPuLg
Rf5ZU9UlRQtEHPQ7CZGBoYMlkrXVcWt91Xtq8PofUKp4GTYq/9iF+XDbBK7yhslFUYWrsc9OmMEb
Cb46tX7QpqSGYaQ2/rhUtfAnB7z26m6uo5KsqJosI3G1u5t3iawXuiFMJCqbHDVWyezcXuEtdDaq
EFBydOMQ6bSgMm2q3FOlQNlgIKwU3veKrNgM7TRKKRMod2B+gItDYKJiSxvs62BchsGZVemHBfcq
cS6MyrBIgu7g7ZWtoc71cmEbum1pimVZ8v1TPjmTjDJKpi7XQjyM7UPUm04Vh+w+hwHyBGiqajhm
9aQDFwnlIRHQlTiRdxJDX+uuHm0jAriek7qujflEYhy/MmDfCF8NaFWUpGnB5tctQusNnENa7PoC
HAivSIkxV0akAdDl2F4PY7MMpitMeSiaeG6Eo8/bz6liKvjKc9oagBuEyiCm7r4tdZjQPXDYwCrM
bILYWA0I3wVLsWUBdgbgHrpC7Vm8O8WsoO585jKA0R/ZVKRZ4TQl4zeFe2REnV82KYZJMlrx3C1Z
nGJdc0V9u8fKqz3mXiICBk025GfRQlaiVZN1U0j4j7Q0cEkYX6juaPM0hefp3U8suWnReL4u1E1B
mgc+7pGKSsLo5D8bvlenCaUoQ7u/wFliMTyZJiTVfSXsBeHAqg86+VQNuzk3FgXwf9giBAXRBnpc
SuJpqCFxD8H+wNmF8MmsTW46O3fF8TlEAdsmU03Fr9aSIFqSZUQDvenyMxEDJEGM6geFsNoF9r18
ezy1V09zi6kO71i2XlzzNCmyqyYfw2UXRqxEc66PMYlkzx3IAAPodsX5bZJQTA2SwWVA6gwS0vgt
bCMOZH6EXImHdrOCIC8EBrHRqNbMRhGkomBJenhBlhi6lI0EzRAE7lTi7NQv6jxae/w5qIwFI1Zw
CRJrPAjHnz2gCEeegso4mE2HuqEKtZqTWn4WrhSxgr1hipEHeAU8ecq5o18BMHHFSSZNwwKfFcgC
mBcrOLoTeBQjiBBDnWshmq6JPldEQtk4myJ4CWhejGuT+6W4JVE4I0LtiZXPqpHiKXJ2ekCFpfDg
bElumu93sU7qvyTc+Sp3d635s1BMfbnZqib4Ce5MlqEq5vP5Z3F+9pDeCJ2NaRlJ07os0v2oBoBQ
o/Z2OJU4WuF523DiWLxGceQKToBTRBcYO59E7Tdx0/XQqoaXA9tP+0ms+MpqFR20DXZR1YQV/2x/
qUyMbQycvZbAeF1xWb+/fItLOpQVH0f4pA7J6B9ZwVnXEyd0QOSR0osEsSD/abx2/3G7c4HuYK0K
xFFX2UOeHU5tj+hMrjZ0R+jCc8uodQGEdWZynK4UcgOCaeLUBpCuLUFQvKnNZkUlC+aRvASRMhtR
au3tYCPF4UEkUbH3q9OqaA/ETTngHM8D3ZWy+iTtqGgiaiUOPzNtkEOmRFq6NZKEjkFAQsqBWeTU
FcZ48nWAH+QU6yeR5pBMPMfB6aC0iaHkJFtr6BsXlqWwYo5CwRTt/YLYyZs3rX2QwvRU2ug8LF2V
6nsfxSsRC9TQxABbETxH42HaJ9fwkoFocFbVeb1U4vHQ7Oolvq2NAOe22XFEKhQwgjkPkrUIQEUa
RSxYqqVkF8HFEI6N8RZYC9sEcZiBXi3iQDI1r6ZBQJk4VRxrGrgH3E6PzABhw6pbF06FfslRpcFS
IF4V7160Xku32OAQ2GZ1fI16xUJGaQaJRVSnAXXDXQGT1eXpfl58jRBV741to4JpR8ZNAmNkEfHa
XJuCvp2HlNNUq8aDRllitjbr1a04djSOLHKlyxrD71mcghca81sda7sIo4WGC7HPK+6nU2+yF8Cl
1WJlI+Tx9sbqvEz24Etpk+thA1Ips4lEyJOzQQ+5HBgeh+kYr2UtOG4yeHeTwQQLlGEbJ+asoxQQ
AvWZsuCiGpB0cgb6DlVRCVNBDVwbdnA0eiOSYh2X4BQDJPnSMRG1UerTwjySDQ9gIDJ20KW7ZjlQ
V1fb6HiS00WLfarBsHZeAu00Quk91a7zTln5kvD3rtTvsMPJU3jy99jOt6kJ3y+x/2jz8XOQV3CN
qXWrVXysSx6yYM5+JwlA2HgW9kjuhsxev1iULNbSocTXTGDwxvCcDMV1CmGt7XGqML5EKCvY03Qm
s5em6QpNYLBVunViKP6+D32ZLMwaHbVFImNE4zBGw0qeKkr9sCiGFse1fiWlWIhrIc6j04EKVpYS
+MoulWKlVSyINNs0dnqA9nqG8pIKcWYGo+b07fd4v4fu7BmWQrKKCIlo1lTJre6+x6LqSjzJEn/Z
2sdpdquzSibqJxL5Bbm+SzOq4CYeqEpDPKtu9GnapN15WnYb7InOuJkAOgD1MJs+99HwtQ6gueEu
M3Ps9rxTtau8qA8So7qy+ha4bTuzkfMp0/QESZ1N5jTHqlQdW9VwXKQVlgPmLL7Ks+ZEl41V6cBd
c/pTC/Onqb9KmFC2ImO0tEwOujhcyEN6DGGTT+i3RSwd6mNFsSZF/b9cwS+JrXVclcfYe1zrRn1R
69oVVMTj2DKhUoG46evbCmcepQVnmfd3SPVsPd066kFSvj3A9zeCnQFmN1ZM3cBdk38vcr1GqqHv
A+N8iSshHlek43QlBeutnQT1sK50fROglgZeHLW/BEtVCY9khYFWMb4xDtNGxTKyvUWgbx7ABDQ4
BS2zAEP3rXAwJfU0QElAJDrzzDC8feQDQWz3a0nXcQsVXGYV1mhzIPs62iSuHXnLKtEXcWmhsP65
doaNCuNObck8wDZrMGpsLMVtAI9IqbmYYN0r07i2E21d2/hGTirf81dIVJGizq+7KhCWINx7/pCC
/kxhVmgN4NVBdUfdXox8aIQlWRmhLc5p1ATaJtKigx46UlMdDLg8+LG/AiMNlcleFljtlJW5wCJu
1rCqqF+u0rZadyrRh2IsOoZDqsdD3Ilic39wkgMvbNeKASF+lJZTrJyotXOYAYMZPfXHSS80mp/X
D24o0CGFEDQ/ygl/fvnb3yo9/wqS0Q9PMt822wVu7A0w8rtqPL8DIffwIDyn+Ol9QeQy/3e/9Fhg
eb2hT3f3n3w5Fnf//c8NB2sjegAVMaMqdP+jex4EWaYdosd9j+67+1YDyZanam9pWdtDSIbDB0kZ
S0P2ROVoQi/Wf/ixZGl7sq3ZuiXr9xpFIkziA5+M0N+NwduP92Mw3/6dnSfY3godvpC5HN40dPLJ
GEADIxMMXB4TF4USkAh9/8mgPG/yr1HR9yh7qJTFNEOF6OKIA/vZqJgamQlH+YsD88uNimUZMolG
xoNoU0bb7b2jYu7hoq4yyDI1GUO3bO7bO6Ni7PEqmEMakYym2gphzK83KtzquL4aGuNCTloQm943
VyA9QXWSdYVTySB3K1rcGRV9j0FxDFPcagChCXX3X25UTMPSdMvQTLTeGR+Vy847R0XZ02iL0qWM
fpnMunw2Kuoew08yyYAPJnPN+gUHxeZ1OQqTmamMDrbx7qmi7zG44qEBfyki5/l8AQlqncJ2q5GD
+EUHhesjU9xUoP/x3qjCvXem2HssCkZFsRgU2hX1/Z31YwgqIsuLBURy4B7g8MutHxuJK5M9VjMx
ckAK9cca/xEQ/Xm+vzyW3zqBKJYxRxzWo9g0Xuwq6p4DesNh1zGwAgHK8YsuIItsoUUfmfPvP4H0
PTH7qKAB97hHthD+7MwVfQ80C54YusYvaRCYf8lRIaZAoUasf5s7zD8M4d6aK+g0chtCTu4hXHk2
Ksaew54i2xYS26oMGOiXHBW2FQM6MXqXmHQKFM/7TiANoUwVtBTav1BB4Io9P4HMPQNYja2R4SMv
ygj981H5B+Hvn/gp3FOT24WI2MO7+rWLxN/9wmNw/PLnT4Pfv4Bb978n7gs/PvpHgCy+/m1n6tzH
7k9++BjLP/3zh+d7+cmv9unxm+vwrtpWN8F4/7TjQy+Ptyn3DHeb3G7r3bBdyJr+1ZH//menm09e
/1vtnodQ2UXbj02JWxHLwWAHfm/bl3kSpttP87tiWzUprT02KT6DKWMTJb33M663SXL36fYu+eRu
25udpyAg0z/gKZBqb8QnfHrVjMjhEDdkNoT3Psjxtgqz/LEdMUKiacpuj9/6cZP9N+94s/Vvt8ld
tjM6tI4GwQfMIDevbvNvz9omByvufO8dlBfv1MFKxNY/oNcQbcNuV8TBIUzgcHx/r39vEnyrwptn
b5Mt9ENaT7dTnu3uBQBXuXV8xNs8bZs23Y47XX9o/QNG5nrbsr0+jrCY5A9tc7a8f66U7V2zMw8f
Gudgem/j6FFjOVDdPbb0pOsfsMWs2zB5peMiD/MBHQ+z19DRqvL+xs9wqLkNX5krIgv23p672yJs
tsmnx5zVY4t/Db3Q7n7vp2xenTLi/v7elt2Wscm2KSf6a+/2A/aw6/Am2O6e3D9mvAjV3t39bb3N
Xp3x6gesp9+r56f1Q88/YDXhQLF9bcg/4iiFcrm7rf/otvYB8/13joy8bF9bq+JK/973+Wr08tD7
D9jZL9qb13ZHcTl7b8/du79XW7pP5P/7yOinTgPvbP8pWwUfy3/AV3nzA1+7VvxZS3h52XisEbz2
Z7sXKfEbN8ndtvrtfwAAAP//</cx:binary>
              </cx:geoCache>
            </cx:geography>
          </cx:layoutPr>
        </cx:series>
      </cx:plotAreaRegion>
    </cx:plotArea>
    <cx:legend pos="r" align="min" overlay="0">
      <cx:txPr>
        <a:bodyPr spcFirstLastPara="1" vertOverflow="ellipsis" horzOverflow="overflow" wrap="square" lIns="0" tIns="0" rIns="0" bIns="0" anchor="ctr" anchorCtr="1"/>
        <a:lstStyle/>
        <a:p>
          <a:pPr algn="ctr" rtl="0">
            <a:defRPr>
              <a:solidFill>
                <a:schemeClr val="bg1">
                  <a:lumMod val="95000"/>
                </a:schemeClr>
              </a:solidFill>
            </a:defRPr>
          </a:pPr>
          <a:endParaRPr lang="es-ES" sz="900" b="0" i="0" u="none" strike="noStrike" baseline="0">
            <a:solidFill>
              <a:schemeClr val="bg1">
                <a:lumMod val="95000"/>
              </a:schemeClr>
            </a:solidFill>
            <a:latin typeface="Calibri" panose="020F0502020204030204"/>
          </a:endParaRPr>
        </a:p>
      </cx:txPr>
    </cx:legend>
  </cx:chart>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_xlchart.v5.5</cx:f>
        <cx:nf>_xlchart.v5.4</cx:nf>
      </cx:strDim>
      <cx:numDim type="colorVal">
        <cx:f>_xlchart.v5.7</cx:f>
        <cx:nf>_xlchart.v5.6</cx:nf>
      </cx:numDim>
    </cx:data>
  </cx:chartData>
  <cx:chart>
    <cx:title pos="t" align="ctr" overlay="0">
      <cx:tx>
        <cx:txData>
          <cx:v>Ubicación Geográfica</cx:v>
        </cx:txData>
      </cx:tx>
      <cx:txPr>
        <a:bodyPr spcFirstLastPara="1" vertOverflow="ellipsis" horzOverflow="overflow" wrap="square" lIns="0" tIns="0" rIns="0" bIns="0" anchor="ctr" anchorCtr="1"/>
        <a:lstStyle/>
        <a:p>
          <a:pPr algn="ctr" rtl="0">
            <a:defRPr>
              <a:solidFill>
                <a:schemeClr val="bg1">
                  <a:lumMod val="95000"/>
                </a:schemeClr>
              </a:solidFill>
            </a:defRPr>
          </a:pPr>
          <a:r>
            <a:rPr lang="es-ES" sz="1400" b="0" i="0" u="none" strike="noStrike" baseline="0">
              <a:solidFill>
                <a:schemeClr val="bg1">
                  <a:lumMod val="95000"/>
                </a:schemeClr>
              </a:solidFill>
              <a:latin typeface="Calibri" panose="020F0502020204030204"/>
            </a:rPr>
            <a:t>Ubicación Geográfica</a:t>
          </a:r>
        </a:p>
      </cx:txPr>
    </cx:title>
    <cx:plotArea>
      <cx:plotAreaRegion>
        <cx:series layoutId="regionMap" uniqueId="{9264C892-1684-4EC4-B504-02D1C5EB2AB9}">
          <cx:dataId val="0"/>
          <cx:layoutPr>
            <cx:geography cultureLanguage="es-ES" cultureRegion="CO" attribution="Con tecnología de Bing">
              <cx:geoCache provider="{E9337A44-BEBE-4D9F-B70C-5C5E7DAFC167}">
                <cx:binary>1H3JcuU4ku2vyGL9qARBECDKKspMIO88aFYMG9oNScGZ4Dzt6gN61bu3q2UvatFWu7fVjz2n5ksN
2YpWlqXS0jItSDqJ6wfw4bgD8dfz5i/n4eUm22miMM7/ct58/uQWRfKX337Lz93LaJPvRt55JnP5
s9g9l9Fv8udP7/zyt4tsU3ux8xtGKvnt3N1kxWXz6W9/hbc5l3IpzzeFJ+PD8jJrjy7zMizyV+49
e2tncxF5seXlReadF/jzp/Hp+vvep53LuPCK9qRNLj9/2n7k085vwzc9+epOCAMrygsQJrtMJQbV
MWKUYVXl6qedUMbO7W2FkV2sYs4Z0eAhjWjG3cfXmwjkx2Xcbe4uPTue69FsLi6yyzyHn3P9/3u5
rbF//mSW8YUXb6JNdg4v3brZ//abb53LMi56jTqgXJCRoYx+ePC8l0vz5p4p+99m7l8r47dtOP72
18EFUM/gyiPEhrr8vVtPBr0aWaPl8uo/1q8q6W2g0V1MDKwyFekAHWGGPgBN39UNhDTAy6AaNlTt
7uM3oK0uLy7D8Oqf8d3lNwD3SHYLn8+f9mBOyrTskdi6A8g9Evpfo7eN5qOprPJdpDPGNJ0jZDBj
OJU53VV1qoI2NJ0QjlV+9/MHWtm5uNwR2aaSd/d/RT2PXrKljc+fzkZHr2jokdxAVaur/2q8cxjU
cJ6vvv4J5rnYOzraWx+ezpbLvVf19raprqJdTlVEVKIjHSFigP0Z2CeY6VwH40URI09AFZss28Qw
K8MQ5uUrZvN5M7UtPgByrwiv/gGTvsdk6xbM+G3BAZJ/cpMl9if7J1d/f1Vdb0OR7FJEDUNDhCNV
xRoaGiyyi5hqaIYGyxZRDLdvoLpZmUI6srj6x93FNyzHe8ktfD5/uvGohdwxN4lXbMJnALz75sfC
brU3M/fA770y098GnaruaoxRDMuLaAzQY4MFiHex1kOrU0qeQrfaeOebXzKkt4ID4JabnUm58b0M
VvPWrd7L3Ip8MMT21yejo6v/2HtH0IxdMIWw4FQG642q4PEGoOm7hkHAqILZNHTwisMAQcbFZXb1
T1DyKxPpeZO5epDdAgjisat/ZRfyx3PIPch8LPDOend3NjNHa3P2nquO7KqEYGxwTcdEpZzjAYDa
LtWIjjlgyyjXNfUOqRuLedb7uwpSlPjc+5XVN5AfALm6LJ4BcSDzsYA8OB0dnezvLK/+82D0/U6X
zzqat5lPRd2F1UUx47qBOWOYD1yfgXaZjigxCDd0rV+Ld1+/QfIAskfwU8urfyWX3d2tZwf2/HIc
yA+R3IO8ZOsa2NGByADI0Xm5uZDZ0zB0ZD4fhr4YsIPTN8A4gVpuQrcnsR3e5TrnHGI/HTFDHYYF
g3G+2VIN5LfU0Ocsz03ygcxAN28P7F5UzvXEYQj+0VTC4Ldjsm0CYOKAfUdI1QiGpOdJZm5u4uLq
X/HOYMRv1tIL7xlq67mJ9ILoQGlvnlCDbP2Pzd/NveXs1WX3Nnug7fZW20Cc6yozMMbDcIru6iok
r5pOOeSpfMi3mJvQe3U4z1uBG7EBZmebMLyEfDOEKLh8jnC5kRrA9fY5/m/F63h07ZNf1dEbIWO7
BJDQDYNC5kIgrNpeiPouNTTMIQk1CCI6Gbji48vqF5PPe8kBbnvxxSYsz6/Ds61bYLvvZQaojfJk
c/Xf4LWH5MHo+M1WGzOYv4RR4zY22VYH03dh1mrAwKjg8sB6DWLL+xG+2RLdS279aCBUfm8e3wsO
lPInn8qzg9nessfnFU29bSqDy8AauBLOdE4Qg4xuEI0wBnGlrkEaDoGKwSFHuPv6TTQyS7xNeJnf
XXxDHHIvOQBvvcm8q/+GGHXrOszke4GPBdrx3vpkb2e1d3Sy96qW3gYcZOFYUzmQXJxonHIGi2pA
g2EE/BehkDM8zcKPIRbY7KygPgEW4JXZ9Lzz2JLegqnPuR0wRpcxvHfrTm+KHn/0Y4F4trdcjqzT
gz1gal9R1xsxRLuEcoSBgwYPD1ipAwy1XawzBJEcUpkO8e7AcF6buYsy2UDs/cqgnsfwsfAWUH1a
/l95/86ty4DfY5GPBd/x/p45fc/lR6CeAmUwbCDcR9psaDX7Ipmqg2Xlz4bix3IDxcFfQO1OcAsa
QOzVMtmd0MfC7GB2ApH2yXuSKOouZNQUMigMsTZkSniw3uguIgScHDeoofbk5R1Ct5l3Twx7xa/Q
Jwf3ogPkplCIeMZUPjz/sUA72Tf3Zqv3XWkEQhMGGZJhIKY94+cgPoH4U9MIAW84ZEtOoObuRb+y
1O4lB4i9vtbupT4Wbsf7k73V/vF7LjYdGgkMoCqAkoAqDkF4GKEAmaOhPqLkDCLPp2mBdDYRNFjc
rcE3hJbH96ID7IRsN+d93Wjreh+a3Et8LNzMvaM9cx+6CV7V0tvCErpLVAAE9WtOI5QOsltoAIFg
hHAIOqHn4GmB1dxkm3MJzQSvDun5oOSR7BZCr/YSPBL6WOCt9taz7++c0Om7iELjDoP+HICwjz4G
Pg46QWDRYUopAmp5yKCuNrHX/WJC90h2AB7QRhcbyBG3LsOqeyTxsZAbLXdO9lbiPc2lgncJB4MJ
yBka1ZDG1AFyxi7c5wRKO0PURuHOySb68Sum8kF0CxwIKZ/jbx+eHuD1Zsr2RZob1KBD8xy0dlAo
VgKvBEHYVmJLd/uLyLgOC546/IchvjklehAd6uJ5NvTh+YE23k4jvagOdZfAryUULDEGguYpPcx2
NWDXMIfiX+9E/x1T40WG5h0V8m+liM2r/zyy9sV7hq0a24UaLWQRHOt9kxIeeFHSz2IMcS2Dlj1o
2yNgp28m7E2u8VAaf/M0fhAdTOPXaOIHocFcfj+eWNH6yQxdW9yAWvatGXu8tCkUuSFmBAMIjQpQ
8OADrvFhjO+nE1M8dUsP3xnoYi9z+i/33NaQNe+JIeizHUzb6yjnUefvo+ZEAusWGwzCKAydhyp0
ZwzsXF9FgGon5D0aAXv371DGYenFF1f/BD+yNXPAU7+oknc0dcA0EyCZoekYlgNiUC0YaAQaixgn
L/jAhxG+3+Q4ufrHuftsZ9HD1wZT5OwyvuzKyz6nH06Rs9EbpwgHkgnCb2j7oMBJMEKHEQEYEQzT
R3s2KHgY4vspRPRxffUcN/jwtYFC3nGCQLECOs41DuErMDQQIgz5GwalUqAIsArJJJSjhlzAwxjf
TyMv+sKHj/1xClEhJETQDgTMMNX5k0wN+pu5RinUbpgBaTgkbH+8j3m2l/lFXfy5O5hvW4Agv95f
idl7Rgd9EzMw/lBDhnY8YByfGH8CjS5QukEaVft2/WFUd9vC8bC23jyhn7xhy+JDvv1KK/MT2T9u
hmMgkUBFkAj0Gxy4OlzyFJY8BSICabBdpQ8eIMy60cVWs9QfqChoPvXiZyvv76+mQXTxx/a57K2P
R0fvSuXqULIEGvCeXe9n9eP4DxoFwFRBkos4eq5RYC/OL7Nf4nLvJQez/CVi4v75//XM/rdCdrwP
BZP3tFPgcRnuE0sM2710AO8J/Q5Rah+Q9d3g/WaL4fo7llAwgVjozfbpTvAJYGl5ed35v3XjmsG9
+dLHQsycvm+fN0SE4FSg5s806D3StGGEBB2WAJShabetS8OIwP21Fm/zRm4Lk9+rSt7KfCy8Vld/
X+5N3nOJacBnqZoB2/M0aP6DmHVQJgG2HarI0Pyn0hu7eLeYbhzc6uof4cb5lRV2LzlA7TWW4F5m
gNr7kQR0F4wNsAMc9v4Y9Mahb/kIiAg0FWL7nt9+pmp0P8I3W5x7yYE+rrtW4ovL7GlWfC8yUMdD
uDHMAf8UO1BvduaZewL8+2j+npOZgXmBbahQWYcK+vX24IGH18A+Ea1vXEIYAt9hN9nNJrnzzQ/w
85f+r8zqJ2/4n6P5RPRjoXrdZ7a2+r2kr8z9t5UCCXQgQcld5fy2j+yJcQKooYQLTbCQaSLYm3L3
8Rvr9GjtvDKm52uBj2QHGO6VhYxlBK6q3xtr9l1lP7Lndhk/esUAy/czWArahb1wkHoALXEb3A6d
Lt4Fgt4AFpiB84W0buB0H43yPZUUbToZP1d1e/S9gVb+5Hbr5HT9rtYKSqG944XOe+jgAhDRsFaq
7W7RJ8Pg9qSMf8lG3coNZvWLvQm3j38srHaOr/5uTmHr6Z1BeLZ9423WqD/EALaVQn0AqJM+SlCf
eBcdGGSou9Drdskha3J8Tef2+xrevs7uRf+nqD187GMBBw0lp++KGsQEsKmLAXBMh05XYHAHqPX7
3aCJkqnoZofLoOqzl91UX9+M2Z3gALFnL0MCeXf9Y8F1Njs+2ZtCILd//PtLbUBG/N7RJTdH1Axr
WNdSTwtEfX/7ZLTe27FGO7O1Nds7fnWZvW3lA18KDWSwDQGqhsAxcPqUOQKDAH0tLxXL+kZ3qN1d
BwwzOFKm94tvnlDQaPT0LYPZ9UqF5DnpjzXZdpanR6fQb/aq7t6MbH+aB+wPgn1U/a7YoXXQYeMz
hlpgv4+q71iC+zfA3USYyzIrod3s7uKzXub5+PJecoDga8z3vczHwk3AgUPvCRrdhW5bDp4WdiYY
YLiftAiCp4b+eOAroJ36mRZBAYcN/Qpkt3JDwF4+ZuhW4GOhNTmFVtxXJ/Tblhhwfhqcs8Lh6AC1
b616Yjyh2ATneMBOFAqs4dPDoaDCEf0KWrdyA7ROgBHuOfyty+B+b5/+WFDtLa299e/73e3urtdO
XwPCHbJpFTZxA+EHTTCQfQ+iJQYEGYLmTegbujlg5W6m3NjDPei07PtT3uzc7gS3cPn86cX69t3z
HwwwWFzWu4YmfQHk+lQVyP6B/OLDzcBQ1ILTCjDtDzkCF9fvFHrsv/YcODzhl6KRe8kBYi/WtO6+
9LEQM6/+r3n6rkUtBmsMNm5zBPvqIZgkT1qkrztxoakGQTL5FDHz6v+dl79U07qXHCC2lnBMZE9l
PWJmth65bsC6/eoHQ+9o72x/Z71/dALNT6/YpLd5NIg/wAb2dhJaJGD19Qf3bRUJ0C4Gog224EMX
GbDMT85M6M/y27lW+6ujej5wNB9Lb+H0kERuXe7heyzzsSBcj2Zn7+ni+m0/YAthcwIUIjk09A3B
gzYBqB4AX8q16014g4h/felVv+LgbuW2kPn86YX9d7cP/7mRenF0jxfa1kPXDYj/82hEg/YyCt24
KuwH0mBLAh4y2xpwO1BohnMDrs8GeLLO7k9ifXlEL6yxe8mt8cNCur/xx5TWXqZI7sM2a1NsRpBz
FO0jAuX1u3ccykD0ZYt4Z5ZmF58/AethACd2f4pv/5KtGOIupL5R8iORy01efP7UH9kLR8JCyAib
Xu92K9eXN7dgyyvvz5+BPUPo9niHGNyR+/mTvgtdlH2zNhzU2BeB+iMac1n2twB2FU4G7o+s6Xuu
IKa5+4EHMmwdGd9r4/bPO3EZHUgvLvLPn2DNf9pJbp7rxwqZYu+JIVuEPhM4nZb21jw53xzBOcrw
uPp/2jrvkjpsGsuudM/y7UQuOlXktRcsUs/JF4gqutk0WmlGUGBJhUdYLWrfCw9Rq+NxWjIkaEOr
qV1yMm91u5jncqGUralS2V5UtHFF3CbuSPMLZ5o6Cnwp8tx9nanRSPWyUlRVW5h1hekxFOirWcAy
R5Spns07xc3nie4q49ovvkXJGXfU8qhyiahivzSxjEadh70pa7OLhJhpQvx9HxWOGdtVLSQl/DiX
F1WOM1N3Ee8EC1xlxQ1/nfpGN/LSLh4RXpRjv2udkRfTbhyVXm5WFasEjxu6KrvON0mVfGnT0NSr
plxBM+h5nKm5KEvjWx1Qf54m+rxBeJKH6JL71Bvzji7yNOSirtoF8eAHe03uiFitVDNJqnacGmyJ
G+wL1ngzO2qkUNUosjh3fUvL9z3HtXQHEFE7VV2UhjO2Y+MU0kxu8ipvRFoVU99JArOtHdVqNG3u
5vEXO67HXRMnpqJpuVnE5KvMKRE8MzzhsUjkDk1NrY6xCPIMPt3WlsaSQCQeEjbscpl0dSW8oECi
wNmZmpWNiZ0gMQ14OCbSatUQiUhPFUtLcWz2uy5UYXjlpC3ZTEtocqhobrPIvWLh2LY265Qmn8SB
3Qnbi42Jrvj5khYAd8fS41iBn1r52BFpGK0yOBVRUGn5UQxHSkexJ+KESNOjTWSptdvOFd+XoxIr
riB2sLIJdiZKUh7LtpgGes6FrauH0KJ77mJlRZO2XWs8WqeJb5i5G00ynZ8h2tWiCMJqlDWxM7JZ
0llagl2TNp4UQUqplXLd5J3mCkya0qztBo98Vpt5zaIR7sJ1TiUa204WiSrLpWjzXtCJ9+uyiEya
HLW1XptZOfGKVDlJWWT6ijN1fYMt2kLLhFr5I6fhqfAVf+yo9RieS0zP0PgECi/OpA5Uw6R1IZKI
UqF6ijKplEBIX4+mBW+/h4YEIGM1GLnFXKnk1y43zMhDGxcOrFvxgHnCQdV3D5iGUWkTmH06P2QJ
qD6VqTSbyEsnQdvNVcW9UNTIKnWUmCFL14j6k0I5NWACWbkknmi8sBN64E5RSssZV+qLNs64aNTs
h1ungcBRp40pyp0RYqlqRrUeiKIjaFaxkovMS77WAY9FZ8e6CUvySAmWUV3/5LVBTxM+ZVmqjCj1
YWF5cbai0VkbcDsVOYxQpDSSs7Ji2gT5GbaU1DvtiFN+xaF/4fsdmB+mqBZKqmyKVadatryNZqwJ
5wktnFXW/yfQUbiUa9yc6mDZRNjo3MyRHVohCfZD2Og1rnJ2WFe+K3jt5qKgpSegI7K2Mp2cumqw
7+TJJQMNlKUZhI4zkiRKVlnuUmFzNTKbsDrLw8AbpY2dW36YjJykzZcdLqxCprGld7LY71ATw0r7
rmr1pJV6PS54lUxISRaaT6Jx4DuW7sVfM/8LciOzP+rVgp77TqRpKXLDveiUhV3LA9ia4IrCba1M
chHj7iwxPMvOq0rQXMIrYPKJgCu+IIVzUZK4sDzdXaiSYAsnPDbtMk9FGLsHnhJ2pppGyExyOxSc
yW9aGFhFYK+ShC0d1TiSTTaP3UNWtlMsw0ZEVG+EpvWm0G7WKtJmblgs/cotTTiBa1bKdi7zPBBl
8c3m6CgovdpMa1itbTzmRRebGbKS6Geg0wOnTc3UDxeuFp66rraPOvd7UEgiaFqtjTr/EUw8l3+1
GzSNWnYAhHUwUh0VZrQSCyeCFes0lSbyMAlN2eiOVTb2sWxK32yN6JvrxIlV2My0u8Q3MfsSIRgW
oX4sWN5+bahXCE7tkQ8mt47hqziodRFmdmK5YPJ1X50z3Ajo3NuXRuILqbBx2vrMQl0cW8iflZG/
9Dz5LfD0OansVVSTLy3vLoJEHQd5snC4fWE4am4ajToirDxJU2ZYNjYW1DDTNlHGpKCrPGE/c789
9Tg7QU7qiwId+5rsZkbIlmmWRGOUJAcRC8ZO15462qK15VHgtOfUTenIq/2zNopLk7U0GHUsppYe
t63ZuDQUjvT3DVsexLHDRUDozHZCTUSKO02bshEUuVKUSWSPEoK/x1Ja1InNKOlaYSihN6K155p2
lHWmr6WLsAN9G9w5yDM5Mlr9CGwYrBXFo2bbSFvANJ0UcbCPvKYeN9ieNai+LL10TgrDsUB6nqnB
RYuCaZkqk5SlttAKe6KE+gS1CRElQgHY12qKeAwz1B4FjC5t0DnH7oVktdWmxpjirBmDW2s7+S1V
wcLYtrJIoyA/JPKyDoXk1aoNyZfAUS5Ckjtm51bf2iT3TRp7F01lCyUnE8pqahJaKRBQVNOcy4lD
1J+Gb0+7JjsNk4KYUQdawH46t7tuGcHyt5yickWpV1PSpsuoVELw9WDrbdoFwujY2m6JiGq5cMqg
NXGeLH07nfnuOg1CCAuiArCC15WxPoLl7piRn8wRD9KJl2pfGnpRtWgh/axcgFXZpFm9DLtKmpFe
HePCGLdxu6hXKcpWTlAf1tyNhae6Fw1WD9w03pd+4Yo2gUVT1YeebQg1SuMDnzsXRpEcEC21wVHn
C1aSYtrYM8Wozc4PLU+L07mR1I1wOn2R6vp3h0hfoNZwBFHOSNIVFiMNMn3b+enYoCZeIVMq+tdW
gnqcLPsacQiF8tpelUGlWxRVa1v1NJFmSivSFsEww+oyIu5XieSBUTlYlLW99LAc1U4TidphR16p
ZJaTx2OvqTaO7hzprItGEKEkFstxMya5+oM3+HuJc1WUriNNI+DTDixegQCAsm5OisI5IzQ+7ALV
cpX6a5I7hXA8Ek6SUDnHMZIi8hJHdIkRi4LYHZhBrImkrhZR6GOhoeBLjuIvQWnMKrudo9CthE98
QDQJ7Ukjy2+VbCOBq9CxjLo5TqmiiKAiq8IH2+mBIxOtig1BtOpMGvYX1sXGcYrPqir4gkopfJlz
MEEQf+pVHYk4d376mTptHRXDVC/HmhahMYTLoiRVbtYqjBXspWEVmmHxrvySpWopVGR/DTPkj1wF
mSEMAYxV0Y0TFEAcx0gwISn7oeE8ML0WH5dhGVmu6l/ErXOShaM0BjcMsWOyXzlkKo2GFyZ1lfQo
DTx/1EZ1Oi6gcgRBViKnWZmicWaQyHRoZ5ikAA8utbPES6qDjPHIgkiyHTk2DlZIyUaFX5QL1atb
MFrNIlL0bBQpEVpCs+goj4NyP6OsHBu6DEyIcGeBokemjbVsFEfeBY+iZO7n9STypGZKDh7SjiEE
dQ2FruvKjQSSEK+EbhjOYtswZg1RFlEU1EcVvCZ3cLAfuB6fhDVmB0aRj2kdg711K9vSAmWtlT46
aAIMES7qFJNqZib1eQEf0Iw8sVT6RdGd/NBp1eiwOE1Ux50ppR1YalSite83ldBqJZjAgkrWdaC3
41x3PSvxOYcpbOgmSysG8X8RiK6opYU7zGdOoyn7ahN9DWL1JMsTue4Kpz2pVIgF08A9Rryqra4L
2YFj1OygUssTI0ORMPwWtOq18aGHFDLzUmPD4sxdFWqZWo3TYBM8qDSxazhz1Sj4XNPz/qeibplE
mmE2nRlHCnhM25DzlrIckgWcW0rUxAupRKehpujHMi/QxGf+PEb7XrCvZwnMacNuvwfcOKm7yioU
Wk5rtU5WFQd713r0WwAu9JCgdsm4XZmF57kTyQ1nbWMWWNyFT9tcuiNX9+PDxuwaIz0rWre2IK+t
pyFErGdaLM87XmsLTanmKvHkPMXUW3m+N8tzlZltFLBjt+40sOEs/oHzeMIgb7Kk1KJ9helm1irk
vERWmVRyff0fp9S9MaR3WECOQZaY+M2yCYQfHdgueAuUHLelH522abNAniGXTmVARBzkR3mb/chg
j/9ZTQOTxK6fCIRB8x3yIDqrpLd0PcVdRk25dKvWm8pGqRe+EqWQ9jieJQvKFkwt2SSL/FQQIzZE
wkr9iKcdBXfl+IugdmJR+nU8bWvCBDZwK+Ky7uYSMpejLHDNWqmbhZa1Z5GTxUcNcxtRdY174WS+
1eW0hUCFxJMyCT0TcT8fOawqV1CA+p4YuDk0MmMNkZI7Z0aZjYsYgQ1L8YmmxOE0qXXtSA/S76VR
OJva9qVZ2aRYPt4Ju8UZnMukzSC9vP2bke7/+LfV3V+3dL3H+uF6/3crPfzpREbw76uPvPiinvq5
fxMwGLdUUE+3bP3hCfdzR34M2J3t9pnBzZepn/sW2ltyBKrrFMpH8BfZwLnvoPTXmKAtbvRF+Qda
COq+txsQb48XvKOFoKoF/ZDX58fcHm93ywpBQzBE1rAfDzZqQ2kfevDvWSHozIf2PGiDBYYHKl7A
694pZgth2A7/DCsE7QJDVujpD3/MCsUYxxlywtLK1Sa2WJsYP6rGpl/hiHx3v44NZ9ml3axAKPsR
180aUiVI3xXFE6lfjVxXOTYQhMxRAWF9u9AqikRGkS9CXQeTwArRKJhO4VzNMQUCR7RGV0Jo1RQi
VgpHOIZxIQMp4BT3S01vZmmazlSHLiBedMxKFus4U+Z1YNuibrvEcmrje1lVrklSvgqR4ZglxV/8
pE87tQkNDV9EWQu8Ruv+TBWIHdvOCSw/hZyzjIkmVLfzRi6G0BGShLXug39qFUuB1VQXX1vHmBmB
nKHSXZLQm7hlPdcyf+HpcpzYypGdGZmATCSFaF47U9zysIjznx3kd6LJbHBwebDOPXDjqdQNEWs2
FWWbQV7VkzwqO6qUbMEbd1w59txvUiwMu85ElagnDaQviX3RRZWQRb6oazZqWmaVTisScNeo+hYg
Q9C6J6bkFAKbuR6jL9RzrC4KTxUSTp2A66KKYBSZ7x1GuXLWIuXMVYpph42VoumZyPVg1NToKInC
SZxBThC2F0Yqv+pVMKKKf+Rwdcma1mIZsD/IKy0Wd5c44JAsAksoXdbBgGloAnNnFqkhhWOrP8A9
juMwnhtl5Aqwq0KH4KWBARmsPMwYJC6KOvJrOqaksYpcnfgkgXAgmYZ2seahbikVukj8wDJQYTZZ
YIbJhYJCobelCLVy1jipJRPFcpt63gHcvPyZGu0kiuwxT/NxI5kjbMbGIcKzNgR3LQuTSQeC79Lk
SbnAKDjjGKLPQwrpQRz6y7qFvCH0BY98UZXUimJdQgBHZ57BLJm1c9BBKpy6+GI0BTbdPDnP429+
ov10ytQRhhYfhr4zZjQ/jNX0Z8Arq/SAFYmSUcmTRGRKdSR9vFAdNKaaM6qjQrgB98xC+mOYrSNf
d8ZJB7lblRzSsh6D8wpFlJMvcdAedxW+iMroa4GDBa6qxAJGZ2OQ4NQrbIAxGbmNuioojD1PikJk
CTtkOT12IMWidmI6KLNIWYwZlyZpODXLxFk4OjIrGlKTBvaPxtVgslP+I5cAYax0EK8jetRS5VLv
ip88CL0pMD9HXRQt46AbdXYaicJoT9w2OQXrOWW4HLVVNYEV/VPB5VjXEojgyNx31bGv61/Lnlej
EFxaQEKfY1d1RGYH4DKZ5avegrV8WgMjQlG4P8EtHidNy0VUdT6AEAdCz6OlFlVfqE8srY2XWRIv
8wSpgnoqEakip66Wz3KbH2ldOm+U4kBh3tivo2XUEl8YhTLLO28O7O+xLZ21ClkHYs1xmyb7Sl7P
IaFZ57Y9o5IvdZ+cyATnolaaiaLW8yyhqzjWYdHjRHgYfofHQT+SI0fA4bKgUf2bztx1TFzV1FJ2
6maQuXoEmE6I6iIzcssMWFh1VMVA4Lapxy2PwM8vV43TzlO7Bu6m5XNUla6JQ8zMzC+PgMtfGbxc
Bjr3RVPKSQcsu0aycUfCFc+TmQ4psp7ySes6utkqzo/UoMBvey3MGqzsS9fDQgYIfkbBv/lhelzo
rek7PvycYlxDkhekukXcRKi53ll2Uq+zjlt5UgPdYgMRmanheRi4CztLDiQkukDxh6LSg87KlGzu
M7kkTTtzOheMAFXOI6AEqlSHgNxZxigRXKt9U00oLAFWNaKUzOpY9zVENTYjqU8dR1nbUeKKJg2t
Av5enFGL5TpCfBLj8rjJRnkRfNFtfQa1gHmoEfhVwU/DrSwJwXic56YTEtMt7G+qC54lhsgpDcCx
yKMU26uaq5OsoekUJ2gZqt00kz6UBJpjyNmmwPaAO+gZiDZtF9KJIcFqnP20aDLIZUtvP6lTUyG6
MCJ1HajcjIDr12I+JaQFW4UEwTaQI98z37dwWZs8BSaJuRdcRhCYdaMUYEyUeEHV9IvryssEIYFx
5Qk1KQ64V0xsIzTBwU+d2rlIAyAXgPd0IAVVVroe7mtBOUOSLoh0pkFVm1F8UKja3A9byw5jU+V4
DKEDEFPq2I35WOs8U+2+Ri43Hcc1owrD8qU+pK9A4xbIsnVsthUdpznd90O+ittgXwJfHznpjJXO
GHn4/3P3JUuS21i2v9LWe7SRAMfNW3DwMdxjjozMDS1HAiBAgiNAfv07rkq1UqqqNtPuvd7IJGWG
B50kcM89w8Wei/brgmU/Y4d3guRBt4Ay6e4byx4gJkclj0dxSScG3aNTh8DT+4C6BzUFpU1uvAg6
TvKiW13gycaZmNmEguV/wFidgsTRp4WqHyGohV5Fj/U222wI+BnU8nmhpKy2+DvR4c7TA8/YYl5D
nx2kHR+XZsiIp9+JZeUczLsqHcqwCR5iF5+48/a95fmqxjBbOy+vxzXfsBWlJkwKOF4nbITAD4mi
N7GpQzUAdbIl7l2GKck4SO8mkM8BUAv4L/8Rm+R1bZ0s6o2Ahw7iTxKIO1/mkWY1BUxwif/Cm+bS
QJ6SXnUdA3rPLP8W2va1Xxz+Ap7LuvC3JRqjbNVRiclDj7ryPq+sc2VAhDlBL6Ll7LMjDeydrdZD
u5lnVK8vsg0euBc/N3QUeUTYJWwnQJTmlQj/wtTHikfnhNCix3bWpJJ/+Pvw/l8D9/83IXkcYW4X
DCi+j7M2A7wO/xMk/3Vo9h8CbRj+iw/5HZdDXo3h8EOIBZmxmyHzP//jd1yO/CQsmhHGusMMfztL
4T//4ycwh0UeeVkcd4ipYr8FYDAJ46dcmyJhjFg4wP5PQB/8HWTOEu8vyPyvl46W5Fdk7vWercfO
q4qe1KqI5trlbegN2VB7B2mqfj9p63LYCUKw9B1UUZuA0hiTjE+htwMwXQ/JNqh9PcavaSqXIgXD
t5egdLJ0ITrrq23Yc6CCIuG9+Mgk2ljH6RHUwpaLlhLID8nL2po+81TTnXWt1sw56d2RBoTIYsAx
1e3aljjrzC+6KlClX0V9tq5dtxNUUltQ1jwFJLp0Koieb4r2wU0Bz8ZNfhM4lGknSPPEQ/D5Yecu
W82fO2ATaC+m2lvaeS9er4dLqnx1Cmd88lRXP8DGbzmTNcqL459nvR6YCsQhqcHWBE5C2QydOtap
4GBAt+rgL2bOmhW9R2W87sS8bc6jAdVz6pc3znBbwmEuwmr9uFTxHVsSuW+jCgArrrfMtCbO1ng+
8235TCZfZLCT2qyfZgkWtf+2cbC2IeHfvZntNlQFiJsNy6DKfQ2qVuyElqDEectybpcE1QRSGtXV
XESgd8vJzCxbFwhW2MOgTNWQJkC+WuxpxCuU5VMW9968o5WFqkTd81yHfR7XDfbmJWjzZGF9nnbt
g9elvOi2RhSikd8rxR9NrMCPUlTAZdJTAUUT36ieDKRn4ZU8aYe7cG0M2O362o1gwWnYtIXkPMjT
lpksjqr7ql6uDVfviSbRXs0byUZXfw8FJMXRobbVTkZvvBZA9VJDVa1j9eDjyLSyqSNA8vRGteJk
0WyI+yCfB3MPWvE7ZDz0Rdsa5tzrZT6hpdhv2Iz3+lZhghW0UxDp3Vqxa6TVdQ5Ye+AxfW4SSF9R
1/kZ762fjy1w9TIln/3KfAs7gwcjaLM3zt0Bc91PEfnchg7IXoBBjvxjUJO+SG36sW6nL24xp6bi
AAYpV8/pjXGWte/uQOOewq1pioaH0X6Z5ZfEol2lHVhWpCYAmAj8Z33d76RatszFM5jEJV2/zX33
MvrbkLWxZ/fTqMukDteCNPKrRi9diKpZS3BNWFZLvBURFl5WBduSDc3Y74bJdB8HmUZZHK6l2eT3
hC31F0eh/vsTROFFrqe6FlUmK+Ca1AbNpY2rtyXR7Z0jDLxSkFZgn2Rfcnx0EWvIwEzEy5GTsStU
NOq8Hy00sGEMT5EdTHAaVj+EVhyq7gHD836IdTuuREzF4PvYNuoV5RePmND4h6daPBxvv7SXlCgo
o4G3F602UFI5dKrqZQ2HNqOqRvOzpGMmCBAHa/2MDSQ8EQAtxaL9rChekzA5Ts6MUGGUyqJ5Bbfq
SZeNUQs/xKCuIcbWFHVkP2+Ws0tgmmq/UaDMetLsYVP9veV+n0eTw1vSROlj6CDDk0lN5w3ITUN6
J9NulXMHpIzOfpzrdFcl7Q870n66qWTmMHoLxIqknku7OShfo1oyVUXAGNMmi3AW4qC60S9YPIBW
ThOTLaIaMk65zGfmvns8vW4miE+q8uoirntQqhW96STxU2894GCxfg2NxTvlBVMmY/DOGxTIEsLO
p8XZd54u0KJEB7DJI1NoTyWZ1bovQCyboz/PcSkTcR+u0hQynZL9Fs06Dzce75aKQPZNKDSwlTbl
PM39vicrkKBpRjh5mq6UDZpQ0i/JvpsB6OZtLNjSlhh9N2TTCGJimdFrdXpYSsiVdV5Z6qHdVVNG
dNo8Vovjpe0ZtP9kCDKFVvYAisJkk0+mrBfzc4zfcLTM+wKRyStw0lZfzgsB6U56eYiZGXGp3rz3
tqbLx05vuyWM+L6aN7f3Gv8Z/tKnZguOY1uNRx1o74d1E57NMggUulim2crGeT8s42VjfrKrE/99
tLzO/XD8OthQ5v/bQRHim7eMHtAHw8A5wI9/71j782HIf4ZF//Qxv8Oi29xxiEL/wsSGAAtwDw52
APz5eQbA76jI/y/fg38Rf4qZIrcxmv+Nim4z2HwwqxhCT9lv5z38HVQEu9o/oSJcOQa4AIVheiWL
YNn7FRWh32yo65kq42CIyyAyOzvWJztH9/0aHbdo5Znketc5eZqs/RATdO8t3sGsrcV+cd7OWyAN
rGanNV4zYP2ssrCA9KCHuuTSV+Zr0ItSa3B9eKtNZUrdBHl7MxSM97R+97AdRaHa+7I5GxpWxyFs
SBZLAcYwhUdjS7CreYuej7Jj20udmqDQZuzzMQFjIVNWHz1h051uwhk6oVS5sOgcYEwbMg2FPoy2
AkVcJUkB69fFGlZskbrfiFdOorE7hDa9zHCzZAANr21blXQZvoigi0HAwUa0DvKidbeDuWAw3w3c
cwS2gdE+QFoKly+Kvw0+lqAHcxq/uwmoMUNTePEhbpjN7dpgKtvkLohXUFlvG1fofR/iCodGtRkm
Id0xsWR6GvJFv1ThI4s/KdzacRx3TQUcUL+nBOL7lFXTt453GYzlp1YkBfOWLKjpfmuXorJogj1Z
cEvLrQGAhX9OwyQW+UHZVpcBZXHs7qXeikCT48w6sJuQqxtecDNlYiWPumnOqOV5662wzqRlgz65
8UTZzgdRl76zx2V4BrTbreKVdMfONmfZfmtskEl6Yl2cd3OdcwlOJVC7cGxPEuamLW2LNDb5OABi
eO2uX8hpmJas0TdrFu6gd9X9p354JK2GDH8lw0fJ9EsN+iPUctcETxK7d0D3MdPFsrzEydnvX5bo
PoQABNNFom0mo6e6HsFSgc0FZ5JJX13QVe7jnsPbs5Wobnlr79u2/zCv0OtHfmJr/WBiUujh3vpd
YXVaQnY8tlMLqdiyHIsRTA8727kpWSSvWm4K3KI6oGnY8q7xH5Ol2pHUr7Kpe9S4AKDxAfp4Y836
yKogyb1qeEDFScvU7Oquu+voCtgYe8dk/AA+upgnmvEtzhfT7rD5v/rAVQwWOtsuOU4MafJKfnSm
K2mtdy3Redf1oOv4MZmXvO7svfE+xjJ6YCPgce+TA5sTvFSwxlEPoto8Zs3WntMtRlMD9e4JWD0D
u97sabrlxE8Kt/K9C9ZdFy1vOEwmi+kG3NgcTE3PoWy+Mya/jUPErx0DB5r2MLZpX+VGG3Yjkf1s
BVcgfFBby5qO8FeRxyXwvwUyLZYBtdivFcXSwz1jdC7+l5cXnAmLhYZBpjikGjnG/7Hn/lPa4k/V
5Z8/5Wd1iVKc6YgpBbA742zV25FpfzTdGFCA/hlD+f9xsPJtrMTP8hJhZDF2e5xIi4OebuPZcVk/
m24Yq+ERg+UzoJiGhGB69LfKS4Tfb341SWNS+F9vwK/lxWtjtqy8gcY1VVXud8aexbQ1R6w3Xvqt
W6CLDFXeTrouhtk0+zTaVgjUsUz6DOgRpqpkQas9wj6pdTTA3RX7/WNYWfLAQjHXj9RIttObAU8P
cVo3KqPzwq8zWw1MzgBAcrMThBDgPRLVsF3FQRYvZN/qMMCqlSDCWLWPRhKhvUoO0BA+BD5wFoua
8DAgp5P7VngXWUmAXb+fDvEWNDu/76YTLLRvVjhVNB0Qa9e1ftG3CfZXSB7+xp9USpJ8CT2b6Q4W
sgaWy12biJ0dgCwH2cAtHkLoiWlcPbmVTXmtXQoTNRvLCgxDFqrZsiw08SfmAJMr7T/xGWybpBTy
FIzBr6sOX2Sq7M4i8Xzo1XZXRZ3Yj+BIYeNwczFI8p13Yii8sPOyPuY/NvQ6mfG4V+jF8w5t6Itd
zCCZVX0kgBvbe7oEDzDS4T9SH67AYQjzqUmaPBLdVqzhpvIZVobS8cQdnalZERB46mrmgwcU2MRw
1Z8TI77DfPsyA/cXAVsfpGc+8nmeykCL4LAugUV3QetxbzvbmtMWSq3+0ebFrYbjt1NVD5Lda6b4
MsJYIM+SQsmaU48XSjbLgcxTXwoeHGIH/4udUHNwfEj9MtXNQw96F/3SeBA+2cOq22SESkCWCLYU
FildOLg1YL+0d8mklrwPvHcZzxUAeXBQjfvoJ83VS2fwtlNwWCigQt91EGJh3KkkL+sIOoTqky0j
sgYTCid2G1Z0BzuLX1Z97xdra+FeXQaZy22DR18s3lE3vt6lQf29NuFzoyYFHz54E+Fg5lYyvHo9
zCurdXVepwyG3o1DaKjDR4iRdlf5A3pcjKjPYcWJCuYLh2+ZQjBKN/C/usUPpPDQjOkPMOFFQtr6
2Op13LVcm5fUtk9dMi7QVHyWkwUvvW892CmapoUCOYDaHTeXIXioDmAvLsvsLh3rhryrvPRxA2uf
NJ4reDBGe2lApwehHuHLN0+0bx89x6JdXXm6gONpyzqGqMEEzqtO5zjzZeAO/eje1TZ+s221Fl5P
vi1c6AfIjuIhNHV3Eg2MunXKxxwrFh6yKLzWSYDKGKGsGVRX1bJrGnXoG9na76Vj4mCqUb9pC2Xd
gTwIVERzz/J3+AAOTTQseJa0HEWQ3KUNrJcdwMPAIXwxuri8r2HhtjMePV2I2us2Xstq7IBCUgm/
lInDAqv80avYeqzWvj1GXs1KTSP2TCT3XowFKIkdogSQPtph71lt9w2e2COJPfhQxFhwga3CB8T8
0qwTMh3/y+rgr0kgDMC49RjoYf59a/X7GJs/yt4fP/VLrQvQq6FAYYziP4a2/k4wY1YZ5r39Ml/x
v2tdjKQQDXEovYeTfNH+3A6q/qXWhb8RzAmI7Vv5/Du1DuP+b4mfvxY7nIQDyR5XEgC+/7mX6h0P
YEBjXREb3t71HVaoVz0Rr43u+kTcCWiPmYnGvmx9sLZwunWgU5natb0EmO385JQ0VXKajdtKmBfB
Q0zOgrNUEQgHYe7CHp7Z3/7tt380yq9KZr02r4OegtFcFURzMZVENmKP9LcpVDqVFGba5zoO0W3B
p6zaoSR1f9VI4GR1D/pnZav4IiDVw8hD38jqJRDuUxipZLIPOh0fvVbZHPawB1fT4c5v0q7oTQz6
zp8LLTY4lw18iok/qzuFklhIY/W1q6IxHxXNQzrUb2MI0e9WqDuYrkKs6IK1wn/lI7lDrEJkNvDH
pwDsOsplSq5eW33vME9nJ7gom1bGGebmz9CflqDgo1jLgSGF9KnpgvA+TcKvoJnpDohdkbCCMlbv
RxGSD0FISrFxfVezdS5EL8K8bsnbMPN0n5DuxYsNQ5BjwS/dvK8CfdXGbHgX+rB5+3Pw4pw/ZWzm
4jyAJIcHDwZcMjLQ8HoKT1XNs8EyeE5XTz/aZmkLAw1qtjY9uLTeyZnTnTcJmW2RuNKqviIwVX32
Evc1tDA4Wr1dp3EZd9Z+THrblh1U+4vQOsgN8ifKZotbmyvcHSCZBo7Sx+tHRVxyN6dwcdz8zTOa
u5zf4MhEt7MSjF41pFBq2BcfBtVgkCULH9Opq4Bc6ipTwTrey6AacJUXKTQcDpSZPXFrC5bJHW8G
GoNkzHlkg82jdYclsGaCuYtGUCqv/PRH+OT1UJCFM3DrxeuHxkO1aW0UIAFJy0knHwba7NggriKR
M+JuC2yPLix8Rt4gQ++G0A47+JF3tIH0suj2eVjB0DtA6FOg3UG44Y67bj9P3SeibFLM28My9ksp
4hROe+uVcRd+IZXvcs41y8isX4xyN4Zdm2KdArC3E4xF4Nje0gHBEzP9WD+2o3oDHH6C7abDbY12
ptkG2Gu7H0tSN+BZKZR8c69Eevbn+qgkpGy/k2eW9B90g1QdpVNcgMz4VK3mMGywTjeT/NFE86m6
hUUSoqGsh2rIx97B2bCUplIkxwlIHsQZ9xJL96xWXCXt6ABTD96ruKIndHmgRrq5jO1qcwmHes7b
8DAJN4Gn5bjjnvs6c3K2zYy6qeu8g4NcOjoUuoZ/Y16DOSNDDJl97cuVe29VreNdzchHOJshvE76
QK4hV4AOG72KDrbIsGJla/VTYu1S6sl8EkOyZNNtW2jbSOT10IgdAizHhM43XJJ8lK0XZ+2AZnZu
bFHu1glgoxN2zJx8jqIbvzAkTdZawKHIVVlifFKOMbwFbBozng5L4UzKTmFqQIAGhwkpDMCgV8Ti
LhbGi2wbOjyDaLqr6KcJwygzxI8AoMOxJOGo8Kz8dx1XD0jMJX2QIh0ZvwUgd4tuhN8Fx0dkTll/
dyvfsY7dwREYwTmfco+kIGR5/OhMBQjBXhuJVEG/Ac8qxT/AZDdkYCK2HtJcKsHzDh1tCpGHrgH+
ajr+lUw2KKOkdXD8cL+Q8aOy35UX1DuLSBzMGuGCfWVtkF5LP5CqfY40TCL91h2p2yiWbdNmUeNe
xCg+zKPHS+RVMz7L+DBL+QT4444rugMw7lvJ2tHibt0Ad0yLAfIfJDW4tzewd3fxCpzJ16yCvyYM
q7qAqwmXWlWHiVlRzh7oKi0/BbDOZ1L2y64GIQTX8lmGp+VWBKppe++XHt92/br4qw/1TkNdS7dj
BQUGScObfDOFUO5UodF+hOuDBYYst84kOyR9H2as1SyJXdlDHdrPXvLV0vqjF7+GyPRc3S0aY7rR
wQnj96WLugemK4J8V7JPG5HCOaW/Nz5eV26ZyAIRYL34CzJkzu7ZyEwemHnHUcHyeIMiuJGbH4cR
A1J/RNquQX+CeEKSpeEnsPyu9Bqg5sRgpW89UlVdvxsFvFGEby9zN/t56AmQKfD+JJ5/h5nNRcux
63evKoFHoK9cjI0hhPwangOeHLkH+W0D+w++sQF5Ec4Dflre14zWZRsvL70wL0JEL339mfD1I7Vd
X9jJe019eplmspN8QbFu7lobQNYwzQc6rnhxvoc8fq042faRTkZ0XQc/vJBNXB2LLytfv1IfQioj
62m6Sa3OJ1gw2n+Er/891uYBbpQ99QJonPaJzOF7R9Tz6OL7xC6ItLrlk9/CR1Sna49GD19Whss7
8rNIcI5f4NW8zHVtT2R77VNwhEgZnKHM0BwZmqRQnD71cYVHGe+pXCZID1BLKwAH2FwelU+WIug9
/KrY/4CAK0KZUfA1rSDUCpBVEIkMaDkELmE0GlnmjdVicqPig9qC4d4JcYFJ0uWwaCDKGHXRRerD
2DoGMwvuBvcvXoxsmRxnEHwrjE4T8mmkhyA+1dFuhrJ+bM26nXnS17nSyVTCAU8uZniIpU2uqHn+
IUWmJBuc2a6hhVaFjlI9JSR4BTqTuaG+gqtlgiFLCHvekmHNpNvgn/XT4bNLYMrqKj09rsqLisbB
yrW24ctsRySfJx7sOTBovhBbtjATfQYtNxcUfP2xlfak1tiWakib1zWS7uBzcek05HRs/fKtDsKr
lSQ6dlvMDiqq7oZPEo351Q2wmdmUlCheOguG6YyoMtvVC2xWCbJJfYQ8HOHtt81BvyH+2RuT0iBM
1Btoz+mE9z3mndkjY2fBoiIs0y/0Jvoh/KGjr+NKj/HSnRMHL/ESX1u/+75obC5VN+Z0++oMqPGR
k2JBAu2E7uTdVjP2kgQ5FAZU0gAKoaCWipoDvmiSI9dgDtM4qbsa/seMEoipQsUzhFydJ4lgjzhG
F5RoAr+Rdn2KYLRzL2ueejArVq1XHeYOQYiggxSgWu8pgR9xNwnwoZb2ey9W7z4oKgiaqpRpNe4W
vb6vgab5ECn37M/gwdeUnEXFkauP3H5GeUSODbkFjAWwxQSlPO+rMCh91s4n9OZFNMb+S0rQgiJV
Wh/WcQp2lWdIBgENCbw4nQ4r2mWkMu8XE7FzC2CGXFNEQPooLwe5npQ9Dx9dE7ZZ21COADARBxrB
A2Ib3KAtBqfkJEUyUcVnDqidB8O56tHUMkKPfVrdg/KElZduL2KgiEh3jykH8HIQ7g+8KXAzkEyB
7wogGnlQ977V0ZQnbXynx/a+vhE5shlPg83UMp/J+sxxT3f430suCFBtz/c0SL7OPnJmiygoj/E4
ES1d4aPMwBBc4imOwBysZwoQUKjQfuCDRmz3nqHhLkVNLuOEG1J1FPvpIlBgAX2UQTa+Eeqhw+Ya
R2228P4Z307nvnswi3isB6RCzdbqUg7Awb243k5pPfn1arNUpXczAv8utX6hmuUhBiTLBqZCvNHz
N29EaqNzXrHMbd4N8fe470dcKvzA3XKmMFNg2YDo6d1XfwIQCeTNtYpIWT4uQwHV5insID+b1CcZ
Es4BgIx583gIg4KHrGGHNNbYgNtntNr2TDw5ry0RYvLzfq4/w5T3olb41rfGFFVc3SVq/qKJD+0K
vumoDQ5epArfJ2D2YD1b5I1Kie0r6HWHED32PLMiKP1ebQj/b3Df50uMVUw85zLsIIWFRy1Dcw/b
DqxynM1nCW8vDPLtG6KQCNxCczGcZHSFSQZBMIwDBxURKPqQKA4TSXAI6gR/Mo0E8UWYTy4Idu/c
2ELmguWZ0jsz4T1bu/sUmWEkcNMcTqG06OEUAZQY4WzsoNQ02HqWJbxr+qSsmfAAPno83haZRVRX
6416Xyn/uz+CFIGjA9JI32VcLEM+Wx/NhQgewg6DDogPpQ79KAflaMODYlOHxsy4g1K0gYN3ZUgF
A/uR3YRw9W9Psxk2ZAmmK7qsZ0xYYJmdIcZ48/yB0SdaQQhYk5lnNgK9I2WT8wAssA0GcG4UVgA5
byH6W/SZfn8ydoKGAZg5wMGTihjs6EnI6hEGkW8iAmTpb68uwmO8gN+oGJQpkg5QDwTSkClxCz2P
OeaxfpqxLFRIHwA39qQNoG1l8BUMIMVEGfTrmsWkGcs0bBOoVlGYNU6fB+BjAyML0mOIDRDY0GMj
pqtqgKCT+AjhHaxx0hVtjY0+lQQ3UA/NMZqaz6nXHqkF0uvRSOcuokc/JR871SDjBg8XHo3K9aBe
VuKfBnh3Ue9FnNnYRx6V1Tst4qt1N6e8WIAd6Evd+P4pnPpi1PgCbEUOXdwIQRKD/krpu0nXh6Fb
130gFwDtqq3yDuZ1ZbFrhY09AvatSKoC28yPC/GmEuUXZGs0IDsXIwMmgqZw6ToWrQ+jf7TlofKO
8CO0mLsgXtQ4wBINgRDuncJ6bF9TfKsw8p589GlhSx36k/rJ3Xzpig0hdkYwosbot0RjRa5tE+1G
5l4x4aO0aDQgAHqfWdC9j8MzBLj1uGzv6QhzFPIdJy9Zv7a+9+qR2i+90GERodsBb3lqV3pB4u6j
JM+wK736Df1Yr9tbn0b2hC4OUeMZRGZ160Qc6w8JUtXMyNM2j2/RbfdGyLLAHm/LoDHhgSN+wYZ2
N8vl3kftOrTpXefDr2XIkmaYCQEdtBH4vOltBILLvKUv1KCPkt5kQ4NoJ4W8CGOaOi/WHAwla0kF
3GBhAgl1UW8EsnlQmWycw69Tj5kTnn5lDox7Am9YVsv4e+3aT8jeovpYirkHIxp6pWcK8391bEBA
FpgV0GTK+GfY81AsJMMsjtQrYJmxCO27u46hKQ1l93mbeJJhmW+HdZuw4heB1C7vGyA0hglUfxz3
+TPP9I+pN79GyH5NlP2ff21x/dNf+f8tmwYtBGe0BIBwt9lCESJc/56Y/Dng8w9e8jb4559+/g+z
B4yv1I8QJPvryCIccQ41DgdEYzg/9X87GPWnHBf8F4JyOE4P48N+mxx2U+p+UpQYZcVuR61iwDDa
Wt8P2N+hKPFr/sJQ3i49xjm2DP4RzHdkt5lGv8wsgttgWFfTucKrgjPIpFJFK7nUI2Yu8EqW6Bde
p5E9ghdAVojlltG7YZo/8i4sFtLGu014T5OEyWNTDATVHKLJJQbCVTog6NUUM0UKref6OhP3Rr36
xIO4zxFC9bMwkp/0OpcsqZ9rWDsy13AMx2ntNV3b48qQ4bFbWHpVhGw8atMWwIPpYkzk0Rg9tA2f
q2aDlWtpN6Qo0Km10WPaJ+d0au+k+uF3W+75HzgGGWEozjnFBJIgcphLE6Og+NNnshkEfeK8NayE
cNNhCkj9FFMLTnOY8zCwEAf9U0DS3UzEaeqBjRc5P1ga8sLr4NVKoS8tUoEaAQmEGF8238ZsgHAg
+8am9NLyQEFlZEuhGAdG7UJ2jIAd0m74MHTIz/UdRg7N9aHvsYkMw8HC0mICd1fdhIrNgmxbvLcG
m3vGkNCtSfgag/faR0yCFEJrV9eFm8YgE4lF7PbLEMy5I3Mxq7UctQ+f7gyhv8IBJJnsazhmxgK+
gxKuu0sFY1vJa1BZDAHqyExt5riA+pM6fFxrX10TMyQYzCPr5QC7HkHI3rOYzgHSb2OQQgEnOmIv
0xYd1ltAj02YgoHpIHdDUl8SJY+ki17aNnkSmj0FE6IKNZ1+NBN9rlnQ5I3ukBL2YW+A/SDg/bc0
6THH4mNktx0Z2D60fkmJuHK9HDeF5LkUT6bf9hgxlUtaFQNElUgP5QpW0x/iH5oivuAGeQ+i7tl3
02Nd9/tNrvexAFXMFCKLNJFb7toY3iSnr7E3gafloJY6tx5M6BwKrH2Rs/tuTaeLRFXwmI4fkiV+
miNWJgs8uQocINPPG8yMRcTSPPCX4xLMBWHupXL+cz93B+l16Gm+md49/V/qzmypda3L0k+kiKVe
ulXj3hgwmOZGAQbU972ePj9zTua//1ORVZERdVF1Q+xtwIAtrbXmmGN8cynKypmlwCt0Zds29j7Q
cnI+tqvrYjPX5dkuCHWGwbmx4/X/rWX6/9UkArUUs3lwJhiQFG9jRP/7Bfh/mUf551Jskjf4xzP9
uRQD/2GknGnSfLqNr/nPbhHGOwvvHD4HnLx/NZL+ZbwDd8tozv+05f3LGXEz3hFgoLLBKvc7qeN/
shT//vx/bxb941f/x1LcyyOSzZCAyMoimrqX8eah1w9ymbs0Mx1SZU4ElEdOsY22lltGKMST6uXp
OUL7fg/P4iU/Rw9d6kXvyTfEDErseBNtxUNyaH/qnyZbIfeNO/2U/szhkdARfml8x4q+og8dS36V
riBC1VTRGVY3t4ioBLxYcLxzpMwV7wRyEglugBMQzHpNJXcsd+HFIPaleCmaQulpk4uVLNd2I74K
LAaxm9NYbvxxJ5/ggpXJBle303UTnsCH26HO3LHs9P0pHnkWQGUqCKhk9YsUKwq301Unrh7tZT/m
50K53Hz0GJ3S+RAXm/xO1r5D9cYmYe3NAidtOiyEdACAMlnJC1imef6omrcyOVb5u4rKKBVPWX8s
2tdUAziWnOfoaV6TBCQHQCvDXQYL1BZyPJWczRFQ48druB5meSZi6hv1OkheEp0grkEEc93PYJL0
tzx+SItDGd0b8jkefJgd5p0Urxbz2IhzkR3k1z59aYzHqnuIyuOQvvXqfrIcGurD8jKLHmoWCbPq
1PW7on3qjK+x/p6C5zndFvFzlzzP7TUyH417ya2f4wf9BV35s10bbrAjcbqOH8VO7FRM3XfFwVjn
H9pPG5zHYm1nK+Kl4eQVC8YuZ0KUx9kVO+KSfU1PyVvzdjO9oQICT/qaP5I366d7kl7jR07IO7Bi
6V2wFr644PffBJfMm5zIW/creW268mP2iV3T8qJVsiJYsB7u08URfsm3VJ3ff0xguPCYxY6+QjeF
lbeX98k5eGOfoLKXmsp51zB5lwPF4CvmSXmsMWc82BpW0E1947hoi4fTw0V9J1ESGA+KjQHl2GiW
vwy1S2aAmFoOT6tJHJWwm9+x+/CC+KZ+MPuNMX+i7zmZKydO4FZh4kSl5MTJaYB7h3uzG11txNzx
QgiTI3k+XnSeR8bP+Qx4AihiddAMPBTuSM2gUQU8L7kL4GhKHm3twi+c2m55Jy40TR+Rw4LdlGHe
xF5Y7XPbRazvtosXvemrdN9PHh4EvfH4lko7LMsqDFfaGHs1LdRIvivuA9CCiJ4tr6B05rmbbiOR
H3LyR3MAx7c6wsQj+W/8KC7MHzny9chH3dQWN6JeBiyCgwZT/Ntw6C/Fk3CNnqu2O/AW5vkO80LJ
c5tee1HPFV7xwKF9Fjv8PTYJbugjBtg4n+UEQSfhUPEpTqTKI+Bk7JHrpeJHO/2TfFFspx8cjn84
FSWnwsehYeGHL5gBZWlcHLrq7MKs6gIXKb0g4cqx5b19LbmgyhPkq/rQdYeF2HmiwiVpD0VGkVLc
jYrhLDI6YOM4c7fONUhPThO5k/Djhs4Q2lPoxO2pS4/RdBgXHh42KVFyKXDNS/IoWKeUo70T9C57
cW6AarrqAyBD46w5PFV/Hj5MZZNyWaoemimmkp0abRdOtp9kL50xe0dLUwPIm6tv7S1YiTNRRrNx
xyw+5I3tU/yFx+rF6mnHPmTm48K1KhNmBOwIiMvelMrijDNqEsENbrNtR2NkY9yP3dECGxbuOKAl
2VM5+ihFbujnLd1udBhOZWV/GqejpPDEVzt5zOS7IXxO86v283ubVl/NfXPP/VM1vv3Sv4/ka+3l
AHhqpHuAFy72pycrdnubzcKfLU9Gk6UFdWI1Jq4TkC0lh7sQ7bw9TCAy+xrpfgqytPsg26CtKOWa
dTpo/JJ08UgGZy6fsuqefuAYPQ/9c6QTDHkycHPyO2TODZl0i+XU+mfn3OM/cyf8wrXyPUjanhyQ
27I1jEG0663CxQqecf8jY6sFylCXeTWp9HzaTZgQJs7dPQElfd8qdyi5hA60rVGsANBl8YsSA4UB
DbaPQ3rc4hs1+S2r1rL6KtpzC1cwv8j51Rrv8Jg1w2Fqn8ffyFNNio6OoTNcgt6Vg7ukQD1or6MM
+cDym9qpshf2eic3bzf7A8n1ICMM+1x0j/BTJ9TQ+mFqnWRTyPamCF+XmkP+UWAblzAlCNiaD+qE
Kbj+1DwrvIbrwPC5jNEcnVT9QQzP6W/jb+73fpkL4uAYnvKVbL4m3apoL4lWQDJ4rD50E7v2+uWm
r7901YvSvA64MGKXK7cPTpOyewtUdrR8leU7m0Q8KtuCpj+rnmTgaFqN5I+JufqhXvh2j1cBX4jB
D5TWkzgtyzvB5Z4tpZhiP4mOTe2Wmi+S50ryx473BpLULplDz9bpKK1L/RorDvoSsDlHmkIvUnBr
u+O19boCPMbMtuqFdHOt2vbk3NrV4F3F4g1RtdXE5UqzzQkI5YQS/bLYaaU3O7kUpt/SvHsvFfx4
hx5DdLtP9W0SbmnstCwBJUZMl6tTO6h0c1JP7XZzs6oIbnOOr63WJduHzMJPRTqWm9fI5Iz+GYys
Tc+q8p3jkRy5EoV1jsuvsLo007kKNSTMg5IcZygdkvRjadvuYZl3EZ4H6IhE8zvAfZi0HFR6roZY
2watM58J9bWsypUD0iAN1xNcEIwUkFxv7WwAKjy+0QI3Cjdj5aP+ZDfGJ4bRjVqu8NRl4zYeV4jR
euGqnCaGlxt1MH2CVkgClOJT86fMnX9E33hj/6nJ2zSDgribBpyAOwVv2nwA81DOmpuFO1P9mvvY
teZ3K/8myRwVj0Pw2NknXbnI6o+pfanpu1FQShDdprjbRBghAjedLvlwb5vAwzCibqz+WVIOk7mh
GWJrj9EREznekPNSfqjxVY6vSfFBuUsXAmre3tzSnjfMdoWu6cu84z1RhBGgayevlZrsPOiLTWxv
53AvPOKM3HPC2CrmY6ofIp57vquGk9a+FNa9GW8k+FTtk2U8ttJRJI/L8GgPnyXkXIFzCfhFMq2V
8lIvxyxdTf0GGtxwltTHRTmI/MiLjOwqs3jwEyXF5W7X5VeRniL7Xio/8+ti187//6XSteyLrpkf
v8O4LP40zunkpP/7wuhfTPE/KiK+4+8CyGBCs2FbCu5hoQtEH0qZvwsgSyaTROxJM3DT/X7uv+xy
MsMjLRUxysAuZwDQ+lceW0KnInnM4ElNB5Vga+b/TIzimf6tAKIPeyvOQLHr/BK64Ff/U4uy6YqO
udRHQA2h3JRm64sGbktf6uy0WGPW8VzFb2SNON7rKDgy7OC4VYxt04j+NCcSdQRzg9ZDO9+nXW2c
lTb/nueEdbVCnOrbLtyqpAGP0b4HdHgMR5ND+jRNC6aupl4pUhW4uLRs/4934W/N9E8yuHwLkv9p
A+Sl5a8h1U7wC4cPFvp/+8MAY2kB7aFkZY9il5mteBgi9XuOU2OdQkZEk5GbB7xOsMCJeaeHlp7Y
tRy0x1Irin0hOAyx8Sqb/8Ov9U8yFRZHw9BVoYMB0Jjd/c/Xex6rRBR5uLKGGfgwbsVzq7bXmmp4
30yBSZPExi1Q4+CD2kkOJ5508XazztVNOG3/978NveB/f5kMim96q/wiGPZ1Rpv8fv4PLbIerWhu
1Tj15rJpfb0J1vDcn4KWPpiVWhq9RtzpJcUWmUg4hS3ekHEu660xzo91bJSAHcw+vSMpthwagLuE
z2CLFmRZadJEh99P4nRO78Zs3i7KOO6UJQ6OYC86tCBVw4vWBrcNH7u2Isir9Zp9/P2S5abT6Yt5
7XoyZ04/dvdRuHRE0/iG3y9Tdc78t6fUbk/515f9fqIFWs9xgcPb7zMpI1oakdVpNTFi8rgUHUGw
1M4P8JLMbdhb7eyVWqIei6WTdvFSrf76kiFMml08VNv69sm/vhe7E3zqOXCCsKqb9e+DWowVbZ4n
Gb72fz0oET8wOr06/H7z2JX6NjZVAD2E9R09TNiwZl1z/vq/PWQLva4KPCG57KN1+zDDMDbToT38
/u/3ceJ5f3+ya2ca2WbwEYbhR96E+jGV07Fd11ruF5lS738fK2YtXLyFXNxageXqmH2tH38/8/uh
D7s7TRlmWCo8TkOHzZo8xOr3k//42gZP9WGIPgMC0gv+orT2FhjiBI8qt6M2P/SBLKhEBgPotEH3
XwS6xbGAD5FNGUlUq667mgzt7aE8xjrY1q3k/X5FSgbZyW+eRcOcAhA7KXXu9NPACSB4Neu84slH
gjDN9sj5GBNxcVGaeoFVTV5gGcYQ1HaNiRaqGwwwgmxhuyoV4DwBLOwMn7BPtwjXwKjbKIMt3U9d
RtHEjeGERTut6RQY3siL51qZ9URndlyzWyjOKCE7BlJ+UGzskIVmPuTFPB2aJIPue/P8UzhTX8RS
6Wddt2zoZhHIGvEWYAEFNJTKdzdWHnx1cG6zNaJrSHDKo14ErtaFD8AMA/q486ssNWstIwlhUEPj
v14YNRDuirOacJTVmUGQSqSkCykgDTCEq0WG/N3e8LdJK3/Hk4T1Mu7eGgn1vx6qVxPYuCNjQPR+
4w6iB2bW3S8BljlGGPjaXDlBI4XbGQwc9/o5R8+BcF3SPg2aXdXhery1kEOsHbBXYeJHRcQxxILJ
qUOQDYNrGo1nQw0OYy1Yo9oZoKfO1RTMbq0vErUSeH2FCIkr8oIm+nMSFz6ePShk03FKRLsBYRtT
1w6USTcVLM43U9bvzaLYqnaMQMM75JTWIQ3L5zD6XurprKg8++3OgdlarjRVP9pz+CN0nHONql9D
AXgJZSvqQsgAtj3CCCk2Mjzjol/bA4GDEbsLXMsDWJ/AyzUdr+Ubq8Z7OGtXNCgE+YxqSknj4+/r
y8ZxqSaDv6NsKOeBs5qDb2nRo2oGD0uPyJYEeBHqe0Md9iQmToVSH1WriT1GR5yCZTAx7tEC7kMl
wS1g2+yx1ckMOJQuIniIiipam1S2vWhb9Ef9mybPOpJUVJCqxwzJf71Mqra2bH4Ptp1tsT+SNeRl
S29pFYFLg5NmfJS6nhxFLYk1sMMOA1e46Uo13ppVfkrV5kmvlYduoGiauhBDsWXdlaZfm5nqwy1p
vTinnzACkR/GaVqruVMlkeW3y5hu8XSsU1VonjRWb82Ig7kxO9r7GkxP6N9yG9/XShnjNtImpyKS
spIe51nPdmS/im2IHTzsbkEoQ2Cd78NdpfE2QTuGcae8R5m0EqqEWBcqmyjG09TaZrqO6CsnCINT
bS7vUdwOmA3Kl9FW1XVGI9akRxBnSemFemSvok7mgFtYlc/chJ1JJBWubSPfp3EMtYwQqXbry5oi
f0ptcWLZL9/yaNfUWrnDl5StNDn0a06FG9OSHjCA2RtBZEgu8nb3+8FsbIwr1YhBxQjnwDVaqd8P
XIN//zMqFf6fa9WKnNonYEk+8ftYEMtlgeyk6psabs1ULO3uXx9C2/zzv7+fUHTWIegF27Sat3OV
XYw4PDVF8C4p2SlVUHoqg9t8TjHrJGhHOtlqrzAUJ4aTp80cw7TlSPn8Kic1y0xO8c4up4hqZyhi
YJeWHwJJNtxFLlI/iedV3aFgUgoYHTJFgg980h+DkWZUaEIKl3U/GnPVi0s7dOSccjeuIqxIEX7x
sB89zR7cFCqGOxcY/eIM30q3n9dRNSeeDRvaKTcYkMAIM2mAHlqD0hVMG7A4EB705KQO8lusLIkv
NdZxwFuTFupTwA7glVZItDcAHoczakrjBhGp2AxiBplck47SXqrE+MFWfyfk5KxnwY+d0QXDWGFm
5spgyVmlFVcxXCsyEGrhKS1/U5r0L4nRPxQJNVOKSYoMAqMQRvTYZKD8CmLD7+g7goTGkJ0F92ya
/NShYYAM2tjY72Mrz31TsiCK2PcqCQq3iVQfLMd9FeIJyTuGjQymDGMeDbPI4OcldN5EcJ5EDjMG
crAom1faMcgMjU7B3yhfVUsNON4nA69qHZHR1hR9V3m/b5gtqbGv1tI2IvRmJCUl/820e8OBRBut
AI1xS5Cthri4M4zqoLKDSvEHbI391CXI+AkwzkbuF7cJmmu9DAzlQJJtu1Uz0JzgCjCKg51Js9tJ
/HTVVnyVoKFXBHq1Km+hurAiy6f2b33aDfdSghuS8EnTYOEZWTB9iolj0OV7ggWMlCjeANrLchLi
ECy2miU/YCGnCd22+xr/kS5hKaqX/DCk1musDucc+2OWTScdvFPKqiZu7jMoxKmNZxOrmZXWmmPF
1m/cxJczRGBz/i4H3PtWsZyaUXuQ5+6e1Di+66A+Zo3mDi37oZWU56FV9wJLXTrQ+FOL7jWpbhNk
bG8MOAjKbD8QWvy2tn7y1pA3Ejh9o85WmZGxjUqz5VYdwk9X4MMGIuIlLZe0BM2PyTh+MGKADKXl
qnQTUAHJvrMIRFq1AqU+kbedHV4XrD9A9BCOrBKqnZqGJybldLgjm3VQUelE6UCOVszmLQqKdzpZ
nnOkCoyh3IlR/bnUKSbJimjQMg330BRAORCkxew0H1KjS/CzuaICnVMUFW9ESCohbH4kJ1QTzrX9
8t0uABaEiQTJBVStAcqcpFlH+w1ifkpGI3lWkh1mYehDy/CKO+9ZkcKXoWp2FukpJ24AIsQ65rGo
u2M4JSN0Ku0SZYPldnWOqNMYhEq4ygzL9vIlO8TJclClUsFATtRGGSTVy9rbHfU0wsmfFU4XUPF+
1KbaaJh+LSZ6lHP/PYDqcdHoHqNJPyQ9CYnOCk5Wdg/5HWPRHLAtm71b1dHkhRJ9OCP1CnzlMcur
u4RyRBTfdCxZr31S8NUeR0KEX7mE/+coxSwfBP0QZdH0w6I23jwFIKEaaD6KwfVAgAy3vfZSBnJG
h6Nh2BBxfTlCptJHnTYHnlEvhyexQHzZ6BjLyT/lCclgtE/VXOMMdmFrN7Av055oI6phpOy7sJ25
XUc49LbWubbfVzUGU8XPBV3xaopfy7HDrzWMkdfJbBET2N7S3FHhCK4kJPKCpTbvos2U5NsYwhQW
6+45y+2rnJpPZXGoSlNCttdOVsrQioj5BlIqTLI63L3C/spm2jaJ9U1PtqKbJuEbsO29SYRVVdKf
PFhGzLPtvgI16wcAFB1dA9XFK2cFWNYzWvQRDgd8FyGxUdFRLSVYjruCs331zDwWF1bZ6HbLxNLe
a66Z0qG3wrz1IJr5LRZGmBghx3dtODaD+VTXOWCFtDBdrp5hE29hmFU07OTCVyMdRgZeTEMqMcMZ
t/BG9ZDI9ddcDsVOKOAycPuqxS5PUnPxOUGUOysZ04V+C/+sM2o6h1x+sfv9qr++4fd71SFnQtbv
o+3vV9nGJUuY+cDuT9QNwIS51QvzFAQgxMjLuiWRb6NR0Nknze9s+y6S8X/M2jvUali38a3qkNpv
AIgAI3WaUUX+DntUZqFi+ElgEWvuEgQDU8VeMlLFC2NycNOsAJu4vVm/qr1qMtNDvha2dGjKAqOY
PNG/VbEl4q8eOEApVgeqzQajZnH0xiapVrIE9ZQ0VS+GgvU7d1M9BuM6MJNE+ZHitVrIz6hIXpZB
cFbxDhL+QOw17yIzIuE+2BXO+xskEgdGyQCMeCbEZUvGaoJjYhamsalG1TMieis3Ap1gz0N5SIG4
AQbrK7onBM2coq7PzBnxiW3M62GRnwYKN62fVwHMXuzhdyHMTCJl7LyWROzBvIzgf8GzSquyUfCC
lBMdEfWAe57FYemvkGp60M8osEu+nzkcYPjUVrKiaGgCJksFHtZ0hjtjVqAsktw88WeXO5JTJWI6
nbdoJPqe8w7VA0CpOWnpQsc6/ZIwYxIRqieXvkLjelgIsQeqOAu5AN+nKvWunTA4VqIeuTwmSEyl
tEJ8YXhSGjq20mLEjxuiFEIJPdmEqWZAYh3kSV1rxdi4oMjcLFBvKLozV6+MuadTOrpTY8Id0nM7
ZUW3HYuk8isz3PdMBOvS9tLXdNZFlj9xjUZr9J8TzpoWpxPnQI4y2lbOD1obaKs+s091lDQ0fupv
hX4YSrwEEzju//7QFajTeYhpNhuxiSrrqsEmI2fRFeTo3lYHadUbT41Z0Hkj2O+IZdgBRhBrTY1L
MLI5+JIkyHdtO7zeDmGVpXGozI2VEEgFVS+/aW1JvC+uV4Y8vtpq+xIktNs6LUnZW7J6Rxyn3ikM
k3DlKMcuVpYwX7lKqpLk3CL0hWMQxy5AqjKNynkioT7S1BiTB+JY45rkILUfz1O12moaVcNtlvJn
HAGKc4gzyQU4sCYkXFwsQIE8M0EPv1ROaYBW3yu7nIJ6h0lLkkR1qwQ+Sy4DRMqFaWYc3QrxPhjk
TzOlf0OmpB0WWtEqt7eDNd5j4D2YBuPnsoemRuocMonUlQ6nVJ5Mf8S8PlmA7dqELaJdYGSn6Xqq
LZlJWKU/3zUECOGnp/UE6R1OMt+vPDd9sFJwnW4DsshOagT0qgNaobelNYrTGU3dBHIEUi6jsTiz
8JoKvU+8Xt2Qr+t+lDyRzR+SLq/7VhpdqyeyWwXNWra1H0LHFOFQH1VJSlwzAXhNWflwm5/FwCGl
uPZj1R/r0rwsVvJOC63NVLHHAEnjW8TPQxUOoAVP0YBnJTCk986GbNaJ7ic0aCxiwSMKbVXnJOd2
6EnUAbb/LMfqQmzoNGHchYtnQJNV8ZTYrYnbzr5yeNnpde83hnypMnv0TPaGpBekYEQie8ZEX8eq
J3z8IS1XW9yJ5pzOzErRTTjGqJ+yI8gKFaw2PZG0ste2U2apHFglidQdR/xy1A7ki9BrGwZn5aZn
DKCm8zl6TtPbWL9MDzHDX7qx2VpBxrC06UdL+nyjxoHs6Snh0hJbt6fcumdqRVdfspfU0+sJLYnu
0qLbssOoSCyH52oSTo8UTzNx2NbymOIfYS3sb93ccWUGOB4icyq3lq7sTTJxbtgptVuopBIiA6Ly
gFeb4CIwvLTF9kAiibvD3DXJe9/FKwIvgHj6krWwTj4TQG8rvTNYn1raVKEaDM5CPhcvEOb8AKYT
RYi8r/L5btJySFgSmMkJY/lKCwWIqsdWbBDOmSZZDMo6lc5N0yd+PX1YPVp9Th4Zi3PY+m1AL69V
kCMWNqIiCUbHyrt2p3IzlCIn6hqpFzElWy3JsdKbfbK2u9BtmGCkqGp9GwuQuGlUw9JE5KJc90qG
+/TCOEYy11+vi9eBYX1p/6kUHD7yQU7WEnICej5Fjo2rL7B0kKy1ajly70b9nNAxGMVWpMCyJP3R
VvPJtfQKrr/RUSYuG1Lopoenkz/6dpZSOSH5sBwDWrjTWpNC1zRmDFn6DccOUSlvKKYYluiNw7yx
O2aoVGaE9ykk6ILRWyZDZgfkDfpEVjx0mlp0tZsRqeBNr31RTtpuWrJToBqvxIAALXPzgUbFSjAK
J45uQ50qkvVBCvfbkLMMObjdtTqWiyxImHPUqy0RyFmsTHPCG1ZWB9KsDPOUsOVz98CfxaBophZh
jg7zwCd4ZV/Pql0r2AzzviJbp32oIfGGrlp1cxhuYcvzkg6dfIfG9dEqZMb7BqA/rZlPQhHTTmhb
Sp2ebjsRiETV9hON3RR1aD2I4rNolsO0DNIDFPWWCCrlBT+8kZSruAmBRcoKAjGedJWEPezWq7Ut
OAH49bjobGlx+7r+AploDzKNnbi8KBljBmN8UjbTl8g8Y9bqe/Gi98nHTI8RqK3k1Ln2zLBKDMiK
Ka/C2KSNn1rNyqjN9dBkgMc4Wa7NPj8Dx852Qx1/MZHL2MA166xRciYi8MxECJ8VmpudWeGnS+N9
MEhXuXmOI5UaVUYrVazpsAzzZ6fMF9McFff38DNaYteH6R2Dnq4CfB5nGOvRshLbtaqeCXlKt9Um
SzkRxQU6/1ThxL1PFAtkQvCUTLg7zHzc1FFIpKuE+mUw5NPniuUWEnOyCzXsAlXLdhIlRHnjlp41
PF3Ke0hvyIKEbXApmRH55IoNLk3pCbT1VyFj2YKMlxnVdKxTztVFiE1Qj2cVtbjC+Nfrp0CTkT+M
DTsjV5Gqyhws5A3sXwwSw/BW5QwKNHG6FEzc3PV2NJ0q8uSO3oLwkZQBkEV9lXUCUKNbDCWKuD4r
B7y4vhkWdzkCwioyBlQ4RJSGCq1pzZPRLgcLYovSF19tBSFQjeptN6MIMh/yQatK+E7ZiYt2PpRk
5Y2RyVykpYy1FAHEUagjEiWPVsONfcegka0w9EcsNDOMqL0wo8pVKCsl7jY/QL1xmPwl+73J5JNZ
nWwHebYz4bdlFpu7bEPA7S2ii+VbV41wFyBqKgaa5hLI6fpWJ8ga/GStpK0/0wnLMgDMufk6EaV0
GY7S+XatgGmYimmTsoxy050AxbZefsP1G+NnhB7GPa6wwhpoC3X3SWqp9ZsudS2Nkhvzf0BtxY5y
E6tLPf4WdpU/EFO/MVGLk1l5QKnsTTqxBAi9vYyKwki8hhI2Fu0V2ZrtXMX2md5GaFIHII5SJYWE
TZuYM36QdhG+eLoSfXXupzel4jYidsB8BsZrUVmqpM1ZdArz3UpUkHZhMuDbYezsrH4l4xyeWjM7
sXtiLtFyGkIGxrOlGS+JIpUuM8gICau0ZQPS+XlFfEmtQgapNTk2QGLPDCDY2beQWYNpSUfdqg19
ncNHdYxYZXaMwKqajPkRrt3BoFPkQGSABchZTJOw+wcMZRBqtkvK3RDbOIP6ew7tph8pBAHnhYNH
PCNyReOqlmd8QH0Akclsw5t4oiIIbtgg39KbWTvple+wf2d1aZBNQ+ATYX0l7nVKKjDdQ41FEpLt
yo5qrGkhHQ5pWdYE5O9qjkMUz3jZRnkRji66nO7HzTpvcApt7dVSDVSJtnDnFLeVYQV4+VJ720Ul
xomA0iEb739fOr3QLnagX/WUpTQiM9FMOnSEjjNfRb3Ugb91CiZYeDV7NqihtyhLJhIRBtlIiwqG
AZ0AvGSdqFnI3gB33KNwwIoq0+RpJTewkM/sRus8JbGwuKQhnjOMLAmTyE7lVEMXNolsZtjRbKXY
FQWhPkZb7MsMXaRgE6GjTlPHIAioR8nGMHkHkoJDUcrr3LYE7bNiJuwwD2xPs/wIFhnM9Si5XZ5u
TTmwACgyV9Wgn2XmWKYao+S80nM4kwV91uROLrRh1QLa1BYJ8tkSPJvcGS4a/rkrU1AkDb91jnuY
7AL1Hv3MUZIYwGMQvCBu+lZVzUdY5czVCRTFhWxoNhHacs0J1bKHe7PU3nooG3WauJaKG7iJk8N4
VbNwVQYtG3FGi26sEHhj9piS0DAAOeFCSXNiQ92UgTVsGb9EXq4r3ZRjpMHItdioT5pS7nVl2agD
DcC40Eg3FjcX9nQxON9PWvEuAutUzAnjIesT2eYtJz6McgxFKxD+5QqfpCSWfVyT8tKL/CVKGZXN
rFK32QR5+1Vk2WPSDPvGxCKXA0jW4tphsipRkjR6ZyrUi5DWSYlmusA78+VS+gqMJt6Msv2d1lXj
UXm34jNOLktDsre2oquqqD/savtiSDHJJj9SO281LNh5/5QUHZc4oXiHuFkqR4E7GyHWa12hNowf
obAV3oLoxUJDhE8DrNU7823Nt9gimLWDX5DGpCqsXUoXk6KzYEmkQe8Zc/1Wd2JXyS+z3Of7YVDv
696q1l3A+GUpN3ei5bWWhHUUQfeIKgYcDN3Zn7jqKcStvTpxyAq66J4hOy3gFnkz2AuzcSqcsRM+
NzAZaovSVQz3k9XlXojvK9Obkskj+n3MqKAwtYzPGFpOSloxlm16U0W1pe46SZD6ZD3a5oLoOVrn
xSRUQ+JFWwcDEO9R7a5CGPKLkcDYGNNqX8vll97oy37I6BfN/ML0jBDWpgk38MzQlYihdamkHJk8
TX5Xrl7yJdUOMi6AFfAchaGale7qc/6tN3RHaYgNHt2Ix4RJJVBMtJ4DI9FvgOMRy3O91D/EpWaE
+IwIyWiRi1VrTIFemHIbsAV+qbr5YYnBeC1ewzC7I6jDIEqN+VGx2m4ZFrkv3iizUYlGKmsOlGdB
feGbNtSe1qoO/SgGuKkuzkzqECgIwMyrpyBCH7ShY+M1QNmc8cgNcBUiBRNZwLHXZMCzXDDu0FRB
G1mMVAXyAnlgZJFHLCLKixe1qsaNbrfvpRpK8PS0ahPQWQUVYrh6n15L1jTXStiK5/jaTjc0bao9
qVMHw6NGvGLgQKsmXmpAoArTAkT1mN7Tjb+PR33cJqm6C+ZYrI0WRUm7La9aIe6XkT6WjrR7bAr5
rgzb+C4vlP9g77yWI9eVLPpFjCDo+aryVlLJ64XRkrpB7wDar5/FvnfmTkzMJ5yXjipJLVNFAsjM
vddebacuG2/wd9y72WavHjNzW9ZEgLcROd9ePqCIzu+wcpx1iPTTtpxka9NMrspFhU95g6UZibVf
e8fIHj12ZueV7ePUBMPLjIIu9Ixom6CpQVAbsT8En1GVvBBVuhxeUK2Hnp4Ptm2cKoYPrN3OsJrE
+FUrTYEdxv3JIQUCY+zFyuEH11nQ7aTbryDwWtvWDJN1zg0AIfJKi9z0v+sU5azt2H9Sj+xD4YEr
iXEdb8lmXIEM6dde9krfMUSy5Lp7YY3nmnZS0+nnyYvov6RldD8xYGH65O2LTYPL+tjGzaX0aBlE
mis98i4MjrxF67zRjH+JV/f2fRJvUq8t1tnk+PS79an03ac8+MynxOVcSBp1T1OjZfx21ahLZ3LB
GOkF6Ua1Akwub9FoBqupcuazWvK0Y8S7SStv2sFTNtK3Jyfyx2mHx1gpeDtERN0BOYsOgeyfqkqK
c+IF31HUMwAb2JdKNOCufOBGS9a2NJs7H7QBLXImcjHZp3EXpzvZIteZGNyeInP4EzWrUQ/3rkaX
EkV8D3Z0U3UHY0yI0Y7Lm1fMT/4UnmrBGLnu6EMNF1XBR5gYyqz9fFoZ4Ffuat+hkzN37+nwSlX3
CFjty8qnfZYmvHYtZgg7uNpp85HSe9tGgDZpYKOMb7LXvEFunpH7Q25w+FCP9YdVYtafLaIfdJBc
nIbOYTKrh8EgBaCe6euE0voKrKM5ENSbcKMSqD2gbRLtJ/oDJjbBCA8rqFZuM7l4/vqVUUU8Sygl
A2+bJqSzQTv19m6XM+ez4bVZCd0Q5XIjJv4xHWpCiWK7hOHVTOuOuL+V7BKoY5bc1zlogSCvFplr
9+4b5SeTCMKYjPZSVzEUtF6ejTzktCfgIvK/1AxMxOlT5uCk8SK2MqjMqVXIYvZiAotD6XfrsDA5
YSXqLrcWTIvP+NQETWFJ0EcwkzmHvDlFw8/JyhsyJs3Z/RgJ0dwpB+w+ITCgf3iS0YJWswXRhiMF
eLn8XqvubNVcnSIy4vWY++R3D8O5xKJOZxpwtetPBxdqM4Kq6HfdzVsdoqsaUkoAq1GPQxri+BaY
KDMGRVvTcW/si285keXrjBuBU1X5BoPoN6qfkNjt4C2ySR1BRUdnPlJH8O2o/UcVnjzQBKsy81H4
1G9eIM2jDnK9roPwuahOLPs+gctpfqwL+EDKBslSEWpAEuL4GDkdNR0/oyL5t8wqMtlLrBENUFOU
ZOUzoUYYYVolH9Kiu3ROtAU3GYKAdZM9NFOoPJgaWi/xV76DR6I05KlPXlCLkHvGIkq3Kr03eoHr
leLBVcxRSCul1d32jLYM6yjdJt8ZvjhYOkcPuWpA5C27JP714oERbkrTvb71ilrcpzjKOoQhdTnt
SxO7Uh45K2yLydpLogPmVw6iVfZpFTCga9btJqj/kO5qbi6VFSpyu1N7Vc7GYz7hXfFoq1gZcLAx
wSoSU3LoOKfCok1sE01yN0PdpiEv78NEfBgct8BUN7PPKxlhYAkJxQlS8Bt5MFjkPJMkg/jEOorh
zW38n6GqD1NbPqV5QFPC1K/RCLXUmfPnwoqQfEZq5ZeEcbqAPLIUxFJOj2WFRCvNabn2eeSi2shv
zpHOX3qNJBdhlLgPM54BpvANwZDkIffhTsUYGCxEoNuqw1zGfFalzbn2jUegvC37aPbUWgWTlaqR
qJkJ0xkOndHSlGtng4iJ9iErmPuZQm3jAoVNVc24q1Xy1drhR9Zr1NT8J29Mgjv3zUgD++J08UUx
5Aib7NP1DBLiavtCb7IGC8Dx2QiYpTV65UbxW4uw36iNbOVCvYGlS1RnvyMsS6IMd28eIjQCf4ur
g251lRvO2qup6iC1o29DJzL1a9i7byyumJgmo73LHHoTOGEs1uQgZIGna7lvBp+iqdK7uMdCIIt4
7XCT7D0Z7iPOAis9OfSW9bSfckjzw7CEYiQ2I1+vSde9AMalI8mHDML9OmCS6h73cOxo9DIN/hMc
ck7O4Ae3eLzzzOI77Abo80P8XRrWn6xGTI5WkrdvvC/cAgacpJUtOCswSjJ+1VS6a53tSXnIN+TM
zBuyy4gNQjBphN6w8RjY41nKxZ1uvy3it6POiz7RTG3MfoJ4FxhrwhGTraVo7RhucgmsV1mr+yBN
rTuIMnvqPk70n7NX08MiZtqnVRvUvDtjg6jCSslGQ7E5U0KRlDLQfxWSGidJUuA+vrJWy9maKcdF
+7o/BECZ6mp5oWMS4CGfcFiKIVHqkUEEYxm0863+bGX604fOY0mITIIkvhBzc0KPMXCKO2d1fBad
F2+nfKjRwXBXNPNDYMgMQeoQkc7JFLwfnPvxKKgnptSFIVHTag0hrVkZJrjZV8vio0xefIxgmvj2
iowqrofo6oWiPbJhvjHcGs6W32zzmjalTTNjBTToEHYj9UNiGyvg/8+618kp90fwRbAH22h4aAmC
Lem3QEc7aiNn1SjhxDtL9JRrg6ZLBlxGAX/6cn07FIyrzLGPZGX+cQaw/94MkMnzvv1EfOYqog8X
Gd9BPvz0ZWpQ4Uy0ESkFzfkBigYK2eiPBWd3HUAbORSGvwZp8hADCERuUVOPRjZhAhlA6WAI7oKW
r/RNDTbzVy2mE4yAmiP+xH837G4lw3KHeYEtDDsiOgPv1RzQWEQ59kE6a8/GfKeKIVvNfGqHxvDO
pycyx6CYyXtgPpk+zWad7pDOmPlSHveLSdboruQzsJ5H409nuzGqky7Bquk/tXZbMFAUW69zLp7o
bx33u65hKfXQC7vuqfUk2ofkWZCIs0kG7jOXQ6IrFLxKj9BZzYBx5bF5byYuoHrohqVIP9ZN6W40
HL6ixC3iIEvcORFvOmIUXoIyKLY6HR/C0tfUeIm1KjlL7dve+CzZzGJ75LyTaHFsIDZAFrwXc7VT
g+GgTjPRRYNWUHoJHWxJ/9XOp2vyWhc9LrA4dZ+gpK66IR/3JktDoqFM5HV6hQaRjXG8QUO28Vqq
6kh5fzw/TwB0Lad8bdasO2vD4A+PIgaI8yPYmUdWnptTgwhCP+Bo1o7a9n2aDcRi0FFysxSCTa9f
xmjYpDK/yBFmC3PDY9UEZJZ5xcscd88ugqUKC8GdM8BMRQvxDwP3HwbuPwzcfxi4t38YuP8wcP9h
4P7DwP0fBm5uM65Opit4nzOT+4PTxD/B4ASMEbsfCzbM9i1I5gO6uFVcR4CNeiTaQyVOhvT6TVuZ
0AimBlCSWR6NMHhtPVE9zSDr/JBETxvu0CEVOFAs1wAyFP/2bPRYQJn+zMzkj7rDN19ntDI9O9cH
GjQNna+5u0/lOUS99axTzDMgiQlEnTt4yKm972oSzExJT2khWSbkONYtg4euQcsdJ1dZxnpNPYqZ
KT8Eom4Zf/rlZsjrc2oRI5p7gI5rAzBRF11piiiEykCXfBm9AV7aIGC6R6kNAbZ/cKjMVySa0mQx
9/Mc7hzp3ADKNxRtxaJCJ5CwLOnNlSeZoGQek/w5MtpHZv67LiMyahL2g48XIK6dAxC8kYZZ8jbF
ChLoHVIEPDpASQ2vx5ayCHxnrA3t6J8tk8CZOJJnXWDsMGS6ahLAN232Q4bqZiAQ80664tmMUY53
Ca1XGT222nphKPs29QbESMwzWO3pINYwSHYDoD8NXzkqLM6bHXKq3l5VlPQoMScStI5jJId9kZv9
ZjKd34I2mgsWukE2iiaEFNgWJLFrfTMwxOQ1k6BaAfu3U1guWbiLyuk+ruIvPy8+0B7TJ1A0mEpa
bYNFO8aZHGCJYuRbZRK8VBweijB66cmD3xjTMtzzog05aGqPDsyW5Ynex30WTD2hrn9oICa7OKMg
qbsq3LQ9gxo5fGWun++FGhgJ5BCw+mwDx/NAZ+9PM3yZsYOGtpleCOY+Cm/8XTZtu41HOB9RqI5F
xItvYaZfj6WNga2mniC2u5iZ+1liya4z8tci33lVt6UbuE/J2lsntn7j9bg6db/PS/fNTuF+N554
Hv30fvLNfb+IBB2xNRY8RDRKF9mz2iRGSJHTvA/M6NHxyzswkT7VS7iDi/disQxh+FglnNZrGX9o
j4Zr2b9Cuz+IiOaJ1YffmcbhYDM1Tsr0SWjmQ6ACuo55bZH0DORCSlIb/0Ph51fHQCEzA7xex+cQ
JO4q13STIzN4rWRz8muUdp1DGjz+rlWYEK1aj+VOGAUWOfgHYVjeQpgCRNqSp5Hl4MNoAaNMJ1F9
Tuxp65XOzxhkRxVUN/KVcN0lR3j/8caZ53cRdKCp41OfpW9FbQ4P6NLuukLPJyrmrTYpDYthoK0f
7dIouLVF+k5jnI46kg1XGmebJBuIa69lyvgYRwrQd+pLaVIljRafirWJCqb7nBySD2VET42VCkJo
Nl5MTFFzQZD1aPqUPH6Gx4XEqyjER13QskSnimZ/iDd5ZzywTCAwiIy1bOn0SgXVrVqGfcCOt4ms
n4a62cYK5XGo552hFLVnNn4BoAQPUrEOFUF2L8LqS8bTXpZMa2Mz9QgiYNSat3WyHoKxeVStfMd1
9YikuyCQqa+OKH9yn1F4NjwOcUD7NHZeDeKW8ffi+iNMgUHToJYsZpCadmhDAqoA0fXj1SXqcQkl
wa1m+/tSm+1JVlPFqM8/Cksfi9xYpEYl8SN0vTw3/OQVuDmoIidz+jN2L4nTrL8byBmNnsaVKKz9
7Mszpki9mtLQ3xkJsO1hJnYApUS1MkbjXDYhIVyxUZIjSeJz32kwQnmU3ae2bZ9IhNx3ThufS/Rx
nS39a2G13rVDh8TQRPorwgfePCIYDi0L7TU3Yv/CO0esYHBvVT7bh0NzH8PyZ3aK2ii5B1eKxUdf
G4yDi6As2JuixxoH+hX4oHPymEpfSP3FE0D04uTnB+xbI3DzAGCKicd02FstIw3V3qdlsyVQ8Wts
eAtH8qe4BqMP5sbg3y29R813SdA/SjM9e2GzybD9VN8qCSayCZ3XTGoTb3H6QoDsQAnevdpIkhLV
HrP8A0IuC1/Sfdaehtu/yC/CmFxhezqG+mfschobRf8zFv4zTpbxzoHeiGAo2AV5f67rU+4F8Zou
+3AM6CO1JoG5MTneDdEoxPVazx1NqaBp6o3RTPjwuDEAIb6khazom9fHybHhoHYf+cyvhl+HiKz4
yUuQs1sncsfpAKuCCDHzoeqz+jimyR9gUjeyIPY67bmWZqdfeb9xqFgnAIV3g3Sq9Yh70TN7lqCc
BgUZbvrOi70DXtiDDW/FxZ+6IjmX6A+LaYnpeX+kCi/SnC0mqrdgVA9NIx5ALi2aRtqB62FusVEE
LjKu8WmIzHca4weU8WQ6Tz5WIXpneACMClNmqeWmCseTwlxQO9WXL+rfAYnwSHAZjC0tZJ+xo/gL
8u0Q5CuRS+6uYtnlUOy3Jnbw5t4Y3N8e8dJtLeFw2d0DQ9CEvS3YhCIoTuUQg+HPWfda9VY4jTrF
ql1pPEu8V+n9nDvtIfbgcJHasLcQVyVW+FwWnrGddTKj5kX2ocJb1vq/4EM5NZF9Q8+gQxeNux1H
OqGD5lzS12ztkXTJ+CvWxUSodldmVx+R6OQyWbBG8eHayj+krn1hJHhpcvfspOZ0tP3qJbaKm8WW
pezoV5UrFCF2OCE/buHnqwYISwTHH/TmXdSnX5Y9OHf2T+DMJr3khK2/aLgRpECMszgrOrgBgy+P
IJhOWZQhEKwIdjfcanzh3l2P4QGtT/KoFAydzJd6H4ZfcZl2u0rOz4PFikn6M6PwKvAuYgwuRpr8
6owIClhWXjoLiVDF3xuNXn/gMIW5yOveOrt4z8tSrGQUbeu4vTh2/gcdTXrXpgu6BR00U9VVip11
G4zsvkQXrm3D9S96ro2VX5kTQutkh5/cPk6xfDNtFA1dvC4MnFF+W8H1rNXVAfAKA43NfnDfO7JN
YDvHuJNs+xIjUIxziKaW6a+asl8yN8r5NCJMjib5JuGvZ0TI75DzEVwoUOOS40CTf653XMp2LF2s
uAQrOqH4Y3VomgAm7JCEthv0ZEczT5NzrxHG52Dlfb8kwGFotkNgqbMv7FOXQsYRlvk6OOqKM6g6
eZY8mO18nJSC3ZAgGa3hkRP1FIuOhjPZiCx0Y4/6reurZ/RUJBMGNVQ2SeCNbcJ5RiwT3lX5gzWz
xVQFZogxsfdmDNbZolW6mUg64lhQx1tTbstudHb5w0wi587IPn3XCNBdNGo3lu6LkXeL9LkBvBE6
70pmeANL521c22g5mKqleOlwwlmWhZuQS6TPopW2vOFkZx+WgRuvdueG4zEjFGIv84NjOWsLS8E+
an+XXUHeYuRtDb97NHT7Qk7GE+48deiSgEZySb6UGSFwdpLzXKM7MkUEXsvBJu6Xw0tth9c2R7Uh
GZGvB84EmxyXBm7kkN8j7sI19yDe13jXWzE4sdH7zVxlF4QAqaeEeBii2e28xx9xKkIvPRbOcPb0
Vzx3+2JRIeZJsEVSxJuj5sNQ4Y9F1PVJSrxYxxyi8ZT6SLLEyMEv5Xzaqmd0ZJCUZPDqxGG3ybT7
Cya6fSzGiUECzMFyLjhKdwLDqx7vTQcJThj9wr11srqwWFuZnW3aDhtpM7sofPJnL+LX9HHjbiUC
nzFMhlUIoZEcHNCC0bgO0XLs2lm9oTb6gxavRFoZQr8lpLA18C0l7fxja1xdnPWR+8QYkjDLMAjH
J7BzBUZig6V3IEdsh6XPWhO9+GTIaWPWeN3NyUb8qaBptARRT7Sl15UAHEGmKuEvEpDsNB7jtvyF
e1Rtgtx9YJZ9K3wAmQhM041gOZAz+lQDdyRp691mjphhaqZVCw+hRNVETtKYFeJu8LtN2ZjDB0GY
Krq23eTeq4k9LE8VSWpyTNal0OzGLig8p+xxg6P6De1PiZ4NE+r0IubkxTOMeR02fB0YVey3482W
+f1oMsB0s6i8IrdaTdK+zAbCL9OV74KlfDNPyCXMmWBrvAxKsuqXgOzSeG8lenjWApuwb+hVbMh7
u5AmxzacWlooSHyAMrSG6SjCZot0DYgIgnW8moBWsr49D+IZ0zv+TWBfg2z1Wsa8rE5vcr9ODSIg
lvu+1iZHfwe8WY45G+CwzVLH9McijYDrieV5nplNWfND2KZvGQBmJm8p4eFiEwAUXlcQDzbdWGBB
M/kNBB7A5VR4BkHsPca5BbHPSustGlIPD1iQb2XISu97gb2p+umj8mR5DAJJimo5oOLiZu7tpGBd
eKTUHRj8sTrF85Mh2AP62CxgwQXsS2rTOUj5gErfunDqjvwd4Pt6wHUyKJKjFrna6hnhgZg51nXB
8Opb5H6NDPB6hGgHeMjqbZY5mZvFiqNf+oAi0tkGC+sQoqdEPv6S+IF6nDx1tdySPJy2vJaA3vuk
+pMO4isvK3EInOQJaaN6EJxPk/RaiOcQVkAzzsYxUN7acoU4e5ks7wGdWGcN6dGqiV6pzUpsez8e
AP954a4OgMuNWCZwO2IzHwMuEK8hfE/gFOMgd192w4/huuh1jT55nIEyxiURD7Lzhn0M4eF+Hit+
WN89sIuheeFUlZLcQhDPcKqsZL6vdS5XY7GM7sP5qTRPIwYEU2IjZITTbPs6MFBTD9YDnAtYdujq
IEaWJBkJO/vB0Gqu54r3x7ZGjHIu+aqiuVZCyY12JcqF+qFvE7nVdnX2tUNgXFGfSiMpXqSnpiMQ
ANQBboTKVS7vrUlM+2hW+Utfxe6mVxKc5dQHJ8h/dG5UezaSzLnO1G6QWnmUK9LavATpvDeLJR8W
SVFQtvHF7URy1xhOsPU1qLO+UateDe5KqUBdJnztR8pesSsQhjyE6P6Y4M/Re8sPCZtznGfTe8E7
tcM1HWz+Pm1nijVMbOJeJGH2tHyZhzngTkemdcuDxGNa2Tj9frCeDN9t1pS14f2cdeH930d6Mm4S
3fvx74eCOYK6N9odzl1qrwqM0+e/HhV1cB0DnwgeszD2fdo/E45KWtLyjzmGvrl2hLXlr0tPfz9G
PKTEKZyYG6Ms3QMTb0TVvagfp9F4kwEKzZkCYzu73nChwzVecFbDCTcIRaglyiuXGonzx0MmuneV
82uQILv4aor2HM2e/dzP014xCf3w0xJ8XsueFUGDOWUKEqJV6o0Ipf0ijaK/OTwLTNnvC9spYTPl
T6lInJeo8PGyqG+RF8XNNsKcONfWOFKzmcfKqQRJ7AgoOqSn8Zr8j3mfGkSKxB5yNzcfXQ7rfrl1
UUtkm9im1ZaZoeIcbbpE+oUuhxT2OumyYQgvImgMCdRVZE2F0pI7xHT7e657LsbBFRsxBOoGvV3f
+im/OKZbsWdX5iEvHQmlbmK42NXTJ/bYJbDIxfTJyQFmYEfIiQbNREOg6An/gEHsoL44ectTwqTj
TRsHzlYTIvhceHG7QcrzAoKLYJrlK9K+heTiGpe/z/5+VUJWRWVZ7Q2M8LT2g9bbjI5UYNqbSwMZ
JtvMrkaZlrOvsgbHqG1yTLdRwL1qaaD92vb17yH6hSFJfM/mhLwIneHNM1tv16hRk3fh2/fIlcjs
SoS7p3OTb2Tuf/v1UPxaHoT//SCwbOOlcdqbUQTb1u9tuG1TcJxDgpT+PgWx7SKCVVdhBONOB6K6
hFExbuqxs59x/FJGlUX0nTgxxoF6WrtVVp89VLrrUEbhCYtO/eT79XMQtvZhiptiU0+dBxOTddpr
6/zDhTmTNB9O75jAhEpe7EVoQfjnJXNCGK7LozyyjOVACLe2tIdLZzRfU+16OyUnjfFncLLLHHHM
yBCVABAWjbln0n4Qc+Si9xAufsbIPnZdaOgD+Dl1Ht14WGel9s5uoaurEAU2mKEpvm11UtoPL5zY
qmxj6dJdZ7NU901gQpjUAUft5WlvGvNxCVXUtjHsYj+pt05dE3zVyO+wByHlJ7RmnUB/khxcfGeB
+dEtmifwq2V1T8GeHOPeACpQo5LK29cWDMVN9Uip69LlzNdq2IyDdu7mChADgd8FmBk3DVEzeVxZ
VUsvFVW9sY/8uH/iFFic3DEq7qIgHm+O/YQdzjwT0l4A8zbjrz5kjYuc9GO2wnlbSD2tugq3ciBc
sk6Mzt47ec8rNw5dvEMkkULOTjJ/PUZN/UHsn0tiY2xuOT+a18HpzG1GMfGvR3ip7V2Qsda4Jm9/
4lTqo6mtA8IZ70c79Y3jsBR19tRFdnzW6GxXA62eT3fQL50LkqJMHONKCJhcmX5kviJcMXCa8cgw
4n9/7O9nAy3GQ6BCZ1028WeQSO/HKPVe1Z37wVEb8Kjd7bpQVCzLhHJv6tay9iD80nczgHPRWNNn
UBKEgIb45DWTfIqbBjSywa8pndfJtsJjFQiHPy14J4Up+VoeYIjp7y16p+ViyOpEn4HHaDdxS0d5
GJutCaPnwSIffoX69Zw5fFuiXdx7mh3glThOrhw+u3PNvn2kGIlIc0JX39Kh2qLpoLs2FuoxdYDB
/f3EZPbOWbtUqcti5cfGrYWnef77DLlPf7GN+Lp8uHDGQ+ViJM2NBhphanEySAg9nx2vvk6Okd4m
uFPnTCtB0nfZbf8ujQ0qkOv/XiTf2zTOL17P0be2rPreaZAhlaMaLxYedo5a9AKKIdc7KXBHnIy2
pOPDESz2xp/Ri/FdRJn11NchFjlCMjB5dX8IGUbaWnYZGDzLfgPWdjQioIgq86x9OCET96v4Xg0x
U5kwfpKjaLe+N8D5sgyNJCpoOeNKYHbDgLLdVoUEHM3HeoUVpDED6yVW2b+/pCIs8dwXcFLqYWof
Mxm1ZxUMdNqxaVsZeximoBSRMZvhRzWBDF6AjnD5SZIH6aZudsTBQfVTgyBZEx5pOsW6q3pkhVnz
UScOUpakC7mYl072r6CwuB0ck/q9QUA6axXuBBq5W5TkSI7juPhKwu8x9pa9Pz86CoTj2mmE3qGk
OQZ+/p2OvffjYjBp08X9URtklmSdhwRYRXvTjVimG5U//udRhdH3/37sP5/9z6OF+cGRzVqB1Dc/
uyU6XkXJDxsPjY1e9zdvJDEjNkuONT4DAy8vwOn16e3v/u60AX53Ogf7eVmLCxssip8NtyRzX4Cy
8YrJdnq3PVIjZ+2Px7ChYqhSSjOq7vbRziv3FJv9E2C89nEWqXqkJp0oRVNWehMgaJJTU3VMm+41
9mrQuhEJkk5I69TB8BaHjnUMtPniJJb1NVvWvx6I/36wfKpv9Yeo1ZnSMr3VcCQuvZAExdJoRPkn
KaAL1131QVSd29l1T5GwEG6LfqeK5dtEzOXyofyh3tuRcWm/5LX2HpdnfePVzCBmV2FVLtUuGpYs
lOUfAQAFdBQKt79PHZZEPC82+uSyAl9IuggF7d8ThRxYf7QlPPSs3LhDmk/3YY3WzJN823ZyvKM9
ZMObdi9pl0zv1CeIVxPaqcEaE3d6GZbTWZcW2UnMAWchi8zjDrtfXEBlccxzEwtCGHLvNrL6nqNE
lZskANIVFyXdEatA5UzCVpfES48F6BnF0sbxO++kxKUCA8RYbQ9Z0X6pIydangwt4YRmNLqHTCTx
pfQdeZmDbDgRM3ceqaQbppIviqTNp2L8qJqXKgmXxjDau//3kVNj1SZq+Uosdb6rTSwXPlOHD9/s
D6Pr9vQMQnFoZtowdVOfZT3pO728M40r//fTHAnxMgVCIGgqDW/a9X4ljwEuxS8y9sqNBnx2zBlx
Nck4r3U4+Rca4v4JIuO67Zg5lSVzOqFeMKiSnlMNMxGiu74vrT3J65+0uQiOHsTeER4iekX0XgND
bwgRbc8xLdW+6YdXpMOsgn0Ax4EC3GmZXuCN4MbBdDlCe3cRHzr28KMn74KuG8o9yXyeZkGY1vAA
9mVJyVeIvevj03bl55R5uF3Vrm3Ul2EE5BEmxHWXZfWbhmQQGr+wGMJUNnCLpVzAm3TGx8mRhDZM
dLRiE8hfOlf05mBeg1mvTAxxbvKnItDWLAf/OOPWzqCG7Jwgoa0r1hxp663RkHPeygM8Gg2SF8PI
XHP+DklcLzIsxyL1ICat+yUOfWZ84OGNxWCEsdmjB4o21GdqDWmUcwsAemxxO1WNV6AqH4Yg7dYP
gmSfA5+48yK8eUNffGh3+dlAM8m4A3DROgKEniTbnFNbtRFoDY0qTE7+SIBeFkJMNZBa493e1jJ4
tjoQG6ZF29SiAwCqp/3lFqLbCZB86IUjhjxDdPFl/z7kH2mDKDKeSnLmqGn6RMEGT2hNBJF6B6zi
bavlTyyEAzfTAC4SBgN1a7nNesEvl1iQsGKmd1ZCX920ndckg3UWQcHg6J83W9qQxBzSo2zMam3o
bWNDIc+LhFLF8L7qecB+WndiQ+G+Gooy3xrJ/MUtsK+CLxfN9KpLFGmnWf2Yt8vPsm2Gt26GD+eV
Q625tTgUi/nXYI7DoeqLK9SYGoqiHe/V4D1WbWXsK4FtZ4bNiuiegUYmvMe67z+zODTWzUQfyUha
LucMUJDbfzrUC4bsYuzEGNdsMEm5aUak69n5th0Y4pBW8lMGfbX2W0g1Co9T0vCVltXtYz8cd+Oi
zqcBMfV0RKNuWJsxxHeCsYc7XTLjwKcVi2NRSxeFJn9SGoTf1azf7ZlUUdyG7Izxrp5elLLDDRNd
QMC6fVdO+awjlxbM7HXHyat36D43Atf23mwK4mhkc6sKR+26CF+hScqvX/+euRtXllKkMpYQ45nE
X317cfDZwwM5TQA8cx8GjNpSqA5cvnZ64qq5mF6/HXRZbdqEGtGNTA14p73mpXei4MbrZQvrOL20
Q+jfyE/j4vZUe9CcQ3w5+I91ACyoztJ9EgXJfesF876QeJ7LLudkUmBvKeKm2/fBo0HgGVYK/5L0
4GomYpyLIvrTLacVv213rWnP5GaV2WebNeM6GgbSFgp5kXGH+YEVupg48Tz5WfW7oBv8ECDdCNss
PfvulXxIe1vGjdiUphs+eIHPQq3g/I4dze+y+4VlIt35ufurRDR/6DWYJgOMA0TQYuXb/VM4sgQa
IpwOPmOvtiKkJJhTMt1qCmOPYm2qIxhfzBiNWbpHyITm4xgRfZZwUQ7YU1QnLvRQ7MfUs+xHaRvY
p7hGira8lEjrHzun8C+YHLY0CN5Unk4sq4DxkUw8ZoV/KmkdIVOHpgAXMGBmglylkE11KP+LqPNa
bhtpt+gTdRUyGrckmERSIkWJCjcoW5KRUyPj6c+C/lM1Ny7L9ngskuj+wt5rUwth+/M06vKpvWka
yRYjbdAnkLorufGAY5CKdMs6GZ/ZVZaq+NTBHaKH/waE0j7//pCj/3YMMT79fjV0GRQbkASH3/o6
7jXzYW66v0EH0y5MNbi+ilqUytp+NBybQ0ezOc7bJHo15+SfA9znO7IIwCkS59PO44+2FEfoc+Yr
xzNgZrGY45ZLU3OHB8sm0Ek1XnRiTVueO0jYxFh07Su3xjoOk/xL67u1k0yKf7c82XaevGWq+eow
/bzkFjjcjChIGFnNUx4HGdhCRDjaJ9i6/CuLmg9iuZOX/+/CtOk+FHZPzDy52/tMNEunFuEfc4Ml
Vddwu0OS4RgNsrDf/bYQWjJNG0ZH1vp32JN1CXzE3tq3wqHqc/rkdabKXJwcfzTRm/sEaYavmUOz
hhNvH38nKrgCC7VqNP4mLE+Ctau+QodPnpTZtsgrAu2rDPEXtfOYvw2thLIl2+lqcWNv46aqTjpj
68oE5wGtQp0mrW5Ovz/7/cEp+PdHOKdA2zgH0+rGV55RGE4m0RQOYb7HJB3ZaA0Bk5iwZcFoTxz8
7qz42kR24cWFua1U5Kyb2bVuls4gGc8Rhv5gfhxmJ96Sa/zbnMvCZXQ0N+RE97+TJdjYLMffRtgI
T62urEtUoGHK8FyQ6+mJ/e+XrMqsC3XluBGzBUfotyKM1QMaGmfw9cF4sRqt3SvbqbEbzPBtqvLM
BUEX9PvTJJjKs+HofwLLUnijcroI2qNVFEb6KVl+0IIw4QVaTDegFQ5MGKbj7w+xN4Ji+O/r358F
BhNtTGywD8L6bKd18Pj7gzS0//+ZXfVnoU2EzC6/2UiPO/L3Xz2axrNrmS1AQK9l/obJi6t8ZDW5
/ICCIgfIvlSwjEGgNoTp+zg63m1heR4chyAMoJ/J54IrZLaIk0rZzSXP7bseVslrAtUJWs+4JB9G
8Yurt1/GyMiItYHhF+iMqAAsbY9t3Hj9/XLMQanzeN0m7jSsDpqifnbsGzK7+pCMUbKmfSBAqsGi
Gul2fnGjudy3Le7e2EiLC7S+YZ2D8njoa5Noi3J8L9tcwEmy+wdPSnGxEkEYylA1jKkx+QdLKAeR
cX8rUYC0DFX1bDOY22ETdw94Y4D9OkcxsHr8/VlRTuZ+mkLniFbF3AuG0fDHFISoZf6UTkV0/v0Z
//GCcFzXg4lQyTRKrA4zW7qhTetjarZQflKUGugfCBP7nULKOEgPajZfSLBcNYadHNl5ViiT8sh5
wPOxy40s8xvKkTclrG9WFPqPct8JIFQYrgvxKBrh3kU6MLwpWR8YTMl/X9f/vvxtiO0058YJZ96y
rtvDh9A/pHlymnx+nxh/HWzgoRtXzBoWNXVPmUQ+K4IZVqWj6v3kyZ/MGE3ke5m5q7PU3DhArN9C
yuJYS/wOSdb2v+EpuXY7BGPeo+1QJdWJXh/DMfgnnby7ROmoX2Dj/Pw2yhZ8CL9xBpZppkXqc6D1
0N089iZeMZ5k7NI4xp7YeD3wPMQhZljLZbSevyQ5AslK2CPDOzN/cUHF+SRqr7QhFE/mwCbPCKf8
q6bLZd9MllvtkQMtLAgAJZb4lPYBrxBvXlKRsh2IKv/fQHE5H/sBJgzuU677/WRUas8QIt/j54lv
+lIX/rbN7hBvvbkMPmQ8kRrk8RCr+RqMpHd5aV6/EzJMWppu/rg1fuOo49ZyLW/hHqnXUYYPaghQ
zWEh3eDX6V9ia9SPKffgyli+FELwBgQ5RY6Y2Cq2HyVT3hM1Lrvh0g0+58XYvswNdb1r11VHBNp/
fwKkVPA58idMncyF/z3wuhH1a0ggbx6Yy6eMEdoduIjbd/19HizjIqfgSsMi7tLt0ThkDLiK4TBl
vQVkj340lzZvkA2t9H/H08yB9AFuUvcNMECs38EapU7SPFHqNU9Mw21qq6W1bSb67VJknO1Thzwz
n2a5SXIi9mirXH8eSgZmrhijHUd66LdVEZz0kbhrj4rvlpBctG6AgXxOhX0KbIuPfTih9oS3xemR
epB4l08/lmXj1SXe+UYS2fr397gXWj9L2uAhDRdmQF0aR8dJCxRF+QsT3AL8kMq/gOOuwcpgtoSB
vVqoBs+th8u9MI2nGSemb6gA7hcgDUykgLkaFdnY3YZ+Fxgjhvqys1kvonwdwXltRrf7NOBj7YdI
b7kpw3921zD146/wpsnaAyyxVchGoiDX3ulKyvamfgjE4rfL+q+xN2+k9rr7DBd9nz2mbiqudj/B
PdVyIrDy56hFLZcODMqsuT9gFLcO+gQOxuFzsOqtW6Sl/XYuOcMcJr2buiPXaGwavG6kVsm6Rto6
kVgxCOgqAeNgO618TM2ggo34aczpGqLMfWMp3eD2hxLjpFD13JfRE3iqm/yUqCHZgLnMLMsA5ETA
uFPgdOW52FiiDHeapk2rGPDkKp+CQ8gdtx5ITMSovhga43ilcmZd4RDvWqTLuLz0OzHLaoNabmvN
hnYOKXazWZMk/9mfjbXgcXkVVppcwGSsg+wwkmsq9HlvuFc1489FybkfU6hLc9o/egCEHwc9uio+
cQers2zwgi4fNpe4oQGTPiqn3Dc1xMVeRcM6CGP2yTM/a4LkQ2a485Z2rUImOftsvzaB7j6H3Gff
iIsyuZH1UIaobOzn0jGcnebiO6yLrvElMJwoQeFKhAioHteE9xzip16iFwCssZGqkw2UcLDrtVgC
ntRT2pfGKpeFeTDhzK/6HOLDZNFzqlqvfRRmDHlIGSb5Qj/qZvACIO0MjaE95N09rxE6KYBfcXZi
WFiedK04j6U9QcmsyZ43iQHOw28HXRXzDi3d44f/K+z6GMQI44ANg4kdf3qTpkEjWioY2YFmLKqy
Sv8Kiaon1eBpmCdtV0DyT/kM+KqVUNsja5+nqEv0/urRJ66qPN2yzsMLa2v6roRZsPWSS1jz6U74
48jgzx57mwUbcB/NiBGo0PAj61WwEUstxvS1QcdwnkiMIlPuEkekZVTkHsug+LS60mVQoe2hQW2g
/9cYyyeTWWe5MwwSoo0RoHd2Jjy98YUo4K23chG58qsBAe+7egz2UJVehpqUtcruCp+Ks1qVAJ5o
JYMHIBYko0UFXEOAS5DHGiY5EUeF/lMU8dsY1i2CMsADkb2PYzBZACVINo4e8klAeTOceovIF/BW
Hf719Hyd5eTUNU6JVrzNHofeqVegNSjCu/qKkG2Rl0/2bqBc5FGak23nueY+KpOdnVfGVmYs9YdZ
Uo8Ai992CydsfG1qciHUkhM9au20jayVy+u4GWdgQ8WswUlH6Jzh4tYAX2bsV1cVeh43fR0jHf2T
MWig9jVG9lpETs3C1Q7t4bGOSxzgJHW4hjjo2vy5xC44lUPGfE0fQlJO4GuThoKu15wz1dXN1uNh
76omObt6jbAfzKRh9YxTevqNkigWK5IRRIW2AC+rfbWWb/NuFgnwYsUspGWvG5gH13Uv2ASCc4ZU
+oxo9h31U7nTUCQMDlcNKHK8CUNyaDLjJ1PBWY4TlChLnofSfYdm99nK6CiDCQBC5svK/upctCjo
kU7ODAGgau1xR1EYgoLzhPFOFTXtTFQ8PCcEVAfPA2DPfaXA3xkhWQWl+wze8LONcHt7VfmmCrlz
bWjbMkWx4lSketj/0jkHw5W7uxpVK0Ok8joUk4NgDIxY1WwLq+r2RdSYJ2OQcJnu7NFNIlj6H9QD
Kdp6ibB5bjZREL+UlvcXJAHQ3HjTMbpZtVoqNywRGDaRR8nUlp0QV5rhZm9mGpOCy6lieXznMSd0
iQqqlpbj670Ov1C+5xSecX3Kls+m3eZ/uUahOkFP6I2u3KaFhziG6myVHwmCf1FmkG612nlnKbGN
ekhJOg93XCaNb1PrsFcMCSCew8sQ1z4t7BNDyoe6c8+BLrddWgAuiQveCHlMrS2lyGuGtH+r7I4s
kl8iWZey26+OVebCPVO9syVdrzScHynxjXdazaRcM29d/TUkkLaHhp4DueShUFI9kyWCV8BMEmop
I3kM/+Z4nPdl4zzDiV/NWpmuKXW4lHi7DYtZnYEWBASSdmpQ8mSsESGFQ8jiPwKdU655ll0XwFQ3
LznqpAz0AI/XA2r3cs7cdY+SbzXBvzsmSrGnC6PtTJI8rXJ/QRzLZttgh9N52sGo8picxPJRjQts
V6oRJmGFnKAH0tLCzWJWEvP/KNMUAdIpTKggeaF7X3j6N9Abk/kPEkf9qyNqCweRgjkfNYBGXUSo
dPiJ1oIT0QhLYQMbYfAg07JsGHQAC28GdyBqUnszoxHt94JHU/qhT/WHZPHMZGZBzDg5GmWFXZ5k
lGhXxOYtr8jY0z3cCzpyYua3wK3gv7SsbAfiHXYkh6E2r0iPj83v2Ite7LZWLDVbf6Q3yF1sHwgo
yUgsQMMqiqJZWQ+5kf4dGy94DLrgYHikQmuM/FtChJ6mrLvamXaIdeaos2Aa0OkcuFHjVms2urvZ
Ah/WxwoGWDdtCse9WQqiWxASQNBNLcNsIJGG4YUX7v7ljimAmIN+pF3pmcQ3SDntwg8MptJ6bW+c
wXL3LNtxbvTMZuFpvgm9mp/1qQYuCvB0Nc5E9sbJdEmiNNklqRE9RrYkudbjFVRN+5PoJmhQyvfX
OnvPBuGcGFCQ4V4nEFLH2eNTrZS7Q538oHUSfOGkNJ9hTwNnkg+u3U1wLVryGpLoVBr04JgwBPfc
Om8omXCaZIZJEPCEZCxNm4PeWUdJHbjpjenc1n2BJBWNPJb/A5Ky2heNjV3CSbbLpcfMHQExvgRf
n8fvwWQcFdgBkV0GyeDTtG2N9D1pwMMVUv8Ie+2vjD74aIa7xoEhZNRLxICc812BJ8bw7IsZOq8z
cGOkjV20V5qOQDNyjmadvowm2phgJmk7Ui3QbLQ5Q+pQlwNgnoF/Tgq5VVo8crZ9opJE7OV9h3AT
g7xg5stgfGXZbgB70ERJWAvYTC48ubLfzK1+tyqKrbmR0O44VnQWM6aEwB8njIIw+K/BwRs5c3Bt
bJ0LSoPXBoNb1IPhSGM4232SPseDeIQG6xesZYh4ZykyNYVvowvPkBIJ8ZKU5LtGJnob2YrXCW3c
WkZDtiHFKjZaIj7ddmU41KGjvWb/L3fQ1cpV0BXbAbATk2TUYSMJebyP1doj6crXXTGsLEbza1NX
xmMUjXc3ZDliKzAqyOLxrISowXRXMldMr0Mj0gfNm/LNUFLyZuH4AU1VY8uZ+GXN2BmRmLbt6vjF
tJq/QaYtTXbzpDXhn2x6tBUSp7n/07oA3nRWOuuAg4piCtJOgXCaxCWdGR+yZHsFnw2Euiteqki7
D62DIC48Bwr5YzebIG6p9rCWtF+yx89TK0lAmz6sXfWS5tk1C8p3Ggh6D+wjTu6c7SmiB8YBJQw8
gDW8I8VtloY2DyNvnO+lZHciEkmn0uHT7cW7HpwVh5wN6jFxbmoUL2nj8r4OmrNqRiP3B71A9aqt
U4XWytUEx45FYkFnAPUla0UXCJMxOEKkzNf3RM4gtcowPzTLqW+m27hwBagIzCsDaiSWliviXLA2
9PrBPYyqvkVBXr0ktvY08nGTXnYmbG4N7I4GmpokYe2b5ft2arCS1dSc4oQfgcxX/Vyk5lcd5dhW
YobBhRG8GtZTFvTFxjXL0FeEc5ve+CA1g0PZQjRsE80epXskD4dBeC8J2/CVKrJP4kkmiKs42nSG
CpG5FSjhV+7BhbZM9k+7qBj7xzJ1kEmX1tHV5TphbL/idCVvCb15FR7g0Hng+eoDLNVHHHnNSRfZ
rUNkufakc6wtg08YijzKk3YbEoE4Wh8Or6qXL5STKPsMUByu9Bg4lCdHXuMWjWHcABM1FITxGWV/
5whv7YE4gkLk9T/N1H0R8PT7GWudivXnq60/kQzCHzKgLbWtSVQGRWgueOO4G1dMvUGWatNG6uLF
ZD7sjyXihRiXlzNMRwfIoAxidjTsPsxh+cTGe70F7J91Bg/1yYgAT/Z9PR3COdhbsvqyqZt6y4PX
lgDfb936BtcZAah35U4cdwN2PDm4X1LXb2aQ0yRoza2TSYSoYLpi4DnZpvknCstdUNO3OqL5RLi8
0aT6tqYBxI7dVLvS+mfgJDLizj4U2XQ3NfnBKYy+0PMJH1o3rE7Dur4YddL9pT2OMIlAV0FdGaUE
OQTMYekA9wpyZZjS0cru0gt29pAFC75N62LEuIP1dnpSGnuauJ0uZeT5VIx83K3iZwJgtQlqAnMC
DU1MonGDzkwSafbGNPuc2uHe0PysWNXZa6bsfCyQo2kdCpmOteT0ZqWsOjXlvdmT+wfW5D/X3TUx
f58as4NQ8XdvAyfrUSuTIveGyZVcOO3J0exxDQ5Rz/CoFmQ1uqDw8Qy+1In3J/Bsb5OptxRdvU8u
wJ8kBk1JNsXBCo0v1LNEEXknbyKInuS/GRkISz+6kHGo3lvmTEwo5Ivs75bbk/PUN6eWNYEIGI55
ggU4ge8mZOASj4CDWEN5oLR6elRsD6wkq73q4j2Xsk5jzvLG04hBK/Fu9c3NdvA3os0tF0nSdg5x
8HEw+FAkqTw95MKuvkMgUzy6jfsWVw+DpV/LUTPxKDRHKuoLeLgGKb8E5OOQjejBe5QUujKkMiSA
juW0hY+noWYp/3hSHJyRPZcO5Wxnx/gGbThy284Jt1E4fTcMMGaLh2nJvEE9dyrwslYV9KfQu2Wa
uObNeOncVt+YITEYXYOyxW7Mn7BNTirsLyk8RGGnxyQPfqz6gbjDmhl28d1FVOnAqUoGFXR4301I
gmQ5ED3dBA9DMigfi6kPshwjumankPkZb1MB7zx3RHkhsnOOrW65U52u2DsKU8lMndCTXxYY8XEx
7qYDt+IkWPFix/wswuY+WcVT5NjnVGV/U6wF0aLuYkcZcohpY4PJcjHWDsh9AyvDIEKVoLyA/KyB
e8CKiHzBrIEoeFpLQ8/WpvU9xaNFz9x4KwJQ8oYtrEMqSym43ikMzk5Wf6irmCw2t9ys6EzrHWTY
58pgvDMZRc1s5pEFMxlAbTNsAC/fBreEiBv9I3s0x0boR42hr+RIRRfiEphnFqCoWzCy5jWKRgJa
kjsgTCzhbDJWXZh8aKDNuxxJLfFaECqTp4q526o3i7/t62Bs3IiKY+5IGNCCdG8NI/dIwDNeKYaz
KroRXjmuEN/cM0+dZNq9arlXok1x/9hm+i4XJ9QU619ZBdDKKJ1LMXLA98QVOvE7YnDElQmmlEnv
bzz416xoXhWRJhhs6UqW5Lypw4zg9GQPONliMhcIy6qPUQiIskkJ9oj8HIOiGtEQ7LCEzBOcS3+6
juVs0F2cpsQPBNyaKnlbwKhiroqK3iHttoSaKMFs7bSxviduvKTgYV7HrH5QRd6tUDtuJ2LRrJ5S
cByKA4PUaVVYhVzN8gDf6hO0vZhzVk6iIa0iS/9W0vDL1g18O2X9bxunmXKTZgkSuVuAcirwY0U1
0n6ZcJCNcb7Jwreu7U94UW6OuagMAvtzmRRKRtsrtMcoUL22X1lb9L1J8aXp4jnohcLkNXgr1Mwp
8T1A+AeM+kgHmr568LLsMxcLt9TC7DyxRSyAZD+I8jSoVke/P12munjXIL1uGm3eLBpb4ml85m3H
0LG/8qz2OzO4gtOG2tWNPbMvMHQzrMl+ItIJtS1avupfjQBn6HP86Z4ebR2R7py8erdzE5WGSQue
E03auuW+EckhNeSbxQ7IZmKbdOlT2nb3ZAqfU107zxhclsuyV+q9Q91JSNhlrDlZ3STfRUyx6sC5
6Hhujp4raihXZy2lr+He2oaW069HkjXU/I/pAzPgYGSZChOgbkm1zTu72+C2fM0XuWCtK3b2Rfla
KOvaajxcE5cup3O+jXHDsk09BDMq5dJ6alonYXaOG1/Gb91EzwLj823yqBpqRShbKMiTZ47+gCje
wBky/en0v8yEap5mCGmxEezmOHsnuSBnQirPJXkYDUKkU9UlnxWln5M5Z5fcuo0xJBTHwgQHrgZO
9aR/CB0Q5mXgO7I1H/S02MNVaNYJpnTyDGHQh4hrHfGBGu0d3db7UDk7OWkHZbhfiRMckr6+8nqc
0M095ZU7r2OQaxhc34y4WHTxVFAJ/qdg8vxJtCfGQmQpdNMxtmyPiAyTkD75M0xEX1QOPI72OPZc
65R8r11ufFUWWosqQMUfWqhs2SyG4kUzeVAUD2ip87tElb0weZaTZ6G7sSUVUAi/XoMYEKLAxXvA
eQ8hdFL9LYi45bLhbFIoeXGnPQqHjz2iN0wHbMMV60i/UPz/o3i+pVGP7N1+4LPwjd4d+wG+UlgQ
jAW5/wp9GjjJn4cUjXM8slSfAg/+rgJ4Nizz6dm5o29iM2V0nI9oU3pdgEj2GPkF7uPyfYwj4bLA
G7scSkQ1c8ti8jG7nlaJKXqUAkvDd4oQfnkuQsZwkfsZBvE/QXb6xuQGKrIq3bZ93vLRI7uqoiIY
yhh3F4eTRbciHCC5NukDpCuFcUHZigsbV8Zp7RLuBH0khC+d1i9ZSsw6NdRXPLfnrmThTV+1gowO
NRavwBxOsOapLgLLY2rCJ4O1OBredB+pf1Y09JxBoBgAgirofSMvnI8xF2yziZFo8qhEzIa4zRCL
dCvzp1lvCQqwsKjp+DMwjtcm4QEKbd6YP1HkLn5gIpfM68BpyEDJe2gsUMGeRtlVFd0XdcpM4JxJ
cDhaErWrEvtdVNNR5iQ6h8T/aGxLGY0nhKZnVgiLOI9ZVXnqMlenuuq/iOfY1ovcQxZ1v/PIl0zm
dF9hEwZji+CFe8WOtHfGEie7qm+eZR9g6DHJJEoKhfVi8d04lQ7IYqjhBobWRx1PRF1pFy8xec90
2lHgMl1bvAZpwKPG0HbllA+eEz3VhvjT1njEh5p2333NvrMa1nhuoqsBSr7HiFT6MitwXNbDmyzu
vezeJ0N3d3I0rl1k51tMMCm2xVeRgDuQ5rVJiKxF2kiWHvbyQX8Ll0DWzOqOWlnB0keDbGZjyBKp
fs5bSRRb/GyV74VX/olbO94mIjuRCJwCwoghnHcFnT9jbgY08gu/4NpIRL1SQvshOIEXdtLuI9q7
AHrkuhDNKzP/zyGJngnHIU+uvIQTsalk9ZJUxn2lxYS25vrn7/ecay9l359p03EcjYyXxKM7M312
av7BppN9z3yWHzxyuFFU2dcM+/gUMFDJvdxmrt9+emVUbOBk5ITOXVA433H+4O9Emt/0/bEG2o81
uNjjswck4dXPjtetcfAQy8X1aDTgaSiNIhIM/KaK3wuFi3jgM8c12PF3prZDG17jMFX9SXnRG8yE
96KNWrR07r8J0DcLU8/Wzw0JZL1IiZaXxqmHs8vYC+ljsc9F+lebWX6b+d4QjP9SO0Uchxd5hRn3
te6iJ9aTRLdxIOg/VV5+qlx9hxqYSJfWMWf0CfnhjLxdQUV1foYCCUupqHzmFvC8Mz2h3CMAO0Nx
jdJMy0GUjkP/zJQGW41X+lPabYFYPKeD9FOc7xT4V7yZw9YGh2TgCNFRWVgXLcEPQypgsWe0jIdI
YxE4ZfcpuzqOeDeMkRGOpZ9Bu4zMrdnGs6NgavJIZsqaONnOD7Po2avliaYcLGWgn4lKvllS2xIw
4ENgEIDPKX2wjfhJy4wtlOkF47SkNpyXFcl2CMa1K8dVjRbA14z+veHXZdD+ZRZ1HPAhHAJXvOZS
OywPbm6/ljo6bZKyaOeocxwCgj2e9RWx8OjQe3HvyTFeSZfVlduUV2Lev2ECbEqrf8EFBlachmfJ
hK6y8gnNy5dddA+FBsdGVQyf0yTcOmHqy15AHh6QBvbhHSrOi5uF35UOrj+cl8K7pNj3+ttUz7Qm
yXMxIrZEh7QKtfHANeeuSl5cj3NI7413zE+nIj+5BYkcWhatndzjsZFyh8rN2E04VRubYqqczrMB
8NI26S89M74GFfQJSsugLm4B003K1GALPOWchfbOkMlTI9sLxKq7nsXfGjbD2Zi/CmKS1qbdvLIf
uwtLv7OjIoaavPuW1sDD40v14btUeRTF8mZYxfdo4pGWLG/GJcwjibuboCCcLPeuMo4kY1Dgdnsr
3c0sjZmL7XtkZzsSSrRtSJgEk761GOb+EwrtCq+0XzS6tfHQ5BKbOF0au/rbyju8qw8bVRkwJQZ0
ImseIg5D8riv/bTztHRRLHIpmQgXkHwTYjI3h7gPMJrGDzpjDz9ywPUTp7CpWn55st+zsnwic5Vf
dK55Fb1GEx324DSHJYDYQ3nqkHDvkdmO9y/tzY1gTMDlz2UxzszD8pw0A2jzjs85/ZS6YqPphBjI
kLEludfHEWRQVX6RUqUS+47GbGu2kQI9Hh3ttrsFeBhlOj42CTFInTefiko8WTtTEtKXZ5NgVkRO
a9OjUszqP1K0d6KDtCd4Bse0cu1HN+gZ+eTmPftmbcj3XD9yFBFOrhv3JqyfkpnkFPeCqQuJrlse
6j4CBU4wFD4ZIFVi8AlhRcVHMKBT5QezbA8OQtFgupge8SqhzTtd9BCQbNa1smN9A9u9WuKn52lM
fSAUDOhBug/Uunxi4hk1DpayPilfY29wsFeXe9HBL644xTVsPth2Ecn1Tfama+5rOgI6GlPu08ye
SMbC69zX4xbcxaK+6G8tncau1adsn3KgckVAz068q0HBu01zwom6t5paU81sgvPO2ZqpEOspb8+o
NgmLZrvDtX3LXTg1ro0Ma+4OS6ozKJB9MVJVpbHz7OrM7UrnxUk502rONCwiSxpf9h7GS1ijxMtL
FeyjvkUubZxoak6mW6nDsh8QDgj/0mTKh8eCAiCj1aiyYD0nZFj1ITkTlcG0KmfPgxuzn3j0IRnv
W3M8jyJ5Z/ft7vsyvTVVqfu9VHTxm8CZI6Tcnzh7GNCNCIk6gluA6ZOJmTU7AStGs6qHMN8hiUPa
rv1T/bmei896yKttMpSAc0ydyLCUBsqQgDSGesSJM5zhosgQHBDam4LMB1YySudP5zgn+iE9m+7c
PFq8LEoh8fd6EnEqho+dWW3zaslW0X66EIYGXon3vTJrHjyHJ9uNHpM+/B6Q+Zw7rXnov8I2+KOl
+gaHLkks9vwVjmG7YzT/HjKyi8L8o89wbLklesymNo5EBtZb0NE3Lc8NYA7FTzZ49aIXjX1FSzQp
AnQR+Xflkr9cfblGRFfKv4iZ3r4c2AkCI4IPxOKU5jxO6m9N2dkhbt70juI1ApTkU/k/9AawMkoc
LwhhNIgHEFWvU500u9T+cARFEqNMxBBGCzxZ/Ewe5g+q7WTNINi2I7+Y5ycvoD6XIuHGbm9tXOC/
JyR+wwXid8DV2Od8e+S7rCgI0c/iUpxK+0EWiyLXuNtopPhAMe1qyq+u6UC0OFTjS8q2rMzTIArI
/fZ8Q/p/J1b+xzDN3ZC5d9Tyd+695T2zCa5FasGKxsMKOVBg9GGwCYoDbLfoMag4MWFs6IlOzQ7p
R5Xyj/YKuehzIFoKuR47gyBFHZsRRopDaeWhNFqlV7ubWdy6+T+UZd0KWyAnffBdBrXuBymhRFH4
ncTMi6E2EOWXgd9akqqGVnFFZ/mDGf0z0h7Bo4jStcX+LKwMfZ3DbC5ROCqzqtdaUeKQQ6kvXcQ5
KOiTVnr70GQ82hXIGIEjDidTZn+70MQyHfFw5VZyM1XznQp976J5hmXdsUB1rmaKGg7khz7aJWv3
A8ttHkcen1XWJK9onqaOSatH0BcXdPKIaJftVE4joqeBibaj84PGe8vH5ja2isvQYujrJe1zYWJL
Zr7T+GnVIsLy6hfmXY9GXvO9kGkRDj/LSKBIaekS+k2J89eOqUxykovWWQPhsSZ1bSjIjmH8vx7s
+YWewFr9Y975PGO4WLXjyDDLQdLuqE3aAPiZgEmUs4EAhvzypB0u6KKBoFOMtAG4wTr8V6fekdXh
seG7hG2QXdKwvjKeXOqUOaRJV9n8Eh2B8sPMm+1rL+t8P5fk0Hlb1ZaoRCYmewlmMR4mIBz2uQgM
GGJ4RdpuS8aawCyhfuLkLZzw3UAc8lE43IlXx1+PaEHOtxlTJGKuF6fmECXREDzXAhJ/n5rkDvMQ
KlAyMUUp1cHsqQVZIcYM5+JvAlS2SjDfkWAbQC6iZGl9C9A5YvQiZhqlU3CuKyxKFGOo6oqmJv0z
vxYkZsaSFZ5ewdyf81HbeJDrjaJ55yHap7E+UYOS02Zq927BuTXFP2dgPl4786M1n41+ZhxRE4IR
JctUHXvWg1781QoMGzHb/nbsfxY5+hpf+oa81YDDuiRqdEZM2LmMZYUY3xlPZqsGyp8v2orNY4Yj
p8bcZDUNkYshQ5+hpyZm5k37X4HvFMScWE5lb4RB1s/EfJgZMQFKOXiJaP5Wuve76l9FYM1NRmhG
za6v1vmLPEHLru9Cr/PWhVk9RM1z1Wg5iwnnWpG0EhE5RcomO3tuZiLF2wZzEXoR/lUwnPK3UTLC
7tx3QrhRVaXVhpIGPVlWX0bUYnxLLrs4s9n2o/k0VrjXgKVcZcuEWnjhhxanYp/19ouM8094TYDN
5ktl95D5YhQrxvg1FLiYEUyuO4/VdUW6EluS/hBXNgg6wlr8SkBz0oyJJR8rQen8+f2FoCoO0kjQ
oNDJ/R9355HcyJal6a08i3F7lGvRVpkDh0MTBAiCcuLGCDJca+276QXUKnJj/V3Ek5FZWfWse1CW
QQYI1/r4vef8wgrQI0o6UgE0R+4SkfmYlRsnhAuOpI/wKsc7ODeNTYYABQp0NNw4qMR58SejRotm
4eRc22HWd9oEgGie70yH9B56Dg+auVLTHitV36goWjiU23OyW/Y2asdXch0T1dL0VR2n/UhuvY+0
Z24wh6SVgexCIOw04M4jn/dgZya21w4eXihRuFJlHwCmjvR+AWMFVBMaM95Q0Xg2O2mhJ+SGjTQU
ptNH4qbXKfMdBkCuqmfgkZHHonkQV/i7ao5nTXcjfPRMBfhVksZtKv+uksnTIQ3wMtL2qUKESVRt
vJ3HSkNWM0/g4oP3VUyw/jpluXyIy0ekb8wFKWBprzjo+viDvK9Uy3kxHXOXxaQNKKag7CXNw7Od
0r/VotewbVvhABOvZWx6Xjvcc6I2P5mjAoup0kreHNK41GiBPBL6Vn43b6XQLh5sDAd3oU/tthzD
4lVR08uk4Tks6Ua5n+BT3AQJOlWySpudWu2zk5X0jrNeXSPFqR7mkt6vmqN5QL/bgNqa1rd5WDZb
8lY0uEb/zaCB8zrgTOcBwNX2Up9VF+pKkGnN9DV1yp1sWdWi5+2xTc0eo4oLeqnyzlSG1qsjkL1O
78Oe+NYL3nXWITcLLfamAaezaLDja0pY4xFc3qQrd1pkGJ4+teFRnXlNJyl1Xlu1znVuZYeyrtAG
jDKJGiFAH3roxZE3xdLGTfQA6gpwiTiRZMZYc513N1NeyPfiJOLgF5wKzcBYuJVr9EZg9qtd9FAb
leC9wTKYCrxPI9C2VFMwUSVtbg7ALKMBdjzFA0fxH7K5JtPhXIbADHdpq31xNPpvwFbOMMbobc2A
XVGJsaBgdrj5ymjODO1rjx3nIgffgK8xwrRm+M2I0F8CyYC7H2S3TIGM7FyCylonJZX/ON9KeVbd
iDrlYA/ZAvruqwKnaonSru+iFgit0sQSt4kFOSBZG036jvhFu2zJS6rVavblcGVVnKCiiTxgc7SN
+2iJmqvoW5Ka0ZxDbGe6Z2Xg3m2ScmHoP0qW/IKCBuJEedovkTo07G1JZc6LDFwrorn4os1g1gFS
kLYRhB7NeI/MFhlVTT1lkvZSyRp3xHAwccTeaFFXYHaJJiklkXEyL5h/KqeBBuaQ35R6EN31kmli
k7kKsS/HlRvoIuARFU9Tkt9UkqdN3vDIFyB1pRH3n3yXlsVDrcTaJt3RcbUXpaTNqylWIDcmbbga
AALbBtLJDoql8qTiT6/XC/TzqHkPSQW7I0PMAIuk7AgXSVsDkqjxG5z3oWYoKz+iBOlATMCaqFyB
Cc9J9JKXj4wZK6ZQIruQVktNkzd00/oIC+OoHxHFMQBLSxbWRS/KCD12cBoAyP23tst7HhY6uPiM
AA4kKR0iq7sx7Zo2v0S1RYrTZwlv9F1QBvt27gMILMEiz6bUMxpwxRZml0slfi/QoNoqfvxQWU60
+PTTv/313//t6/i/g4/ihNtRUOTNX/+d4a9FOaHIBM78j4N/vRQZv9dlfp3nh1kO0de6aIpv7T+d
a/1R3L5lH82PM4m9+XXNbP3nvfPe2rc/DCxz2H7TXfdRT+ePpkvb615wHGLO/+7Enz6ua7lM5cdf
Pr29ZxHXAa+T6Gurfvp52vb9L59ALsimqcoOUF3FhnJgWNcz9/3EiQ3+PLM4or98uhRf36Ls7b9c
w8db0/7lk2Tpnw3dZJ0yTrM6TtnOp5+Gj18m0X21TVm3NFNTbUX79FNe1G34l0/6Z1Oh7O9Ytoz6
oq075qefmqL7Pol+qcZ4WVYNWdV15dMvJ+cPF/m3i/5T3mUn/IDa5i+fEDP49FP5/Wb4Tw++/Pp2
jqg0M/v/klq0oewOTWglBTsRGv3Zlshlpnl8CZ3xNkzNex5xL9e6fUe+iRItj5RVwL7tsvQ1kEta
cJBs6nI/9NaTHs03s0LJqEn63Rwah8AJzvQ1FkYvecSlSw6yJUzAcmV0IaqB5gcY9GOZK2863QRq
oWictmC7ec87iXwYmnGNcyPZfmxW3XhovwB/lABeBHsJEPuQGme/dvDizG8bs7+zdQt1GADUHfyr
/EGt2welG7YDbLfB1O9rPdSWSt7Vrl5BPnKsVADC63021ocgtaFs1UACEoDy42YaLHeQi33TAIux
6vxOTrVHAMpkGzO92PZiLV1o3ShmP3joyj5BIEFeskTHkcgDklU6SKp/ToLiMnT1F8pFITGwe7I6
ZCtm5WD0eGGb6oOZpMdOLpclverawc8+7r7Kavuc1NKWIskN98YOgB2pmyG/b8CHraxMW+kGlZJB
bTytRHMjFAJDhVVEHHhF47mcl46V3OmmIW27UH8tegWaqvaioDyJmEeOMFbOGwip7ba7lKhpLoyC
fdbn/JJVLYVTbVfZCbrJCZ61PZGslTaqTvEL7c6vZkvRP7TTsxlI9xDp3+ooWlmNtlWykrQyr0ez
hXhdtfjWWVW/tULKnL4wUOuPXV6I6jPBTYnJBsBaopasPChUgCwyGE4frCM7ek7kGRydtZkIl2Oj
H3SSXDPoqxwIOGSbb3qXUu2LyMGhedkFI9m7YAa72FH/MMI9xaQXH6myOHTe6WTKrtbVBwNJE88w
kucpV9GSBi61yDv6nhHNfFv2oEAjMYJxa4w5pIm67jLVAaI3mbn7/xVn/2cGR8vSHAUSmMx/y3Fk
4hevlf8kOLpvdf2Wf3378lFnH/EPQfIfrOmXIKl9JhAqsoI3o2qj4Ukk/C1Iyo5BK0Qz6Z4Ylq38
GiStz6photxoyiJ2WqpMaPs5SJqfLcdSeDQMiLJQ/o0/FSMtou0fYqRlGYhC2TgcOgRyWecc/D5G
tjXusnLgq55RO4+zEyPNutBMAQmU7zqKsQQKWfmwkKU2qnA3WfFzogxngLX6MsrLA0zXVeerR9Uw
jjW5IEAwWDBoVKl1tHNIDdGKsHT0J8ptXwPxjv3wOQQEC/Ymoddm7LLAuKeGOfBkjc16SubWjXEQ
jdbw0LJFp5ff9JYsRQxTnPwhfdc0rO+KikSkac1PE/nrm0ANE68dCkxbG55OS5cMzzacL/hmztto
JBtFpY8uMDmyTWuAGM9VsG1jF4LJoAdHmwgaGp6r6sLQs5hcrvOC4KYw/yzB48O7W1jDFJySuaZZ
i+b+UrdnkoaVHyzStMNVO0YCGZb8W1UDlJxnq9+1ZFxOsTM+0znERsAGi2o6VOXmIP8y2AUaG+ST
s2BeqRr+2+UIpDGcRcI971SyYNpTPwZvSMwgd4JdXQUYbKIioDSdHZ7Rt4c8WVVZdYoVqkwa2ksr
x1dOQEvChS9R9XC65AV0vrkIEd4Dog8Host9eckFTZZFE4RYzbXNMkBOF6hKRi1WH8u1VJghUKRw
B5B76QDjcxXEeJZRK/BvfQNOwYHNTzfAWcHqruAfypQLKutQp6FzS2b8BTXaBpxal19kgb7Q4Ix3
RvwVUwNUN2thU0cBIYe+wzsPpTI/buuPTKsnMCptc/DV4COKQL5mekRVQpfg9nQ54gSlXh0DFdHB
sm+FQaqTvTTzmBwSNeHNA3lGXsUURsivddJSMjTecK1BD69s6eI0FB8yjQCfzqoEIzgZV0PcZzeG
PCrrKazTuxbJ7AizaCMGhlxCApySPmwEtLJ97qMZYELfdghgVsMxpahPDTf+YuSoB4zcw7XZnzUn
2qVZ8C8fTQ3ZVJAcVXX48QS1fxZNDx/vH2n6t//I/9jYJBr9uI5f4qjxGSKkCUHTQdiMVudvYdT4
DFjZsGlRqgRGW9d/DaPmZ83S4GY4tqyb1EZ/F0QVk7jvOLSOaYhapvpnoiiH9/dRVJZt/ChN3aJN
afwQRbGngcTSW4ZnqWkBm61ejg1v7CFUN1ZFUdiu1qrjk7ahmEaS8AwM9int0dArsq2J+robAXRB
VRmktg6q0HR2ZGuEPMmNhSFEUkfnqWx3idO/hn64hZqxbzVqpbO2xj4WmxPSeU690DREi0Z7j1gK
6owgfCmuT3ZDv26ikp+jyl4+1ImMEpCCrkyHR4Ow9HaMbYoyljlllwTdXHK8qyaj9gPjKwNM3ebq
MhtzxGoC9I76fejPpHpjQAlIjc3S2xyjvo9ua5QFK2CpJn1D86Cp+VkS2kBliLxVuB8i4FEgeWNy
c4gk6cpS0oybKY5BF9RfAxRL/bm5q/MJNroGJVHpbxV52OJzvjJsMudU0bZzEt5gnANdOTijD/Wl
G4rHAMFkoDVf1LK4y3l55U12Ry/kqQm0JZxoeAP9gzpmK7tJbotJqJ/55ksXyW/DOKxqhvXRXIDt
J+i3H9ZoL1MVbd6iuRjDc9xmXtm0Ox+jRrN+C/NcqIpqboXIIb1kIBJkLpZhgsgvpyvsadBllf4G
QHVZTPGmrMCPZqjVyQ9Vb0Jjx9ESLbEeTl4C46qlKKIXwVkHrqdj+2nw4qPYs0t4N4aq9VJCksFa
BPZRQikSlEty61CMdxJpFeTtN5RX16VjLTIw3V47ky9RZ1LW4Vw9RZG0mZVpZ00oZ+j9Lu98WN0d
TF3Q+hGgxKQuG06x/zBo4P8hIaebrurR7Jz9Jdzo5TTlX/vB2Teoq8Bkvo+tYl8bmKSD6JCdkwwX
wxwo8NvWttLg+EuF4cpV9DToxZEC0Y7822nCV6opQKVi9G6gSTBWizqBNajIcHFHcLPFIwYPL2bE
c4Di08IAAYNAVUyB3NRf1Eo5lLgd080PPKCd1DvVcKMAzhvjSxNqx1CxHjQq6jnPlGGBOFbyI88R
/ANn1WnmE6l8cBRdezdk2g6zX4+MBlCP3ov83ksHpEiVjrrK5AUD7MP2VfEB900kQbPGWdCWgeXb
mxs0a7ZpCgA6I7a4/9ptZdOwNJ0+vSmCsEmM/6fR/S36+lb8MbT/gxX8EtqVz9fY7Sg0dWmGarSD
f2kiq59NXbSeRR5Dl69h/+c8gqJ8Nh2dZqtufE8//NZEZpKiMK8s0/JmDkv7M9GdJf8uuluqAgRN
UWmoy/qPbeSxTqWhUUIEzDvEYdXYtldmizhrnJb+uag6/ZZ4Xm4CNGB3eo8MPRjQBJ+tQl7Yph0t
QAEqO1SLqv1VdN5S/B5JZ8kH8obSPGIL5ovSzw5m9Ci9eg7IK/wbKkYti1o50kMQ8O/cebRAIFhb
2lfIwcODmoVmXwp30eq+2cacedZgmqtW1x8MhHBu69mg1aMP6CQO5Qj407awgpFxZBmK+aPoY0j4
gX/qfP8tcOxuqacxFJ98mLFOw/IjTVTk2CwO+YzAGbCTTsKGyu87f2EM2kFS0nal1lKLYhNQmK0C
mOUenq1jrtOwpOhTdPpwsXgtOksLspqHxE3KWybThdMQRHAyRGDdkH06BwMBNcX7mDCF1QWZzneg
nqCYB2zkewONhKlR4DTSFETZiJqHpH80hvE1NZwNpM59p8tomIyZZ6BH4iVjq94Z9UQPZAp9r5sR
t3Hs9kNr0mLVO7UN5ye9SFg1u8AIHWAQM0qYau0A5gXr7tSWfOgxogDTCRgsTYFfYcnyjLiLczMC
yID9VS/QxwAcXWfUSLEVW8RB89TW6k1qBoXXBeCF1G6+6ytZ8jq0Zd3JzFDZVohJddU2SDun0ykb
ohBmM6QZp+mR+WvNal2XRnmHbzfliJn6mURp/1jVE84vmeO41M3wS3Baa9FR6HCl0rRWiaTP7jhV
rz3W2stmhOXW1HO9IPN+QqWnY4M20s5Ida4GklhuQ34GsJqRXWaq/TeZgQ5pGCIyAWD+wxL1FTl8
V8v+bAq1C8rP0MOxwfI00NsIzqnQN2Va1QgG+/AoIeUEPuW3f+3QSPtRt3TanwYRR/8vGr6rLp9/
SB78g+V/iYz6Z9E3d5Ap1GRUOUTT9pfIqH9WdVOTLVq4vzRuf82wkiHQSGhYMntkkNz4td1L8tUh
oDqEVEfXTFn7U9kDVbXZgT+kD37c9x8avghaGVDjk9H7cnw9PGfu87N3OLw+v76+Fu6BX749vz4/
H/hl6HB8fRV/QaK4YjxzFi4Trx/Ph8P3r2JIzHEd/+qJqUxgVWIEa3oWS4ofscB1IaYxzK9Y7Lo2
MXSdfN2wWINYgLkYyed1B9gHfq87xM4wToxnz8VOF+6Kb6+H1fFyvKyOr0eMBtbwBj143vKycjXv
C31ImnzN3fZ4Pm6Pl23gbi/b7Vn8Bu55ez67Zz632/X5drm+WYsJ6xND6/WJ/+u1u14/uevcvbm5
cU/L9emG4TUzrt2btXvim8vAiYH1Usx8I+ZeMuXmJGZicH1aihXzRczELN+/6C6rYfx1eTYipj2x
viX/XVbAqBP/rcX3ST/PwWw/fxObuq5QbJd5GD5dty82cN2VX2cUG/VXzHEWOyzWvBZfP9brr6el
K0ZstzfLG87Hert2z+uP8wcngC/n9ZbPwHU/XEZ8MMjn+iz+cuLWTOVk8StO4/U8flw+OJsfYlic
XFd8Xk8vU8VJFiPWbOf70HZ9Eaf7fDmJqyKuB5dG7Pv5xJfjhZkvx+Px4HmHy3l1vmxX32fhKh4v
l+P28v3jeIlcMRuX/1V8HsQPd4q4B8UHA8977nh+MnfP59477MV3b8/4/f6wZ/T++VEMeMzKDGJ+
Ph7FTGItr/tv++/jjytu9QMzPXr7/bc7VsfCB7ES8cOTxZrEj/fIFsVWxQa/z8NShnvYF653YOLz
/sBDyBxMZ36+8Vfs1fXjuv3vo6+r40MssD9ct8aC/HqHO7GF64LN8pepz1573S7bZJ3fd4vtHAyx
4kd2TYx65miv6xW7yi/Hfjjs7/b84wAY5ki8hJO1F7suxnC0z0wXU5l5711/xHT2xBKzPHqP3eLx
8e4xcd/3+/dHxoj13e3HF/5sGGBwI76JL3cs/3364/ue3+uovccBiX/f53xnZY+s513MK75ct/wo
PjM34XDETrLz4qSLY7sekzg2cYBi5IExnLNnMZC54pxzThh1PeHisFnq+oe/DHCd92KaOLvfF/k+
kfUwWVxcz8tvrqsWwcsSK2X9YnY2eF2QEWKzYoKIZNd/YiaYKO7eUehW42Lpyncl/DZ3nzgnSqvd
AulRBJ1vkDB17Tv5DVWXyuWVvdwb3OFb7vPZvfBsiGfpcn2wxLMlHq3A/eA/E0RYu/AYiCfhdUWQ
r1yiIR8igMNvIt4OS/RLv+aAbeqVOJ79M3fEdb+vd8mjOGni9hI/nCpx619vBU7+9bZh7Pcv15vg
OklcY364G5jIfXK9eFy7/fUyPnKlr1dcXGvGelxorr+4B7ic3CPe9QZ4Z6nrdEazpLg7uPB83t2J
P4/FHi3I7qCUrnGJ3hqa0G7r3ZvDQ0FJsN3AkH3zwbS6wT7Fn2F5DGBqg8U4VcUy46wO6wgJXn8V
pZ5mHtE3cGisyl4w78BUdcMX9Bbusw2aHJ75GMOqdcGESotz7y/05wAM/a6OFtkBOqqlE5OS7gjJ
wm10qovL8SkgXbGg9RsAsD0EwUaHPJ+J6xHAOfAuXy5GfmjwjIEEv5WBqbc4JO9pzA7zsgNTBcxj
ldcHrThOzr2ZuP6HVy1Lj5TF/v3OPr+bK3OFbkwmofLlNsfYnaCGraanHCrHATavTf0OoOvqkWLp
qkGFcAMt71hkmyG4jFm9m9AKSShj3TZueNJW6nLWAdo8wN2RH4fHojuP3Voy3q1nwPVIjZABP6Jc
YruDge7EuUjp/69QjgeRamIwYS846XZ7ntSdBA/3JlUXVeJBR63tQ1PdlPldgySziq31tjNu2/QO
gm6tYF/nxtVTrzzE8xf5BA5I/gqdtAqXiA6POTYO9520QnUgwKgHmshuqOCneIgWT+u8xUV3YaAF
a1l3WoFwALuw8BHq45TDqXCL5DZKPK3YRPjqLp1iQ9elKldFuElQSQC26bOiyPDm/exCaRk20V2w
xKFx6jx92GJFrX0JbZdsnHM+mznXGUPJewMfT92t71OPKmcpeWBl+/ygJIsxXpEsCiG/NgvuEdCP
E97JTyTYD1WCy5MDqHCiP7JQvrQpQBRp4TAj0DcKECrYkUUOPhjrbehiZGIQu8L1DEkB9QCco98O
M5BzqOnUORbReLaK5w6BRrAodNLmffZgh+/kgwqsOtCEwpwY8dqjFQJ/hPEs9RwThWw0DGtqyemi
MDeDTi02hFm90gGKtsYLMrjkL7mRagyXkCbEwxK5agUk+HguhGzPo7WEbm+hj3YMZ6RjOZcP0Wuj
rroJHXXIESPdxYyCCM+iGX6gjNkjfO5ANKzHD4ldETClYELM8r5SwBnB5CK8IdwHFAkYYUhQU54a
/yYAbcbqQnijwIVMsJJB+Vag1FW704s67NTsZSyVZcYeziRlkxvI83yveMjjGBCsHrrgdxGQ4X+j
LgcToCceBSlU7UGlSr2c4ccUhe1KxsXgasfKi+O/aE8ZmHPU6YJka3RA2zlJLiowlXwss9XYLrES
4hk1fBfGQd9S+1/YiCI4S9zSZdzqgIMrZ+xP4E0wSJfN10l3nXV4SyZsAUjBsIhG8HlunCy4q7hT
gaqHFMOHGNDSaUYsrV9FD/AL8EuCHsGDgR4XyJ7hoT329+GzcmnfsYPE54YEc61zrW9tDAjO7YWb
BRbDoK9jQK8Bfdpa3hgRKbFIOjfbOc8AoisLzck3nZzivLhsKFVjPrzSo448GrxGDfNydsK3ldsY
ThaZeEyhFZ6hdjt4uDtrDnTHZQJm1tJgLa0AaWcEAORqXWfeWeMhLJYgVVGtQbyrhToarNtW39cO
iDPdqJ70PsHwAIR8CtQ7Qn5mXipdtSnihwAqFEK58yy5sXMOEQ0kn7pRRkQErGkR3BdsszNZJRAL
CC5oyEf4y9bwFjwbbxTAlqxS22kzSnUIFODX5qoepa6CpCBUGvchdudDscKJB9kHDdYltnRuhk2n
Wxzrh/jOOX0Dxek6JzS9ngS3FduG1gMOKC+qjXIKbyq2XS/e0YT39kyE/LysUMVosbZfYGEMHXSt
xF6GwA9EDUsoEiJpJZ3C1yC4gX7PADjB6Sl05b0YhPJsu5QgdXXZxav2FRBeHW2iwIsQ5YLPdit7
2iJ731EaLU2Ap67yDf3qi7Vecq1Dj0hvux2kES99bDw8VNEpEtSohaksVPMAJjzCSyO44TceC7iS
UMFWcnZQUdFg8xVwV9JjLrYPFAgpTFrot3qStYWOG8mHovkyGpRj0RbyoJrZqyl8yXCZVXiT5A+6
82Si696AG64MVwKjfuxI90zERSTpCAfSJS1KT7bf8X1dFlDOXEzC8/fnZldGNxnJdOWmfEbVDs2h
Itr6+aOkLiagc447H/3kG+rmrxB0ZfLjoUtr0ZEf56N8F+BNrfFQfUlJmheP+JR5VUEjiBzG3h6+
hmvl1GdgGh+t9gUuPiTYYYm2xV2wStzNv1hO4/fJWvKtIsVLGvQ/h0OgfZO//+0//pDk/W25X/IX
FO0ozf2calCM34MfjM9QtME/GCoAgu9J39/yFxq1PgdQAokVTdF/q9uRDwEkLep5mgKMTFX+HELM
YE0/pC9IYFBxVGzAGYp+RUf8DiEmY76A35Azk5089nW6G4CmrQ2pNu+LvHyATpfvR9Nq0CQLkU2d
0nIXh63/nOqQPWwUL3Ajg0g7KUsO09mpGCvsSpUCVqso6mI0Z9TTINYdIuxoq6AQiq+OQFsJX+ke
xnhsD5chsa0TVFrr1OTKwA0a39cpTRHJaaaLpMzFLajui4FG1tBHwQlpaGebjwpMTx0cMEZf1gHM
rwk9NgYgrNGsG0xpWmXyWCIKmKXrfiS9qmaIAQS8Or1KCcJtB6tQye5Qp2nuVPNJt7Hv0CsaCGYb
vCdhAcitDQ5VYR+kRzNrX41e028QMtqBYuuAJJloejkDCp74JDTqQ4YckvDYM/eBWihrPL2OWUtz
Lp9LPCMLlDqz1lkhNX+fp/OZGiryMFCfYzSXzAZeVdSnSBKgeIthW0DbrEiEYI+MO1gDdK2DpL8K
LZoiUmPTbkGQy8VBr7klKc+pRoN75efPZW/E92i26as6lJydhhyMbEI4mh0V8kvm91iC8RFFU+Cl
urLG2mYG1n+4foyIac+6iqqHaY7rvMYbe0onWLUIXReULsFwR7sYpVloRso71LSU+wJZ16BM7+HI
3YN9pi1uGeFO6yP5nIXoh+naRsHoZONPyJr15gw1MwJjMmJVjemDb+3CisZWxX3u1jWmAwUNOSfW
yzNW5q99EY971TLitTYG5HTHsr8JOpV61mDjRFd77NDrmDnJulDQHwbDG2wd3M+DtCn3fz50/feg
sf8vGNv/oQgxQozmQJDFThMkq/NP4bP3bzmA2sNb3f6Q4AVe8ONafgmQoMNMHcwEmVhT1/9Q+hIJ
XmBpcAoEqEET6IXfSl8ai+iOYdoKK/9d5Uv+bKu6BeIBIAbgRkf/M5UvAOA/xMcf99xm+u/iY+Qg
ZhvAAqBShElQC14Hr2i19mKUpRYNaehl1bTtS5c6CUqncw7Ilj4e+AkgS6mPuHOiA+iUDHXVh5a0
jlpVW8yFPt4DBrqYvYVsqkafIc6RkilUHyxV738ZNVy2oAPtLEXaJEJUfjSzJzOknN/LqKxpdNot
f2P5I/5n6HG3SvqVujaM6cI8hKa2rzvRgPBBoqEfJLgVUFdDZEmnUUU6dQpkervSbSQQuoFkXZqC
3oRWRDs8TS8oDwHMtBQFrD51t3Zs33QVlccuzLb20F3AbGIYD1E6qcpHVv+1HK7qOc621LBhCrsK
BLEkuVWhAaeV/Ycx12zXzpXbcMLKuNfgKDf9a441kIv03gfdpdGV9Xpv6cgdiRKZIYxfsr7ZGrjG
6SioV0iYLnlNgvxSTujgOG5fpVC7Vbm/7Qe9RddQ6e9w7zAWeJSVa6z47HM22liYA2w9FGkRPUyW
EPFJAsiQiSCdI5UNhgzHkl2NBAPK0512F7ZG/gR4WIes1FjrMO8erDJBFk1S7oeUkzVVQD4wcfZi
PLimWAQ52YAgjhJhTkDsQYLMqfaK/ATNdqAjiER/hDk9oBkGLMTOGunQwKDGNswvlp1/7VQkAuf6
Xlb9Yx4AVlWH5mtfILTZhV+AbryPDlQOfIO/Kb1C7gojI62IufEwI0djobuEFcET7WdPrevXJNG2
pal8k7ENo6k/oP3faedwmh6RWVlHY7J1lOQBka5brMGA7aK0rKGbWrQHf4qeQpWeyVRWNzaCG/lU
bCpLP/lGcQ4sbERSUz0Y2IO3gX+ncjvge4evKoIdoaXdFPNk3ygKPZommQ7dMN9mhvPadMZOn2HF
82qxbN+kZztunGS4z+IEP8YENSPI3InezWhRY/Nhm3QJdAfNUVNN0aTJvnEub4MZ0zFo46+9DsEf
Qsm2h9mLEN+Ir7XaYJk77MuEinNfnvRSpZvZ0DZXBxDeMCg9TbLObaC/lu1MYkK51bLuhrXRNRzS
LXdujG6s8hFH+fPY1AC14/Zl0KKLMqAZbLaIWE1BfEgKU3atat5BRroLEm3fV8NtpkLhkUyDvpkC
JRhOuIJupV2pnq0HNyOS7W7qT4d4qtZDi5ymZMLbAvoE+bbSuNJg3hdZ1t3adomcQr+Ui+5UNuPF
KsE980zs6rr90Dv7zVI4DhR1JpQtwaWXUfPYNXCDZaQ8T0oh/DdssIkBLCijkNDTH/FV6MnhlAif
u2ZeDa9joG6pa/Ocqa2KdmUFmXgsXkKw88uh75RTkmTo/2pjtYlE18Zo5K2D3KgH4hPF+Lnzlyi+
fRsnDXHraSCWgVfNAjTKyhkxSbPvkROQtVOMWLehKD6GRRAT4xp9TMvQT2ZV31tjLtO51KF911W0
m/UQoJTc2KsgS4vXVsWIC0FdKLtI5/D4BcVqnGID2hMpoTIrm32ldI9SV2luOUXBMsQYZI2KablL
AxhZJShGR8G1pTKtd1oo9UIGJYPNs4zUkq8fh7K4r/zseeoTY+cg6uwCL0eTpVLejLF8HvL4i9TB
Vsy6VgMRP9HzjAtka4yq+lb5dB5R41MXQQdBFvdVc2GhW7KckcA8IIeG8t6Q2S4qCzHGaaQwrBn5
ddC8+TMGk+G/OG5GFEgBmeu26F+ogLb/WafKLYKi/dv/+X1fTFB4/m4Nv7UeHCDlGnhIWTZEP+v3
5WEdKKWF6KauGdB0KMz+2r2yacmgRYNkoGzSDP21Oqx9prd1peaALmdR1f4zrQfd/LH1YMts3QRj
LwPQNEFH/rH1MEuWWei6EBsHI3ZQ8sA4ViliXj4wuTYObsu83ap28kWNYvRI6m+aT37UcZwH0MPV
spqscwpdFmqmrC6cEaxabKGgi5RxQqQNNK9MZgSAnHpawGF/wH1XgvICmzdPeCYcXlmHvps0r+vm
fiGb2ak0nXXUIS3bmPiVzKhNI1IOqBAxYi+JmhmVE/RokcFqxg26S2+R0Q5L00RPZUjprUk5GdZA
iu79nNQpeOHSC/W83ssqhj5tIJtLVRnhEeJOgpksuDxnJD7GGSz8DC1KF21sknszqqDpUD/A73h3
bFK1Ab6qc6sRIpBX61ta9KZ8qpSGpOpYP9emuUcWujqMqTEvMLJBylC2GooP2H+0Fj6qyexDy87B
UxpjFy/oEwWryCibQ+TrJEJ9AOjjSEYMue2jmkvhUm8LrMnrWwv7T7fq6YyVJHwCJX4U9lFtQUrY
bN5RA79xKvyT1Bg0f9zgrQnT7N4KU22hqu1TWw14fHRQexwdEZHawJyglRqFkEueqpRVqPJ5BJcd
EKnrmCA74V3LiK1K6IJXpJdD/4JSwXSY7Lol+Z2tsaUYyamaR8OJacoMir4ulRTufm7dVxauGm31
zUjrjS77Zydy0vtG8VNX7tRkP5kwNdO2SBeojZCTM+UAW3V0teUuSldWkY5eLGePKHP0hLFq3oRV
MtzVskpmt9FRGO5r04Vd2y/BlGNK7tQrCPZ7JcoegzJajRW0bJxc1+iLfxmn2ThOvor6zmwNLjL+
mw5oJmztovG6CcXaIvsSQszEbklZznCQ4aoHuPhlN3aL+I+BQqqW1U8OUPRF2ZjV/2XvTJYjR9L1
+irXtEcZ4JgXkpkiECODZJDJKXMDY3IA4AAc8+B4J630CPfF7oms6tvV6r6S9a7NxE1aFclkkjEA
7r9/3znrJV1us2Eqj640glVcZz/NQWZsSHmoq9R8T+C5RFIaWwQtcCOcIvITP94Q3CegpStGixY8
FrTX0N2Xmnl6OX1Ij4SrofVypFOwrIC9PJY2NKKqmb9V8fxu1fIN1stT4CMc4238NgzqreSvQ6Yj
mavGlyUvuAH35sZq2nknsoRJuQMIpjCsY+OZj5CTfkyTumq1CZgSysemQsZGuJZqKq/q0GIIT7RY
pLcMRxiC5h4cXy2uvRjbAD8cqkTSUyDT0yW9qa1qbyfGxpqRt1X6lu0YSzRrXw05DC5xyFt19Izx
vqag31J0YD2RblNNcRv80c6IjR9pEb8CiX6LXXGHu2K5nBFk2EW82175n33cP9VZ8iMOq41jOts+
BVjuWNmzq83n8peO1GPqmsT+hkDNA0Cmd+MCF2BlwkrgydXUGTJU9GBfG3UbLuJEzfybjbFwNbTt
sBYps/dgyl5rw3oYmL9Iw9jLTr8IOhDTJH/mnn81eu09mJmPsmPWPwj3IV/CE6Lm7xlyknoAalko
57VzxGExOQCIl0M7d1cj3YO8y0iRtSrqYFbDNProm2U9mHSEPed9hMuwksZyGmGnrOPcv6r6+WJG
v4fp+6210hthkJ8DzsAma2ROir/zKkzFj1rat3KoH1JJD8Sbqls/GV6pOX9PcnFDpu3ObpqHUiZX
WVfnVyV0CnB1ztUwceBlp7DPuRa6KEEBu5j7SQXXKBtQwmsmNTHeKNmFexHrH/rCdzGbmKNpSuW8
oI9W0OIzdbL5NHHx5TpxsbTAsWcJxtGLYapIZuPBEqPkMpG2D6FrPHoWHnqsD8zgy/ya3ZKMbDN9
ELAoj5Lmx9bVzltmd4gTbWSrOVlAKA7DvTaXYMe/9dm0abNtGSxeGWUIDqGcyg1SzDvdgvAImlsd
2A8jIXFUV1h+0NbkUe6ik2flejnmquJN7toqMtwesRBc2Lqwr+H1Fie/LJ4TvNQrpombJeVKlKqA
J6LLntTkSXDOACA9v/Lu5nz8BD3Yg+sC4+iNnG+WJuVEgbvJl/0joF3MUzhnHo2FW6ExUxWQvg3C
0Cq42aiYM5/BKNgKza84i4+VyWW1LzCVJHULx2y2vY3lNqwgB4A5fi6ADpTDXZqmVJIKsuu1G8Db
SyFJNLY6V+wZVxWS5w1NApu3rg6uGqFuM1H3j6yxH3AQvnk2O8p+AP7ErL7tHetkALgy5gZrFOPL
GeU7bN3PUlgYsnzIurKpH23VyZexzD9yx4ivwzilPcV1GXsymVbDeq/z8TXvKQQZQLJWNWzuje3w
1v/nJ1f/eCb1LzJt+vNC7/fhucWU578euv/P8hU52mv3j//eH6tCL/zN9i6zcyou4e+tl79mBu3Q
8bzA9VmT/T6O/2NRaP4mqGt7LK6oFlKZuUyC/igcGgyiWLwydXdcQZeckfw/syxkCnWZGv21l+3Z
rDlNz7FYa9oWIy/30kn801SpmYJUdzYH7KAJ8Cy38Y4a3APIjmYd5IGzkZxCqipXJygPcWR3ulhP
GtuAN+n7JvMqAVV7yG9kRiO7hffSgpKtrhQIasWs6vTrk+Rh85upoPjCZphKQhZf68pktpzaTIjd
DuqxRvatBRwhNTjh9a8vWeYh2buL/9YPFZi7YerPabL0h19/4deX2S5UzMu3dC7f8vcv+/WJTmAJ
DRKFvu7yGRx2tERi2mYzN+frRUE1Bj1dnsJS+odkYKUJGVna12rpjWO21Nvfv2RMZHvMxvrQXD75
+9+tOIweYg3VIqkbvL6Xb+hkDMq1nkE6/PWDhm7YtrtQYC9/eeo5ccgYULjS5qDXTSQiZu06q9//
H6ks7e+6DrC3DOF1cPlDswLz87E7/fq/Xx+3ZP7HJ/tO55EDxB+p92vJJOc6t/Kp21FRxOeBSPTX
x5R2aJUvual3YuBY1B8a9/rXZ379MST9jSM4bPv1cS5FPXvN3Nr++uT/8bUtrI7TmP6MA0FugHtQ
Ey0a1Edb1WjneKaH2DIjCMMQaAoPzqoJHpktKX+kYbJcW9CXmr4Zdr8+XmYWg/SGiPivr+BUhYIO
ROStB/uFQ+mckvz82TZ09atKuzzi8lVOi8t80WW5KmDVirZhWsM8gBIgaiXK2A1YMm7F3DLCG9RZ
Fe54UF71R0GJbVMLo+ZA0Q0jxQsO+BaxkRbVBsMKuv9EdL1o4sFbB0XwEDbVtBsU8wmEP2y4jfIk
wrnaKccnpKDnUyuLeduFLMCaOkEqkBnVpiCBvbdyjjnBGZnrktUxpxTWjcf7eO3VdX7SrEmwfakp
Kt0FVdAIsts1p125zEtkh3HELtI8z8O5S31rXSXmD1uLkNNb8apab5dNjPEYEywbJmzv0owpRDYx
o8GAMdU03klUjDTEiJiYsf0jmcPtWJ2bYWZiQ61jLdrbHtbqcWcMrsVhOIRM9JENFNGC8zaRf3ds
HFAoN7PboKrzfetdVn1VvfcT01lTK02jtAIxU+etdw/k6r1HMNtk9oe3QL6GYbcIxhQhfKjWyzcY
Xwh/dL27bibnkS0n90aWAWsqSGsvXV6Vz+CrBptEFdgDwzJkzc4Nd2F54b1gLo+81Gbly+YyAKQ6
u86FhzVCcaZ9T3cLN1VFazcpidrMQbOnDHb2nDHYdg0r0Ck4wyGyOBS3Ju5qDYfzLctMuM204phS
QrW3vKM3wwQsY+fBSli/TLwWkSOt5ufYkPMmGdwJLjAwXHr/bE3N8icjr6cCzrn2A4gyB2deXrDB
fgPFx1KmanBYxPfYat6yaTI3ZVfsDGhLa1lJj/DSVW3XFj0MwC5MP9d6XPoN3YIykhUbHRfdEUWP
5sGzPy/nhh2LNis4GSEUnGTSMnIlIyKsTFBVLa5djsdGg8kUy9y5eXemGOuOT9qkTob7MHxOw/HT
Xtx3lRvL2pn9IxkTmbbX0PbxO7TjT6yXt0JzsujF6QQzQyCTZS1qNXB+gLLhgE/hMyGKtPatyLpd
6Zz8EI0Hxe9sw17wJuumq0Bj9pmDZ/NYqmC4Do3q26QLyKOQDYIkfdUeQRJbouLoDCb/plUbwCMm
oixW/5Q7PUm/kjqFVOG56mv7ajJtGDo627lNfW9Il5a729vrxB+pkIQBAzGQlJMj2WsU9xL/5mqR
3rsw9Tfop87WSMky+bhNVrPDaQML5Ipjicvup9H7vPGXLUi6bAvP+gqu7TqRlnEUMdQ0y/A4Ewyc
72qUBuTSCvAVx6mgcbzNJOdnSBn5fhgAkTttFmmfVw7M4LXnLefR76k4MkRgBxfsYojZe6IaS13X
R8dkNm8s6aMB85fSsp63sqQvyTt2ahjSc/MAs0b0iweIRnhmM800ZNQyyVhZzgg7bHB31dLi4iiG
t7KD7uUEz41KuYpLIpGo0q6ke5E4jvyNOsu5zAIVrCrX5AeNM6YQFNmDoOTfU8NM/fUYcC3Y5Axe
jvRYItsPPv2+6w6MLhV7kfl7nw7UfthZrYYmh2bhOQ+G6u6zhIPezALxOg5HF+gz+xt6NK47vlXT
5JBISj+hK3urvPzW1tOTSZu9E+iNqMOHpT4n9U5W7Y0jne4kDV5ucrb2tnB2Qd7fO7bSewYPc2WL
XVDN8B4bUH5IYMm3KRvrHz+709Yohohuiay/D7ST7zXbgjXK2G+9BG7kJvpJLOrAUdNHrhwdAVK7
ziybcm06bwQZNluGzTGhxsSQAJo6lXqlkshPox8okPqTAdYAoGja4nZyIlo9GZvSyDPRfzXhtDGs
OLiVRfZkeNQdF7iRuWkfE45UVqKznztTX1Qv4ipHqJraqHgh9WK0XvmlcS7J8LgOGM1G5PMGjepW
WBw/z6nzNNQxwWCUjLs4exx8TiA8OpWcwpXdasjBPTUtmrVmNTiIsHCsfC+SZYB6EGxHDtOjzuYt
iwzrHLfGcw3PeD2oiYGDNeJMMj6lELeF7b1kScnTVxBLkz4o7a1R5vl5doMrZijw9e210zVPdOxh
87ndgTsC4McxYfDuTfSr/JIqNF9v0YKjLQwC+J35J0KLQT9moIwXRUhOuVCCB8D3q7HOf0I/YnDi
tQT71FPWBx+Xi3PhWR9uXd55zCVO2WwyL+C1VuObSQvnu115Pr43BMZpUlATO9sLUwoj9Pqd2XNF
uEiv/MuaomU6ePl2YD4m7vtEFGG2r1XqdHvzU6DgXJtY/arafpLm8piIYsf9bG31QPl4l8+HZu0U
ndray/B9UnGzd5NsQZs5PHlhpnZcolZFS5RtNIOHy+NojgaZ4KI/s4++9jlqNN98wLiHIi+eEmM4
S48craM+weqfExWrdevIdxuTKwlBfcrMgbxw/yyg9K3CGfN3ovNzPTfp/dx6662RecWhg/VF1zOy
CyYX4/ShL9RxaylgvY1QcxuYD6i/ej2+aEY4vKATpBwj1VqOsLckF1A8d3cha6F1304nwyeJVgcD
+bDJ7lYmLUPXwLhSjXa/czqL7Plo1HsKfg7J5MuZSXrMhPnp59MHCHEkz37zAofkzukRAMUVp3fF
zCM4sEbKHeuGVTKHyWV6cn1mURPZL+USm4ydY+cZr+zcyQnGBxCoQGgxa+nwiCThIny5EO97dVVR
dV5NhTr7tptu4ANv6mp5q9Exr4kG/hDA6tIg/kg4pGYat83yJ8dpTH6GviKlK45eXm1c81JKdlmh
+OEzuwGdXeU8j2unqR94bQ50FYnWVxM1QwXj2KAJrvzTUHFepByMlcY4rB0V7m0DIMrM22/V6+aJ
5fGNBc5V11DkUUBwlWZxlB+B6vOjN5iGErvOo87VdE3n+hJSdu9Le0SHOYv7wo3TdbeEycopCRQH
zOVYShdPuf89VJONA7vb9h5+K98ZOJePPzssEGvX5DXBI0Iyqbe2dtbu/byHvK7BJseut/KN4nHh
uEjwniyn4SdjIWghHmM6kTACK81DX9PINMiSZywr92HN/TKO+sE/FFXxE5T/NkD5HakgbKJitu96
krqO8yLhmGzHnKu+w2lgv5BslPkU5XqhJNuwbIVfRGzV+26jwjG5PCQpgfusmJ6aKSVGO9/LDvKd
JSFK44jCXRmH3yCpvtiCc4HOIj+k52s35nCbMwMCvymr1zILrkhdXMsQXGCauZd5w7JOW0JSZu3c
djHGblwxMoLL8FbIB4njgStoy/jfbJiTpRrv+nKaHRfp0DhHqVD1bW0RhUIQN7rMqeLC4sP1i29z
LM++KGU63T0VLBI3KvOuqiT0tszyny13uR5KVmFzHZ967p+reRgIjvfJXd51t9MMsdFLq9dxatMo
scPjZM4YvUyn3Irpcl8MOqbDJsiT1iA8Cx62cspbjVF3Hc8x5BuVciQ+wGQ0Q9YJXd/cW/OyW5Lx
0dPcv5v7pksgQCA6JfZZk/OOLFFpxA8EP01lv0wJTvXZcghuM8sG7Hs0G+b+3qK/BZxqj573Erbt
s794Bm7mdzhhvPqNcoqUYU4czMTR7MPZHSFHLpKjYuey7JwTc2UFHVc6AIyOF2g0lsaqKhDXxSzg
YecDHy1ZXDajNDdxi5QjbZ7nfWp6HMboEcQQO8h6nLtNfwi7+UqPP8vxFm4xAp+Y1XaCAmfdFfN+
6Tl+nxLDXhl5i76BofYooHDOJNk3SfHolVIyNpNnbAxZhVVSFR5T25Erzgy+ZdVX6dlS4kcKv2MH
/HUFE5zrMoANA/C91XGTqyqC7yVY+JUwmQYP+YVvDJ4g6B5yDFS9BztxqXgn+wMdbdYRS8kQ17ZA
Wrv5z6af6m0WclNJO1okJeekppg5pS555rXlYoQtPjuzejd999oe9KFdjB3nimfZI+nN5NQcwyWv
IdCJx5ADJr7sUGTZgyhZHFUcWFxiclgF9Aqn8LFd5o8lPhYmOvM6mI6Z5ulicHllOuPOW1zmpyDb
rSCybIivlmE/qYt9201YvBcQygwpnZOl8+ZmHFJjxSIuO1SkHDrIanfa6shZF+YcBeCzIRVNP/zC
4qbdvInYCg9MWHr8koW5GyXSpAH6zqYPrPi+7A6YgTUZ9Tj5Nirmr6ORjbekTTha4ApKokLDmZOF
2C5tD6t/6dUuHDwvap3efxChno81D+aKs7BjWDndzVz3/XN+SBel9r6Vym02y2LP+5r9gwz0s1GD
KZ+2YC7d58WHLQ3fwT7kWavux7GuVt1Bh3PyGCo2njGLylUtUn0OinI7DoU+NQB/T4o7GIGCmSQH
LDs3ZOTvjDNfb3XobAbjISlc74RKzwIb/+kRSwrRAGX+yTA19h0cFm0xX7h+P/GtDSsB7Nsp+uxc
Mv4kHz3eTXoLZvk8NIRB51Svh5FdS56TIM3IgQ5GChfKItzjdCxLOHTJuxiP63CX18l7bANwJ7Mu
A/ep5tSGBw45Jkhcm+LFiNmKlNgBWJfLHIbjIfxP740EmS1649NTpwyifITB6OgY06NaEGHaFEyS
ot0mPaX0wc/vB/KpUVPbXL40vIw819BMqyP4gkNj5Qen5yfGFBrsM8HazqFHUaO/hHTA3nPxppIH
K9iXE8dSmY+YAatvuelC66dLr2VjDolaJRSVNx5bPYwjk6su71epjwUw9tx5AlprcTGMkw0jQwbY
/fTDKsCfB038PQdtvc5y674Bm/VQJZpNI74lJ0+flF1dsuauZCO4DLsqpNvBYiJnUTjtWGtHHpHb
XWbn95Pj3oNl+ByT9grlfK6mu66PH2Mj63kbVLD/cn03oYrTOOi27JdKVBW5uUnmB1aGpzFAG1tQ
MXANaNlsed56a8dqelzLOQlP+YTMgSXAKeiSkJ0/YPJEBdD4LmgGhyPTQQ83Qx8+Yh3BX/kaK19e
djKEV2/FbFbn4qKr6m37WQ4hK8s4rrfQxR/HQL+LlBxoF7ufk6e5B7eq2ZbJc+b35rW+uLs6rkOZ
m25Nm/u0KHij9PleQPo6in7GuGN0V9aYvRBkOXcz5+yQLPihivlI0HnYTjmJV3dbSKJAWdiSxw9s
E7gk1DPCPZuKJghlK1CDHQdZCWKugLd5PCTv5UVs7hTs9LHZPMU+Sd/FLW+N6lNU5VNgB4cu8/bJ
tIfF2kdu7ozbEOlIA3hk65TLYYr9ahu0EHm79H405c80W1d10q4q3ZOrAyHcmc0dPi02X28Td1h4
czQZpJVZEdX3FWm4wxQaXKJk4WwvOzKx+NsAeC7RFqlZs7EkqU1OmmiloONma4Z0GT8hLDPKXz1H
36Px3udWpPC+waAJnsbRt7+54HE4D18LA6BRFvNPCo5qV5dzDbhF3U0X+DjF2rSklxOvG+FK2nnj
owWmrrbdo2AqzwDXzdamjxgc7G3kZFxakhCNzzSXd5XgzR5ITJGGH29lmv5wHNlt3YQNYb2w/k+x
APTjoxCUHWz3MJqhXC9c3fFDxDkmhuzMGXK7LmdMH6VMkbKlxKA8tzq2piSG/e7VcUeryYHZTOYx
Eqo6lkv5Ksz2gVPpiTsTMy5rn4QpzorAKoi9L9xWOKHBxhRyBVOHUVo/eXvfo1QcKBrxcCY6eG8D
67igyjkmeXs2VXiDiNM8BWZ+Ek1Udc6xGqc7tlY8h2OWbsfF4eStliSgSl7ozJ17Hm6Oz57LUD3p
sr2GK722hxLGWgJ7LiT6NgzJjTPbRLWcFy/rP7oMIbVwuDUmZnMY5ydDWynL0AYMFsQ+3WPqSLL+
RQfMK7hIbXSQi63nAoJF013CNzXXzqVXlieCSkgaPtYBZcwwR27AlYEry48cBsZxLBzATXZ97WXT
3TQ3wc6dOZpj+f6BL7fY2EF9xg4j1l26nEoC4et8TsrzZS6zdlXTbsBChntX2E8ZCqArzsk3VXlv
hqUZsUTK1tx2u526nVphXeUci3DhfwswJUEh6gzagMsRuj5Cl3E9SOcciPKNVQ7I6azFEG6WXHGC
cdOl8+skzc8Lma+IJUewKeNHRURQxT4jNiZZwutRV0ysZ1t7Jb2weOask/sDqZmnVsUFRrNUPIJZ
HNYeUrcHkopUbHJRPnQEFQnYpNM3s6R2wPjbvXfdWhOKtySTmi6IiqAe7tivqE0LWv2sOQzaLFOR
nw0xhZuhlNPt5NT1dhyH4KZMx5MDJv7L0vxlaf6yNH9ZmjubLnHzZWluB+vL0vxlafbll6X5y9L8
ZWlm2/tlaU6/LM2w278szS9fluYvSzMtiy9L85el2aV8/GVp/rI0f1mavyzNX5bmL0tz/mVp/rI0
E3j7sjQTH/2yNH9ZmiEqfVmavyzNX5bmfz1L8/+3nLkL4y3wsBZZWI4c7//aAr6uVP/R/vv/ev1z
Ddh1/b//Hn/hxLi/Ue0NUIK4lkfi+1K4/Usl2PsNAR5qaDf8M2Eu+I2esG2bwDEvlDk8Iv9ZBw5+
E57Nx0GEApixAXX+M21gEfy9Ou9vf3Vgdn8uA5dZHYDx6sCMZTnNpGapN9ZsHGpQFNfpRODEC0nF
FNqAnxiMlJDspN00dUBE2tP5rkmBBNCvQKAZktCO8amtAe6RxJpaLGcBsEXHKkkwdfJCpBq7yNOh
s3UmxM1JPoz7wgFXoJpkgqsSLJukFNVG1dMjVOvymBUZNLSsz/bzUONTC5ZG76ZpoV+mlFjNTR+s
6CMakUloZlU0ItgOU/peaFp9ZokLKWvNinx1O2z7KU6pCiLlxJ9I96Kzxj1VOGu9hHlJjry6WYrm
dh66mGwSTHLDMqu1W+c/yLYfc8NKorAuH7vOOprTJZvvC2uV2kW9Nh33LjZzDYYJD6A9SDJeWgYR
JeVpXdn9M1CE54W4/MpV7SMe2nMnmtsppAJAGaLazKIge+XnpNDqwiUUJ68dPd64hhFulEM6eZKX
LlBKKGycIRAkVDjXvQb7vpCjRhp622v/zpXDXelbJMDNhUZGON9e8kp9355pNG/avhJvoS1v0y6e
NoM15zRzq21IPrf3wuui95Zt19fDVlviJlEg663Ze9eeD7pZG5foH9QNXif6ULvVUzblD4u+AMNr
2N/8/svKd3NQ/GH6PS7NO1/K/ugl/tM8qhJIjgVrXZV0ZtuiPDqa0JpwnXyNfK5fm4mPt16334M2
99dYSwlbkb9chXkG/H5WCqbVSCmpeDZgPuDiAQKTNda2qgiRTQOh+WyZXsssuY1LonMZFUvRvNI7
3GcuiJFZz2YUzIqyp0cnRhnOtDds36MqZjUn/IsVScACxCAsesLbOiLQqGHBQRG3B15mwA7DyLNS
spajzMhnDYTVYnWA4jfSTpzum74y9ioTJRhzj+cqhBTvWi2OgtShcYiJcAXtyHgYQ5L0U0oMV+TO
a+uBLIoLqONhOxmbQjXVujMQlBMezPjdzOKo7expmkFmD1bwKubgbhn41kLxepogkjaxeJcxbHu7
WpqDbXQ/vcSOV7Zb+IdaUyRDYj1s8CHLPVzZmZhk1W8U3NQmba8mK+lPfe7To/ZmvfIDu32Nk07s
ncQw3kRjV+e87HjFlqJpeCerBufYoOD6kHEdXZUSfSMQnYU8W/0wPc92dyuWC1nQ6MuTbqrdrID0
1WgjV2NZqSibSfHxdNM7cJO3MF8A/5lyAtM++rvF4hvKWVYrHsZHbVr5KrDwCdTt4KpN5RU95I80
fW6NC2+69yk0OT0JZ2tpEVxKfpgkU3cibdTWmgCIl02anbMMo615aTYlOLSWsnkvO/m+GNmNU3Bh
aluqCmjXvhV5R6OtzKr9RLJ9I7oiO9YO/R8/gcnbksFfKc/WmxmY1ipUJeUOI/5RmPb7L5DEBXSR
fFTn3/EL3S+79VvFpSpLkCf+7f/+j39pVgY06g/VE4k7vP/3/wYVDUSFh2XW9rgbAW6Gb/ZfczPO
wwdXmH87/fv/rj+W/+f3+ctdU/xmYiMMuAkGluAG+Jdbpo2cm3JECIAaYIaw/oxWcxwLZ1tgg0J0
QzPgh/6DomH/5uFO5JsJ20UWJoCh/UU1/jdPzl+frH9TQ3muMtV3/L5/Z5z9B7//n2+bc2nEylCE
iEuVzLvGNx7crO52Fi01+v6xB33JSe+p5Z1AHnCRp9xAay9btlMXFmszW/wdRJ1kN8yw0pJ+kYdE
VcG3ZmisyPQpZxeFCDdFCXIx9qnIOpkxRyHknPVomH5kXaKg0qKrFyyCe5DguF54xkccGKSw07FY
D01dre1ZfopuSLeDOyCgzy24R8qIo1ii1bMsFLmBim/9qbcOctK46y3vu6vTeu3Z3LNlH/vrxEND
Wrf9NzP34pVpTi9NG/8MQ0l1VRsLl7NxBgHgh5Eeppb3cU5H33R/xoWSu8E1nsTo8Nu01fPU1++d
6rh3ZiBbrREbrWGmJXj/0ucmt/gRP9XnYqbmrpMJF4ced+5ce0vEHXdezyFs+9QO7KgozSOYi++U
43/UEJVW2kcxEQtE2iap7FUyydtukk3kdgOcgaAHva+o10jX66Mwm37qYgkuOr871jJ3cDhcGqk1
l3gLZIHIwA1VBbwAtL0FwsRRQHNMkNOY8VVvk4cOhsCMcmBsRNFta6PaudoaFRj9OTAamtrUJLy2
DPY8O8HK7VXMd194VXgK8WpRe1tABfgXA/PJWuRLAF4QwC6/m+gEJMraO8TNfDPU7ls3aKhqdq/2
zsR/jTlZ+tSLs6gw/Hfbs15zBVC8CDMUDjGQ6yHRB89PfihtFXtfU4HKEv/Brgnm0+33ga3Yal/S
S9gWSXtj+CBueX8febX9tJnlR5Orx6slA8HnZJS4lEoBby7VfDChta4BZ57CNABfYhblXo6deVOa
rbXGY5jtU0iZFIP9b7W0wLRazhIZDmOA1FavNn0QS4vbNPGvVVm9KW6vq7YeXpfRHKO4BnuupTUR
/QfDOoL6oiygPnHj1ngX0W4sEvYdWLGXZBzqTUE3EftFFgFzue6TrqQO1j2mAqQdQCPKcbiPo96b
b0qv/awpxa3Hxk1P3kjnT0zjZypVBuerqFY88rhxDO8+D/BAAPW7Wdry0WlksRFK2BuR09jzwZLf
xlLxgknMWJ2U4cY3hW/ZjyJz5E2vApyNHvjQrAtADA7ajNIYNB4ridppifGD5xrylavN9iadB5gZ
eb1Qpy91fDNLp9q3Fdgfsv0Zy0a/FjfuZFr0Lu38FAZpHi1u/9Z1CCUmTT2qaYvDnMXVruXDfdpU
q8JilVlIZzoWo8W7voh/CJ18RxSeR8ABXjqo+7CYQ/CJfpDv/T5II6NUcmPalYEZ1a0fWJX0tITK
eZVp7yZupuyqL2MFnMC2gS8MZ+hACyzpQi2PpWPDIczjFKTi0hwNZZqHaViGO6fQ71Ob3486ntdF
MAKMd+7yAP8VLIVXOCDDwRmbc2mAzwp8Oku+mdyxah+3wrdhSMcX647wb/Xs0SPOwNqoBQph6y3p
3TJ2xZWs+2SFkTNfUdak5QcyedXG/PK+n1HncJq3dE5e8Z0S8A9mLolWkJ6WCeFI0qX6QgxrMSb5
sPQFxemmT/wVT+0ULaAiN8LHULKMA9yhMbkk5FE2x/Ybl6/vLZf0a+3R0wIQt5+EKnbJAIc7L+Kb
XtOn550Arj/32632m8dUik934OoxNka+kbFBQzOJof/E8SmenGJr+vMuoQxGFWO5de0pvnZUw4K+
8MNV4ILtjQ1WxKmgF1gZSMNlMpbAwyzzW+nDKrPoBBt9hvar6s46kx9BjXe6Lqw7r+kEtA66t1z5
71Ng6rhYveWQN0F1G9SWfzY0pRB7vg4h1B6gNOGZEqy8xvyzzOdDidx73dmsB902/5l3RR+VNQWW
abR4yjXV8tHoH1pFH8kp4fv5prwtwz5Z4+3eeV4DeaPeL27TrWGtjWsjCc+xJTEq5OiNmqT74CH/
0CPrRtGhSwtTKAJybKAf6ulm6e23IpmuXYhqiLJrd8dm02SBz8ttMXKfdxNibudiLOhbKqVQ2Eou
agbLdF00hy6gSeIMAK7jPv85OCrdZN5yrE3prUZJ+burLqjCy3bFa42jHWp5A5k4MozxMSmo7lLj
obSC2vzQpP12ju1NuUyHUdGm7ocbq4eBDBr0SMlrl7ixWMcZKBpfCLUW/vwDPFUbUeUpTuXEhUzZ
aHSbesbVonT3ApS3vU3trrsfLPdtbsBccMG4XCAr2EACLJzUgs3Bws+R2W59HCzgRZbB4tp2y2Pp
BdeUrD1KkFa6gra6D3n/RsoWD70f4L+CjRhVDWtrg+cGNGXqrprOCf+Du/NKjhxZuvRWZgMoAyIQ
COA1taIWSfIFRhZZ0FpjW7OE2dh8ef9bLarn3rF+7W6zasGqJJPMjHA/fvx8q8T3tp2v3uu+I8sc
NrKsgBTM4MNKZ5ebrXfolPvkK3Liu94/9kXX0ccNwHAqNzyk+rKeQlLQkjfwYwb/K64uaKm2uSfn
E7gWDREpHTFR4901+ywJDRPbuvYULLtkzLZ2Zj8b5WXJr+Z1zj7SskmMVR4XbN9G7bBINSCwUfOz
aQlHWZqyHnklhPVaxs4DW+98GQbiwVjYh1Glzpq3Lhg4sl2gtUcLK01foqwCFJSzY85CbktckcWu
jUVOepMmD06TvkfTWPISs4eNUycEGiT+zRiln66gWpBdXS0DUA9Lu8+vZzaKl7KVp066O6Xd/SyT
q6Dxu71ZOR8+4X4r3/e//7NLfk2tbUKtVa4rpSdMgov/c8n/UJBBxgbhn6v9/8dD/F7ta02Ksmki
xIk/F/zi2yVHz/0flrggbfm3LGX1jc7DFnyYDfx/MXp/K/jVN4XiBsUGuIzyLGl6f6fg51ZEB/s9
NO/S8Aj+Jzhz3tV8tl8h5PBDxoHrEoS9FuCozKPRk83bWHd1GBAoFDX3horfSMKEa6/vCundJbkm
rzQ3r53myQnKjziov8M4+Zg8cZX5yUYa+oWUvG1YFpt4/JTkGlSD3KXaF4vQNh9MHd+FVfPi1vPe
CNiv72T7EHphTQZmyTujJjBN9u9EV70QAH6sWMjz2fpUo2DXH3yXMuRVIK3nfMrfWOZbjVZ+Gqp6
P479vjHtg3Tkk99k26mbznOEpELqRhsStOz4RPBWyW2e806riN+oWPzUWfbqd/2XFdOSjGwROo17
55RU+1nrf02e9apTed8OP+bgybcqVsuTRQjeKjPdcjEN1WPTZ/uwrFdVe5PBrPaL4NHqxIvKxHUz
dnvoAoepZtevHUAZeMuJeAGnfqp5IhwXKysiBKUwfWfFexkCwsiznOBwDcSgrX2DOHcd+FepuUfM
3PWCPUyrda7sWp3MJnnpNKhgVmvPU5scq25YlgYIybR8BqOefDUh0a+Ddtk6l0HIeq1XkFxCjkg6
yU+OdQ0J0W03s0C0ssm9p1FIKOPkIY78FaLY0XW63VxXxOa4d+1EaTnOKGyzBxnGgJpYqHyTJ2S8
qDk+dwPPbyKUiXXqJQkfNZFXWbca4uHLHkhSG7Ttr+NO+/t/9mnjWuBTSNC0+BVF3iYQ8z+fNrdR
+04W+S+nzf/jIX6eNoojhUx0NHRHy8t587u84HyTgg+BuYLUbf9Rlbe+edrhS+IctJQpiHj47bSx
vpHY7vIhmymCAyv8b0W3C83n//Np88uz56z9o7zQ+Yk7a5/cOz1Yn1IOxrtsBHmcQ70IBze9cqM8
Prm8c/dzKb0rx9I1sTvSOmkAWUunKoxtWU5A/wSx1Tp2zkFA3GcMzJT6IawbVC0CvLVNYGUTA+nL
04hqftbnjmg/3q71Vk3viSavTQmPkMKOWqQsH6Soz2NLBpWc9BYp70CFSmyJb3wUY3mlJ/sqQVHt
ILA2ifqMh/iqFWKbNsO+pqJ3OAFILnwh6ufJJwZQ5wTZzObZqIzv9mg8wj7JVkVqn12i0hbgDVeh
Z2xiYa+nkN+qsuGm6YKNGdtLo3ffAKy0jCEC2+CoIzWXlPoqmZ6gJj5NrrOveuu2zKa1nwzXxG8d
TVgIgZUduqa54gg5ZWa2F8Z4PZnBzTiLcT0GySmMkm0nSCRK/O1kVjdRlL57lvVeJSnfTOpQJggF
lZWNNkpmvJUkW63exyYEqEfae6i9o5cZV8SYLFMZnwy7W88AdrSE6mc+DG71Rrx0Ru1PHhThGsnM
sa4Q/7knqq09+0+52ex7spXMsiW2K102ffE2ooAr6Ja5Md5S298WcfXCsVwsrGm8jsLwS7UX8XQc
SZ+Q69Ea7wezZ31el0cIEMR6EfI1F95RBM1zm8FzrFR3S6zhbRqTbUKK2S6Ms+u4INvZAMmicnUr
2/kqgfZHTMytOTgQNepVipZtKUJYIr++yQd1o3lKbjrwxU/hakZusNr5hfcIKRZ5SQa9Hf4owuwa
geLg9clOldVb3aeUVAUszHpdB95WJvHHSIqEO4YrN8zvoo6IDnuuxKKJwJpWgT9AJGgr2sWQ/XPz
qBqTLheBgzg1Ij7qGchjl+2ssrymm4ZOZjnZIm+Ma6EzBI/PQeZPYdavY0r4hRPT1Hhyfu/5KZKb
GYXLyg5Pl0mV0/XE6suDT4dRRfljYcp01UTc7E2wqZT1faQ5WPSCwJ9SOPd5nQCDnBj4eG56JIvh
YEroL0k770sDpSGsEL4s+3GyjRvbKOf1OBrj2rHN1+kSMeJP6vqSjaWb4KklYzeeErq/Vr8b3PtC
ybsoqckEITzKqruboMmPhuVsCZzbJ1m0r3K5c0Z5o6tsPWbtrsuyjaf0xjRD5KthnY1UJFkbPgdO
Skyme1M2TbuOJZ94zIKQNoo0ATmZ67B0npG6wAsMzZ22vFPbDIBQnPEjJhKkyhHh/uGXkOlxOSjT
AjgFBUQwPP3Pl9BzlKbvffT9K/8e/XoT/fVxft5E8hscRTKZQSoK8T/F7e9Ct3b0BbPIt17/qe4l
EppyGKGb0fG/Kmbuh9+Ebg+OGGnRDonSmsHy3yp79eWi+VPZa3oeN6QtIbAxyWPa/KeLKNaiT4Yw
bVaEZ8JYuLSyxaWpDWTabyaiQpaTT4hZfml+OZ9AHtEPU0vnhBYiqRZdTFU6F9uO7pkYw3plFsN1
R19dB+0mbLLN3MSrKcn03mP2sgwvzfgs26eC7ty+tOlz0lwpOkDCmzXV0aWZJwUEcZr+vr80+gYd
v7q0/s1offgxOsWkKBML0+G1H965yGVrhJ77mcJxabpyumRLReu+57iLq6YjZHecdq5vn8RopUcZ
u97aqdDkrLgkBprU0nSB8BgcvSCPbwID0npi5cYqMfNiG/sh2ViwdwgZIsJdBFm3HGuD8zpGDvSK
cGv0yVmUxH5NHZgzo43lamrjZ28mpblHmUmNnOR25Q+rMHReCeq6yaqiW5Gm8di2/bDjP4JrCErk
9IyFta4yScSncPz14LXkCNuTgZDAMD3Vo72e1XztX9IfGj1SJDtZvp6sPjxHfYfS5YXRgbQZf0WK
W7Qum8I/DSQC8q0kOzQfPAnUOqIgIG1zE5P2GzfEzjB4Fgt0kvYqiZvhQKv9EA/mO6iR4D6wre4e
8SN66Gp9Z4eE2EDW0AsxkY9foO/HfZ4c0IcPBmFbpPnSOiR1AHAysRFS5rJjDCCcVdIMoLL5EWTL
ua5NQhwTvSX8xyKAzJo+Mo1KVPVlvAVKUl53XRku58btVl6TyrUWpvXo1fF8qjrnki0s/WUe9TCR
044gq0s0V1nPBCGNZARuSRupiE6diambZEC3ECVLKiAy+RK/XxW9bjZ8doADPXExxFPG66lL8m0R
MEPNHXUeTeJMa8ZQC1lPB210DBKC9gO6CVGVSWhtW5VVR9GRi9xKboWKCLZ/+hlKR688dTlETBpn
uvf/fIYuKeP/LBmQvvrrH/95dDrfbJC2gsOZGSSf4g/4JecbbKVLVL5wfjpu/p20D/HRdhgaMsDT
Nv/mMj787egUlxeLB+qNOHGH3/V3zk5sI385O7kyHEqiC7oSOPMvRbzvRHaoK2NeDUhca7MtvltJ
sYncIFhVSj5mjf1q2N5baqMltip4nYa2Xc3EqwLfafZjV+0LYZ4yQTBvNEMV0rLdtwlHoVfNm6yy
V36RfKlh2Gd9sZ56YyQ+95mUyTVDW0J/43LRlMMpy2is3WkDXm2JhnHl4K4oSfsSRsMwhTEbPhd3
HHYTs0WjIi5vcIvtJJJba4oOmgD93o2uvLaDFVKdrYmkx4i+YeEPiNwqSj+gbj3PVE2lUBQ38Z6g
n6dBTuTKF0QiA++dR7Hoa+MhD297kR/A7y6ls8/xVEwjR3DjXhHCfEsyPl4GqOmcSyu3gHgexcc6
ycnEb2m0x62ZkzFstl9e6h0nm1ncMO3t4NHv283ERKWOenLIyCqX5RIFMZHfpRU+pU72rKW9lnI+
Jll1yLLgkQikk926d9ZEALxIg0e38580eUp8loMloyOYEEYtJIWyAF0tCeB8SJ242cl+fKvckYK/
/uFncqej6XYgolcbLdJEd3WpWv0GNd5S6sDw8o58nqU7lTCryKlym3o/TNbrkBW3zRTcljKNmQzF
W+BIz4Nh3+QhnNvUeSSJ8wZSwlpc/mg8YULp4HctZn4qvZfIxeTNm8nuVzV4l6bo79rSffB6dcga
dXJExkS4lXe6z9ZVJ+96fzpUsUsGWioOkaNvODZ3vQf+xSLmF0IfX8PYLAnxxvIzNQez0J95QzQU
2vTZ7xBmO1NdNzOZkLk4TkRxLwIRvNIpxpe0/xKyeUtPF/AQBniaxi8/u2x+HiaIksJ8a+LuJbKn
l3zodzORYQs9dDdAm6uVl8afTl8/4ffaKGW0WE3mrd8wSkmy/nmG27JIhGqXbu8/q1Ktw8h9RrBa
1gSFeaQhkQCFJjwytmkmOKGpMV1zyKe8nKptmkRPWcPUbRb9aTbbTW/8CIP3qQlv1WhfyRz7kllu
tZ4Jimx3qiYevncPGa9Gn4G1aTBrQRiWJRJTalylUfIjT4LHue0P8YDyPfUbmTevngX5ndDDg0jV
rojFLZaoje7T1T/9vBc2eG3KT5h4HjfhfzvvH776S9X865H/l0f4eeQj+EqC2vAh/Mv64YI2+Vkt
O99Midjr2Er9dIz8RtyzQeDZsFUosPGNiD8e+XB8BY9FTiPqM4f13znypf7rke9ePhX1usTD9i90
+h91GzHbZhYG5rwqI2Ot0558usGy105MPnR2QZrAHdjPbn+eUgqKpBhIXI6rU+b49z7TtkXaOWcM
c+em7u4rQxKbPT6LDkBbUxUc6R0OJ/O+ZPznauYlLplekTY3SWGMBL3max2GRzNvb4WYPzjzHwdy
yiBLeXdtLPyFPel2W9TTU9KQgQ/NaGd09W6eovsBDC5l4NCSGu3s4rh/TQJzW/XuezrQAw+0vTy+
vZqYazu9AjmZ2rd51690NEPzTUpCTfttSWteEXUZDQKCZW5uish/a8wYlkdIiGag0kPuVSdqcQB8
H2FvnOfE28QekcLEsO4MXx4jQgxjXR2KwnmRgzqndfDgNvPS84ezLOQLIewS+Ts6k5wId002conG
d2P4dbeYpDoajXEltP+Utea+DxlVmiq+D4V+DKr5ttD1Lou7g6FGAqCxzdRZdk3uab6EKXFfAhTw
7fzDnRS+01xu+mngm5QdC6fhYL8IMC2KylzVsHQnu1kJUSOntduMITcpnQ/haD8GPmPgAY0dvkAZ
i50LUqLO+m03F68Tw09QgPGa0dkpZURaguAjrTFZ9la+V2P7EonuHOXmQxMmr3kLCwZv60mAVCjw
p9Er3mTKPXeZtS6HcWvA24nAUtXOuEl9vfPyeqfCngTR8IFw9K++tFZtRaVsv4ugXXexeeuXyWZQ
zX1iwALDhCFRHXqAjV35PFT3TpTvCmWv8iy8IbX14Br1TTPjss3LTVoUu4l8fMu3V5HVrqugWGvz
EcvKOiugQRjzneG3Hy0EOuF/rzl7Y9SiwMzXXkeV3aR3GfnyHThDRU/U+ED3ghDdHkihn5x1Aw/t
BR34NKpxHyY5DVH/lAfhVoXMRy5z7QqUX0zodQylcN30auXLcNNimySWeF30/XPd+6de5t9NnE2V
WbxE7WtN8l9hkIWbDwcI7fuAM2vROtMRhtFK2/lrNHbXdjh+tMlUHxsB+yHst7L3N03pS7yWFrJk
f3JpgXALdZuAuHKG4fuJhkZM+bGB+Jp2MI10spkCsbacfe+CAHD8TVaoJxEmO2ATmxnOWuDdpDbR
iI7CYxU8jrp+cHqHPMQva8Te49FwBPa+zfUldp2Y5fDgB3rbq1dIZoeZ6ExXdmtApzvfmi+s4oHZ
rcA+YFC0yD3Cz9ZK6g3NGZZruamraeMmaoVNkd/sRrsIcOUyHa1XL8B27WV7QscXpW+uLr+7KEgV
dPrlQGsaNu9tVJ1mma2RpFbYWT8hbuwTX6ziVC/dDLCFaq17C0T0osjr98Dyll2bXuUeDMWJnN10
js4T1teir9bgCqJlL3nn1dgymCYBLp/fA5usesDg8a6XuIy0d4JPiG7QPvejZzFhGfYiyLexml8Q
g0tEQOPGSoz7eTBPYeY+NBKJutHyC5DLNfTN9RgGt1GMrpnGoVgmBbnVSF2q9N3rKWi6JQfIKtXJ
Yzg3KYACct1JH0W2Npptn/RvQTi2PPk0h2U4fTa9fvGqyV3ZJrIsNOmtEyQzPmVCu60o3o+euXMa
/dUaam8FSK31DEEH07cm8nydefWTWSMRZG19riN/9w+vBS43ri2YlmhUNG71/1YLrNP/9fieffwq
nf31IX4WA/qb8CS6nL4MpYW0/9D/6W9EzUrbginggtq9fOjfxYD1jTmxTTHgUiloV1wGvf/u/ywm
P7YW1AmeDTbNk39riMPuyK/9n0UFwAQJLc6C7CZ/0c6KfqpGt5EDWlS+M2PGEaUk1T51vvgC8UP4
tsNo1QXO3XvgwL0cIoIGL0EC6rWZ56e5qK9KRqjBCAPIJd887Ap3WXnGk18WahF33QHazXNUlk9J
lN4NlvkyDIjPienso7gB7FDfOI1ihMkQwMyjtXbqcCfBLvVpRUI4Y844zHZpAYCpCNvryp9fPMDn
UTzepCP3gueBh7By6z0UQ7YcL6ArCj4Y35nzY3aDtTUDAaEXeY6xXtiGvJ1qejvcTn4LDwmP1b0d
9VBgRveSQt2vcErBZ9EzsxYV47J0UX2SKa3pNsStwl/oDuLTIIydKm91gRkODpnZtAJmqVYZM44S
ymfHNKDlfEpae9F4N30zcc+Yr0K38baKTrpKGOukG3CSKyjcR9U+W/brWGTrIRruI1l/z9qO9Ghx
Amz/GvNz0G65Cvh6QNfQnMQFRA2fXOImWufetDbM5EDy8trzyNmvmHMvQld9Rix4kHH94Ne9x4yX
mbCwSR4GOhIshUyIbE/FrS7KH3AESBd291OCPupZHe7R8RgMLBmMTb+rgupT5/aqwN7ISgvjJZ/6
Z05OPnBgSij3OOlhk4fGObLc1zlTz2EANyp08vskjB9qkwxmBawmuzB2quC2qf074RrXiRiuDI/G
ro3nLzPqly5sZqJ4q7VTlC+ipcsPRHYdzcl35Rg8r6G+Mdvq1ur+8WqVBZyRxSpUdYXNXPGe/S9q
1f/53/Vn8fFr+/LXh/j9xLI0HG7XFB4H4p8WwfQ3BfGbVsT1tI2z/vcTy/zmevjVPUY4Do4WRtO/
H1kmtnbT44RRisZGuqYj/k4Dw0TrL2fWX57/HxuYmS0uq3eSboUzOwO64NTpUkFhyby4W8uG96Ub
xc9Rg5OR4elZOtm9rEIw4r69KNrksevGFBiMc5fi44g6c2lVjbWqRHfsrfEkXHGStAeYBynqB2/G
WgzBuhT6LW6rJ5VDo2pK41hL8daDG7GH4Trowy3ADabagzVT+pi7APwvA2uoGkOYr3qzxgHuVHe2
iF6VnW9Uym4aDQqOMMBvedG2e0Ao1yPisD8nwKT6k2+Pj+Qfv3uDz9QseXErA0xK3q+ScqLQpu4s
qYt4nmO6DjOGfIMA/gxtqSaiWpXfTXZjsE16ebmFBXvlJLz3/Z7aG+PGIlXxCb/vPoiCq0oCWXEH
e20602I2sObNs/E+YlCvOuMHwlG2lGF3BswFCftitI9gKDUt+lo+Gfeshu0sDpAWC52ckSncVryG
qua9Pv4wU++9Ke/DSHxhlz11utkG7fTm2eMdtfCNnYhXbU0bOi7oeaUHqytCu7O0xzhQlmvbCr+8
uH8ho38/N/BpOWx6Na0zh6kfdvKPwoqSBW7or7yhioTf8dq6w95IugPwZgQlDkrYvxelKH32AuO5
jstglQ9hscgCqjZzLliiqSBm1F/wIRZtDF+xVwC/uhNJ/rwkrDUYjxZHg8KIi58Q7OHF5QTYWUPw
PSVAHRf2xRtcQkTqe3Ftd+GhDslsb/EDW/VlKm22S1mZapP3dbyClLlDXbzsRMzHtkyujBShKODO
wP2/86b2FBjWxh3cdR9E4aL3yl0RRtsAiPwiaQzG8njrxWBvQQSsjY4tRSN4hNS4B3G1K8rxWrg2
92Hh3pZd+SMekh0Vxkn62efcBw/2BLpBt/WJaSv+Yvc58RScqekOrN1h9FEvY9OhB/IAk7aZuvY9
STp+mCytOH5vJvz7ACSqBXAE7MRBJTcBxvh8qpqFjNut2yTgug11Wxk43Z1gghg53UE12U1j9mjb
2dYCcZmWhfGPl5+Ukh5/Wy7Crvv/WeV9z6P5Pf1qfhWg/vIYP09w9Y2KUyuHgpMtI1NS8/0UoNQ3
h4+4Fj4g2KF/NA4pZry4JhGFKAPZQLqUo/+uOe1vTCKEZL7Loyke1/5b57f7l/ObB+FZa74yfuFL
+fO8to8m0H5VJHgn4m8VyVrp0tpyOt8VTvnM/XNCwHhq5XAUUX5An90wfl67ufE+e1Da6KAWTQ8d
b5jvbAuiVVHbu5klvQx0KYCfdt0GwVZnOl24E0yQLN7aRozRGnf1MC2THItID/awO1e4huFKLke2
DNmGodwJV1MWnkMXFB6MxuusYA+KusMChhnrJ5vcfDexliH7lB3awVyPm4KjLhtY/zST+zBvt3NX
IIbPsH/vm/xzBhWaCurghGEBa4ABhnsA5qjasPTyYlXUz7X4DNJgl6rnVvR3Pn3EIcidu+yCTsMf
PyMftb1cdWy9iQl/UO91m3Ce3SWLmmsbrMlCKB82Node3NrHMs+dZagntBXmvL2Thlijmpb5dfyR
FtiSGti/rWB148I778Z7eowrL3ll62c9mWAv5jA7F01y63toO2nzMRcV3zf1QFP/mDfpY5FKHP76
KjLn78OgNuBvGTsm8SZXERBbfFqVc9c409aMoPyxdB2k3YfLOdba48ZzEqw48OzA7WytyF0yat2Y
RvGasZsjgP/4s/k+5NymU7Esm+A20aBdWGwxOgv2ZOo91lN+3WT61Ec4agbMJ0281nVfHyx2rzMF
RNKMJuyh3FFtZ7LclDh4XkKoj9z4b8KdfuhZno0CoJ/2YSPYHYOPvEZPA5nDlJkRNyBFs3hIGNoM
ulqZKruy55bllGCm6AciGEczK72Tu8Uv8VFLfV8leOPzUb+1LluvPWheqOp0mmdrsB88XXw1WfQ0
Bem+64zbgsm5MblnqtwIIoncqlz/iPOMXc8C81Hhcgmz08aWwmNUTG+ZYCkkTauvuoMh6uf9m+lh
gGG8DvFLYnRq1HXcxq+aWTMrIpu+qtikneBPJM700Nvpyi6Hx8wczq6KXxqv4BGbjdE6m9Kqf+RZ
hIABlENFh1FO59wytkFf31Pjb6HrvLYDjJTO2Vz2qRaaZ8gxQRnvZ4egNKIlo5KlFxvLMOe+r5Fq
hnB92VWBLXPTsbS2zPOUjaZuWngpION0WM9z++rNrL2GZzXorVXh9YHmuTbq6i3R6aaK0n7FnvWR
qeprNYXYcaFW5tNWZfNJQTo8+E7Gw8U1P7raCzeTAC4HckttE7wDC90Zz9gM2D9r4892pFlS8mvw
8pe5a884uxdeH7w0ZfYeeVA+KATMy+Jw1ArKs/JzFuxHV9bTP0wR+ePNQu4BWgSu0f/SUrx33//U
T/z2Z36/gSj3TWQVugIEDIsb4OcNpL8xZuYvoTCqKv7xm+ohubY8Fy+PxQuXxkb+PgIxcbUytOAv
i/EJfvm/1UFY4q+rsfQ/PNhlzqKFZtn2z1eQiGvRh2yNwvizfmRzTa8Zll+JN967sig24XhsZBgs
c8IJ2HfpQYWN5XEIxdtU2f4WftxBBbzDgn5PO+Qeai6KRWjYezxx8ZJ4iOdIsfeTMfO1g6upnadF
ZvvexrMuA1XXyIEw30TCM24k+8x3oT3bC6hyt35lDI/9OXbEMXNk+A4wDKZpGUOJlk65NhAV86yx
bsoofumQlfahmy79xOhfqCuxez+FVhQ+weue4Vw2iOYXxlidjFeJn49HtkmdQ1/4zzbyJGPOIr/G
NBOsSlBbbLnM23Fq4pvcrqp1BtW0MxO5r6ZyfE6L5gxg790tUnhcnpiuWDOIt8HUJCsnxaFoDp7Y
TgaBAUVklzeeMZxj7bBAb8AVhOpSH2d7LLylWdeIS5ix9qnVLtSQPgWl6760hXeIdTqcVdCNGwDn
FpvG3rvlQQ7vK1vu+qnf/wvw3VRVfYztpwgXxypRdbwrpV0/Qz/fsKRUrgH0SLSljF99z3Cv+wrZ
GaBjTeeU/DCRovgZJMysAotBAvf4CmcDSwBZXjy1Qsc3iT/ce5PEGsvO1kMCwCsz0lfD0lec19ay
j2Y2qYWHJ6qY1oGbzvws9HTTOmo3WvHaDzvzhnOouUVHyXeD1aPYujcsGqS32u+SW1WWNDiTZ2xb
o73KlW4ePbYc14whapYOEbXSab6q+4adwAAUtOv2D2VtVh9VNX9gMbOvYawRUTCZ3J8zKlGexneq
4P5Tc3SrhDE9WqARj07cfgJ6LRZ9ZBNHURr+tTWwhNtZkdzw3gWQFwbdbdbX/ZVfvs8DFtLZm8S2
iEy17+BYs4xpAI5KyXzAaADTtmDh5CEcCo7PsLhqfefDHA13W2dTdspU0hzH/D0yUdOHwm32A/aF
B7uW3i6U5sgmCD0jTpODpptiH8Mby00Qqwd8r9Yh8JgR+eGYc2of3C4wn5j6N0/Re4+Tt5/d/Lk0
5vkKlBM836rST2MHq02MCctXseDra2imhmSYN+aYTregu19kOh146aQb5ji4urzkozFeHX8EpGhk
fBe8cy7qadNlrrGukZSg/pnWRQiAYYphMGeVZxta1ilyWwYbU7vLhH+vevfJKiRQrjFbBWN7NjwF
y86ezOUcR9mqmbbVNBS8I0f4zgNQXavwd55gSzgAWM4yp+UfXa/5aIrhzgniPRuw31moLDesw6sl
usv3NvHIMylt9zVtzmMl7mrfr29HbIG1VMWd03frAv/aAdsQJoPGPoXaSraGyYgn9MsjYTDLmhku
ImLHcqzrrPrJ2Qhcslt/fMTpqG7iWIQs5dTeShuwfeuCpjKceR4RIDtemBDjM0XsiyUOltAfzb0F
5nbJIfJhTz4TCW/iJp9VAQG9cHFy2ycOexaIIXbeGPYc3WA2h7zbnkY/LpZstgfvTlK9VYOS97aR
pzu7Eo9MXgVTn67epGA1D17tXleuGO9cU72FLNxdWR7jir5MQVI6+PDmxlDHDvxjL5v5OgAuOLaG
vM7NzGAlgB1jiMHdjhiPCodbEh7dATQf4QfRHtLcM5R5cdf21qbOh3xeeN1npcWMk7guNk6mqkXm
xoJNbqttj25XXbs6ip/K3AhX8BxB0uXeMc4TGLcd7902ggUYreZBY7OW/ouGF8lRtiqQp5dD6G5l
G6CR6gW+yxtbFdf5dKFzhw9ZNXabjgVj0WWvxavs3E8JMb6ImGNZ3pMTWscwcZ8cEhfIgWrQQt7r
eviRmLAFy/oWyKPNOtExceoPtm6vSWEIFtK32CQa3zLG+YELjVF5T3YtdnMzvGWjvPOqL69y7t0w
2M5V/pFV1a2aefE6A156b155gbX07OpRDkQVpb16GVLNWjQxKSpytmHtvXhC7qrZPIbaR4sVp9nF
oHgZlfems2JMd9+a3rof1Ms8N3e9VHe5Gjif2F5fanYDCnfe+S+eFb/WKl5GQ/SBJcvKtrVpbMGX
HsKCbzxvy0cXBOhKZ+MaiXlrmuA+a8u8GztngeICPba/vNQxQxF89Nlk08oyFb4nDwsXkwG8PAPL
qefGYLdtat0ru6+Zh2vx4nnTsbXtY/F/yTuz5caRbMv+UKMMswOPTXAQRUqiJmp4gYVEETPgmB34
m/st/WO9kDVl5S0rs3zs22ZhkRkhBcUBcPezz97rlMYxL8utslA2Oua3NqMT0DJAfHPdn2XzY664
0DT6atm8TcvpkVnAiwv3zUrylzZVB/ZzRg1/yLB4SAqAD2PlexvhUADFIW5L0bx772VUq7Uw0ubL
kffuVEV8SoWGS8gWbK5GshWz2a7HhKGJqV7qQJi8zz5jVhvYmfSepiPT4ItqnzgIk1gV2dKnJqYy
zgFQ/MrVbJxjia0+6zeak99MGjOzrZwcL4tqUKfWGGReATlDUzf67If3g+x3pscjYP+aaEY0d12h
6pXqicov8aIN5BzBp58kxqtlm0FPAxa7hp+ww9hx8tql3VpLJixRFof8lP0xSGvKXsncTvr19r4v
mi9SHsz9c7tsCcmmG3dOTQaGR/RuS/HkRcxvZNmh/23y0Yx6u/Z1B5OcMQhUrw5PYR0evax17tz4
3s9sj2SvXge1Rq+GPj4htRFdjYK/8Zkl65r3pWc+FJaI1k4+PIAA+GGVC3cxkaIVO+6n1+nXPo/v
VZdcxZA9j65xZtUDxlUxl2+J8Q+kp/jRKSZod3pJk5p0uG9fYq8Zb3LDeAhBiOCA1mln0WxOaNNR
oGT7tteGnTcJLisWJY8bZz05dsjW0v2otimh/lhPlR+LjT6NJMAzzaSgwweJOf1WpP7a8uWXpEOe
d96rT9rDT+VXHzHKcaRNM3/qwsfKMYvsdnLyrcasRswftcGI6SEeSArm5noS9ms9acamDRsOeJl3
ixvdz/GjNfiuMWKM7ChNcnKhdQWhYXmrxKFUQt80lDzWqb4dX5IGv0/Rz/vatO8qbVhPZXtmvy6C
qqbf7jJA3FNvyuQK0PThUOfTc+/2GopJMwdSoxGIrtDsxiS8rbMS2pcRnqTdnW2SQlbvj1tH6s9z
LuygwmiHmqKVN4yMjbvuwyit6aSS5tNigm+cyXglqgIjRIWDr15k26jfDa5zQRHaC1/lq9GgVefP
L8DVPhMTZJilbMYMEoee3hhRebXmVG612U7XtOpuQUvUm6aRe70kWpKr8d4WY7gJRXlsGQ4NI+Wp
cGhuDWPNjPKhCKA1fLJNnEWUvYCqWkcNDcTQm57SqH7oNaad+yVMFbexTs3AomWyrsm+Pbc9K4Of
dEXgpC7DSaOMq3P329/aqj6PqfEkMzeoQv0JJMNxKNvPNGs/R5t3Xot47zxecNqASTMn+ZxpBZp9
z9fEVUttmmg4QeO84zTvMnt1mf7MT4rtfO/OgsC5y0XphhgsbK9Et4ieaueuWW7YJNZL1OFuXqmM
xRAjfmDnYGNg/pyzSmxt4FmIyjGxVdtgocBWueGM23HoMfa/feCMKi2CZR6m4zSbtkILqVyVB10B
8s5IXEAh+S86EStT0m9pmTXdbOZcp3SizZp5+Zs0cWgWPC3OCVyA7JIrt24/Q698kBNsn9mZnvLY
vYykEniQVy+WuEiRpMT8QHjrs8r1J2VQyNgfYVl92vac3dCiCSK6hk00P5WqizYtEYeVJa0zxko/
aOvlqONcyE3sZFCO8kyvVVsx1PQSje3WHJqXWfBOeDrPIzMvelo9NBHPLirCKoiJ4ELjYYEW1YPv
8CaSXlzscC3pOt27X2SfAFcLsLoRiyVhJcE88VSzufm4Bhi4DByuN48JUJHUNn5wzFAIXJJs2hhm
dckwgK0qvz/KuNiVffsZKW6x0W/OyjI/fEmlUhXW2jJGbiQzX3uh/j3k09PyWm0FkWKK9tVYbMko
HjzelyD2dAR47COtCYVm+ShBhjzkvXGIFGkTo/4cDKqs2RjuG7OKA4ulOfjtulWzXDsGMWWueTLQ
xCwZAAu68TIUhSRSwarovdIMXxcaz3nO45OX2RtjKXka/C27rEvKIBwYYC986AijM8rHghqe8eHJ
RzUliltwCtee5oUPFvSYoPFTZ9errF1TSPv4U5zwRSUz1KaqvkQ+G0sy10kVjIMGHkNM+3wCHwFd
ZTgaHsHz3s/KZ63GB97lJwax+ye5/NZyZ23yHnZcaHN4bWVrnoyUhn0ZkZ4uFZVp3NlIV4hwTTHW
j8LLWfLLCs4FXrlbt/Ze/FzEx3/+Bq4l+esftdig3tLcQyVjGeJ4EA6jVuN8axW1HmSkGHeDnndP
WQ+FIplKd28lXXqXO+HJwnr3MCb2Tb8kTfSo+QwbUe/S1EufaK0dsXbewqOr91Q3QZLo6qYcvFNW
+/jkdHgxzaQ/ol77gV+2t70mjujGwtOslYehW6UqYVn2FxIQroHkOQHMuKpxFhFqhIIoXmlUHac8
DFhUD6k+3UrDvq0pVLRl6vHkUVsQ0aFfxDs11HG9TtIC5WwQHmmgKEhD+ydVrkkXq3pMIkp/szeb
G2MmTzqX7SkeaHm1AhpNn1e3gxNuNf9dNWkSNEK+zZ55R/OPRSzMeR1sqQ0m0V8OtrhVNgsfhkD4
izuNbqSZeoGR3aIFcELUlNhrkr/Oqod+MELOFxxdiCGthqawsZqAtAQ+xRHcEAE+9n0ptV0sYg9V
BtiYbokbxuze570KirKOb2Mn3XWyTNY0E/Md8Dz/KW5sh7WbU2iUNosT+7uIFkEyreu9mhj87XTm
kRb4zm5J3BhjtBta7xvp5l44obfCBHKntdjJi97U1p2P0pz6nTrYc2QjqtucP0vsK3nmI/XokA9r
zlqBqc/1q+vK4him2Eamed40nInX3lSb61pxYvYrWT65xksus0M6FeqNw3cGQ9L3j1K7bYG43vcV
gWe7jXG/tL27S5PKx0WRPkeetsLjv6wRcfkawWEEhHnIBk0GMA9JWfS1s6tzGT+lsgKFNojuO8eg
/uM1ecxRrTPWlIjOgYNy9GjNNiJMlf7SCWpsulhHYKZgDbeqH6+dOJAM9t9Un1aHzEqf0s66K9nI
Dqbm4kScVLROPXhsuTVFHN4g4VSlA+lKxddMJmSe8/qut4Y7wyrOMhmNB2fAqtKU5b3E4LoDmFWt
jWjXZu3eqwhVG6pgly6c4TFKfbEtKEiskTJg9AD5FFbEYUd/zqX/VGTsfmiELxF7Axb7W9A3B73J
wDlQ2Opw4ma/Q3YJOcSKGKaENpzkcOckkRd0Jocs1KJb15NjoHrruddgNg1hfIgm69VhDQ0sA2aL
XTQPspidPUgEGFYL9Mtj4v1wcPWiW6ddRXSt8gq4D5a2Kcx46+tGzaXc9+u51178qlrydSE6Ud6K
rVJVFOT4nK1poRV1SHB9Pi9C1Y2nhYC5pmFa140G8QhUHB8tl2bi/FCunW2dD5xtgwjsqcmVd9PV
v1xcSasIM4KltyPdriD1En8rak4NvlEEDQ6toIGegdYUBUNlrrtldnnMYUIkrXXExHVj9cbtICog
M53SN4Z0PksAluxrtQzaRv/uHeeLtpEZjDat4kS8+Cq+dB2LqTHpELCe0EpFENrVock7YilN9J2k
jIgeJ1LtlaMRAenX0hyntRZx0igjaFJWz+sSk/aRjxCVsvQXHtxy3RiK+766jTNkx8gedg5PEmuB
vMnd8PDnlfj/X/nRSCc2GBrLoYNIhJTg2H+Q+P932f40xb+I/OBl/vsj/FPwd8kl0Cb+a39Y/x09
2vkLjBtsjr/F3/6147zMs/+3kQea0VgqCQj/1inWcRX9mY4zsv4fHUN/eOZLR/r711NSRoAzjf+F
TajMSedRQqEx+hqnW9IOqxKxRhTajZlg3u/QlVuUjLLd9aNzIZCxGwo4TVlP/S2/Fm9zWgg2zTlw
nRk2xRAfC5VsXNpeCe0vpWmBJgdIbil0sKG6HWU5Br0mb4HOYvt1k6vPYxgWESmaohUNSQX+EZv0
U9qXD21ivhReRLM0JiWMe93CNBzNBOrIIGc4+lTX7czWuxHS5AgJN9I9m9050wDo1mJnLUqZL/2X
tvRvNBwxK3MYNxL3pOWamCyprBSn9bq6tczwpsWHberhaer9Dc5HcnnJBjHssZiIP2G8WRutfdVs
C8DWL7xP10ST7z48vi5st6oUj7kXbrJYPZQ+izQD5p88Gaa70skW3nD6Oljq2pbGU5L3ElNOhjlL
fqTKgQPnvtlzvGmKeNcZ47HT8rWRXe1pejawG6nahu/XZltR6G+cil5EnO1riKVT2NyGVRh4COVa
Z23zNttkZvzgu9qrnYBgM8vNUDfryDB30mq2lW2/ar69zmfKXo0oWhc/yA7VwXc3HPdo6dqcoeen
mRMH0uoWJuOdkSTbBjlBD/ULnqOt4WlvoRo2I/7yVeb5h1qWmO8JtWmVehjMYSuyadsY47qbrY8O
xPEOU4XYidgMTwoUwk1cd8bGbemiFzHAYXdD9RkUVrecZOP9iCEY8QAuIF2JJTneYKaUzTsP8t70
EeCMKv9AqbrtB2s/ay4ZxTK914gkrDjXLiV/wSZRkTCwGlJyHZpBSdrcIIuX9HxTi2hrNvpZ7+NX
3yvv4YZuRO0fJwlCeKQW2AC2XapGyBTImPDNbY0rR38Z+vRU5BkHJC7HP7/8/r8DEF6akDghdSC9
BHUFy9F/NFo+/yq7X+Xlp/l9N/XfPsbfF039LxATiILhGbCXXujvuqTgxHzhgAH+53r6N2+4pgPX
t5c2Kdxh+D/0F/9h1NEMbJiGydccvOMwg/7kugk67V8Wzn/77H+/cJZiAgyVVFQefSbXlbIgtYD1
CdIxPpQ6WRc7Gq5NOqRBWXAu6m08a4hRd5CH0Qty5a9cn7BvJF24jWX1bEAVXFG9Avpx/I9RZUjY
A50KTtrOSLmTqTrdJS3Yvmo5sjUCsG2t3WsNwj4V02NWa7eyI+YgLX0IWtWvm6k6AgP0KAGBsRRt
lwaDr93Wc3kFSHCUY/RlS48+kF1z5xhZGti0P4M8ppa1WxbKpJAnu4V0mpSfYZkcOPBbWIpGSBJ5
ecz1sN5WNFM6XVKLGt0VST9GCgGxg8PhmYPPcJN1Y78pBCXD8qxzlV8MT901jq+t6EFzgEzoUTWU
ojirQX9q8E1VJ6+iyyf6V+wGJZGxVSoBvJcqPKtIvGPH4dVgvRQANPEmNK8QXzb6WF2ItuBNMYfA
6dSd4ZTAJ23LCfIMlH6RXGEDv0dqpk3E29VpzXEhk+kxZWfetddo4K01Ev1sTfiXIr061Mq8F+F4
Nxk1QqdTBpU0wWjmTb2JouRSldU7KWYYaTZ6RVQlh8o20tU4Dp8W3Rx8HU4e2InvB2nZi80c5w+q
6I21FymfqHf17mgZntDW3U9ViyG/u7NDsGht1J3anpAqe+q+NQATR9IJUjSXPqMkFFl9oYx8NsrI
p6+ex/Dq+zu9il813EUc6x0aUQMU1iRCoWm89LB8ilhVaRQoiuy5DANt8dO74fipWh0pZMzeMc1Z
a1BLz01mn4ek5a2xbGSRDLXHaqLANoujZRhyE3e+vm7YRW80E/HHjaNDaNG1dDvzzrPmdl0U+nsd
SmujcpyQETMGjpmDJg05+dGCSxTMMn7A6NPhBuru2T3w1I4m1RVAh1WRlQTetXslI/Mub/vxqNPb
W9el9Kmfq6PPoAfiC/63l4z5rZhwcCWaeW4KvJb5lPS7klodhnOuby2Ivpu64eIJp/ST3vJXbIlt
hMaCru+/hCPvgxNH2rMZoXr2np0fYsW0gTjUeTIFTdQ4rcNgbGd9m5A6CvwId72osUzlqQn7Fsh3
EzViM9JqxmozY4imsxfRxMgMh8ycPIUm+GO7FIpTi3GWqbpTDucR+gHb0jOSQMJ9XcueS6WIXDSO
dt5Nc/0FKlytOr1LPh3UjV3uRx62H1BP1DxREHkYoS0Hx55DRl1LvLcwrG/LqjoZzuI4BW0iS9ph
dV+dSDARIEvradMvDimE2Yueg1rNjexlikNE0jn6Mrz0ZcrQRSObj6HoiIb3tKnXWtxdlTZD+TZB
8GOXMEA5u/ex4LvIRrLN5jb2saFXt8NIG2LuI670zjhNNg4RL94ta0BmSeeB++OHiSPnMCpOzULI
qkOUzF6SlYkt974q2NK9WNvMUf41uX629Stvm1u05XPdBeXB4jAL7Tt3u+c5m+etP3E70dq08Fs7
27YrNgK72xqNWl+7bvWlEv9Favl17Opp1TQClkc+/fgdAyDS6GJ1ur22Rn7La/08mHTfPQEAYdbU
na1Mf9stBxSHXKedGlMwhC2ReoIseZv468hkqXMy/XH2/HcxY8tGVj7ZiR1t0OoPicGb4xT2Heaw
bp8MdF+LxmWl8hmlsCx+ZsVHaNACkFhaYl+lQYtHpi+6E6EDdyX9+hRaJEGFEQMEL8SarIHa+A59
MEGuJLe56Z2G/mOjG4i6sc/xqJ4/9Cj8pUvOShUdNt6stN7qw0zvaZbzNqrSLxcaA/YGGYihirez
2bXPWjfiuAud7saPoCckTNnAmex59UPYUx2scr3FkjDY7mOXzfUV/o7z7Pi181y5tbWna6Y/46Jl
UEq1mKDpbm9oWEUHYyauhyUh/5ToKp/K0MRbF1PKo7tbtP0ZFvLU1u03EEX5jNCJTQVPylsHQbFc
NRABjjKfikd0+3kfa6hY+mgs6Ginzq41wdjAnBPUPCOE+cigmVOalNl7Z8JIk3UVftglZ22EaT19
mmxuEi8WyY0sTCiTEREIITp1A/6AjQV+Z3FuIls82xW+xhRUUOCGBiUEIeh9Wo7q3RvZR5SpyX2i
F+ldK3AwVT3OCg9024NF0/3G0XqxJjas3efjEDHTw4oeu3w5hNpuue2hPewyJeMbMtgjElbI9aH3
rtxSzit0IK9h0MnAx+kL6F515b5M3sxKBRiJ3p27KxYwdYM9Bgf+0NE1KSegfPUUMj4m119EqYpA
I8m8MVu4bTWIiE06tfmuT2r5qWrXeIv5irtOByujaWbz5LNNZHn+tUCg2yZVbxxrpPd72s/Zg6dP
+Y1VFfN9KXkjMpT148ikoy0SqX0Uitg5OdXsDQNmfDd58dwEdj2p7cRi8xrFTf7gKhpiXVIoMBER
bWyc0yCUUpICig1gn1uRthdDi4ko1AF2ikxXALYhQjcYF9ZDWowHbjPjuXBUdsg76dznuTZjMmau
Tx0O5TYcKVCkZmZwmnD7Jn2RBk1cL1Ang+227SwK0DQVYm05mPbZLOb5qCGv1MEUg8ZXdopg1aBf
rYxQLaHQMjFG2iPJKY9tfzt03rWaDHfDsp1uTWsme8xluHKTOqP1Cp2u0BYNpmyvWjWnWyOmBgrp
0VqZ8Tn2er6Tc2RsJr+8ht6YbWPXcwM5st3Z+uxuep82yegLfVOO/Y8fK+DktR8+D8LCujlkjXk7
tKBV0lGq99wpjG2SSf2zbOvyE5E2gtYXJX2IPUEB+g+AchiBWeraqylLiqTOa3YSjfCUzV62aUR6
Cc05PsXNpN3PSeyf8joxbirXsejXJv0PaqhHJhDLt9UxH32yrHbjFckNkWnGQFhYrmyrfyCazqmx
LB8AFRzp6WETmchUMxpBI6sH3cPo4+JpaiMXKF96tUp/74j62iTsbB3mH6Ix8mSV6k7X/H3ns4VX
qjppDm9Pr9mPc9g9h3l28a3pvZ04ilpO957jRUPta4/LGbifcHyzUJ5n09mPBt2nOD/pYZKvdTXW
x4n2wxHI/XucWGfdro/s4LafvVawXHf0J+jO1oINPIfal6v3KbEHWugNHxmmYlmwtBrze0RDVOTF
l5dwAJrYuLHK3llpdoVctPH0rCBVg/W9gGc2Td69WYyI19J7DCPvI2uSJ/Aod51jkDys0UHmFkeJ
jKcVt9Q7fICvoeOY3vISg6ozSAMtyZYw+wSweBB2fydxf8iwOspmAs1cfCY9Zgmd5cbNPZrx8UHD
8IwWiy2zjrq7xqNWyCo3WgvR30UFJ1ddDzdJK3Zd0bxrMXTJTufUBejgU6Tejczmkx+Ti1w+oFha
KBLi3lv83yqyqB8cHm9Ao8xzkCy5M55dVX0h8LPZLThtpRPQry+yFUPQ9ZqzDXPBFIOBzqfdNdD6
UxFtuiF5lXg9iHUwmkt7adqQFnbB/eFU43vV128QSckDwUbbFDYngFhjMAKuyB0HbT4R6Tx6KruQ
5P6SvQ6+B9zSqpEDVbtB26Hu3keUHS3x79NYZ5ez/XhNnQ5cw9OY/uEUz/guirXdLIsnz9gYKXii
2NuPbnkkV2EzCYqTfdz7aEnaSHcldPYFO66t9ydhIOgyJu3eCvPPuYNHR2OC6UMWCbIS+PxANxZI
kdBuJo7awkdPziH46G1yXc7epnJuQsJijMaCY6oze2TTMEYsaGosQho1XaHx+aV8FOxkgg3Y2duT
3cMzo2/Jq59oDKcXQ1BMTcP72PRkCGxGpYEK6YtSroHp3GiNdV+78pOy6GhTdoSquNDJuAfeX2wL
D+OKI71bOXyPdXlirciYK0DN2XUo86bB+tlYj1Y7XH0pXuoiYmgBBWBreOdzZ3pEL/SffLafdWYk
aaVcNbX3Y5rEY8sBNKhs+oufD5+2o85pUVxUbO1GFT24MJbQyaqrKtybyMquLIVy48ztV61oMuSh
htmvlEEeyrd87l/0np1XEUwONLgEJcl7TBgJcFd5XW7eyCkopU13O2k5TV9jxAFfW+dJ5WmALc/b
L8cmJL53eiH9dvR4eyrkfahzn3EyvLvsPMHQtCdbwBJtXc5qKc75lQhpliz/1B7riyUZTjWZ3JtZ
KrB/cu9Mg3rvuwJXKJvQ8j3wSM45c9pcZXPSVPwYSCJHJTlydkX3rqM4crCc91Hd4QccxjujovIn
VnTrpuUGDBJ3JyIl9rc9Dmlmk7UEJGBZuJBXKKlo4PHTc4x9glEbCZ/nLN17OyMLHQ5xvC51METZ
QOIaKRW/jPTXGGc/k6I8ebJfFyFz6xaO8cpOuINLJ79EyXSFNnk7E4sMWregusKlsLSs5NLq3jQc
9IvSutMc7L9Y/uRWec1pOX1HRXRBCDssNbTrJhe/9GigksXxNLCwKGznxBvX0+jlGyvn8OrELYWh
Lu5zL6p/q0GsfsHoxlwIqpnuaso0qek6hfW0xlFNeM9iJGPL0dxU5ygl/VIk+aZUaKmuzrWSFixI
tn4jCi7lErSp40OcKpoT45kIPVDAjhPbXg3igREQCnLswvcyG4uyKYeIMw/xJZr8e+HOdGPwfAU+
lPaIIW4rDf9gmC5wXUrpeKKCQV95G8GQr1yrfcYv8uhX2WV5TxNHETkSlCSSq3c9oAeuZp3q2tTQ
NMoIYbAcwFzBcJ9yB4QwttN0KMa1kjNMDpNLUjmU9YuKIim9Rk+LYJq7HLgTmjdj9mUW3XPSqLWV
NadcOBLdm0GEfl9ejSG81+vmlLjFderKky89xkWYkqk3DKvhqdO9+OpSg/F+kMgjdsmsP1kjWoTb
LBn2RSkaGxySEeZzWmFI4rqVnsYiPemqPAJJB2HsoYk2ZvaQhj0eaknElZhPwdy2VTUOMBUr6olB
su/9ttIRBApS3JqBA++MNjqCiIAi6qV0hpPK8dZGI4+NR0Q9dXCs1BwINvlQm4zRBn7ZcM+FMTfB
SI5lbFjimqKrVlMmTyW6lJeOnFUq1yJWS9a2Zgde1A/fbo9Z1YkbM+TutSPqFxq8e1YCDLwsLbbr
3PsuWMpWUuREEfpNqz0azGA0a5tJS9xs04ylrnEeNSM+mCOCA9cpUEhFYBmgWhLRlESda51lv+id
R3fOD1MzHJnP8ujq6aHKuMCVH3Lc994tXvn/ZI13aWotaA44jDSbLLKN/xGfG8T/baTqv/n3f9d3
rd9yk0uY3nV0y/99U8z+C+l5ZGXbIn6rW0tA5h8gMPIvZEN9wpv8K9sgmvKPHKa3BOiZJLHo0kI4
fyqHSUPtX8Tdv750ChuiMIZYNOM/dMWyXJNmLSK17hntlvqXibZBIkla+GAtYnEJW+uD51+tXKN7
9ezhrsazJwtnZoxKdYxyOIlh/pIW3i9sMN9xjYExzopLZzbMIC051IfMI/rGF85BVHscvexgONZd
OCOdNC0SGIlmj6NixTAbxh2g837Ew/xmt+XOVk2y1vVuD293XrnlSGNbK3SKfsMNLFs/ShHdhnYi
FiQq7SSLqkodGH8BdbBEaeZmSPwJEiLSCHiug/CbT69YHBfWudC8V3abs61mqFszdyNhUTHdVOG0
j33MYx0+y003xe/YO991gDlzx7Ol4mE6A4GIIb2wRXCecd57/Cx27H42cbidmpne2PCOzIDzSF8X
iXsXl/laY7LdDH1rphsYpthIdH8dQjKyenNDXprsKTGjyr8w1SPQmKnph92hFTUo7ArLhb7Kvfkg
5pjdygziZDxatoX/0YTBqXZDOn35jbmWCNwrIJFGkb3gKXxMxRvsu2B0xKbrOaWQnoVJvvMS7Rha
NH2Jfv2PHQopljkrIG+W9JnlkKH+T23wu//zX/mv6A9t8H/zCH+/402Qrha3pgmZA/L172k/fIlI
NoNeSJvZhr0sBn+7492/CPo43PE8J99zvH8Gr13S2sQbGPJg+kB6wP38mTY4cJA/3PA8c9uklUUj
fyGFO1gAft/NyWaA/L6mT+vEP0X649g85cbZqy6u+WG9R9Edw9lK8UrQWbDtTs3VO/f1weZSXEXl
bWJ8etccMJqCafyYfhT+O4A1Z1iFBJX1N2N4N+N3crNW/1y4a9ls3GDon7/qYa3a3Ti/8Dejv2k/
Y2vj0YIdN361r4P+J2teq/y75pcJ4+ISVlfRvIx02hgm3O0BBqIxFpRrRxevkbuf5Q1ig7HC7uN9
Mpy2+kzUTaN+OvXjjNcovuoOOrzzw10+XsX3lL2F+s0n5Txcg8j5cNo798zcgQIp56UGY2uZTx52
lbB+cr3Tb3/Mv5eE+Kp2194PIGviDX64Gy7WET8/w3Y/yP8xaUu/79zLdAYExJSZbctL3zjaq1Zs
9WjLk8UC3pww3VJAnvhx1hryPrNvywR3AcguJ1wJ8exvRuveeVL2HsEedEfZ7Prplvk0bbRQJ678
MqNr/VOam+SRwBwt8vFqR1fB/K1px4v21AeZXIAWS6yV4XDMMrjM85elvpPoxx9+bO0nY1HP/vpw
U3QtEamS6Mo3DNm70l+nic99mfd3JJxQRD9yvETxxU6+Xe2SYfgZL218aYarw8P30VWO14ZH4I0u
i8eUk2j0w5hIMT319adhf2rqm+9YHjAfrzHfuPyvNVyH4TpWT8ZN+WwZAcYHIlL86uXWNLcaWNYq
qB/bV1pU8kFlATPXxEEcnEP3oJP56leUZs3JOdZPzak5Md7tBM71ZGVPTf9mQJrUAjC8K49gueCL
/J36yWB+ePUvZPn0OX32trK7uAwtKPGHcW1mTB3OqpaUgkVbxiFRs3w8/UavUJuZc5fI5Zq/HRjL
naKekkUI4UWN+YevmCxJOtKn5o+aeD22eNELLOLm9+DUG42ZIoM42IN3x1n5jqz7FnoM0JLtrEe3
RfpUU1pherntxPvgYCLGATBpNsPjTlb+bBqMm+4XVACop6WCxmr8INPvsGTC48jBEjWFsaPpcGwG
xd9EW3zYm8GBMhVN9K3aAOnLcrcCEsoy2ThNb5mlHDjqrgDHzKDBLkfbmMntkMQbsh1f0GJMWTgY
Rm/rc+hm+zaP7XxjV6fZWGvatp4eGPTTcRxeeAWN4KNGfj972iF+lA2DmUBp3lRZkEXHejh0WMJx
1uChrc4WFEv/OVs0lPXiF3U3DC0avF0NcdTEY76aDMxeDJpW301K5OemrF604Y3VRxpnYzq5d/w3
JUU6vkXGRwaSuP+FOSMsry2VimVh2XO+m/ENA5te3qvhmbEjjb7pguc0YAzq2tuV+/GqT0/e/ahB
OnnxJ8aavwj1McQ/NVdmxgXqrH3gfMsfhhNjLKPpEic/Vv0LrYh5LNV87tWPpl2d5FvXX/mFC26U
z718bvyn0n9ynceyf/yfvZtyIHUcw2XOg4Ac4lr/cTd9rph/9IfN9N88wN83Uwd0uoVrjCSXDU+K
oPjfM+RYyn63yf7eU2b8heO8zWHW5UjL6drnX/3t9Izbgp2PXDqZb4Yj2abzp9B5+Ob+sJsuh3Eg
DlgxluO46f1hN2UardCsxEW3AlRBw4NpNIv7xlAaFoTZ2LsiXUdW8n+5O7Mdx5Fsy/5K/wATnIdG
4wItUbPLJZ+HFyJ8CNI4k0bSSH59L0bdrMybVdVAvdZLwEPuoZBcpNmxc/Ze+1CnclszN7MtubUs
up6gWOPxLTfF7VCY335p7SKtvcbJ/D1k2AKBdBpc0yk5aUUJwtLP4mdlIiCl0fAY1f1FS/IHJ52v
sDK+SX39yV19mJzhoSsYibX+cElKXBmOdPbLi4L39NCbxUOb6xhf0MABrGRi73z5DLl9E8EDtboe
4WaROm7Ekp5zzUTYpQmOVsFY8jL7j1EnTicnAmnClNQh6ICTOY3BDTHHcCXsi9FEeHa0e0Ia7RWA
MCStJb2yBpdBWxg/6pROXmZuEzx+9Ryt3EEnd5LbLPJxsZkHRnFrn687jy6T0Dg8d4+2Dw9Jpjuj
xJ2QtPc0N8/JohBz7S/qLH4t0a0CIDNLLFPBE1GUHFwcGk18FrAE/VR7nPJ43dFBwo60l1C1nbZ/
QwWxKr1u2yb2DfqSnwRk79wFzo5W/Zg12TlNfNrWwn12Aa6mpvNpYi73oH9hEnyC/4u9hdoJr0rI
D7FMWvFTOWdh05R7r8o+G4ilTi1A/aYI5RJjpRVyu/hhYVYk5qrSyrPtapvENS+wMMJ4Tk5RCsFz
bis4FMBQmvaYGDXPm22k7d94fUfDeb4JOhdhjBP2enKY8nFvArxp4rkmx63ZJ7m7xWWHS9AfOaBA
4Cgjd+HbBjsp6iNGcTYbuSHg9azNPxa3YF+TeprwX+ikK1ngQlu6MGyluXYXsyU7gtBO0PCdBMtS
YrBug0dX9f4WdSNIqaFFgIiMH4nP0qSGLwZ8uA8dLTVpInZHWSIwlDVocjo0YGqlJH41J+OktG5r
23nGarPzU3mwUhIuiX06po55aSy8N+BFtj1mRT9tPXYkPyR+6M5szF2T/NASsRHFO4OhPWKe+VZL
1Rap82lgasOvniIxM669mMIlOiTj0VUz5g8go+V+trCedDGNNcEZa5bjs15kF/wQ5so2SRWr/DuC
py+IAi8AMV8QitC7bbckUwHOqSke8SzWqDKHQd/rbXRpnXpPzO1mHvqvdolYKmptL43+NoLSuKq1
6r4q+h2WjJt0TG40clodX6mVi1zT8zP6pclNJdI9Ohc4QHX8MZTRh1Gj0fCj5syUa1fb4oDZkKGO
Q/LVQGbZPKxml1rE0PqTHRMz3nSHUSUhbIGLX/xcNH7Mp2/NHg1N0O5A0gRhbY0fzUyJNlQaR0/l
3mYehkotTfP1HCW4LBIABVnHkFUNt+nAhK8QO1FJmtUuIamBTQ7UmJIKmCQeQBl9nZB/tulGDrjc
VGjWzZgqw2QyO/4kUH4zlvF9auiEAy//IO6SfEM0LvCkqSX2rYaTTfa5LIeLwywWUzwlgMjFFXzA
h7LL96JfkmsWXWJVRdehpZ4DbQTMBrxdBqMbUgMz1PXMFHatOX0Bai9/lW72E30kQyk17FSkQfJ3
3ufUdtAf5ZCGqvoxiFCl++VLoUZ0XmlB7uFwV04xviRvZyPICrMYZHZPf3f9H76h655hgi616E0Z
nFf/v5JHbPrpX/fzf/z3v+/n8F1gxrJPArFnngi59u8buvUbvAKHOBOd/r0L1fXvh2OHiNTlLI3Y
0Qh0sJR/388pD5agUxSQ+tImo/74dw7HhvXXwzGNvL++8z8fjt3KQYjTZGOIkXcxTtG7HvVH22jX
PW2mHYj8UAdLhMCGDNawwu1mmwowdbpF/ofn7jsr543t9Acz6x/TjlB3NSVnJYpd1Uix6vt+3QPx
8+Zm2yg7DIru0Kg2nCryweXczdvIp1Ok8j3ODxIjSJ0LBcz3pRN9NPv8PJYFPrz+w8g7dg6JC80M
PZIp9HTGwcV9NnFcTfWd3kNpcBPvkDfuMeqTx3HEo4XjJFGnWlXI34lTapyRFp8sD+6UPrs9/SWt
ByHhC8r0jpzVUYLy99LX3ON4lmjcpHKtJeQqRod84CA9gNFFmcTJ1ZD+2gN62CTqKDmHGf5n5FR0
8avQmhPgvw3+NXcbj+0zFQAB4X2wGn1QUUSEYI1mlOkke3IeeTEXqDxwcxXwwNIZ721MSTQavXWm
tUeV8NwWJHDRWq8y9+2VGL3QmcarUwKZjdU2mYqtW8ZvbWOe7BpXGJD0NbXXTQS1oZ7dZ8/qMHcz
o9CLMA38l2qIxE2VVU44Vl611vOe907YPPqF+GdQaI+F43yYVUH4km7fTtjdPYGV9D97faCFxN27
gGHJj0C8TNH7r0FR/7f9KynKcf7JE/z3AuEGv3mOadOD/+92OYeJ3yt+4zdTNxeRNK071M9/YmV7
v6FaNuneOzaMQqKW/lghyF7y0XCzPICfdX610v/r/3yO/zv+Jn8yn2IGcn/5+/8q++JaibLDFoJ8
+i8Fvxcs8XcsNfz/LDcLJOvPKwSRW3nLrEni2C0Up1ZG/2GJhSnfOJaagbHGsAkJBrYV8rh0WIgb
+XYerC+jcNwtQsIXrxbfWa9+KNUO6zSfehLaKgWDCEtuRzDooTY8coRpX1KBVSR01HGOs0RO68nD
4kcE3QMO2HfLV/dTwYQfyRyDXwyeW3jYA0AjzwmpMM1VC/ePxtwAeKfX9H1pFUPIBJt0JVnIXZ3P
N3iRnX1gDQCRrPhhHmT2ZA2us4r7MWVxMu5b7DC3du29MzWkF1GQj4FAt67DpNL9tQ7onyhn3bkP
yuC7SRH5VoTCbQpfkJbBrZhXRbRxClKLW5gSYTLDQyis+dayIlASlemEgxjzMHXks1CdOEDKNA8R
/q8tyg2xh3P9zopFtpwBE6K1OMzEkkXSdaeXIon2ntSYbybxPquJXUV6bQPyiHnYhEa32N3FTFKI
pRXBqpjtemMaTgINKqFJwPhVB38SFO6wRXSoZ0strfM6uZTIOIAgcR9rg+28aeOETMCz7+pC6CeZ
atO5YJlaz1lSXnuah48N6o5qhQu43zeJbp9HG6Gj1/QNfqK0OOQRzcCpsIrQq5wPL7anW6ws2mdt
1M9Bm7ir3kRi5AVxs0W70q4js/opa2YjXYa5uSiKS6Wh0Z0GYxe7A6pAs/PCACN5YRQFw+y2AtyH
JU82ENgTnXVttOxqQyhd/hA1vn7wmCqvY6PGASjGbjc0QUrcmz9takc158rvUfIbg7xIyE9HWzfk
XeS2LaVpYx+TzrmQ2V1sx5R0bNtLIxpMeXHtPf2+X1IpoqjaD8oj+Ktqzkr59d5rxHbM8Ze0Ctj6
MCtjl8FHWMWqrZj3jwx+6/eqnm+ZUgLkKwrWWw0vvk5ar1diH8eAtOoa94XzxS4qkNBUtvaaz95t
6RikGS7yNFeRNAOLPtg0Xh9hMcy0vSECFI1a8D63nbsWOGK7GFSAUehdaENFktL4nmYA5cGYHSu9
qAFaMt+f0VYVGI92Uel9uYPjruJRCLLy4mc5ty+6p4XxQEBxOyxyO08O6wn95O3kcCJVriov1Zgq
zrMcaPvB/DESh7ICspCt3DHV1xO91OU9KLqRGOvTuKYFru69TANPORX9RmHC5brkJNXTsksDcddJ
zsSpNioOo3G30oUKiBhMSJaNaB87dneO7OigtW30kFrpO7K8vW7RDzMnHMe9/1gi2ucMhs6t2hpl
cuMlwFPM/Iie+E1Amkw5qRH4iHu5MxXRZlDYB9gLwTDc6r73NfVghX3B9dQ7D6JCZuWW+2xyHroh
uOsT/87pusdylLdQhq6NY1H+V8HdmJRfRebEMMciw/8CTv9TH4NPrTfPdgw8P566+wKR7Izinvwe
pDHFqB2GsYJ4ocuL6anjPJQHoTyy5OJCW8++rW2canqdxfydDMHjKGFD+hQCk9v5q9JkOl41QPG7
2kIgrgXnAKW/NY5iW+cdGqs8v5AluUGd/qAl1iHT65dy0C+suez/lokME3rVOEY9isj2GPec98tO
XTziPGc1Xi0RnfDhnjCIP0jkeyhnXxK3Av1nfKUNh1cterQH977Ngw9HyMfaIC2SLsaPbum1G0UM
0CiPLrzfaN0BDiBb53VS6tjWDZJBTxwSG2eV29fjpg0KB8Cyzb3M7dUouj2zGRSroYNPq2BzUKKQ
9Zu31R5gzQ0TH/itU3uJHQSLLHJ+l13T1rnxlxbO0Dy3erJPEp0PrQZ8lXObV/e2xhCjogMCUSsU
XbRHHGrtsBOXOKONey0W5zrSQseOT8ngvUzVyLudh//wOsc3mLcxF3eX3iaTemqRf13nHGrxTwDN
//gMv5+EvN/0BZf/t5Her/bl73WO9xuNTRTlOlm+9FT/gGNCwOSUQ/cysJjwWo5l/mH70n+zMN/S
79T1pTZihvhvCQMggv+l0PENDl0+EGnKJpMxKZqIPxc6UqV9L+yxCztJ4mHbxmLdGwN8CJerkaYe
gwhuR/DqjDS85B1l3wnmuVg1FelRwENOiTY/Q/glz5RmFBamGS6ARQHjgVJbz5P9GkzBY5m6ku+h
VozT/HZsrb0l7aski20FZLMgYmR4YIbSM6Pp9bBzR4ldgwYTOqc3E2rjBhUeKd1l9V0PcnzU3Y6k
Rqv1mHubXTjQNNjmOB82Q89Mx67ZNpIOpFRRxgL8pPgZd0zdOrOpdl1c5+chT0kUaDVMPx5EKZw9
Bvokpv5kZ2XrOKenIkttOKeZyu7Kzk71axEbzVsVePKcFHUZlmL64U4IyRptNMKiY3QlBVnzrlfg
8OiwaCSGux0tDmxGW9xJQ3zYlnbs8oCmqaH89lKZZI+XpnKoJKYOOE0tImSXhYX4imGPGZBuIt3E
WeOevYtbpN56D5ajteg3+nQgV7atyHiVdH0bgVBO1P2wmiZ3Zuv29o0JZiLPWAEDYEEr3RUd2tL2
A8YHdimS59ZNkNHX4vC1dtOxeyo1r/45d+QiYSuHFYnsTqPlvapmFm9zaD7yckpQxzdnx6HdaEGM
WmsFDCkuMGdVcRU8Zu6CIAp6K5w9uyKvPYe4UcC45lB3rwDbRBOCXcy3D02K6qRwvI/GwQJd+j4I
UWQhgEtJOiBzyjOQZvguNKjiU0cR7tLQHAQN5oD4glmzH3u3eelbcSCE+Wmo8e7kAE4IAm2w2jg/
2rF/8boGvltFKKOecV3HqjwJrXrtp+pV85FzuBb7p3LwFd+hn4gWH8DWGNsV3M2ei99aohP7+6LI
ohUUL0AlTZ6GHCfZhYZKrfoouVMArde5E5+rtnmmKm3DFBPP1hfJq8kZ9pTn0S6NqzvMYYScWzPE
WJqnmkyC1eCWyDrqBC9llHwgeqF3rFDW2ox6K/OlKrX5EGjLSLzcshOK3WAht41n/1YMvtjMRYeR
x/NfR2v+0PAZmrF/r/cWgZGF2YFMco5Njviflhe9XbA26yyIwfurmc5l0tDnde0KRc7wNQ7I5CIt
Pk1VFW+omfZexKiyn9JFoWh+OYqbrzAkEZOe3R7o96AFz+vx7HIeIWgK7hO4H22FBhGdIDSSG1i0
cL4dQM+h2xiK4UYNx9l8q/0UhDuDX3ydBUVU/enlXbLBA1ifGtlce+SjXQWTVonv3PbGULb1s5sQ
tIE4SIMb1Wz7kqpfG24KTgwMgMdDEacAHXPyiBJjuC99ZrVF/CsBkADpRTIk5vHWzu2PIWB8G7SR
sxatc/FGUBba+Dq3/udUR69dGZxjx3we3Zk1LbXhZqKR0J0rbpKONj6JG2MTv/6HdQP+7G02dENn
7sXm8a93xvP3/xz4/fFvft8Lmdg55nJGJwfLpzn4p0M/uQMo40zIz4AlbPKQ/94V5Du6t2x4NCgX
ZLTzx2Zo/IZgBvszzcIlOYs//622IN2Hf9gMg4Vs4dEO5c16v1DSf2JH5HCMA1zJZVgpEgL94tLP
aKua3q6PpPQ2x19fte7w57/+s8d+/cg/+2d/PGboaUGQ+/981j++/cez/vHYH8/66zEhEMjVOtHm
yngfdWffjdG4nR2Mr7ODY2QehmYnneic0tnXPIMgzCFOQ1//8mkZrDSaP6tiiOEe+sMeGjXesjoA
n2Mysi9xO631GZ9aKgEfzrP92lh0zU2p4Pjzgex7xLSrKC4fdIS3yDrMiyaLj65LN0GJ6qUwNXzK
XnPVqHJW0ua03QcE2FZNdG2d4hNc4lYY1QeL3Ls2O4++TTeScgdSP3iRla7o0nmsFmyj1CFGTXxN
TmLDaOynLBi2eDROQ40yocrYhmYLi8Jwi3yeCaoOwnOKu30DqKzPoFlRqOyE7nxzaPdDOcynHmwd
3OA9Zrz9IJ8mp98TfcZYC3NqZ4m3vNnmXv8ADZuzxxjq3fzDQGDbBf47J/Nz0Rp52Dr2hoD520Qr
QF3aBrtrTd+lGOByduJqFMYFh12+xP1cSRFIPWs3tQvpoSGEWhN7NxWPmJb3CIMg4QcVikARYLlt
FK/Yt8W+TbOLF9XnaopfWi/5AUTNaQ8ITS8wDCeW2g5nXYf6oUDh3DuQx8Ql7vNHjYS3rUD27QWr
Xk7lxm4ostJgkbmgXmHmtCFIkoaUfSroApuxmePxaNnRmG6uhYSHpE3xj0QtdgQC46GL2Xl0FjFu
Kt061L50VlPtvtcGlxithG4V+wk05UJfBwqtY1TJs0iNnZ2S1sR3s4FjejxqW7T0KCSd6DmbxydT
YKcti4NjYUAZrGBaVXG9i2FZ2qP9xsdoOfYpj3rc4zq+KQxRN0NbXYOsOlVRcG4U3a7IYluNlP8w
YRaNB2zpriAFyp6bgxTikhnJO7rrrwCO22oo1Res+keL/sa6xTKIffCR7tRbE7VnbWgOWH2Q9PCe
yb48YX/1jqME1mhI9VhOOp1ns7010pM2eZDNveFL8a48DBjxmCJLgbbnlhbRtroJrEXV98JlE+2A
pIQqIL268NuDZyXADNVwM5bWXiCGN4v6lET+k1PxAqdoASrZoobCZp9m6dz3gNP8IjG3nWO/C0X2
B34DkiIbBqLmT4LezmY/vYzuyNg98EgyECRzmzFFewyHBLwILnz4Z0VwaBJEdAVwqRG4btRgwvKD
vj29wgQ7Zxho1vjaiFYyET4JUZibyjdn+u/lrcV/SsQI3gzbuASJTtIRaHnoV+vAj7+nunqLcq7Z
YSoxbjqPlbvUORKjcZXkL00FUNP0k34xv+OKWSDUDZp97laYUvXRLSqQcxBX47JbE+VEhzPptcOY
TTvqsFORK6oZ4wdMmuJh5LpfDWOyb0WvQtppIfAHJ9QLXFXB2ENOy/R1gcjMV16+HxKQYEk+BFgU
h5+mR5vQq/CDdQmIrAl2mWjuRiJmtngnnzGa49gsxAX8wN6c/KsboxfO1KtpvIvA/nSIJizzZOO3
dNbMMf1Kq7dswA9L4uhGdpF51yxmtbzaa2ToItr3000e2N8Gi2Bd+Ejf4pwSu91pdvlMZa3b9dqP
gZs3qfut8JHJViHnb40bmWLZ7zLvYnUmJag89MId9z4JxFOsbdH6pmu9wz+uBcYnsu1d4U4TCS4W
xmeG91OShmQ1HQlcdPZN0cehZuYXaLclEsXq6KBCxOz87M9MeDsNkJruPOpTgQOkRYimGbCCW+2k
ap8PbdY3XGf2ZlZIPjVRb6TGr28yUjwf3Lc+Ecyx2x+sYBBrE5qeeAHCSOJvHxhh6HTTT4CzLBeU
aqGZMc+V2bjxxLjV/cjaapo6R4DgYuUeRuN7KAD9CN3S1owGi7D2Cu5JDivTlFPQl0ychrJ+cObA
ZPSEealDyLFWjPTnhO6GeRFGHW9VFr9Ik5snMvD4iKJ41RXE0swYY6gMeLr12NlDrgiRq3A8Kx0Y
bsU4AfhupnU3X/U880J9CGqwm95ljkcPLGIhtkJ7SKrhGiiIAmYm4dPZR82y0m0n2xPUsydVu5uu
BVFIuwwhLL7kHh6bMwOWKG2m15rHkLtx4vcGZp3EaLOPfbwnIo9vhOYyZrdJioGb/JIVrMt6G29K
X9xblUNmJVO2jWsjjqn1H2YZ/ZBdXu6m2NipPGtWWIjIoBQpV3Qrzth4PlJbqDWtS5uGvTmugo6l
fBpqiMMNcEffzL5sp7OQ+eg0wyzJPLPlNGNh6+Fs1iN78d0tCY7PNdb1nVbf4UpQ98rDF+SRksAE
lPUl8b5bgyPy2LY+Azfe+OjoFzItYE6ND5lLm7c3QF0BBWxClJApsAo+Ql0yA1mGNIfCq0N9KhsC
uqdTN+Sf6YAsSZc3blI7hyhP7VBzSWLKZ3aNgFVeJTEvPrippP0j1vJyrXpGB9XLREYObXN4hdws
xRIhpHLX3giBPmsiln0nUvtNc7JsO/N7C1vU/C399pWcxIC/G4t9Jb66sQGLRINfa0/ZxA7izwFr
rPKPxAs6GIAk7AB/a4/6nexRlYwubXIDK+TkQ0xx791khrpFZ9KCW5BqGth41XhnzS7suyZnuFJP
cu8u57LRkBIQefKlDIlxbvrIBq7bKm6Odm3SlU7d9yxCTprGodHYC5KWw1bsboNmUVLKPglh1ZzH
BjeUxj4S1LzwqqMbrc8EH03whqkEbIKVu3tZuy7+NjGy/EXWmjFdGATFRz0ygnFjeY7KGgepnqz6
0X6J3Be8lByQ6Uaz3F+LID+ddb0Njpn5VFlefml97xXn86bqiTrXHXGRlnvjwRVcTXhkzbEh3gLT
JI2dJGSykd72hRFWIn+28f6nCw52/ozJ0KZzXRZhkxXYPyrWncSrjtK0YkheWnZE5tdvGTTtnN7X
HysogYBOHAIpNtCwFTrhaf3La9qxtKfm1PLrCOJQmYDCJszyCGfJgu0ddCgIPEyvvvXKfly1yIlp
qme7OdOe50k9ISw5NXgdxSjNU1dVPzWTzqtZCmAxXrWpEHLx2olPVT/MdEmr6h4dzfoeKdW9vKbH
JbR21zYEC4oILbeYtl0fZaHjy6/OxQTGDrcPhH6fwWtaMe/Do+g9doVxGskiMMV2shzopa27pGtl
K20sgYonJMZwIMk3WF/Nenrzm+6GVLH8gAUWNZatIEFnYl8q4mDLyo7WBio6rwa1wdIJISPZ9imi
AxUMq75tWz64YG8wHPRypHEqpob2JZG5InYh4BnPTgY2pi6NJ3+Z+iNTj0l/J+5VJYV1UIlkWGAQ
PHOcYgv+aeT3fDkFy1R++VZsBm399acHfv2sKD3fevj1s7/+nhRZ0QFN/vU8yz92ZIOtuWxVaC2P
9S1156a0XPQFvx4YDFlZr397ABpSX3/97XknpkM0qZaXszxNgYjfrbqPxsV/JKXwDzRkQnJKvnBd
dqfKIGdbGV9u42ahLCk2qpayhB2BMmVVObG+xwQLg9p1Lh0OfkrYUFRJf6LOwm83WNCAEskOxuPl
0IzMTGHhW/miMnS7sM1UBEfUXKLoo4M+Oda2LKqRGp+tIa8s1gVfX/dVH3HSol1TJaDlVEM9o6jl
JpXLjenX3bpw8SHGmqUfmiXDwKkdE+ulC6PKmEOCakgu6LFPLI03aQbPHAsyYBnITeNh1hGjmz8i
R0W7vlGPNYPkbac6Uu9MfdW/UoF9FW5FuK6HI9ef7aes9s9S1mrbVeUD2J+PLODl5VZ7atrpXU1D
j2wQw0Rc7js//ejGcOhaczuU3KJtXdu7pGI9d1N1mWid382d+54MKRpUnFlRbsaXQsDzVTZGfrom
jwZnyPVEBBmFO1W9a/BLhaG4SwayRlMu+p3l109WkcuTmKNj5A8EVLhco6lokrXhJmc7qdj4xwkz
JBZkx9UkefTDk5LO/DMw7zLiYo6Ggv9eM3R2g5xsYwpvPuy9jd0LTLoBNzCnykNhJyxJ7otRgnmS
bhXCWk3hmKJQd3vvrrJwDZuRUx6rduTMbPkPCAmA5UfaroiepEfehp9OtxJIBalypRH2EVgu1JYw
lazPQb/TKmVfllwc262bMOqGW0A0tPSk+jG6JnS0gcm8XrAQmVNBuRk3T2wBxwjgKWcu3whd+lFA
Gu8CC6IjyWXokTR/HQzTJ0wusauH+GimfXGjxxu9XoxmFgtGDLgV7q/xUik8cFrkXyYr3buZfc8M
0d9WJhVmlfCanTxLD6auPowSQxpLso79WX6jGcLgqmHHQ4kYnHorwc5SY42Yi89otN/jwftqx+Jm
4EpcBwZbiNDscTPbOIizMXprKNEowuQGh1y8Ib6qp9fJUTShW+8C6uW2o2PJGsssfq073JK6we2V
RAmu3ca4i6GOhLHr3HhRMmy0IQAS2c3xGsHjz2S8KeHjPgQTQ4GYUjpasLKzmtfa0BLbUTxH0FOQ
mR7txUKo1NZjUfJF7m+CwnpLmOsD7w7eezGzh1NzQV1TvX1CD7HjUELogTZfi7NKs0cZqVPl9VcM
tKGwiqeo15eMxiUULmWxCHqs38M+999Sqq0izkASTNTmHmnAtId3UQus0kTmbQ4uN7fp7focPAh4
jI1dQBau630QySmMNZodSy5wT1QtTnW29tg6uTXCRLuOztHOQCM6zuk5q9VrQ6+jJ9p4g+Y3cbka
yhsz4s3HNYm3PrSvTuy5f+Mwa6Iz4eb0WcR3lfKr9/14T9rbs/tax/YLgnK6PXC69QxeFs/XVwnJ
jjEYrdjf1DWD8aReZcnwA5z7RvnjEwkx+Kwwdulzv9bj+N0huXMTDeZNknGdspfbfrXTNYdjn3P0
neirCpxDM95mLfLsNi3X5G5uEKxsM8qnvewJWUgbaMgHArSeJ+Lgs0K/UY37JEfYnkxBC7EoIdoN
JNMTyKuSmnSfywltSSbJJ5YpPHbkI2aRbV2yoUJ3XPI4tkPjtMd0ysl/x3x607QGQbUdbxPqTnds
tfnF8imKe8FxDnz5EhKqAhhAHYdWJDsrX1ntUTqkgYlq7DfJlDJYsWS6nbXydUxGtdc6B9n1WH6N
Bc0FG1yak04jqJ/5Kdac5PzrD2INtG3i5N4+6rSXIM3co2xd9xpzAr2qsbPXw6C0TRPtOP/H16RP
rXU/W6Q/6TNyvYE1N5vr9M4TOcUXy+C+z2PgJLzEc9Ra2nMKlMQxkplIsXS6sXPT31kJsbqR9+lp
nnpKi4hjo5bZJzcfKGwUa5/JeOk49Oxwg53IfWwA6JmySG6IvR/usxaraJLdToAE7Jw70k4Q0szp
g5e8DSnnBM6f9G8inKS/fqTiw0lt0ALVMHB3uvQBfJiCCPl7pI3DmO4XLivQpGHPBCs9BM50jKZ2
k8w6pgJHblMROStZ90fUDOiAFh2UPatHlUoiVcHuBu5nT5TGSgcP51hJH0rmiBxUnF3OXoB+wdyb
nYlvqm4QToCZ3PaZcZ9m3clM9GuuEQoEcOgIFIGosLwnkMzibOBzBeUwlTpB5U5OpLunm4PK0Nfq
U9BjTpoQRFMfWVi6ukeVw04jsuiLY/Fsy4Bx5xDvr5rMq7NfDxVxoOrJmbyOrG645pV55arAFFQg
FFWdGtmgBhzEUndZDIiVRrv9kxM9uAOLdleATOohU9gKfUvzmLro/fnXH7LQ3pi8AImYRrk3tJfY
10uyZS3toeZjWWKDxv3sTQioBdcSEo7pA9VzhXiGjKfyEfy3fBrnvSSe/Yg8E4wXrdmHJjQQSmsI
/c+CRRKiPV9FUD7OVj1OW+Ex35CRxBZRxJxiBx9NvIUO9s6oP5PaL64UtG7QG4+NMVH4xIa9Z7AG
2kpqR6JtkxcWNmFByS/brr2bx77bt6q1wlzq6KWa8dtqi5RE3/zR9eNyw4h7OgbIZ4Hq5P5L/ZCm
ZXeOWwMVPvqnQxahlrLq6tlnn746Ir1YJjiNHjj9jp57dxaVuYm90t7k7USaWqXYwRxlbdpbnAf2
Xes6xd4u+dDygYSl0SX2C2CF3Nou3K942E2CrK4+T9+bXvzMLU2FfWq260l64sFzremmjIt7VPTA
rBiDo2jvuEQtS5ymiGItczUCHUlhIJumvQgld005YigvZ/em0M0H0F0c4M3+risFEvMm2IkoZn2I
r1EVxPvEdd7ZjPujyDv67bgWNr1NtGQDJYROUlOHg2/lt93yh8nliJ+jPfSckkEfwRHJ4kBs+c2P
jLJxoHUDWTWOf9Yj563yVf2cTwHaVgtqY8Whc8s52ruHUbMUyP587xOHnqfUKwRQJtvUmV2CIlyL
dnrC2+icxRRjQXIqjfd4NuW5NaedHdG5lgo0X1kZOE219NFPB4wtVf1B5Ow3YulmO7uRBIHBoVvh
abwjoBl0G2JEzh/1k9vO+mXwlnw5P4X9H+mXXw+Bh4LOXMWA635/6NdXXQwVXzoBjZuC0DfcAFd9
quOXKeBmSefgbRo6bZul9kCsVRbQGEbjTxfpxWyDt4qkRMLTYypGAe3x15fOMPchBfPIbd7nz1Cu
vgZSTG7BU+XPk1VdxmLqr6Wdd1eC1Pel8PwTuJnb/0fdmSRHzqTbdSsyzVHmjh4DaRCB6BtGBHtO
YGzR9z12ozVoCW9jOuBfVX9VSU/2ZPYmmjCTGclsggDc/X73nitpuPjjs5hWvgNtnVTC//Hq/FsU
DyKM02hPv6/GNeUdoIX6Vepo9UMcBcPaaAhnqmbfPABytQ6dCeDOs9P+HAtjh9oSHNhViOKI7hi6
ILdzktJsC5aFLDf6aHkns5LVtczr+ho2BSmlNN9MtBcg7MX5pbbaDrFjzD+ArrLwKcF3GEM6Uepq
oqTZA0fQDxLvl0cTXT+4UeOYNAXzwXYyiyc+50cGBNQxz5/++cLvz7zC2/bzhvz3xRx6v7aw0i4D
adPqSMV8xZ9fVjRUZRuCZsO//UF/vpZUgBNV1eHBolXiPN6UWhv3vx+cv//s99M88ac/Xvj9VFcb
YK7xbAUrC/0c5riXCsvq3NjyNEBZ/NrvC1FWeuvfEeV/AtIA8/BnXiCesW/47/9ukcD8F/39t2Ex
/utf7L437//0yYpu12a8tt/VePuu26T5mxt5/p3/0Rf/y/fvn/IwFt//7b++f6Vh5oZ1U4Wfzf8+
q53TE//+rHb5Xrbfzb/9j//z1/05rzUtE0IJ9iAc147JUPZv5iXzLyrY6TkUKaCU/2MsE5w1NSoQ
EdQ5KgkO5e8pDnDW1Fqi5IADtFlhTYas/y8DW5X85T8NbGdmNXYoiveELol0wKP6Z/dSODgTHB8R
uEBk3wb6sAFzjW9hbIF1LuNgBTNR7mvqqohs+WDX975sipXf3UaHyJAJ2FCMrPxOF3lI3kCJcDiu
eFCR31BqmkFspoQOjiYla+QCGFt14DfweKMPI86EvdW9ZFwSMtrBytw7dr5XIoZzDXqkW/by1HIu
QJWPuRM6fUmV8FpNekzKtKSxGD0ODlUYjpq7RnaUjfJTQLbFiJJ9mW3NNMvTGdCyHPGHewvK4hsX
LIrSUg/Sdmu/LMynEXioZS1qJfxqvZ6zsc/T/M2vjXCjMiBZeiMH4VEblrHBwUitWmVJSAWTxDA+
sFO95Maa4t/uqqLzExUNEUKhHY2MfQrjA5gzafgk/PLl2M2qv3W0LG9w1nlET6ZGg2VimEfREp5I
8SKC37SO0iDODvqfA7cchoOVcppS9fFYhd14hPm4bixW+lSSosO8ah/H0fMf7X2E/LOgsyG7eVqi
75RWtGv0EeNZA8YZaYSzi+k5juYVOKoSHtQkcRoeUVvBtsRsngsRNmeJ06jx2CG10hr2WmVaD3Si
WG4r6c/tRvbCqoWyQdmVjjwqQWTpWNhIinR3pDXTVRaXwb0WO+OyFbsAfu+tdfDaWEZQ3ikeTJXG
QipKG8/ZWQbHfytlMWx7qsyLZdEbg1smAo96loR0eHpHdZzCHdozDWUOPaOVWetH6WD1LSwCNxq0
dbfJzW6VSAOreFNqIDk9sHr1U1muacYKinlsq6b7euoOE7vDKPe7ZVCkDFtoL4uqql5PuHjKTHvR
PPRv7KMhWph5040JEp36BpiSvLsS36DV1udEHNWMdac1qgsPWPZMdHBJTTnRihgDgC3vAoUqCi+f
VmZoFgethn1trimdmfJqO0zTPo6YiOZhDpsnupJL0Feq5lDyWCSEccajkWTrClKYGgHLMN70quGb
jP9vYBkitPrtReg53SrP4ceJDNFBDetPSg9ipX+daD1AA1NezCr8yDIaPk3mJ6tBaQ6FiFieg9do
JLQXVvROJeMbg507bjs6I0uXRouQrKKzhltYImNiuG1NuWBow7EiND87EGTu0L8UnhjvrFHniBPu
EwW+ozqEB2b48OqgEsbBvei8J1k595GqHVOZgV1Xi6eqxFZvk9Kt01hdmn56V+N+qqKvCuv1dpI+
2AwtYz+A4oEdCeBBid2AmHQEnStiL11R4ulqJl4yxGHQ4C+iVB+oKCTzFccrMU35mlOIPGcUkUam
vHqDdhUJqNe67EBmjLeu897jmHbAcaKIDzFfpZzag6Op+uOaB22zB+2FP3s6ssqO8NgMN8v8u7zB
C6i0tgYoEUQJ7/teq5/beBuF9kvFRow6VToSseQcSVJSCjkJa1H4pEjVdF1E4xVUzSr5sNXs2urO
bQAR7zKgCFd4AHZ+TaUk57YxNJ6kX9Hh07jJAGAJn6XWy2/PxiIyeq9GFOqAVwMQMuReQt7TfoZb
wH1WqcuCnMrTyS2d6jJyQ6ZpciBccyz90oPiGm9MI4A1zq4a44LKM95+bTzGwoQwhDvZclVZewMx
FbaauFm1vR/15DNI1LcOd2DovdFP/sIuMliRydaXqlM/NdTutSUe9emb4nQ4F9246RVh73RqAJ1w
vMFr5u/SrpXq4avQk2obpM1JdMaREUS/aHL9kkgoMfBbvS7ceEgukTdcLR4Hm4AyFaU+RCndB0H5
YDmC4GrerVkN6ZDLogdYT+vadM6pSAnrND1Ij8D87JX4wenPGdO4dUL7AXNY2ISJ0JdBCYWu68KL
qRTxVvg1Toje2tPaiVYrXzQOiagl6bczym3bq4uSbq9dSLnWkicScMomUNZUGbTLpLoPmuFNDY3x
YOVJ5TIqL61cvIB47bHZxllwaZT0Y4J47ITWJ7vxahOMGH6maKCGs2D0nw3lunEeC5WMQk2Fjku1
4wfg61UDD2As6qPNyXoRDAyWJMWySdvfq+S0w8w5wyl+KCN9b2otjbh2uQ8ihnQibA8z930zxgKi
r12sWOmx9Ef+FkD25+CZh0pQnMm6hPWVFDDsk23DlpW4tvyiyeOTelKFGSgw7dxON1ZoP6roiisY
8hYzD0I0ZK2w5QMIUsu3mZqTdeY6EP2hbaOvgvPmirG5S8HWnvB3tYxHDSeCUz43kzgarXWkl/VN
z2jdGTpGudghEVx4TkFWRRc8+eH0QAPQfPjkPy6kQVkc5l4K1ihqbw7KXMVXx7PZ07dG3DftLOuX
x85n4lqmo4+xg/PYgH6WRJNkdB1znM8hKY3RnRmQKeVxyTgi5/nrOQAat0SwprlDApf0WL6E8SzU
AQtVK3tyo95+qKfBJ1k6HIxIvXo9wqhGfOsWG3MOo/I3FMYtJs/nbai7VSdCvirjsdJoQbUMDPy+
CJ04d8eT163Mxqs20VBOBLsffTF9l0VduEMJbF+cQkNZtTidqY33H5rf7ZX3MfIgc1W1ehJt5DJG
3YWptiUbe4oqSVnCxALWPANyv1A9D1dZKDcltc4+ebcmULdDyng5Lsa98PNxo6nsdDQfYTYiUC6C
7KPPGTjmsdjLYvwk/vdWSRWj9gP9pZobkNzv5HLg0WEW8tEAR16Ibktl8kObFPoaK/g7KPFzEVnV
ski4a+LfdMzob6fA/zar4sEbFcxEmS9cxrEX1WSDkoMPsnNjOV4cJ4vX9Kty4Y/dI4yMnYa5gW0X
OTdmWPvG7LbGFH30VKboNUWATsvOUhfVuJRgCHSdMIYFiWNs7JtB1+xk8CuM81JY98NJZPVDk/VX
I5lj8kN6prLXjQoNyn+WXKCcnG3NddTyWSrKUxw53wkEW/w58Zk+4nFbj7YD/FF8BDw6RICPZFTJ
JQ+HyNfYL/ivqlQhPqUq904M7YJp0dLX6M3MObg36Ycp5hGK1b36hrnqamNJxt9Ne+aXOXTShZxN
M8LYpNa0p2QZpW1KklVVsKGJ1+UAuaAQ6yy6MxgYMd6arhTWbpkdblNJVXlz0XrtPWDjXTW6hDjd
ZkvI3pcpqA9Nn+6ETFYlABC+W0HxqQyroVcWhllh//f95xxMSo83jaZMLLhUTGxJVoEU4lEqp+lM
IQhGa3FwaoNNtY1bC0eRzt4Z8nP+Ciedy7nTNq1SbLzwXQvkhnCXK7vkiYaupZcM7GCrRVDwv9Rz
Vd04Q/9N5eqhz2jjTn4SxyAlnSQ9Lg7/ISu7lzzXsCpDTclEi3rKTc8ekYJBTcf2pUebIR+3nYiY
PZXl46AZDOYBe4ZY4BZmWT+bNEAtQFx7nnNre+21NNf0cvdxs6k75xt2CM859tX4KuSOKRcepno9
el+o2CcnZImdwrXiea6qfFOxyvi+ZEtdcSIYJGYT42WEmiwqmlvUbG0Zs6PcHzCNZcrdhNi+ouTg
QJnorrGTEn2YzDXXhWb036Y3HDRsoBVv3PyOTwmbLCUYr2quUplOJUkuseJXKh4M5KXMDOHCTOk1
aXg6OEXzWOrKSCx9uFJUTnwNJ1FG3IWK2/ZqpjDZSnWPqrzBAD4s2UQ96DVLOBdROpluZhufad/t
J+FUfLfaa2LK4xC2e0iqbB7avU4KXguOtuQ/qd77I6RWE0oiE0PDbw5ZyWNyyO/sYcIEYbspkBRv
NE6ZWe2UMf0pT4MzY0KUpZEdjCq46R7jUMc/J1l71JT8CooY3bUTay4ZTg4RiOSqN1Ytx6tlR21Q
XVBcUxazovGh4z9aton+HTjFfaC4uiEoPykuPAEv9H1OiJkiZ6jGgkS0+AWQGD3XAd7xBCdqNjx4
ecuGwNuGQKMhHdOsk2Ou4U09F/GdyUY7HhzXsBgmq1rA/pFphY/xIBbKLuSKCYrn32eX4cQffqke
y7JlEGNSrxzQ4DAq+UMMqJcpO5s91EX29L1xTQv9M6qYQycZO70qXYioeEgUMPR6tFQ140azzXYg
m7+YUutkzD0mAUlVHn7Wa5/mq5FsKd9t3HkMsj6GXt9FMeOxRPWI/0NtpquF6Zfg9URN04Vsxx1e
4Fep+ukS5g0TbNTsEP/KVnbDucijrZPLB0Ln8TL1jFtWokUHZrIcWzaOqI2Gq2Gzo+JsqfcppbKg
VCAfoIa2DMw40dervjqnnnxUlPI5x57NPZgnG4d1yXMoNavLx2IQz4NKwiUFArNIxv7gGaJZtiWI
/t5jQ6Xo565bz5kdEHCptVETRus+e3gvo0czAtIeF3yWM4xZ0gp96mnsxb8YL7WQhX/MudRszj2K
SEO3sduVAnJZhakzl6Uu4346NpowL3Fv/li+9TLOSvIE9IhyuXoVDAarfz1aC9NU17XOuxc1qU3u
6WLbwlzqeX/F8YxQ3fkXWU3MAcVlSjw03LB6mEpfxe8FUcKRzb4z6H3DMw1Sgm0DJyqwgArfHPBC
4LKTJyUgleQruYDMZuBFokF4HcdfqXOIZyHNnHU1e/6QzDJbOQtu0Sy9/b7AgQM5bhbm/AYV7/dD
Mct2f37qzaLen59ON0Zr4qzNAmA6S4HxLEAqs1D4+zNWUetsCvw3SIh/vvb7y4zikBpn0bH41R9/
vwrXTX1QUCf//PLq91VnljKnWdT8/eLfl//4MIufCSroOMuhxSyM+vQVP0SzWDrOsqlAP81mIbWZ
JVXSXjlPc2RWaxZcI5TXapZgsWNWV6Y+3qlEnx1/lVp1Fm1hZADDsnPsu5EKk5megJ0yy7z9LPhm
s/SrzSKwOcvBaOPDOpslYmLp/UrQi7yM9cY5DGCRIoUa82gWm38/tJ6VhO7vq7+fF3aJB3zKEGv5
LakyMg3qm0tTOkysBYLEgLxdJXkB5Sf/6kcreQqkMazMXwF8VsWNX1XcmX9aoJRrKOb2LJ1HaOj2
LKbjtYNbMAvspNSc1wnNXc7iO+veRZnl+GYW5ttZoi9n2d6axf3fn1Uo+fos6f/5S9Es+GMWxMnK
7xqYBQyW6NxqUD3Oixr5qbrPN0rQ9nfkwEdXrU5zE9XzSMtaxATkDt/DlAlxNhoY4ahCgCnLTSML
xu6cXs+htCqqU+oabL4v1wndD9fIjm+O56ON5Za9sqfYedR0JACtxpFXJzXOSXSiSjrT2Q+tbGOV
vnNkcwFoIO2Lg2FU9o4RHy0uBh42LVEvmZqfirwYzizi3T3qVCJO2P9hDyFsbdhTilOUrgqrU+64
k8g3cmys1lPpiGsSX3O0vztHDnIT1QwMQ5u9d9eJx2CYPkKWYLrX4mDfYL7huJxWmzw0TVCT0B09
AWxe0GxyqnoxYO7n4GE7zZtXVJfWmMStcLBkl37QvpStJCVcy+KVMRqPRLYiBy9jK8lyEN35dhFs
yp4ZaJ/IV2As/T1ofraVkhyEoujHNMGV49F7siwx9a4oxNGOUYLTNLOwf6sYTI5mUuZHK0sPjaQD
QY3fVWllB2sU7xMO7b0MdP1GScbFhro8UTlzlrRJowt5P7gK8vuspNx3hl67VsNUSB8iuKUz2n+K
PNccjcRlYx2ejJHLo0nG7r1BxAKk8aGN7fg4lhz5mCL6957Iom1ZMwctg6K8eS0JDf4wDond+DyZ
jo+fs5qulj2aR7P0SKw2k/3W29nDqHfTPfIo/+hKGdD6fP+Y4bB0DQLYuSa+e0lw3/bEBN4nPFhG
TeCltJoP8Jg5A+N3TZQx2tZystQ5UONXl98PzUjLRYE32QvUHZJldvrzA/kDY50hNdJK3T6Dryju
SielTixlY2nGlDvpQwZ3krzjRtj1eKoxKq4qpXgf7OK5bO3+KS1sqBh8e7iuy5X0gujOYbHZcHb6
sMLKxzrnpWfEPZ7wjvVkwMfeE87pDwxwT0QUrWNJ9o7kBKdEX4bBY1Q8hqznTqyAqraTZcOOdAeK
7CVNa3nnEd3DygkCp4j0daZJelJMLXgPZ0fPs1Mq/YOcAw76RHcpc4lrwFSMUP1dw0hxY0t2J4nu
kTHk+0FhUBktrSGDF2rUNCa+WjX/CuiCjH7B5jspY8xETVRXWA7+6CggSqAz5pLFrsvtTd71hQu/
AhludjTzlEC4ZMg5p0KYYAp5GXvzLtQiokSWlWzAyH1bRfpJE6OOqjWU9C/oXX/I1EMgsIuyXqJ6
9doz5m9rocmGSyekeh7NDLMZySJDTrjzm1ugeI/Qu9tV3agvqe9xjzO2z0z1nOnsOH3zlDOpXuT6
lO57oW9wi1wazawe/cqGe8iIHViByg5Mj9d2YbKXgQmxb9W8ZKtOGQOd9n7Sp3fl1moy81LXrVgs
LZ5GEALowwYM4Oo2NgzRi3TnpzXSKpfyOi+qgsNK8I78vo1kmOy7ZDCR0mnCSqFqLX7btrFXMxvV
uKtAsrBJQxakhMlDRw1oCAdAElnh0zRN7SId5bBKkcdVr35KufGkhmeotdE5Y21aEnobAUGw67BV
TpQY/jE5Q12K+zWOnfnfZHP1xV21kHXzLXol2dhJtB5SpXSTrorcpMLe5ku8PV7gjloh3b4sBuzz
bNokRQkMOn6aMviKsAIe1Gzj5IJ/jkFzXGqIRRBHi24cJ9em8WFph+MyoOlppSABLzoiboGkLwu7
a4SGzzUapmySHWaUeVJuUukcbCN7q4ikmUi1qzRyjg6H205fx4w/VlPSrqukv1ec8R15SdshUbgE
jdXNaNnRvNPeZLmo3DCo5KkfnEMjwG/iPH/StYE2FjQrKjkzkkEF1FqiVJUPF7dUoPzkgRRLHi7u
pGf6VWHG8Rg4R2W4aobib40u4iDaE1B1qmZrWtjVm95/dtpkWeEvZXNwDoDhuENqUE3hnOwWLq2j
gX5X1OGrzij/4GEBkUTAz24rRd9b8VsSE1Vm18I+3vP5nhc83lTjomHdc9TsKSqGR3hvrtqOZ0EL
hwuxuID/mJ1L4vMTM27Lsrf4i9S1n05sumcqcTan/blahqi8r2v+Wt1S2DtyZpAYa2DnfFamWHVW
CGciH3aOStunaZTDK3OmalGQx62SLF83m2zCaN/PFgQLaD2WOcYcVNCrJXe7rXNmlxkO20pcQHAV
K5WNMG0up7werziqmxXU+4grZczXYiSZ1qSkC/K+VRaoLxHJsVmvRnSGh1niH8a0zT3e5ADQoq7d
KWyK1lqXY6UjxmZh/rIDlWvHqm+hWuM86c09ZOX5/I046BU5Ld4kkjqM8Jtqcuj41keKfCKPK4E9
xdzW4YFoLo2NGvfvFqmETrQbgzthiSLxU3cjWR+FgJ/TEk1y8Od3Pkk8f4r2HoIjrSFvOofBsHO0
jRoVLaZCHUdrkG9Gx77qPm/8VI/eyuEwuqnsdHCLHKy0gdtfj5N2X8YNIcP5Lq3MyT6Fifo9ZuZH
xjnTEg5nIoO6RwZ6bnsxt5XDadWuwmsfaXT+WV+cDko3gkjXOU/aKCE+d6T8MvMp9od3SHNvyzAo
T5rGI4ic9lMzG1Ixf8xgco4MmRffFyPpEc7jL47IaXq0bCyR+WguLN65FTVG8aLKCbZZofhO68Jf
tYZ334aPnoXKGnTNc+8lj+ZYJLsE2zMn0f5Wjqq8pNYDXK1li/P8ZMfWKR7zeBdX/WNqyXU8QqyF
+xMsywrHPmM19dkf5DugNmjQPhs7D3E5y62QkrvuXo4cnthyf2bj4LkN1/RXYhXAR/X5MV+AoBDA
+zd2xgOa75fkTjJNBjg4oHDkAp08pawCra/vfGGTHn1njBq7ZhyDIC/al4L5aZA3d5FQxDLDeG01
9evI94zzorOeK7g40VIsP8f67IJES5+gsgQoao7GourH9jLQQ5pRKfMZ6ZcsXhOTy9aGg8rmlHEQ
3mA8x1+W2b50KY3mbexZtL8uh5r8B3byZw+WFQktZlppvfRS9hBt4Bgb1OAnoj70iTHXbFpyfmb2
iuVtLzLW1ixlA1WU82YpEfd2VXfbmqEuq1BGAscb4Gqas1/dLkgM9zURpFlhmIePxevApbvsp+Qx
BzPsKk3Z4cJBs0rrAE02AJ3K96TTWNmp9KOFomMiUElIiCqHVh3UQBQZ66Im19R/hcX4XXb5ceiZ
zvUZ5L2KaIla6kQVJ9NcK42yGXTv22LYdicC4xkcBLzTrUXPl8u20GenBZEoJdtvlgMJtS79nMLo
KqYCEFt9V/ml2H3Q+sVjoWGNGruUoVp9zxK0C0dWYqdEyxwEZUlOG3dLuF4g3tvmORlYx2wjksue
iInSUUAaRsz6TY/zjNr8sJf+iKm7O4IeI4fUd08TqGuOTFZBMs5Zql3xWtTtbqqY4JFJLheidGwm
mh7/sypTGCME+OnBIYy0L0bix56m997rVxqJH8qW6c/2M6JqFlduE+mXDJWWWJ1bK9NeGjB4gboL
Ao2fUTDCra9UeUgB1YJy01rgLJODDzxLb7WTrgirdQdyWU+2SeZDz0rctC3EEHJZKf5In6hrMB3p
VOJpaReXiM4RQmjltz6YrKyEiTZGCFtEK06oWo0bmZO6Z0f4VsRWvzHET+I75UYtlUciI+EqL4lj
QQRbjnP8sYTWuh0FA3W/BdWrg2nvu+5laFjSVDLFdVsCORtl4LbDU+CLcgdDZ1mF9DBRcfeN2+dF
G7RL0/oYfDA1aNIk+kq2zygoCEyrU+JkT239XDfg5qYWQEMRNai7uMsnHIA5Xod1JMhRZl1/zWp9
73VuXaZHz+8FUUrlrIfNpcvsbp+12l4Z7K9Ij0iHhFTDCqe8tZFkepXtppCGrtSv2F1FI1GEnpCy
zRFZwKDrtU1gsJ1MLWxdSfE+cwAwC8LdU1lEzCxuVor2pcUJ8cp8bwW5zignYJ4zcK0gb1fE3UNa
k714ORYE0FrhsEvWjJ1U9Tchh8eBb6sL3mrXJPkatkq9zobobbJDZQ1kBo0Z+r8/5lfFLoqVFkpS
pya5OqsnLuAzsZE2N02ucetb03PtDY9hiwvbV7xl2LJHsIE+LSqnqc8a7TjSo52HazrmNkuDea6O
HddbtZ2lUTRoP6VxNW1q3N5tp3yBTfxy6PblgkrbRV9IjiWCUsNcsCnSStalruHttIq4WcjJWgsN
hhmh8jWF7JgghNzRyUrPYcjsR+Ov7HLus/Sn7US2i2V9NaXyoA+DsiByxcGDRuGM2665xcy13b4N
MUpLscMEZq7tHAZ0DCwwq/OGdXhbhebW0my8kvmTpf8oMr9LNWLz40Ryl1Djwmsg46RJ9NVPDtdt
vYAc8TDGWMr1BkE1HcOVXoXBsu15epRqZxBGS/QFLQi6YP2mp5sa+HGf1wxvqoHDQ+LXF9GFLyPj
XQ4TMH0wcu6RZrYQWp8nLevxpMyhUp4LhKzdwGrEKWGzV2V4OcyRC98zfmTA7mKaJNAV/ZHAd0Hb
q5NsjMh8HjwEzHZSUKOudYiVAK0sWgXeu6HJo6oqj2lDS0HK7qBvefLSEbhMA+5CiNnUurXjMbZ0
dptF6Rwr2WNcsDdd8PmjK1D5qCRs7am9IzJy5FBXpTFWWXbmy8GIQ55Q2aeIx6sX5RrImbBZVo33
SFvwlZpQBDHskf0PhMQbjWU3A+f5BvOsG5v9JtJlfMkcnS2KMrWbwoCGnWostp4eB0+JDn3RB26d
teoDGYJbREjmPw009o+uvP+vzHuOLuk7gEb6f/Hu/dv/rL7yj3+CMf/9y/5m3dP/YmuaLaRqOlwi
Kia8P517MF01R7d43hqGPpv6/lpO5MyUZZQZHYODrVFUBPD1r4UK1l9wXlugUaQBMVqY8FD/ZmD8
D+BV5b9Cx/iTCKPAcoHqYsBd+xfbHonsoahlzKmdJwTrhnrT9YhBOepThn2jmF0+cfxuTfKHYtCO
XBjqRBi2VwvVl6O8XPzDG/jXf+A/8l5hy/6TkZAMrKVqms4PM2YGAM2/YNCq0Ohr2QQYsMZirZSp
uXTitriLi1DMDvb71sGk0DBUsAmG50tFI98cxaq1jnAO31NdPF1qweIVyNcwyfMnvTARlQgtXvxc
hMd0ulMh10vLWdel0A5GUGm4EAQy1OB9JUMdPyTTwPqfpq9OxJl0yCwexIZ9XySldWgYj5/bMNeX
Qxh0nxJy0aCxe/BP1JNetWDU37wqeDOy6jPuS3vfQzK6M9ORaFSJJBXqk7/vRvZgcvLNnTpN5l3u
qz8yeWu4rSkQCuXS6qoenEm8M0mQrBlrDwfVyBBGq/ouh2J6IS7ktiyktLTwRJ43h8oIqCSyGd4m
aozn3Gk552jNU2GZ1kloQXmtHIakNtjOQVcDUmlS3FtyPnlW3snW5pzhCHClM1bpgjgnJStdFd86
taO5zQo2adU0hPP4YHdvaVxYFNEV7aqqM/bxiu3zx6sfJiYZxnDQtQJ/OHaiGI55RyGFxFQUx0oD
xCkFmxbE0yarYypcGwfnlaEZay3sgpufDdWShIb/xqzuLrBlupqcOlyVWmsfHR3ErR31FjMo5mwk
HMBLN+0+zsJqG8XpuJvmea3QU/SqCRtJi7gEAvQBich1fILSCvUcBAny+mJUzr6n9xnYIzTvvrfq
e7C5Er+B4WDbs6yT3U8s6SWiDKC8ZZmHyldllN9NU0TniroCFzyKFTT6Ayhe/SGt4pMzFfIOQgF2
Uk811lxAQdRuU3vQYMLw/+oSQuaqTqmGldDqjkYXNcQ3Q2dl6EBwVFV9dxrRrWdTAodsjW1i49Ha
HVzzsmZrDjEGOzuLbPSBF+pNKQJOetZ4Gf1e3ygptrRpnUECXEec7SCS0qxhV3sRhD+6h7pYUObF
rnECVWGvDFPD618Xc1vrnVVMNy0Mr5NCQTr3M74EScbCCf2N3Q7tkZv1yyet6hoxliY1m852DRKs
zwdmx5huprkYCVUl0D4CI7ddezBOTTg5uzQERdBKbR8ldbyhqhYxZvT4dwloRJl5zYV3RIh09iOg
QJOm7r0O82LV2go9RR7tVHzLxZZsOucPFUi41TbVJktJdnZ+R6O6L5kjtbFbtMoP6p227X1Qoho8
2UHR8/fUT92KPdocpVNvZUok32nUe61HC4EjGBxLgXypUN9hGuq0Ge1Qf41ISnPPJeu2UHAhm17/
UHQEikPqCmRvXJyhMm92zYoeqRaIF23Y4xKACDLhzCDI3h3yiigxQuUZBUISZr1KAsrruN+miqnv
w65qj2F+mzJTd3WztN/wcbp172/60WwPCP/6cRDTdkC/PWKtq2gkNx8NW077pnCSVRuNawVzgKsV
o38n4P0TKWzALPqgn2vU5vs+HvaOEsg/PmD1pbjF953VYJtuFdrp0YpVcUZzQzBwqnQzckmeUFlc
E+O5K4fO2TgahfCBG1UM8nM1kGd74AhoqA7nJrP4IrgE+pfQ2a0HUWe2dr3FtoWb2fKLm6eTSpPz
fpHqnMQtKzJlSdk+DRxryZjGqzilkqUrLD4YlFSx6SLr6OEPszi/i1etET4dxNUjaNutR/U7AwiL
M0jPULyh9JcdKl+Zto+k69+mkHoQomdHY6ZFKRxHdLmhp74lnIVfpEosCRPDQZmif5v02hu/gs/Q
ntskzWYvvYRdm568NPYQcsqTOEfyT3pwPFfMX1raOsERyDwrQUlcbXvxrvGlaymz3IMfVERl7FpF
vcaWYy0j2TBdUJdaDAC2m+cYTk3suZ1RxQ2rJOczhuo9m9wpYMzW/vQW/rWaghcGKz1JoUCsSRVd
GAcCRJZomt1UNxtrrM/IWaCdQm7e+FcT6vEADVj+eI8rVoC5fYeCO7DoP1rXr4sAfm3T/7D2/Yix
ROeJN+3cps6zSWDGSt5KvPl5YSuLoebdbK3wp8/kg/RFsxjIkS3jBKUyymaQVgKvLDJNyBpJbG6L
hp0tAhUnGXwUnEQ/mRFhbWv4FRN9D2QuH4waOkXtLYYcEgfPVXtBIv2509GKbCcBzJVRWjcJbnvt
O+r+F3lnsty6tWbpV7lRc5wANoANYFCDJAH2lKi+mSCkIwl93+PRalovVh+ufcvHx05nOSIHGVkT
hy1ZokiCG3v/a61vYUUy9W7kRJ08Ekf81K0sO0/RfIlNJqqFDzyqCLdEw23+OMz0TXT7zyeSZwq0
pGictmNg3SqEDtjYQ8MYnWuT09K2TpxqJeMMyys2K9egZ2DXEhYuGbEifBieb7eD22L3JnJm9hqN
R7z6mtD3cdmHWydZBrtGUF3Tk76J/GBCTdaOQ0r7wiJKJsWrzgA/TD5b02AI3dDU7NmtJdyGWIGf
jR25fYZU1WzxrIf4IR00PvZWss47/6pBnr2OHcsVc7pLx9m5a7TZ8QJTf8iForDe5eMqc0S7aYX2
QPqzeql149NOxhSSTsi8Z2rTC6NeSuyL0dmxfZkvJVOYeVKNk6BlYtflOgidbgx2fpDlmzk029OM
3rtKZ5INJROKpc7Gv+/wxaPT93zS5o6LhHD1nBo9h3c9O4YBDuykLei+GrEYVuiSCwTwyMqZHZSe
PDqOsXxvKBk+fpbMJaKEgKWEVPZoY3HobySby7ORRNY5JLyo4KJjJJcelTnaVXEIOF7r3oqxZMZs
+reidAa2HNVXmkBYyUviEQOM5VXmG9a9SuAP+6efnyLJchxD38fFFV5mjWuUrZmyED+yva+W8ppJ
J7fXULhdVk6Yt6P5pNVDuQqB2x5qDfuJnrc3caZeBQUdHWmxvIVCRvcl5jM0BHTJiL7d2ldjCora
/TTEE8t6Om7Ddni2k1A56wZX3GC2+TZOdIo17RF9UpOIMI59yKZKnlKtjJaGL5ylJEyuYeyLjZlP
TMoxuHLrmI6qn7fnPIz3s5GUbKgJpjDFgsdlVCmkufHeiYP2Qk6Fw/WEU9dIn/ypxIToNPsexxN5
7eKx5px3TCgLWA11VT6GvHn7uoAJNBT8nPA59nMbWNgr1aEwSvKey7/99o+fvvbTf/6//thP/98Y
znL//2U8jPPkL9Gx/cf//B8cdjjacfLTHUsIjjzOXwKv1//7f33vfk/2/NPf8K+Tp/jGOerXeBfn
mR9DY+IbR0dbN5BOpSCsxbHw16On/c3QKXegF9fgh1XV+q3Zw/pmsQNe0J8UfyyH0L9V5bfwsf9R
/tIA8udP/qdmD1jwSafkSJSih8QF/sf1K+1VyHhbjtzNRZ08qNwwmMTy6SkLLB6cCHz1vtf0a310
HtJUx5hVej6cK+g89pMF4p5L/8UfqYqNVQwe8ZOdtx/gBjzgPS7J3F3Vh5cW9SEZlWPZKioQj5Ab
K0hhCiag6BHhEMV1YjhQ44N3q7V3tahpl3BerbjO1np2u5RDjMiptOQwBYXsMOarsTaxGbc3lVas
g+C+JOyFPd+lFh72AtuIXq7i+U4YPYJ3uDGRLBCfVkHxPUZ7i8K9sN5Hg3KOJHRbukbhVzz4qMS2
KHZZ0V/3uUWHGpIb2x68I7d+0ezheJMJuzgKfT1W5tpO8DQ42s4JjgPmSNV24DzE+z4IvSn+tGhu
MMMXHCuXeq4vw+J/TP17Z7zt87PCeDxVyn0KdkP0sOD8AWswPYiE7yw1Qb6iwXVS4JKVL110MecR
EjZs4wA02oAp3rrNyZsDBNOyYWMaw9YJClfOFrQQGo4Y71OHVHcAobHRN42zbbnrMbw8kMTzWvrS
mHW4k5+vGyo7NAGViRShWepfdfJm+4PbjAjg/eAOekOWApBZEg07Dp0wZbj7N4SkAcqvemHs1Tpe
tWPpRUm1hqu8KhN+wuzpl5XJNiPFVZQfjlru0MZ2YoHpzepzMegrx6FO0rzzuzZZRV1zlQ/5Wc7t
p5/lQEE5Vo7ijhP2GcwaMkC7oWLqMHXZVpsIyymt8LIs2JQZJyZTdWX9Gfj403grARgAjCq2ZP/R
0P27Fi2o1pnIO8phJFCvt+Ye+rpXmP4rxEW5AuGAtyTcLKJki/bZhpDOlpKUJF7X3LyJl+/TaNlv
YI0cgMyF9O+mXI/qtECOrF3TfdhavhvzNx8EArOCVYnpkfjierQfnco5Z+AFWnT0AlXKsW4Dvdkr
/vguwsI1OBHbQXKyLUjbml7c65yVG5vASrfADpz8lmyGvQ0Mx9hoS+FF0xgKPIHiXJk9vHplPwN7
GmZs/1RzKU7AMWrcW1q91TqulD7bBHK4NkpqdC1t1yIX8/lbLxeWYsweEzIy9LANg+sKZ+AS1FBq
sQ/61gUZsBJAonpyNXW0YQhLKy5eiehen780emNDxAcKfk4qgA1JTXQaX9EzOYFj6/ngqeLQ4BT1
Ba46aH4DjNRwHk+sfbgb+jUACS8yi1W2cHNobEDUoCNMA7tiugHNXZpmrJ0mpCQMSQx6pCYEtWIY
bfRnETwmvPNTDpqWPQ/ONmwZSHLRNQgHAjsljOs3E/Jh5tPlwvay79fLmELrBO8a1LES+CQcIboy
1omNz7g7aqLf98K/luwC2fNWvrP6J+WvESvNJglUO/jA+2tF6K415WSzsdDl4860byrJK7Zspznq
W/qH4/MZ0HUvSR28KND7ylc29qexaQ+d9WSOdzJ01jUOtlQ8BOW09dVPKasrtDmyXAwBUuWKwRQn
8cm1o0MCVqBnCQbtuEui75VN2VlECsWhOgZTvauoX6LmLREOGHH/ldgYJc63RlOQjEOGNigYg7fT
Q2dtSliw4+2McusU8jigMSNdr/U+P1g4o0qITSIO0dDRtKvxvbTA+afFYbGTd1lwY43dwaks0Jsg
azWDB+fTgbsb1mCEPgpu986O893Smlz0gHC1i8oG2de6NYcKt2j7kGuofrYnMFzgEKfqpDtHbew+
p0hl1ZcrEfORGtt4G9PmCuBv3yezu0h5MnBOeWysM+zxTptjL/ZPvRK/NkUareD7weAi3sWpKSIx
tIrLHH8csUjAy23w7gfRZrbadcO9Qs8tL+RsGFlXUzW55AKvWtXeZApDWD1/9tEx6xIkaJK/WOha
laV6FWElM3KbZN7LKPLGSeHk3m9Ayu5yh7GtphzYZK+s7lNFxpqph1Q0GHQZrvr8DazVWxFmBFbl
miKkzTQYrESEDodaXRDDyo1K04Mub6ZBf7bSYGNG9xp7WicQT/0oPBlWp1BRzoFm3/UkbyQ8s5Qr
N/dVQh5KtzNZfEZ+IG5Kb7loOWxA6javBcVx2SSp0QrZytrnLE13mtZsNVMlvKBA/2i1bZndaMWo
3DuzXO4gMmN0x1EBiQNWBy0K1VGMjKrItKgrTV0q7lPUIuMhpfabsBaCXHQys+mR+aKH2/pWNDdF
fx/Z+TnVLXA7IJ+Zr9Wp8zXUrwyWnyWh3iFsHvDtYpoAzWbNXiEfuoG0cV/dkH++sOzC+aluwOSd
nCx9UhJ/Y9Lf5KTDeURQwqPYgo5ob8lcqLARqcUcuISZF2QNwXOnvmuw02CW8XTWrWhMjiH+lHLE
/hlO2sGIiAU67bYtP4qo8TKmTmKe1mP/UDiKiz/HC7gGyW/fVtbgrBCk8PTXKejKAQC4FW1Q/R6A
6rvgr4h91Pc+VUL/HI0Mel5yX67OrYPEWzTlMYgIfhtOcuobuXX85MX2pZeNBATQ46+LmZ6oPuX9
rbLXpDW3eVsT526pjQUzOiUM2zGEJYzUVFBEcbcvp3ZXFvqpScFQmhoBmnqdBgq2OTOFR6STs+oN
FttyLjHgG7kXJ8iqdXgpQvsgU8Yi6QBcKiiQRp2buLdvFKFQuap9OYbarNqo3TiT6iWkD+uWLcuE
M5/y2SjstkYHfsfgtN5N8X2iRMyFevZcNDKnDGLakozaOBHcGYdbXTauVrHoDHa6k8v9sQElpNol
AeH5XDNZ47bor/NWI2sf36lpxSo2wwQ0y/PktOsBGk4SNG5HE0bmF0S4J08M/HcZ3ysJC9qMHEl9
8HlgjRiCeAfH2MUpuc4dwj9hfZ7LaNcJ/0AIYBuQnPb7mCNiTufTdO6yniEnTkB8e3l8Zsp3qUoq
7Ifme9fPhIfJGg7qnmnNGmDO4hicnoXBVMforG1hWreC9KuCUVL2OVKfvtckY3sKFojwEoZ2nTh9
iBOaVUS1W7DAac+yGC4E3ZSSLpofJxZ9YmF3tGdg02EjK+N05E7THnFFvzHaagGoJrjXKpMLXX7O
k4ypoYyPk6Bbppf2kQzok7KYp8lhe7McnTXmOvg8EhCPcsYVSRpZIzVFuScxi8jaNKKt15ZRkgyU
zUel0O9iRPLOiPy7ChbLxlGWdFYeWF6qy23Anl4tsG10tvZmSxxo0EfYHaqnMs+PvjLuJRQ9rrPX
djaeSwWsS1BsRL5I7JXzPAbxZdQgnzpLSJ97ZJJ5mEO2DUFztZdQychRdjdOCltgfsBos0+i/jJl
sesvlk0jPlTyAxfPYm+wXerodgxv+PMkV4+9bstP4rVXzmwtM11AkOOhtep929sud1Q2Rjnjwf7A
JGFH3+9NJy3cpNF+5FZsJeq+sBmNCdPfh6pxB5EnWrXl+NhCOA5IqumVz+apPjKt/BSlv9DVXqE3
urYO0FijRNquBFdZMG+XdbqMCccGxnbOuJtoGsGyuX3Oav/iNDQVd/htM8e/yQtdWU3N6P5nncf/
i4BYfj5pL0KnbRkIqksJ1MIn+Qth961u34LP/O0fH5//2Ocf0Vvz07n9j7/tX6du8xuWE11VOVXb
Uhc20u1vgi9Sq2apggCR/UsX76+nbk39RvUvHRqOMIWuOTpn5V8FX+ebjhUUwIuua5Zt8Wv/juAr
FkH3d4fuP/7lP7ZMWQV8h9BC8PXju7IqNr7AKQqcF1w1G4aWbU/oMZHfRla/IQS9Ner0aLbZri6e
W7YgSY2Ltc+/6BK4JWh5kKTLrO49TNmVcEce0vyRk4IX+/FTxPYRJviZFppf3AZYBX4rCf1RJP7j
k5Caaqu6beq6RCheikh+fBKlUCo+vnXmRWwzcB+eBe16U/1VkwWco+oS+vO6a6ijUgYOhx02rLde
e7D8dDsE0m0DOiCDu155K9VzBQ44n/bsQdZ2OC7RdYaD7ACl8CxpAxC/78q7H66lP9G4l7nG794C
/nrIPFJVkbelvVwhP/71KVUfeUHnAgTTxM3ZLDaC05il/wdS+lLP+iePY6o6Ix5ELOMnbR9hnyK9
kZY+lSRLS5fnwCliMMGiJs6rA7K3DYD2w3gdZbKPMKdASV0X6o1dpxfd/q7nwELwj8dno/oeyYuc
SRujccncvlacxFMy+icKcq1lv2qcCLNW54lZv1Rx6bbJZ0HWJ6jXeguIA/pJ0S7n8UdNkl8JDihZ
6zHIT50ZccTULn/9AhuMzf7qmZs/eQicukpqXKs88z47NUqzHocF+viu+P0mETYbJ22dqk/qeG3b
lzw7lP2HMjUrhcRjtpx0wmFTE5iYsmvDNMlMMCLX3vvY2lnzi2g6T0NPQY3wJPjMJkGiS/RbZ7Jx
HRdYyvx65fscPiklXM/NQ6CFW/DiG3bspDOsK1tVmAjQYiIx9v71E7cXptPPz3xxTUj2d6bpyJ+v
rUawwMx2x30Xpy+JQYqdIAAxXmv9iCh7B18wACbZ40JTerN+7Av/SfWHU6iTVAIz9GpFwbl0sAEW
pcHptE/0zdAHJwKVJ9+/KL5CcClZV1XLueC+NYn15SpaqnhcxmJ+YsMrmM+SopcpUU+9JS8OYcig
CnaVhekLuBM0doZzhtcXxsk0bXcyik0WRrcNsb/GVl70xL9YzUxmgN0XJ0ewI+YQ7nyhXJEFOJuj
ui0McY8TF9hO+Ak+YIvWu6/r4gjX8qkz5U5lJ06AdX72ca9eq7NTH2GTOOu4QZadqGSdEgubauJZ
KQgpo65dGoYOqEnMzXT/HEKeIMPEVZ2xEpSF+jjhHZ8y61TPsbfAz4uoFLeUu6bHiMSxPXTdzpFW
64Zd7jBgiCsWQ0XDMuzMd2mnIC82drZuFJQP1cbelir7FCG+EpxOSssjdL4OdetoGQzD0BHZy1/X
qsFRuj8Q2jIEBDoIdZaNJXX6zFQf77Wp3A5hTfFPwhmb3FY0TCuyNC6cnZ1jdFuF3bmaUgkSRfs2
NkGi6DdmV+74czj+JIc5eGG4vM2Tfmu2Yq8HKvvAcF1L6oGq5liMCcqZ7yplc9212VHP1Ftdo6UU
V9+WTy10mHmADzCeAWT3rj8XjJtmDtSa3Cq+uSBuH+ZYO8Nudqcodmkz9BoDLyDWlRnXwygKXNIa
jTOQ6BFADdwHqOLMAsRd6IQcWI19KxivWQB7VTU7TQl5gADS5cdYNOuaGvIYXjJG1f6iJzWExelK
qEQc8LzkyWkaGk8lD0FbNG4+PdtUkbW32hajQbqv0uGQyu5BV6qzpgEE19LZA8wNw7eJnUMF2GZv
OpgCYWxsyHo+6HHxPRXTk4BKsQHW+K6XkICLkuMqFB09f0tCoOpVjTNFSl5z3ffXWVFsmm7ckIVb
RSVBCB4UJxJRsO66SIxmbef1Q60MQJA69Tgm2HwVgzbbcs8O9LsdodXa0xGtdz/NMfRlB7pR2SNa
FbFXg0KhDtAJvCinhSWmSE0htuVnNuzf5K4C5CP1iNG3OAXZcKtM1KHK5t3v0gcREykfTdpws6n/
4PT+IAOFZl41/h5AOyJWg8Qr4pdSCT1BY4mCmakNdlkO7B6lcK6nre2Yh6wkjCOi8QDCY43B0A0E
xFN6jv2KRoDQaDiRmUPkqtYi3KIuRumD3Sxvp6JzlHMQDPPxNKLOiegxk5+OirOZyr/8KjOvWgfY
PhAQo3+uJ0yttKuOtqtX9OMIqurFzPPsrPh+yOcvpMWNql2VOmOQlpJGxnLZPSHvDUMsl8YGl9jQ
2gfDBaidyUvPPaj8yqAvO0FI6rhjSadruEVIFxzXiY/uLeDQFMQ+YE2BlV6cuvpWafbSP9YGxBXA
3ArxoZF8mflRFrehj9ponbHWu4pTbiwze5TdxcqRnJN6V6rePFl3MzJDND4SsNWb18qml8BeWASm
F2TlSlbveXinxQn5MwZJecGcB2ORDxUNYLfkgD01ULNvc/i7lknL7IAxxyOG6nYqMREfR2+jng2H
1Edn3g1Lo1OxzMpXY/mZDb0baXy6otplUbufk3LPEJsFxwDlnJz76tHhZzpjD0EA6w5TzYy6QTPy
r7CYHKbyzhh1b2DiGXQvYH8RnhcAfusllbVTm4APA0OylCjvXSZyAEmMWtuUFHACxgYKedAcs4Iv
REpEeDif0SCISmHOCDsdSkDt4VLFEGAwD3urzJrZ2uwFuM5zyEZtuuS2K69T7auJjUrXMwXyx52i
vRogWAxHrHqouH31YeoE4zi1IqPS0lF5M+OGQmwHlp6yyPaZj2IeVYw9lAereEvoTQuZo6nTGnj2
WjKP7zT5IdkbxV1+bMmhGqp50qpx3xHg4iD4WBbzxh9DL2bq5aTXObsiMhqJzg7B/qyN9yp+6IOS
lNbLWArc/5Jh8qmiLWswnrMS0AnYGO6UHRzvbHYeTR33D46Yqtxhut/0EN55zza0xrg0qbmFUDyj
S59zbhy4Zu66bLqYrKEQvoBJJRjEgiK764hLopVgxfTSJnVVNGdK4NSNRrZDy5LHkPgGq0F1cYpN
qmYPTWl9JcarTEEtMeLC0wJhzLwUsEhy0sG2CnStM9fBjBwiHtg8vEdzoQIUN3ldABhpZr/p7HML
DLumXGrkdGlrAYVI8bK5AR7GoqvVKyhbT2rI1Sctal70fh+H7b6pNAzWbIvyJn9w5uHYs08XZDqs
0NnqbbfpCEn5MmRgfQm4oOm+JSsLhQipg/I1KUoPxVJdq7W5zwy4NUTvUoMS0OZeceAS9/ZuMNqD
mX83maRT0ZQNNKHo343a/B4HFgrAu4xvI6aOWPg3GRT6Ss4XKC6ebVZXitXtpzC4xH10NKv84CuP
g6Bx66hHX3Fwk6vY+QZYilq+Lul+dQyg7xqJ8KDdW529Kp2PKkTcIuPRGubXGAUKWmayD4j+uEHN
RyHB80Eq5aEagdkYwd4vCjfWwouiQ9FSKy+YIcSMjMQmRPwi2mKhWwHRbgmax3WxTglX1XgGFDM+
wFIjmVd31wbWcbVlxlIG92ZQrIu2YYS/cLrSXSkOs85j83b4qCEFDgz2X0tLC15ALP0s91V6aUJx
VRNSX4e5/xx3RM7MUIfeBKoH/krLLawP78Gqb6WFWtFAjMdrRxdQEX4gdT1JqNUCfJRZXexpXg99
SBUZ99J2cUWBodMLqhMKuQ3nR5vhc6W/FEyoiwGbZf6im9yJo25LnIiA56Pe2XvHuhtNRkYEDAuO
pUrsrCO7PQ5gGikAWJXQ8dW2emeDTRkb/YKMAtNnc6TpBqNTQ1GLNUCICwFRau1OjdsTprG9UWRo
F0lOblijxrCoIPeX+sesm7uUkoVbqGV3qJEfqj4niEP1J66LJYCaHeuZi6XkEvXtOd9iEwHFnCvY
XAcqP4orrdAHWKXdTsNJF0zJo1n5X8IvjmzfTr2OJKhTbJDUB5k81Op07JOvjpCSQzBkiLPPSM83
QUSUDFeMFvvnDlanygGJqA5JNJxZsA2AZXs9ts8eZCSb1WrFjYmRp7kTC52+J/Q7TDdsDXAWSzYO
gbmBtbgdZ/8zDCgWRn4dEoPpqQJpX2DtbEoKZYdFMw5eJqffR8Abc9AQK2lq0HFAFRMGKUZ1lVn1
Td/T8geHLESanu0tSYr3ZSGTHO24kOcaJksduZXZHTl6strZ+xEaYKbckzo6gZzZJtZ70eu70ufk
2U8brdFJerVr9GJ3YDorTHMbteaOIeMBg9mWLP9uis1VhSrma6D8uRUldN5nKqfSkhZcNQFUsmzQ
yFzIpHpsaBJpK4heKKNVkG5LXG1cXYZrhfrFWYAVXbghtOmimBct1zE4scUVjiqWJ69Teq4SdStr
Ez4P5UJNfeopwFEiAz2lBt/fBWc9KB8Q50hSQHFY5YzTeIUCV23164pXqZln1DFanZtecXNWRfrF
6av6jCL2GAWbUN/0TBySwPanPfym3V+f9JYJx+9nCDqRAlR8W4CFJFnA93/sR4VrbKskULzM7L96
kEKjMLZG2b5GVrUPgSf99cPpy0zij48H4tZgQKXq4qeZRVBa5ZANLWOjqAxXItBeuxiiwTyZtGeE
9fWYZHR/tacizXedBSpB5UhJfLNor5zaUsChHTCUM/hutjQsNEW2gsGzGvApa4yzG2U744dIovAz
1ZI3GYIT8H0wG8weZvNkMbD/6+cjlnnfD0/INhgeSeIVlmESQdAs+dMTorPApIqDIcyCSbCycw3w
XDv70VVfnufqWi1OsuzI+I0U7GUHR3wq4Ycx3mMDuMUVD0shcMHQbfTBh0Do0H2IeKXGOFTlZ5Ui
VhMSh85vIk8YOZ2LWERVgU+M266DEyWwX5oQ1djI7hXT8BJ0W716kWl0xMbrGuYzsBya3tW18Pun
JRwrkmdtRBFITnVssQF4RZ2hOpTusxcbG+zgHIuZsomlNTmFDvLUlvnWl8ohhqaZ1NMur15EWngg
Jd+Lqt2luFxr3BqEBddG2O+4z+CeHTCt3EbatOnpRlJVKj+ADo02YPa4W5c50c48dHNWnNG4MkB/
DFtZbDurRqEXT1EEHrlEESyYvYVPkf7dxtIZnhubqG2ne0zYtj6VRD0PiQq2CgSlRPQczDnUvhYV
CdiTbgJho4X9RSKQhDVivf+QyGPe3AQw8rAn31vJSZcmnvIXJz34Qb+z66vCfMzid218VMNnh0XC
kDmxEMBtbFOAcuXEdRP/qwzYTKAlZGl+HJiiA5pfd7wdsbEdykADmAWton1ynId2QbwtAxo9ODlU
B1bjm+SuoxJhHhA9HIQly8BPP55FdVeUD0HVXNvGsJ8MJh0EywJ6H8kguNJJ9r4F+JPzmJPsUqBD
qnylcNzN+gl6Do/Qca6MD/1cbuIi2eiw/KPYvy9QBNPB5KSjnEydKgumR4LDH+vuRgvpZ4QIaeF7
6CobxhoHdqpBmkFbWSNxQ73Hq8FfmHtFeA6p5ezYtMyNuvZnvOcXKDdcTDvffp2SG6PZ//Nz9Z8A
cf+vqQrYqqnbBlEqR5dSI6T5wzKy8OB/NetdvWVw3v8t6N4+flYC/uQ3/KYE6JqGH9bCUGeQ/WKN
/pcSYH7j60gRwM9s/XdKgPmNwKTKdx1g6r+KBL8qAeY30lCktUilUdWsSUP7W0qAjiLywxLIb//j
k//xHlIBj7KTAGJiYeITcpRzY2AImJbNx1xZzq7SanrrW8y5fkhPYfqax/0lVM2rNMs+5trcZVHl
5aY3mupjZDW7uMKYG9hPZKSu/CEyYJgsx3eOA4QQ9MJTG3EOk+wtCIpPA4RGTjlgNlbbIGYDa9Yq
4PLuto45gDL4uiOk4M303bCr8DfxoH9RGj27M+2TK0CZjkuxFCXJbO3swtqhHR6YF7oJSJN2FI+Z
ZlN7GupbG05LoWfQLqb8tWlhwE6tcmyCCpt7vin4FLmxynZ1nukvMaiT1puZD1BWoINr85H6Ytai
2Ic+l7xQXdUSDl84f6n1YmpYAXMKpofgMUBgqHvOtn5ewKdleOXWTcWOLJi/LKAzGNIg1kpKsJLq
wen6+6IEM4DB4c0u2o2v2M+5NdykCo3CHTFe6KqJO8qI/aL86vzgM+5611LbqzTI2NVE4UlJ66tg
As2XwlsACl4MBJFxJUx4nEO29BamQ3MG6EjiHPfKfEUo9q7yw7vIkURr6VYKGCqlQ32E/7lSko+4
Z1YP7Y6BZOvchaZ5G3fxXTGIldr5VMt0OZ5+mqyq6Grumnc1rC4aTpTB7nazjI5tb9z1DpXbFnOh
3IYqRrAmpQFmOTLtnVn/MOlWZnrZ74IxfBHJ9NVOyZWQWsQX8fiIzOC0LlU3GXpMeH6xlr3YRzEQ
Do0vaAZzvL6WX2mXXMmRvG08E9/3B7r6ElVyKmRnineV0040XcNmiMEQodjXKn1slX3FaOyq8blf
6dgPYwSpupovdZC6BNVdQsB0t+LVx4UuKGNq8Y+ICHfIYNerPobnTo0A1zH9Z9QZqNi3gH1wl1Ra
/ej0zsYwD23F2SUMIjpy/fmVU8T3uoJpBCAnNOxjoHHRWmAhOUg/wxZkXjh9dWWLFyB/Dn3/3u6T
d58zKQYg/U026SZp8welcHZsd7He9SRfGoSFmGhHoNwapXPPAIYewXa7OOmtkkOSrQIu0YAl5jK9
bbQ2W5l+eQDa+MVHjIR88MsG9L/tSm9JrMyCkCuiiGqjGf7VSs9Qr3v7Xvyk+f7xN/y20rOUStNi
kWf1Fj9qvsjBpGodldvLT07rRfMVhk4Lh9Bwo0rjN6c13zINvrqohFIl7aP/nZVec/54WiB4rKrs
dRGZTR7vp9NC0Ne2monUM33sX8HDOIi9yY69NtIPrODvswg3NLyetQAEzszGClEYkZUpuCTOIY+9
k1zTWnotu2hXVN26SmC2moobB86+0Nmh1KBkCO2iA9hHPYSIopQAk4AHQHmm4neJB11pC/QHQWon
bEGsxongSQkszTQbROFtWM3PbcNsezLdqUVWRMIXMI1sj1psLmoqLAKr3iQVgpAwyU7Rj+Cw3ZoJ
jAn50MSJFzcyo/ESroDCBiowFQb7BDrDHK2rdQ4Q5kkVMQLXk3uVecUqTdA+1Ua7BIq81/sG2o0/
YZ2aONFz38r8Sx1F4WM0oW3Ys/VUZLe1lb/gptrC6fKY3V/6qLxqyK6lpu751Xya7SeDXXsQqOtS
yfiL6HyeMw/BF+RLfaLyaJsvM1x7xoDeXUX2dPJHdQNp0SshQPgxDDXrsxdvsFXFaB16S9+ElBk6
wTV2eVcrB1oz5Yr3ZN8D+oFLYH6YjeGWITp7ad3ZSnCchnJXOhE3z2VOp3drktA5beEGqMCVWTrb
0e8J11WbzmRh9aNNqvVPKS8gCkbBjaGlwqkj1xk6kllTW3wUNGSw+AKPMYkP5+Hjsk0QBk4zv1tY
5dqjWgebFPIRI5JNEwYHXhJXxSYowSRAPHAxeMWbSCSgniAhHiyLh4iq6qYKlet09F/bVKs/W3+E
/RKkXswHaWU6ypfZoRz4M80caRphT2esyFduWtFMbJ1JiA76SZPNrnHi264Kr5uhO0zAkBcODY9E
8ZIOISLsb/q8/qhhm6xnMDycXvGhZ/FmwjUlpP9e0I0catNpiHD3oqa7A8h5tszFMbTUW+gcT//N
N8maIQyD7AeOcBPTJvvYf98682/px1v+9vuV0/7jL/jXyml9g65rOKiePIBcFrr/u0de4iasqRY5
E4vp7vKtX90y6jcHVIHmOKZt822p/7B0quAWTAMjDTt63iyW/L+VUmFT/PMuGTqDrluo6jygqhmL
4v7DpKVhe6iYoMcwznlE7k4GzbjaeIfUV5Jbbg03mc/CMg6awDJ3GDRr3XaftpsA8ziLljWIOEnH
zASOHEJmulu2Ub2erAcHGh9VhLLXtgv3MMGV4jfd2hcqvWk9uBdAgYmFEdIv90zm6UZgqwYAIZru
8uQpG+9q7Uba11FzmMW+ia7i6DoygR3fjPOtXMz69+SX62Y4xtGL0b/QdRC/JJp/0nxCBukpK7dD
KJFVirUKmeXS1wClKze7wV0WTPtQFHdNgrOV6WCRiEdfpeb0ttSYg6TQcUHPBA81hds01MCGlKhC
yTpFAE2C/cCkH/c83J1uQ3X9OugYiaGZ9ECZ+bX/h7vzWo7dyLbtF0EBb17Le190LwhykxsJ75EA
vv4OSN2nzYlzIzrivtwjhWpLFFlkFYHMXGvNOSZshY9Bi9d+1y78aNHpX7X9iEDE4Q6dCRqxHtkk
Hp2HjBES4s0laY9yPIOipLkMm9b7ysy5IfbNNsSB2TwaQGKlekS0HqMvd5Hy97bc8j+0Arl9+Kwl
a6HtHidNuGCKI5AngqaDNLNVvQs7Ykn4KoErZfl7JMK0ip8ClWnuqYsO7OGQr7u8nLsdYnyJ8ndA
Fshr88W3YNpXzW3mFF3dzKNyl7R3lfTcUidfOSAlh05EfRbxo6jvQ7yHoZ3j/4ntqZP7UEnH86OL
jC99d9LgVAXDVTgfmng3XOxDb3X7bhfZjJ4Ev7fcOWregeBnVZ58slvHvVofB/MgwmNnXM3wVjhv
Omp2WV0TIuaup0I9gwEg8rSvUHPbt2JghFfZcM0jWoUFAqmkuAIi+yadRxKGbqXNqVjnZ3tf3lMe
7T1JK+hgt9Up2qSX4QDx90bQAH//9V9irx4i/jHovF7dDd7g6XGf7aZn6I7Tn9OzpWd3k97rM8HO
5+7obrJdzUf9Pz9PgPs7ib0/I4b7Mj1/fAkv7SF+lAf/LE7KUZy8o3cddwCnHunhr0eFBHCzWRf+
nfbKHiLRpt5my2dxmou93Hq7v3666fkg8j+SW4Li4JLcqlNxKnic/pwexV7ZGThnrv06vSODPqfn
9F4do2t+ro7cEPG5OfKvz2iX8CHsYAuxtPfupryb/qo6+XuxF5ud2E/PRR4nzzx945BvC4eHfw/+
9lLELTllJ5Ily7mxEzdOXEwZQzDJsGAF8nXG+rPkxOGHf6Y/w4vg86ObuGX8pNPzis34wjfj550e
kdiIPT8472/G7fXhVcbMMB6Y4xjUBXO93hg+Vh/kVkNJHlVEhmYq0eg/0H9SzgDRhAZibgTE+QoE
WsB13vdbJOzcoag8FprfzF2cA+Z4jPiIcnA/kCFHxmuC1y3wH4PdLzMu4KH/sWzaAChz0bx8AMXL
slsSXhqa32mHZkx07LL4SqJ5bz789CMIPocKIck50O+u8ePJs9Ky6zvzISEmIGIK1MODxds/8j0+
pxQRD/WqD4SjA4yogaqYxoH+ZdjJXR1tCDfWvonr1fxNJ2fOw5a/dFSz1KHqXsFkHTULXR46++DW
p8Y4eenNH24FmWbuY5TXNn6I4F6qtxEjhHWKMRM+FGj1HCGTj8R15yildtOIyTPvg3rT8lsq5bx4
NjCUgm1KsmKzD2A9d6fW3YGVSC4Rai/IyJ5zcZxLL+6w4ZNdvLLaRT7IebUO3Y8gu47hLtvJ5D3x
3/QZdIV+/SycVWfuoZZXxa3v3Vl1hF6bbxMwadtJkIKu/H/32cOhQY/2VaO2Ui2NffT/dvaY/STJ
vxdt//3r/370oAeHBhNktu4Sk2j/M5nJ4lTCocNCpqljhp2UlX87etjYY6mkOHrYBhAmRLn/JdS1
/xT+0rdD0kk/EYTRf1S0/TnC+ZeRCy95culCVjMsw/H+7eBR6HDOwhBXKFqlQzC0JBIUBu0Qd0Jm
2uV+0l8q5h5K/lIRtygJaCkXMwIFQaJUhzhwV67irivyP1DlrgJFP1a9d/JEvsr08JHo6i4DW9lb
KRCdZ00Lc5LiPeLBZqCMTy4qq2gZgsIXfrbNCzRsor9imziMnv3bGsZvUyXNpUjop/h3J6Vr5qCZ
mHVehiciMslC6DOyxhjPh8pSdeXW6YGvWs3AeUR/q5vmtbfalwGmvaEz9uj6faGj30k8IHDpqK/d
EL+UUZWMbSVIPtNcTyxqHdtQ2ZFADKYXW4xeJncR1DND/SxGmkIG9De5Mxp7k5nFvqnZn5koFg0f
w6A0IjGIlGCtZSOSItPYdlFFlzx5M+z2hu95UYCsRAjGvD2/B7m3q23qsnrctb3zlbbxmzT6o1sB
bxvArpbDMI9b49YP2S9RlCQjU8EBY9oZrZkgbIOP5WkA3KqiJhQv3+NjfTerKT4WOQCq/509ALTJ
1F0JXyUYSRXCCjHNFdkf3C7Ev+DMS6+jpSp/A25aFZWDQfhUjGTORcmiQUCYj+naS3xMPTFKkXBn
wqsD77QwKXmNPLhZCjOPaXwKpiRQO0AGzaLo7JdQfSapss75fQVMJiTVYlKanwFswFkIkuZ/2Zrz
z9WKhnCfBjtVwP9c42zaMPmXEucfX/T3xcX8w7RMGo7Itv9q/v+jrrH/YOQIdV+jLUSQqsN9/bfF
xfgDGgCLDuQ3LAAUXPZ/LS7aH9Y0eOUvVhZbVd3/qCPkTMvUv/b+yeDECWEB3nU0l0DPf61qmJQ3
peYTZJoXsb0yej07/uMh7ScAIXJWlJzbzK2qy58PivR6NEBzB1k5YhXJRq0vqrhsv4xEAo+pYgDg
Qn1KncaC5aXajxasow7riu0WwcGg67sIK+6EUHFGzD/lQ2CZ+SCr0ZgT4WofMk8fr50eiKlNMbzm
Q7z0FSawoa2WNzuu+k2adtHGqYZp+0YvWDXO8PQizPMlEwwjkJ9UsN0igGN+LFUAQzIr/IXXYXYM
NCV6N9Du9hXpB1WKTiwgNvJuuvi5MOOg2szd4uS22oesm0uhRNbN6Aj26RLjszXifJ+On/3Q2hto
6PtBG/NDqgf5YWxDFXIvuQ3elOBQTVkOqcDY3E7++EAvLGbiHNsUrGJJQdUWaAaDXrwR0pYkRPhm
dE4r8Cph7bX7DiwmZ7eofC8tYDuD3rZvjbSZ/2qKetPz5qKSc5pQbwNJs7AsSE8cdd0YlrTqg1Xg
efaswmyFMSwHqds2YlfC/SWvgyqrdNWnrfg3o2S+jtpUW5tuO5zj+DogfLwaU4JGNGVpzPMpV0Op
liTNq8dYDSAk9DqkWZXYjTc3D+Sd4Uh/qtryKHypX3pYLokr7a3G73FrM0/ae8MIijMCg4nuhxoq
ytVTzlRg5Vbtw5xyQUwTp6s3ZYVAM3aX/pQfEhMkkk6JImYVaCvR00mEoVCfWt2uT1Yk8ZBX1dpW
o2+P/KaTovnqCaGnQpbuuezk79wJtFddY+6Ja9exTXmOOiNf02VFp2i7/lKL7W6hR4kzs5TMX+Ey
s67Sstu5oSTN2vC9cpVp/Y+w9eIL3g7JJlX8qCzjw9UhBee+GV46ZVybfdAcR9P4UMx4fCuDoF1p
Vl6vvdrnbeda3sWo5FaWFzH2soqDHefqrYRwix8idG9AB5AOwK7CWEm0dOB7xUvduu9ZAn6+cG5J
PXq3NsG2XdcRRntJOISOChmPs11tadYQtBemp2h68LUOMLNvof+1CYt1CbeP/oy5L/Qp8d62PiYK
6IbojNAsiTVR/TVhQh3m1rC7tilWGMu8Wz63X5j47nOgvCKPsWZmla0wpotjSM9smRtBtE/0nooi
VNul78CGGEGZKQyXDsS6Rne9pbwvBOr+IUt+m+MYfQyoihBiEn+K8Vdgoo1cAg59G46rohraotFM
FdWh20yVNDpxm/qmL8gmDo2c40CvoBSU+heZSPYqlv25bGwNozJaKDKZvjvorG9VFDyJrmPIBTp7
XeqcVSrGkrM+xgA/Q41rAoI62gYafEXEyrLRyAfs7GcLX3p0eEXiBnoC1rbCACfT0rfIL71ZUeDA
JBgWKGRG0u6gpMHSb2pjRTnCri6Kr7JE6S+K9ruOGHA1trJOpBhncQlF0/EziRf1GY/h2gqYcUoJ
/5m4FR0NSUJ0bBI5xboMoFci7mJmajhXghF5PttTl8rYffQpSZtJG+VHvcO6hC/BCdO3Jt7ZLa6F
3sdx3tfyI5c9xqyWAw6isbVW6fbM9oDPxhpCcNcI1sJl3iUaOrMQoVeKHa6mk+Os6LCuRCohEgTe
7w38KAMQ2gEN8SPL1mRxS9jPt46KcO5GybnM6EA7CUUmCfOTcRhxum5FJ87W6ZJuP/HdlU77u6HV
bMCFJ4l27pp4tYeaL4zyQcxTyf2YuUALRaLQ66rwpuDzflEtomU735mPUXIq3Ww4NZzsoEj9ou90
Taya3wWW46Bs74qJrCzAMZtaLqBb0uJAJ5r9LgQLwy5m5oDFOXrGaUaqSL6oOfUjmyQzLNLpoOBf
XahOebdtyJhJ39SHVrbuejSEyvtl1WinMhwHIZWdKfq9WdjFdWydrYdKkS4kDWmz1FGexomy4FSu
QqDImAaG6M0VGmhV20OLL15KWahEiHRYibCMeGj/K4fGD7gBAOXQSca0Qm0e2OU8wvflVyi+obRz
QMvMN6ci8cHIoUa0IZEPQfLKdb0bIkddUNPGczuqN70CuMN18YsomfvsIG/ro6bt7aBHv4cDmoaT
7/FS+c2kCyWFEI0mc8vOjozOdQ5lgRavEpU2D/Wp/jfJypaO3KOk442mmLAMog3duv9JKm1dGsYu
H/top/vWexUMsN2E+athSn8MadPlcfaK8zwiRCazjw6AK8T8k1wda8iKOOpgKUvSOuyuyZZ2oI9L
EYUnMlx8TBcKKQYVsbbEof+SsvbuTgv43RgxSpRaE521cZ65+ffAHHaj4WBrJwVShYjQSov2lrpP
qZbviWv7qw7d+K7VZLWLA15SOAzd1kxL+z6GsOwsDadEEsp06dPyOw8aLzhSk2BTuZFYOt40IWmt
/rvSCERUeLP1ZuePKqhGm1F1aBsI/WxM6CaHl2tkomnOqNmmBghzFSoUsBA+nYcaV91e6Zl8B/ne
xxW+sK1P3xzDc5MU4Znic4I0mLiocnfZjVZO93ewF8YABKWT7ZfKFTmvL0VofVmNpu/K1IKtgRxA
gIIORgsjVq5g1Ab+SGIoaRkhNg7g+5F19vqHlgVy3Q72Sh3APAqjxURujIyJ43ngF3tfRfUUOHRc
XYLPOV0yoTfSamd17bI0rPwqCdQrcfJfZKlf4/o1KEzkaTHWfyrgX7IkikAtqmKlevEvK4jAi8mr
49Vfg6n5e6Xktbl6zOao5f5Go6PpxX2/LMgQmuMWGSKG4LmJBcX3eB2KbF6NsE8Xag5hoHOf7eBi
nWuA1/4pNBkPUauRcYrnaV4QbZya3RSxnakrYkWV5RgkqNM07xVc6ZKAS7pgOMa8+KvxqWVkaSYr
MxkoaD3kcslw6QkBXDXjuI91PBhGH0/5jC3bTEoi3hPnDYJ+r4AJMHTZi8PyMbzVw1g9SQoYn328
I305WwgPc0RIXwsGm3XPvL5YAQ+c5FvoLHYD0rnQUEk4rwwPum7j3ntc3lt6QuF8yD4zK673dTqk
B62nHhel+aXWRkaQaPr256VfEtsBBBElbsS8kNlbETHhCyfnjzdgBpP4LLzik3if7ihF0F4YliDQ
1kJjpUInXCoTb7QNTbTWKm06K2q+VYEU3NSV4cE1eDHzrkIxJ66WSoSyL4HWtTlUAK9wjFOpy69k
SMovEu/uaJKnBGYiWawoH4+u351zMomXoqWGH8uufoisBoOkK2to9AEDwCgmzMDiYTgHPay+Psyy
jVD06qIjXzwnuNKtxuQelsM5Dx20GSnXhu4xEwnHfm3BM54j+D2W4E/eo572Q1Le3QFTRuTLW607
JKmxoj+ZOND2FLmyAPyabf5MSxsdQq/YkH/76UgabqnCbfQU9xSpqWYAAeVBS0gASbIBirxZvURW
FW3ENOELzWdVltUetqJ9a1ky2tI0NqoH9ldJvc+00bWtGWDfIi1Yvta0Agi2dt9MmTzR/uO6CSti
J6jwBxPO5dwoimovFRH8JVP9fyCywCv9Ky+GKgxE8/8VVv2vUllDjvs/19fr9rMLP6uf/16XT1/3
9xKbEv3vcjrjD9tUJ2+9blqa5kyf9beSWv/D0w0KbXeSu9Ek+idjvfoH80b+l2dNBD7kBKb+nzTs
pnHovxfV1OxY9AENUN9zwqFt+M+jQqWrs1Z4KINtjUrXAs8ZmxR6gIigDgWM7qvKWCi6eNemkIM2
FB+w9ja61H6inNDVuEcgQIOGi7lsnBd6heBJ7KOb98YrOXOfuakB0ukUwpcFvbfeNesXtqiTQ6TF
lx6jmdBRD18HdMk7q5L+EjVADBukWv75GWVvcMizwgZ9VJEcSgXdgG+K4EurN35DlJYepSxv3Hcz
hUEeN2H1sBG7UO8XzdKMiT4PDQGB1DM/XZVourR5CfpiVxuCdL0qJyseWk0v0TN0DUMKcqg3oxGN
Cw+5Ak4Yd1fq74qsh0cGUv6Am6MjQgh3Uh7qqCVkSic93BGgVS9IrkjmWth2a4XDxMwAa1I6kNM5
vJ5tqzqNKCjq17FEbJaixpqJDNFIpDFy9N5h7xES5HFmAvxG/ttSTf1y347ilWOxjvuH8cxY4x8x
ii+qyl1OvnuTpd8pwUL2QE8VnxCJMQ4xZ57CGZpr66cj83xuViz5iTV+BIRPzNMIVWCnJhdNCALI
8Yxywpoigew3YWdH6m8+J80SvGY2dXrZL/qspk/ROBsNxLPqv+hVq+6CERy0RqgiKw7LabLyvOAe
6k5x7eP+LrqBbPVYP3JirHBfiJMbWXLmGqTyGp1zNP3EX4ZiJ31oBXBFZ74afhGguB8SU5nXtxpb
Z9RMzrBMmmjWbXmw4K2F6I2NmB8W93M0Wk8plNPo+smyt2k11KPjYn1mUkb+BmrDoFvHGUIeS6TR
pcrg5Y3+l4xthdYiov00yU95/Msv9IZe0QgPqB+Dc+aYp0bzhksaBruYsPaDHv9yM5JSIE3767oi
wrUfdG/BEdFZAJw/566w16rVrfWwrI9dqoyrQpM6E1ddXMcCmzNcGZQ2GtSVkrl3FBHqGevNolFo
QPTWqWA/e2V/rJZhX2WHLojqY2VSMUajKt91dcC9nw/fBGv/anMteVaBy5XaD9XOtISzhpyaLVNJ
6JiYIGpZsiKTcUMsbXBIO3NhSD0+j3F+8ElRFJCTGQ2ZxaKyCAkkMg/eiuGUy8FtyBnMWx+kDakD
2FY2A222uSqc51A7L8iVxBrT+Y46RCDeR55tNMx5pF/Px7aTH2PsvoW+9dNJxaT14WfLhDy+wzB2
NHLqXZfHUNuks1dIBqgao9y7FaOprv3dKZDjfKPbaflkuR1UWt+W/SEHLCujsbVc41oXWQCI5vQn
i7+dMsD1ov2sJGZLgwHJCkdxhTzWORAJtE80w0HXzwFZzQy8HGRKOTFKclnYNwPrdzM2w8qX2kdd
OiezWhlpvK8C3kvSGGssUwwDOGEQbIQz5CuIkq/at9eJHa1G8lZwrZ00jO5EX2wtTE+bYWfSBKdb
+gUzfCasreOcM7tmEum923UVr2TW7bO3Ts1faZ3+hJnzbNX8OigDVOlAQp4enfVgh8YUbM8lY3B7
e9/QI4/DrFvQFl/D9QcySdmX9Ct4F0eg5bcW41QCQIAkgugWWGhfo453jMyHOkH8wPqdQTFn3gHr
PV4lfvoNSngXloTC29E5Q4cf6gtR9sR4B/cqp/RGSbYeHIlPP6+/ZF9RazvGpfPwIteHOq8W8b41
xl9xl63UJibOs6dI6b32WmninjvNxRWMaoiErkoLqgLGDN0jdEkPgWsb02Cg99/Swf2VAQUKTKxX
MvQ7lCghsrDynNhbNej9mWIFX0an5BTImqTpQrPf2SUVJUYbb1TRL2lNdTIjL45fZCv0jceyQWrh
1FcBwiU8frDcQOYcudyD4pB044deK+NsfHd79Y2oZSittB3Cwn5TsO+kRfda6PGEqCQWKyTcKLKs
Q5xiYVDgBhRSe8WAdS1JoZnVEebtNH0NDH2nFdmlltFBjOkX5sh1kFrDclDUDW1dDBlRiWGsGDYo
cF7qZJfm4iE078OA4GlCcaOzEEC9roHnf4yKA3bdGzeDiwkj0XwTL7f11hFDkDXPDrdZ77uwpAgo
UNxuaY2Ec+daurKldQ3B3UBC7G4Z+5g1luFRKRXOqfpWJoCVOme8dfRjFtwxd5nt3Ab/R2da+VI6
XT4j5WLZh/Wlpy2y7DP96A/5c6TTOyNW7B3TyzcZK0ddLV5aOiINONBZzeptEcSGB107OtO0vjc0
4tn6V3riM5t3GK/7StTJz2gbexccOYsBU2nHWFsi+VISC3udjZkT4WVAK7slHaB6JymXQC+X9je0
zih2wAW4T3MIXnQGC2RYNIdYIJ1UrXMSNesyq38HRrt1ak8SWGqcWu/eVOVeM9u9k1ofTSin1CPj
mky5MG0+ShzMxqIdGeEF6JGrNn3lvEDB1NR0joGW0a1cxcVExxJsldbAGSbCfIJXva6Mk8QIM2vi
7DJmt9oVVxfcmjMWxSKyfjU2Ichm7pyYhCazQXCF+ZOuuyVMMt8aOjm0QTO+Zi67dtQ718GFIwcD
AYdPqvI2ew+nQW3ejSUKRm6daLgGtn8zEeTTq+GHUOxqCdJnsKmunfKYCCQOFSZ29UNpq5daBxKq
ddve2UQhtk6tN39MddjC8pi3lGKQ/RzttfE0xvP+VJ/1ydGk89U3y4w0boxDGWwYgUS0OSp9cFIL
OmWiIpA10lePwUHiFJjYA60vXSsWtWi/gCqADyZ6Nisr4yJ66xdeuaOuUBJ3oQtTtfMu/ktTj1ut
ziDLsflS7752LV26zMsvtGlNhLDzpHM5XbpNRkBsxu2qk+uaEmMV+8YiNc5BFf30oP1D03yjYfoT
Otq9Lp+OcIptPhgIsDiBkVu2EoJYrFT/qBkVjm3wkoQB/vovVaX3U1ldT5Lx8GigPXkCe7gxEBIm
QK5oYwPQsOL6TxBCyVzbuSx0gajlqidudVEM/IRgzgPrmQ/tNeqxAQO9k8H4lAkOJaRqluzpTk3G
TjlvB+3dJI9vkY+YrzKVJoKeNndaMlcwdFw8oJLrzrrVjtCXllM+inFcTkPpnhXDiaPPIqZlA06a
cnZdMtCe4WkghgA0KOKoDxGxMxg0V6o2eI3w/A1mvQ+RfAh35cQN/Jpk0dW4RjLEw07s/ExvkRvh
BmUKAeZX5+pzx/6V1fEzquIXrux1VwbKIiDFU+jpnIJTX+a+DqEVqEwhDlV87pS4nKU2OGi/Httl
E63MNNpxlkZZS1em172zUrwG0bDDX7kvmzLdcWI5mpjWJbsCFL3voDLLGYxplDjEdOPO4UBL33FU
sZkHzj515KulkNLmtM6BlirpfIznE0WHsaAePVVOq/7EsylLvHb6b715SSKiPrRs5fEVec1xRmlC
DZCM8RYBZXTSDcunta6bfKtE+NzoYq6cUKDKIX+aPHDmQD58BLe+ekh2IVaIg6j8Wy7qi9kMO13N
7n6lMTcjFcJqL7nywS8VzoWOQmHgyLNSnHud+9bKFowHK156qr/mVARsFWSzfogg4gVnybAguHmt
kjvXmHLH1VEtChWIPemXkX6TMjUWper0Cxoe9NxLcNhWjbrNasUzSN0HWSQ0rP1qH/aSyL7u4brB
koALUmo1g+BG24ezjA8wbKENJKnLNqrlr3qg3rIQ9ISf0cklEf4lRmM9z3sf1mwEOTkXAyyLIKR5
F7zYSn+KCEbJK4N2XKiA4UZR1r17gDfehEFZpcAwyssM9WYAQWA6EiGtpovpKqsmItswz7uT2xEs
qZly2Y8NjCRByySpSzC4DE5lZ7LHYzXMzWBNsy4516QnxbRrIOXs4pID9cisEoOUv8ksR910jXgd
g5jk4RB9ROUOHPFBvBxEVz0cD7p5RcXlYx70W7RorqYyH8gg+eJ5ck9qam3rNEQyFriYtGOf6ij4
wndFJyb97iPnx07PXWN+1/BeJ2HqV6HS9lRK7TMrLUyLlUOzO41+G4INLYx1kIo2m1Urrmk7Dqcw
heXdFUH8wRAIdqk0mlPqNOm1N7LfedfGH01H4IstW3EguTl8WE17+vPjNKAigotGdzswnH/tJTG/
fz5Pbo8r4beIGaYvxxHuZo5FcpeNvjIlkZWBWjmo67A7OpYjvyzH12elnpwBCof7MOuzs+0o76lL
b18mAM0s1CRxlL4DxACh4qoLy82VtT6M5aLuyKsConwLYpSpgdDfQQWRQDYyrxaNu6/X6YjBzOwt
cyVVpI21NuC6hKoOOpcGZzXu6SSmDNwibWnHoIXb8acI3b1mV1MdEHmUXRyxbY8jiqTzM8MTRJyV
ybclXtCaWU69s0eBnaGovT23zsxWc7JxU430w2JV9BnWBxvbK2uVs7KTfT5kQBYyDYWbyQk42peM
RxMr20BqisETP02VCU0wlFsSed2Z7kfcGGp4tscKYESZfOt2+k5T8UKStFsO9mEgz5d+tZlrZ8/o
4bP+jptAbNKBk3fWDbicciiUuZzFNlSXJjXnhRkQJGNyxPLU8hxnNZDtHj93bWVQWhq2Tde6OSUU
p9HwlkZhUWKMOrcxWVbErL3qsUNuPO49TvZiXdTppWm7L1bAmjergbaKb5gMq0emBNtEkQH4JLTY
XGY22AkOU6kP8q69Uqmz4su7ypgQOg7xrdRnZUdcigKqt17Xsu92bY54Kqntcx+FF1frnoNVQzkw
2Tg43UasfavIIAqWPXjGgRG+bN+yChfYJ2P7F5Uu4R5hSqQHEJfC/NF7QWs4JetLxsVXkPTLklBM
KBTwVsrZlsUWeWTS/cqVJJoVGkyypP4CzaMxZkLqxBD+WhkcSvKtHIHhlg5PCRS6ZchAtxOnZuUe
TAn/PnTCEN8FoKkh10+hercSD9LYZwnaHASodk/RH1GMoZvkR8wj7BNw9YesPNAj3cBEAcslk61G
YuysCyHYBP2LzBq5Qo1ChqoT+TO+faY9ETs7KzfVXkLcQAy7NbgTLQtbQnSxjtAsLtyNrofVLuBk
oTP6mBVilfH6CDmmn6Ir+jbPTR9Fl9eea5t4UnrGoLIQVutQB7euWh1au3s3xxOLDrCBjuiSYACR
ntcY4cLKfsDuEDsjBLpOYnSqgYM1H2qQfqnhyA2i9DdFiTetDQ3NduvvtkWiTjYeDeDQv9VlAIxM
qdbudBsOGIVsxfiJLQjK5H0F77nFgQGFt8MonV6A5SJvKdMGB0nyO6TrDTaGBNPW2KuDfKqx8hLE
Il7X0DPdrOWU5BTE9rmseRbGkgyGsxtDnALnPq8m+komGWiMzLfZcJ1ZA5RRT3Syn3BekV47la4L
u3XVh2Z6a7wI7UpoSrxrdCNYhE6+iz1uG2C2cq4NWboIPOgvZSV/YWNZW/ajCJOXDu1WSczoSUSk
/ca0S4y+hK3gBEuieQDaBdZBxUuUK72xQOywzFrrrTCc5JzoT9UIvd0yLeO9nrWXkmoQcSTKXPu1
qAzOgz3rkZVth7w8ln2fLHwv/cK/QR1iGWzshEbE09C3dKtbbesbgulDUg4nZWwzVa4Fmx9UL+Yv
pYtLAQIHUVgL0ghdkkmdVagibCgxYoI2Aa3g7/XB+OAyitayy3dqHAWrvJJfgUp7pxLfQIzrtdPS
ACyHelMlPW0XKzWvQV86x1hRINnV3PExGho4D3NFsW7lwOwt1YaltM9VOxZzo1evae6s+qEkNAoj
My2KXRwhq4kN06NbW+5D99z2/OBtHn4PRvoWU+qSe1AQHE4loDYJ4g1yyldRZL4ziLXXYcYQ0lRG
AqYKvm8MTRpXxN5GDkO5l3OGJ28B0HlWm5+OdwiAX85kjTq7IKOBGR2GiySaKCYFWOLoYHSImnEC
/7LRQsC6L9eYphdjkGfbOsHekBKMNVc04Ge4zUtEzz5JFip88bHu7nBz1oOlnktSqFksKiSZU5ZA
J5wfS+ea9QbwVkYGq0tIeRv9S9nICDRl9kLX14YvE7Urk3NLUaUYTwyO9YWmtnPLaoylp8ffeZno
s7EruOIbliM3G7kHYqIxlZzlvo2qr7EKj1lI/TbKmIkm7mdm3uparfx0rat0tI3+0zKbh1ein9Jz
VKepG9407GTLKC2XSta8RmaQbIVCknko/X0OHZ1Di2fi6o2WZeG/By7XNYcjNqZRK5Zx69hzwEt2
09iLdiKn94VNjmT7bOuK2T7UIhmZu7JmdxeVeCRFc7GHu9ZCYM6S6bb0rXOckoAWU4QuivzSuwm7
OLJahvRkt5gUqbQHvQV5YXQbNBdTTxPM1bHhwrSiNzR1YuHSfGHb8V6QcgUrmarnWq/EJn/APHXQ
yg/OkjO2Po+i7F42/ArHIZmqy5CwCyd9lwZUxMEYFPxqQgE7/yMDawv7busr8kin1ljZYY9tUi5Z
AkNuAURNQ6rKOcah35zsPA2iZcfWway1pIcGBlxWzVZv4Xq2hCuXofiqFDZfaC7LQVodRPPSXHK3
Lvl1guFR9r6GbTipWmsWZxGVSmM8isbauVgZEW3lL6h+ZylZ264HJTAwkjN9iAAr9f/h7rxyZMfW
ozsiNsjNTfeaTO+rKsu+EGXpvedsNIB/FJrYv3jUV93XCbiAHiQ9dANdp0+ZLOY2X0SsgH1BpRzH
dVwIfhsx+dQfUBsJ7E3mpsqnz6lRuW6PRANGw4GNAWewGAe2pp0Fkt+tY+tSUXV1MPHZ2ibvDN9i
m6csLtYRRmowW9K4+gZybbXp2FRdp+VjDEagXUtGWjb4fDpzkP7ybdVFC7KIgpuKv4przCuZ+dJa
/pdVFaBek2AF5v9QZuKzzd5yvXkJ9fTJG80rHdlb2FGXPM/xM8noabSJNhZheTfRck/jn0twHxVZ
GRSqSuofblfgRR0SO7VHu01bYLIuJ1w02JdVk35Dz0KiCHp/qcucKpsh2I5Aqhei19MHhdNzgn4g
huowxuMG/I2ya22OAEEGhwVjkJVS5mz6OUkvDV9exHGBZCl9LvhP5jP02NkU3Ynwuc/hjUmnCohn
6YS/kpuY2oloRYIu4n2RD3aHqTvQ8MP+Z02XPKMKeqZJUkJ6zrlQk04BXNpHjHtNjx1svqC4kylO
R9VMKnYGOnwcRo4MmMHBpEQwUmc35GjhBW2VPbMC4bPoFqjTi5IMR28OBROSkQLu7iT76QdhYVvO
M6cIzmJryDcnDZigQw5Ta+NezeQBeYVwnTShG8AMIHaCSWDKOLrmxzHTt7LvjrbOPsKiQ9SMoiij
V9rlGHDhb8KkuA+FBoodDCVFIJBy2NLthLcxkVDN6ugytRxXRAdTEN7BhX0N0vZGdbbm9mln7f0R
WpdV4ueztBurMDWmFTKLwnsyvtUgImmeK8jocRDpmy+joQhAjP4XtqBXwsIXmg3L3ehFuK3ZQZil
v7eV+QAiJ5jNG1yWY/sEsRVSbX6d4Dg0KpTA1GsFD7U8MEQyMIlDXXYLv9hUiTkuHH1Sthhqdy0k
GbvtHxltPY3VmCyDQVkncLhdlBdUf7KzxrQRPZbMUNA7XgNlI8TmGulE68LcWIDEDX2y5u2diJ2Z
dhRE2KdJk/vOTvY+YT1v9N+DmqW8QfiaeWiMdq0hcVOLO1EiD3pG7a3tlStAPQtkwBWxgLnEvc6g
KDGDYgmLU33t59HNVv1L3xr3DsTdCWvHsiybG+1CLKVSvTC93Q2o5spbnnlPJidwHofLFIXbUIP4
YdJUC7IZ2BzXzLV+p+FRtyJug0q4FSUFeT3H2QzLw4ZwEgDYOOcoJ1LtkjThNYNC4RUpLuABt7tD
R6CLznXuBAntoidZpPMK1eZb0SaLOh7fC6S5qaBv0WofUkLRevjKBY1kA7MNSLHbHoLzaG6xlGw7
mkSabjqEoEhYqMV3jl2OEwH5Q/KhMXrs1m7hkvpc3bTu7Ku6cDUxv4GK6A702MGUUb9unG1Az99S
FOqO4SpvlrzhlsfAnbACngWk5WRpScaoVs2i21VvY5B+BDmClJF+FqWHnlDQaMqMknGMqXNLza+s
PwaIJiZpQUPc0Yg+qKK9xEZLKsyOH0DSMQwwA23LNm67FbmKhTrJl7iWdD1N8x9qhu86iMILNRm7
q1D4nZd9C22OUkufsfHCqZjOOupXCZlu6duorTHVixQ3npSKxs1O5xHrSoqJcB0OlH3JraeMb07Q
vZtFP2/KXUGzAv/q0qxgCif//J+//uCffsyoR7hv//SP//isf3yaX1/k13/+o4/98alaTxM0U8YX
v4/uBt6DnGu8MVinoOeWeY7V0QtkS36VN13eYAVlfJMGKi/YlAMhcFAzDMxb9Pw1+6EiQ1MS/grD
6jYmDJi0QL2qFR3dnX9VwassdbxTaszLMfbXsEl5x0iOlxjE1kU9AvYaGHJ2oNFW0ZT53A4ptPKt
l6g3f+i/MK9RPx1bVVTQq7wzmNWvwutWE8es5UArJB3N1E8JbnC4lt2uGlmiG+6jRoidpoANkkfI
D/xm9oqCmRFzzCItU2uTNLIlCLxuFQm4xwtIseRXsgN0wY79IWn8YZEAl2QKpj57TJBx2fAVSNEq
ebLJ2ongslI+J572mAdntDkA44yqoXsVq8iw+aF7PJAtxZ9wm1EjC46CLX4HnyU+LRsqqDzjniM3
B9FwuuV5tFW74RzUbbCtIOmM85hZFRQNdLlgGjHuYkF/zaCyQWLyxQrb4BXDKcQKxC+n7yVH7PSj
mPjzwSMx3KVUPqfWq9/CPpYe2DpY3qeGSxQWKH2r6cBuekg1WnukswvPQ5WSCGBCn0AmnbTPutPv
+rJg4JX1TA851xPczm9agJmMdHrOTtrtlUIcIUN8UCgzzL1tzInvI1XZKTy4asQFX9ODC1eBGnql
R6chQ8P4ktXeucv5XelhxJds2dQMb+vQztdk+PoidBYv4mzvoQQIhvhZyOKoUseLGcBaGmV2FSas
OUOlZWapyeyhSeQ38SP8whGzuWJdFSO/VsydjY8JmAXdYAZtuS2PziLp1LXdB7j0/IqeqPZYOf5Z
9+yTgxrq9AcP5Dr1AHcFklb6M+XNzhmNUzIVi5Bbnwomw1LTCydX+qebg8kcQDWnQz9aeL4fHE1D
FvOPPvaSscYBELw26NcDlSVj197pHmO2pO/2qW18epOxFEmy0ms8FGl8y2dp2vFwARrq3kjjZ1vp
71KCNNjcOZR6BkU2Hlk0qdD8OnaPcQO6h6nTHcfpws1bXPZFJY6ZZt444i21HGuFF4xQIFjys2D6
LhkCCx8mrzcchNF/owocJ2S+glSIGzb+vsQKmwV0z5tJcPX8oSVKoaJIUqRbFSy4ZbquUvtlUgUe
G2b7vkoRCzNBTfn2PNIl3DIG6KsQOk6D9wUqiG2BrWMU9EzQ/2bFuO+qzvnuYsz29moEL+xrr47n
3Ju0ZlvYu0l+PEc0qy0mqmdGHW26oB+mVyPe0jnYWJCXEz3LTTbuJ+VeD7AWZyqjw7K4Frl+oOv9
xQqim5UkvTsUDsRl4KuJ5QAQEAd76KlncMSmMThfawRpPGM8xGboql3y1E5UeVVi0w7vIqs2aqdv
hCUoJWuq1z4ZmYoCZmkFqyZgfmQDcRib7sVotXPYJLfQZ2/Cq7kd5vGPX5CcnV/yqA6fm2ColwnL
GvT/RH5O3baImhuT5VWBbZ/CaWDRBan1NuP9wL04RBuQvf6eNVcyGW8hPsKwYtRpT3eSPrBVGl2G
Ak767HDGOaNP527iMVIk+ktmTXt8pGI+qhcK27sQ0HUBGSz7mnG+ba1EOb6GaqGwmhcfKXjBQGdG
2qCXDAqaiAHJdavxYEBYZLAHelwiZUGl1xhthxXIm1b9aEbbYb9uxq2043OadbD6bOWbycezLcpn
i5I+yzkbSUaACmcNSyWntvRsJkQM26y/Q+K82eF06nBTMqiQ1FaxQJeDdx/gEHN1PhCwkPop5WTF
mGorFA4kLR0fUsYKlw7bqB72sYh0TqEIrFneY00YHhlSl5QbtvF6uFpMiLOUy7Dj/MIpXIVl4ska
AawbVXFjgPptj/42mn0QvxavPLIIcoTmuRisd/iTkmedLL0/oLoXa6PQHqFdHSd8uSHmCMNgw0/A
5+iuVcg37nKfRazue8EEcAqyjzEsuxWRrqUQiLVMLsZNVBDjTplAgCDeSnj5FAKca1W5VwitYXNH
qGqe42LKqE9EwW0oj071bYccagMXFn77hDs352jnfxp69jw/542JnT4wMKmeeqj9BDjqYqlM07dS
P4YDy4PRwEx0utVoyZETOJsPygnONaBnGT6MlvHhMq07cHYRciF3hqRCnDIyZum5ikO5B4EtIy6S
9gAbePDXYW/ftGom0vmhsw5g8ypK/aKE2FecXCU+ix4DOA69t855Ut0RAzcSZ3SpLM4NZMW2bFZQ
MIdKYxbO8C8dKcz0Gbf0bV8eQ529Zy7BrGIkBfKghpsmzWFiKoIPBC0qwKyP+X7h9xw2c6u/cbNQ
eWRNRTFdr8Q4ZQ+d7eo4fvNSvEm0PupOj7VTPsfJ1LgWs05X0jE1CMZt0JhWqURsVPtD2sFV4Ew7
Zc1bEdnfuS9dW5JNsDyFUH7mmysztB+93E43KMXIaWw+IF4+vUgjDtNwEfbH7dTORX0Z0wleZPZZ
4xAYzkdveCh6zBuwAxarIVavJMzqTWhU7YE5EUfZcg9Cjs44zdgjid3MUDlrdLFT7/kwzB2yDaUP
tc+iSL3NsS69XVXWq07NPlQde41WOzSm9o9VXawTau4WYzTf0EeOuw5ebt7f8lOtkkurpB9xoeDM
VygNI3KVqy9NsTbzhM8Rshj6zfAWVw8T1iq3DpS1Y/Q3QhsaGjbZQbkjl7QoFLEFDP0tQrZ8Bnkv
hj1sh96iW6PG/qgUDKK78OqXI5VKqnRLxcY9iaN8URlKxd57Rh6+tYH52Td9soLSPnBGd86VVa7n
pbTDerewmjm5w6YR5PUtTPMHVakPPomvTrU28zbo+f5zq0eo/qqbavRv5vIatrhykImpfwAyJ5Nq
SzKKeS4mMGqTFgFKa0/ZR9849q6TxNnUie04mb6b8r721E/NqZ86T+JAmxyAKbJ4aULvrS2f/US8
Qef6zBRnjy/xXtKrsiitPYOwlQgbFUgggwxM1a+hR/9IanFeKTCUMv3fhCFajLS1Y5Imh0Frl4VT
Xf+7ksb/q/zShHH/XBJuq1SGmTaJYBUFF8jcf+Wdfvj3f/sMws+/iifP3ue/+xR/sVHrv0m8yvNn
d8gxIfj82VZNfbgOIUEj6AKL9A8MAoAE3bD4ixrf1+9s0/+klJJU1jVV1YEn8H3r/xIGwdTJPP91
Uvnvv/U/m6q9xpykV4LQTQpGLKmrZtzln4b85Gdf89hZBNg1q7cKM0mTozUsdXFO8y8rBTo0lm5V
3vLwlNPSS5voe/Rq+9QvrzKb8VS4NaJ1HDzLYQFAl6O9IZbd9Fx5j2DN1NCFwka87pq9zgEMsVRe
um6RjA/te49K3zM8nYCVW+SL3Kq1F7J8UNMMBDNEZbL8KeSnBv1+fl9haircaaeXN1Xd+f6Lih0j
uk9xTZsLvdljp/HtZTs8Gugh9HQAIbsi/nEWdqNXBhTmqubWQE9OtkKH1RxUn3XzIqPn5mWI14WO
q2ahfzJulD/8kGmygwXq4R2Pd4CSYm3rxTvgkCXgBAsiGl2ADO0X4bAUzYeOhwUL4/SAPKGQwqbC
GnR/sNKrE1+drzYQnqSkJSG5xjD6k1aYqF7O3znWG2NlLdofhy0EYKX1knrnunTzaSUx8OFJg3r/
62fgG9OiR6uF2sPYEFV8PQfJCOhtuiO7B1PRNb5snQ5yNoJwG1T7LjMWpnke0lsafU/lvjHepfIU
9u2KC5DbhwjgEmnCusbmOdYPibGL0rt0uFHpbhinzL5T7Fve3zJSJMyK++4koqsdfSb6ozUeBy7E
zGaco92f/IGl/1RRge4fowB6394cdkNNjvTC4DupXqzwODdeUZdEGWOz76Jj550q477LLzxY6o/e
fU/V86xrpsSO0rrhFPrJAt+Kdasd+FKDg9GQ2WzfLwtir94YufpEkdE2Zrw0mfsCG4Qo34S8wtTj
oeQkpvBqM2iDiUtqT7undYUMQVTiaP2Jib76DSW7KyRCZmRkjknStosoW+rnwTwk6pbjFN65KtqF
lLawWQEanP9NescVwaoTm7q+i78gRcluQ38vcV0uc1q/5M6pRXtl3PreyfCug4/jhNxmsAp1LqPc
iNaFt1KLt8K5M0vacndhfPWUH5+y5bR8rL0nPd/ejGmZx0vDPEm4RcYuQRVA/BmdYzztMaDzZ3EB
z5AesI2FwgdhwAbFQ36bxmGJdnbflRsx7PmNZeabnR9BJBrJ3eS9Tt1V9R+84aZnL37wgE1ptK48
AEl25yXMcd3abYSr23ujP5vBDm8AGuvO1Hj7qtrFU84jJzKf6rULVXdcbFSmZRkuKps+Bhw0ykGl
3HvU1lbyUnLBDRx9NanjsjZ/5SPJIuob/BjbIF1isUCGiJ2v+mJ8Zyu8x7hwo3qmOtFtx2tNgdJk
rq8OnTPeoird6WdYNU/0f/Njbij/1J+mk3pgBhBe8EJMb/o8PblwBcOtRM8D2Ysl1CqiRNZT+8DQ
wcangB8/34XAlxnEgFgZ3CxZWcQNs6WBDVd791+IktfWaRx+JEncYslQZ9APPC3VNy75BVG+lis6
Z8eYN/I+RdRHTVdYhQ78EZIBHwF/ErSfHZ52xT5UeLo7hCo8QI8JuepyaRkPwt5b4QNfl4iiawzv
evch1ed0frw/6+R1xIAwOC84T1s8Q8YqwtgyghKAtCXc/qM332qe5aw4qh8xyhb1QltvPBrZR8kb
Ixtw0i4ZaAYPTANUgzDfbe5FEbwnWhhRIcXnUn4o4Y+ku5JeeS5sXUTqlC+Qu63iFsOdZjyXHRAr
yFnDYw7AN07Xbb3t7V0Ch9dCjnK7EsaUxnN6QgdGIoglZb8Lk2MWlIl2gbmMl5ELlYsViMqVkjJt
2p7SZZeuONdwJkX55YeKW0pvNr2/segGGdt1wfyOnDhpTtDxrZYvYFPB2aFiZGPZTw4+L/vV0Z+5
8YUsUdE1+tYoYWFkE77lEErppKGwItoghPjOurFX6rMOhFtNT2MJEN/Noh8NJzlVGnwZ9T7FWZeZ
EPNx1+KTIeTJrGrgq2NLRpJyzSxzsfiRFJd01/PadDxNdExNVol9f8ntz2glrSH7QYEXxvQD+doi
1f7VqC9x9mJRBi8+aChDseKmJs29l/P+D/+PA4Q5QhH0dixyD7YGBhLG7j9PsD3k75/B35/B/vYT
/OUMJn+DG2wK0FGqJUk5QAL+S7RN/qarFoczUyCIA0XgePZ7tE1yBtMMzmA65yxALrb2n7QY/pJN
Pwh8GTIANDfa8l9Ktv1d3+rf/uxz8O3PDMxEMyOpVf0SWYf2cPZiLX/l+okxHhhGTwm1bst7L88e
RN1sdcfkTBOfvERuBPWxedy4TqxS6mK8Fyq3eh9N3EkvRRQ+eQHZY42nXxrbWqbrpgUIkzXbQMPA
Eponj7RCXndoWv6mEJprWFsuFAu973fg6Q+Y3gmLAVgzjBVXJ94pN0Un9e4D1MR3iRoS9PAp60vd
pWvDS2/S7M7hPFNpvWI7QnTQa+dsRqCgem2h6spNCRrOk+MhEN7OwsgFVmkpOu0trp2tUhP3bbRV
EwSEZbDcgnMRolmXWrKJ1LMfeKdY17aZll3SMV8S3sJqeKl2wVIvzc+6ITZdZBD3VkNufopyWE+5
8WCoz2Qa8f8N0UUQ1SrbS5rp4FFwCliKJTc+bAGVk+wMNJgIlMVzExalmU6PHC7CVTNa3LY5W5Ry
Ww4fNatZb4Z7w59eMfYe+loRa1XYR4JU1KQHLjdAepac4CBqXPvSupVzGNgeJDdF7VwP/Ueqlade
ah+90lFnqWg0u4v+MYZ5War1V0yctiLHTigWjshKGqrvNs2M8IvfuqB8sSgF6U15UqlNFcTHFrWs
fzIfvTi2B8r4KDkPKlsDo65vuK7vmip96HQm0xrT0MyA9VXpNeMuePuEmBPcEQUCet4+9raNZRRE
ZF6AAO23SmvywnQbDfSvVxfHrLaw2EfHASFZsdV7Ep/7vsy/UmzEjVY8DNJyGMhxyJ6Co5o0mHDs
15GbcpFb2Jyc+2ZwjkEaX2s2pEjL77GCPVuMB2FqDXeSOVZgAinwAopUm7URYZRueQSnYlU51mrQ
upMeFAejKM4iDQ6lAookq8/k6iB7JOIJ5PQag9Ni7MdzaZhErVRMrHa+MXR/P/YBsivyDqd++zDC
kXGtFnZHNzgLUU33QQK/rCn6ZtUye6lte6MTOuFddQ2raQPFQlkm/nT+77pO/89s84AFLHncSPVS
UyQgnf9XS7T7XoF4T/79//31ZfsffI4/VmlTSEOYDv+P/h9A4j9WaeK+LODgirnBWn8KIAMMNIWu
EUCGVz7fo1k7f78pAwzknuyoWGtt7ti6/S/dlCGF/c1N+R98639epZGPiP1XnlhaPQmuwGvyw1Ta
4Htz0z80FGKR2ol3tWXN/Xv9thHxR9g597ozvmbzRC2M4yv9gs2KJy9H2M1QDUAiuyo8KQ9e1jA4
h5G3SDQvbskwHMOCwX4BzMQvLVpqh1sf6w+jiVZMVTgWhM4B/2KLNwhQHevbMEMFFTdP1MdRKOXC
qvOto/SkAI0zYeet4oPkmKy5HdJ5rS2d2iRuZwTGrlVPtCZtm2XqyYbAq4kjLAZwrp+irHoDN7EI
bIFTMmPqVes2wouGwtNENy+ulzH0o1xRT541raUR3nW282GQSykGhr9B8GNYLcWLJo4cy8aPWD/i
RAX3w89HCPia6d5DJLsnu+e6pfreQWeSdlArKFIDJ2kd8HleLGDTH8oq24dkGe0uPwFGWP1HT3JP
4Q8BiZFJdxjv8qTc5NTQzik9g6WxUeLHeAT/2+fBu+e9y8Be9j4e+bg4zy9apIyHJLQeDUAqjBwe
qzRxBy5QftueKY+gbEl8V3l9p46CMR0m+IhGqzgZXoLSOxutzQvTc7+DWxXsgkkenKDej4G58rP0
2FCWl8baWesgGFRF7sMosg4RrmOyfDWTcB6iMUaPCPT7zGuYbmCsweuJ2WeAEqIq6Rog5QLPbkVE
geQF3brt3k+8aS3SUl/Xgwx3fKMxedDksWS+/39sdfrzwqKpv7CCHOz++aHRfa9Bp/8j7IHg7/2+
CpnOb7a0ZkagShUQSwrryV9WIf031aY6CHzhrxKKmWj6+1nR/A2uiwM30ASo6qhCZ5T3+yokwZay
PjmACzTsCo4w/5WzIlGZv12GbFY1DrEmKx5oQSiGf31YTNsk5xREFYsoQ7Rx39mk7WxUA/Ml+r7e
dDKQG6sPjl7nXBKfSxr1OJwNXouO9r12hC+CVFZBOEayy5ehkj+G2PBzs7/WI0MlihWTk6FQ4Bkk
zQIq2qZrEUM0kFjU4SmWvVcn5S3xPeEOwni1y8pmbpQuqHpeA29/63v6ix3tMpr5k9dVAFaw5grK
XRQrWtkjlymqkccHfzgapfJTNgz0+E4BQHtBh8/JOPakw5ZZrd85XTqR7MHvppbp6I421rDS4Jvy
6wI9PzUJJuISbAKKRcUhxtG3kpVVrwo8nnEQvClayzDPV4ZVUEfSpduI4rI0P/ap9zUCboum9LPx
wGibmbqysMGTZQomN40hOYus+5YwT+D9kAAX+fTRZHW0k4mKAVDhGwnr2FmXuXlfhsk2dAoH9vK4
Blz0rJRxuUl0XPVTkTKyT1d4rVkPlGCPGSrcDIn2qWQEze3eyZa2HoL1Et6dgdmPeTE4B6aZfgV1
wC8ftTFV1lPK8bPswBz2JhaLtO7fR1ZfIO7dOW9qmqELb8OLJi+Rf+9M5mds4LFvCLdHQaaRV+V7
tr3pjBQstmn1ZCapD+oq2GW0Gudsr0tvCPO9zGhYHnvnjgyaBbB0tiJitF1CtClWZj2Na8n1ewoI
blk0cMqIQE1oNNFWzKl+lF7+QUGtyhVRHH8/hPd9Uag/eTo+JgN3jrKjEm6kzp4SN/T2MTp1URuA
ysJFTCSHGQJTQJEm9UHYBc9kEm/8LsD4Fmkb6gp0LuyMQEohSeTrLZeR0rjlilbjlKdo2MPRdSG8
pBGdi3Go2G9l7dt3pj9enDovl7ray000FUj+CcQpZtFGl36EBjwdnOy9FCR5bPVtzP2aM6dC2kD7
MOrigfg7QY3QO9m2+WjiaGP4CH6SGNyX9+arpoou2m6ASY1rTMw3Qf5iI8kw5qGczYHkDgwV0B21
Hc8YhSi9Ew4wyZZyLBXwWD2jyj2HAHGArSKnKG8nzIHJQ0FwnehcvTLQTheGHMYNrPE1Tc2ES9LR
W3Tc1oLSGWnAzhiJCVRZtSIIi7S4d0jq4EFSPbeu4Yxa2ozgJARsZTiBkw5UXjNjQIKRakT2GkbW
ZXuIdD4+qNdOWhdkfVR8Coq3oaQmN0+X+E5ueEsxS1RKvPST7zzlLUnooTloafUVx80yNkt7V5YM
0UJB6bCU6ncd4vXpOkyKbF0sQ+VsXvyCGrP186Zz/VR9l/zD5njSW4atgMW+hZW/WoQxKRGI6ahl
BFlhKSS75Vj9SnXagsxNzL4I8nEbTq2r1jX+Jc37sjAjLp35oGWypEB9y0nrovbPuariJ4hnMTZJ
vwi9blE41SXUsGLtWfmdz5K6y63k6mtOtbea+t7zwOprur8yx20fDcm1nwh5T4SAjRGZ3+9HY+83
qMONKHYqGTys9AwOg8LCgw3rlPwFhxAolNwuP6Q0+y3O2W9DxU1bq4Cg6rRqULYRzMOmSDderr3l
oC3JVIuf7Kr3Jnwb1YNu7p0cc9yNQt8aOTW94VA8Wb0BZdp+0XPxQa/8tbVSkAwl3ayaTXOCmdqs
sJNz11MJB0cZDB61YLTzJDwpzYM51OZKe9FiLPYpHozNFHCWwzO+yjLL3wdaTniqw1+NdZI4eFl9
KEBkT2qByzWF0kAj0FHTY+tkJUzjqTwbGH0ad5Mirc2Uqlul4B1menZ58HHfPMGj+wZZMWDRlLRr
5xTyJmaBtwoPMOlreJdtOTLylbyqPXhaXkMl3A9rtSqBRmGo5CUeTOqM4EJaXjxujVKCbocBn2EV
Whv+GC36OLRPGZq7jJUc+Awzdr8IKAEx2n0UNfJoin7tpXm49MOoWtCYfiw8FRRMzrsBGO3CzMtj
D58LpzaERwxjq3yMi21c4tzJsPU5SlZxcAOX78f9jxHZUAk950JusFjSB16vmorqnR5+zL0Vm+Za
E9i7cA7aB4X4GINCIEQzr3PG/OhV9zpKxv2zjY9sNO2Ak4R+6Hft2k/sW9/1E5CPVG7NESUJE4FD
NvOSSfUx6HTqfFrGyWAqxNGrRfKosfRk+ZpqYvHsWAhWZvNTe6Jedjng08SHopkNHQtNhFsoNvV3
muXwASJ9U8nHJBTaKLCcJrAXZpS/F3oPe4GTee1gK6QERoWEp59TDeEjLQiDZYCwkzSzllPn7dK0
5VRcBxTS91SIqzE9qgFB6oAcq21L7iZerOKkjx8Ho3trWuNzkF6xoGwzwgal8Zx4kR+xoCtkhihV
Mqk+OegF8Y+icZjCz6sWgSi7Zo7cYz+Miv6J1g9+C+zP5Tw7IdQHF885CtsOt13UXWydCs+wxahZ
GNvS1HEB2kgwFvBRta2fZEHGPosvxaCXW18hghU0rQ5V1VpWjtnvg3F6ErEg3mo8dtXNrgOMHfqJ
HWwfBtQaepjwattUV1MNfjTrP5U63nt1nC376cWog5Fhy8NUpS+2HN6HrE/dITZXdts9lo1jrOOS
jBec5CfZOpA64aLSXgO7qg19GmXEwFOCy9zEPAD1mCOA2MRdjy4ZkiqQ+Udm+LdWUzISbdBTMQO6
ubaGYVcv9VAyp4sseRTMPUJD9Iso6JqVJmsy7hTd6gMo1naHbY/RFCG7eKYrwdhQVpkPRDDx+it2
xRcfdTJyCC9PZYHggTFvozHR7kn7773i1ilz1tIIR3Zp4wzwcT1YGpZPJbTIZaRk0Bt1nybRreq6
xPXliJKQxDvhKK+jiSVe5afS+5gmvyzdhXbw7lBGuRsci1ZdHQecbefLIp1T8I25K4x423l6fY78
DigdfRlJXhXcdQTyQ3poCmGAuYF20pE4XPkGq6Oj0DjvQ3LCEeHn8hD02P8MdjR+v2zCbwHIqNDX
OBLm1YJoe7sg5LXE+7zUJ3iPYZvAXDJ5wSq//OIVulN35HIIkBXsjIEo1mXPXEor9zbcHV0FpG+2
ZFP9EnpVYnMG8RUvwvw2IECiPWke+S0h7u2wfoZGYCOBD/pCDdKHgapJaPYkv6zvwTSoQocdydNo
ei1OpRjd2/fDYZsC0Mbf0RvbCkDAgo0XxyQ8La6D8spA1YZX3AGEcigjqYoBE16NvpVo34Napxvo
zuDv5+U54xXXQ3WXlPaKX41x5BBb8j/mHD7pcKQybKWG0lmSV3AHhxOOpoF7bqyDEIKaMnFo0uSW
YwFccd4oSfbWCiuvjYvWnOs5gqWRiGsd5pBxmHnoI5uyLB1+PCaRDU9CXGZPcUNrJa6rQ5ABZGlb
iNoZWhvxh6Wn8q1bec7iX+m01XhU25ndiz72xxJDgh0B+JJWT7M7SfAmNVdCU1idSZ6SEdimPhtL
omiLeGSvsryjGqPPjfjJiKLegFG8xz5eOo2auEi/sxp92sRzpMAjGslFm19TwLFMmYonY5baNGfA
WeCTKxqkeR+PHK6DJHH7iLCOaKAYVHRPzjj0NIyoZ8FUKarm2S5Lcgb8NidAFXKkicp2esxG8It1
pC5bwX9YJM2VRlCiY1Iyu2fV8pmNWtQTUm8ZnjMb0W2aC7NL3E2MjO/U4ZpgvHQBSD2EFve1wniz
o+hqyJzXqyrn9H9Ah9WEK/LXo+srCMMhUhp06SpdF0377FWDsiwJN9oNuTpRVafJsNhqm6Q56rNm
R0aUB2SjSfuTDOjG1BGi2aNcx2Z+bqUPadeCX13Ecb0PnKRfZ3V2sXvjOPqUSofd8CJih8+Uc9al
xikkDZyqSBEBsPFySO/MnlOqmG4cr3lGHe8i0fJbRY5LA3IEiVsYpgk8tUjM/r7ZsgZlRzdr2qB0
PdxOCXQeTaF3ylTEXT329iq0Kf+z1BFBmUQtkyGE2MI5lykGUBNeGSmSwnSFxnvZUwq51kJwtDyG
3BysVrtlbGxMeJr9KAmREjXDy2FbPZgf5s5d1AQH1Ry4CUgg9DlFRCryM3f0/0/eee1YbrRZ9l3m
nkLQBUmgpy/y2Dwuvb0hqtLQM+iC7p3mKebFZrEk/S31oBv9A4MBBgMBCWVJlZYnzP72Xnt4SDIw
ep7Dc1k77RalbzN6TXAQOn0dWubqbluc/CTO8CpO94Asqf5yXWytnOv2bswYko+T5ONjOBdsXH6G
ac8Gwxv4Ce53jRUlx8IBs3zaxB75dw3F6BS6fbVHovBXhVXtC2yaGy43+EhoMXX9BlK1ZgmoX0GO
EmSOjTWxP8h184cV05hlAdsBGvs1eBceakYQvfrdYVvID09PBRZpDApFG+Dg9XBHxIrCkQ6ac1Pl
bLA9lZOtv4msowCrdxUl5Wcj2+rY+ty5437eQ0W2t24D0tkwSf55RDEnOsUzYGGX9n3E4lDNnr0f
U9oUfR+ciN1l+FvmottWDsaJPvVN5AbeVMxYdtMITb6e9MnT1rfqsMB7dX43+JV1TcM3n2iuLnat
7xmUTSvtlO/D3NwoczIeIlHJLdMWY42paktoqL5Lw667L0lrVP48nSQXJ5AGJ7vsHzRxtl3v1tGq
qHAJpFMeXZPkfq2HRqKkihVTpUA48oGFvnjUkJeUtq6hVL3WCosKp5xTWSTOYxY+yjJM3m0FSV5X
q3gozbdmuSIkBEQqOTr3oxgJrVba3dbLF8duVe5yq853cVwZa+5i8ZM5aPN6lAWO4OVd4oUnD7zd
IQXouq0zbBVmZdsWQW+fhaoPGehxMLPpD3UTjo1e7TDvM0qGT/jtPXPA4YifOUqfwRZhnsdrvvFp
nrQadbRM1W6JltL06Jvs470lN0UUHkAXgu+i4xHcgorWs2WNK1VjAQic3jlPeFJlUjGhbvK3uCKh
YFj+wp0itGOVqltYys2Wfk7CLJ9qaLKH0nDoknHBHdqDv26sIn2ca25lXOcm9qGKxc9sscED7SHs
p15j4dkHp6C3ruxJBJss0FJl7S1l8iBpGwKeE1eCHM1iJ4DYwoMePnt72iaNdU0EQmGaoODKqF1r
G+aDfHFT9xOlO/O68bUM8NWOwF/2xDq2JiBBirGMV2s5NCUjG7VgHz7MlTmeFmz0dpg4XkEvp61C
z5ia+PXfcnt44vH9rHv9KsUF59llXKSPSfTZU3uqirzeeEWwS0DGAK5uPtIyeEgZpVB3H3yWdsNr
xxizTUJVGASoZz8JO1oFTWIdzsGbg+FU2tyF8JKVHOtv4WVDhRHWCgN9ymCw/Oak2+0FNbEDPmdo
DUsPj4foXMJXFFn85cfrzqWnYuLWltdiumNSC97ire0JMvkV/GSopGezrr4d/457LCBMOD1wsr3p
oBsL80sVhixUEyq16bEjBRClNXyp0aCKcLFWiZ7lISiBJReIeVGj15BPo6PKTbWz7IQYYwRVh8Vz
ZvpZLCSN72KkhlHaFhdfTHNp36z7PAcR6CQ7AOTeOtWkVSBdbc1ipqnAUj+mEGxQUrYGSw1MPBLO
h0jrswM+gbmsMra0pcTnX2+IKj856QTbahbboRj8h3EsP8POpUedY8+e3+LrbLfERKcU3KHiu204
7DK4sZuDn5AWouoD7nU0BHue1IJgK4Fky8dMVRvzC99Nd1BdZrClmyObpdWc6DvCoWcs+v7OHT3r
yu1h1pkFbIIsxG7DrLck7UcKmvMjdvqmw6zoV8GCQMbjpeqtx4m0GbHIyCfRTxxt0jv2gmeqjFLJ
fsJcKRWDv28oX7OB8fgTNhOfc430LmUANyjxQSTYBxZS8GnlDujuY5QhF/YEo5JpYXdH74JNWZTd
a6YCbs4Cwko0sAqgiwvGrKo6GN4mjGJn1amYAVGQbma+yxpvl+k33EZa+VL/cHA8015BuwgLfZ58
EbsjqDzgfwd8uB6SpYvE24LF5oTL40A7xcmMaXXddwUfsEqQa7mJBl58jvv02toq/qpbLTmLyD4m
MQsv0vnVMBVUz4XFhx+2EzyXvc1YfNnYN/+nxhj/T3mW/zrscF0P0f8/G3RQEtv+73/j74NWKtYc
i3Por/q1P0cc7m+cOiwpPd/hDaOOf4w43N/o9/aYfkjpAA3xzL/aYXwKtpdKWKrkqHOz/6lKWIa+
/27Q6qOa8qH4x7KF6YmlMvYvdpioUlMraxpNscNgcRzLVcgqdE8BNv0/eXANkSwnpEi/BDoNzT6+
IS9GiZevCiDWW3ZrrwwB/Fzq6gBl4NOwbLQWw8VxGznXGRd27jB0QLSG1je2DUtkHsRJ+9wjfawp
buPQz0qZzjGLu83gRvm5qsJpYwdIKl0h+ltjcmHTLCBQQE+cFQHvMSrYFlWl9nEPA2jiOrudvDLd
SFk3904TAipJO3cf1xGI5WxCzsxRmaJH3Bmfmg7rdW077Bq40ZQR/PQ9I1tGCMQwYwGAqw4NPG/Y
cxIJNjKlxdRm/3WN4SW2g3WTd4w14dhf6Qziba4HMIOd2OqMc4+JcNmzDhdt9J3PM9pgg8qQKI59
M2dyTxYv2DDYKP0HVLPXKJme4V34V1Qw4dywarFqlTxX5F4Ag8wYkID8aMXpcVD6LYd6sEucFK5h
HvdX6SAAVgTXPtC9NKK+QhacMLPxWMTkqN0sE2tbQ8QqAphwdBlRmJkbmJ6dfAdGcNknh9eJNc2W
5V3bRc/dMD66LofRyU/WXhbsO3BUK93gJfJH652F7GeZUJo1dE67CQ++tbD+LAXq0byBAn2NCNad
jJypkdKfqACgYzqYPSbmbHsmxh4/SKyrVAqnhKf4o/A5moO910ETC+q3JPAeHcUOt2guI6lIbDPa
A6wxlOjKi4JMPnskmLJulxQqfXlbf8ay3VQna+hC7g/lPiqt7zYaXq1ouJRe8TYyr6Miq8BlzQ2g
GEDXMJZzE7husZawQJiwkCeCdmyBXemwQ4Yh+6NaIF5tdImH+MZx9BfK6LmXIE+qdFgXesGhW+ot
hE8MPMT64TEBKSL5pZhn/85OKhvnmtLwITE66oTLD2fkE6VxU2zKngw7uvs7HqHHcjSvpkC9WbO/
dtrAvNSM6Wq/3tRGnCCR01gzVOwOHRe0AuqA6oPzYJrhOuvCL0GbIcqS90lcHWhdpiBrAhzSotNM
J326Lar+4PbC4HZfnWyKv3HcJNetJkfULvp5rLdDnH6jhhtbYfDjyZM3K0lORmSiAKIXWmI8pzJc
CEDBlr6pK1P4mD/lhyms81inn0R127Vj6rvqvvVSeRtyjyYlZZecdu66Nn1Q3Rs4NkJgKbGflLgf
EAxz5EyrLiyL7cnw7U1n8n34jcLBGpKvCgwNXJmQVfZUlfVPXdIbUjLcom1o7RM5r6uJeN3SreRK
+8PuQzIGQvfHOOUyPDX73OKzwKjPtxQHORxZ+kPObN+Gu7QDMgUFMbamTS25Oo3xuUZhLVU/bLAw
XTWT3W4c6qd99QaYoIckVNIQu3DcxwDoiQ2Zt9HWk99RcZHFMnn0LMfaSq+3DqGe1CXOmRTJAot5
UGVUODO/sXSoD6OnP+J4DK5po0f5c5OTF5XqEDLTIfLYmkdI+0S5c4QEBwT6PFIsRjKteix6aNqc
JfKz3TfGlaur7NYp8mIn2uyx9xJU+nS+73BU98r191pwPpNYwLH3Ee9iGEZFSEP5Hb/DxhwgFJN6
F1juhRofLVBEnCaokJFN0l+7zvIiBiIclABfs8DYKsgxbdSusiwEeNu89T4xzGLm0tJIHIc9CLQ6
DQndz0F7VWRybcXJp1fVPzsr+GDwxogLaY3bz74z03ynk+9MC3TlaTkQ1qjXo8N1Y0bAxXURVVd0
NkZbsy7fe26Sa3RfIMW2AAJDJ9NSWr72mohUdkhuLrVfuScQIhxdJA3RXKII1IQunE2aTtxiKEQL
I5zvUYgELCrS7ytYRcPJSOlgESQkmQR+IQFjOZTTSUx8SFbEi8OSNSrvPgl43m3POlR5ASNRCrRd
ZB+lTO8p/tHJOrgPLVRYMvNfTt59Czv6mdRev4tLO9n1eRRjxKTitGzEQnu1xLaxnXVresPRzMPs
VKI0XPfCJYdD+YASIURS5yEIPYv6KPMUlZ2Dair4eltzh7T1MnjmKXYd/Nej5j4r3bs6R30K6/vE
y/eeQbF23TvvfCp4ljMYK1fUzBKEXg9cY09x6uiTUfdv3FvrHSLre1YWMYPYGgS/bUaXOTSiSx0X
xiGDG2wX6RPjlfRYNr04RrbQ2yycqLfy9+7gxs9xf9/NVMWnoSs5EKdvXiu+AAiS5J/449GS6zyb
6AjySNVzgQdRFR5+vZEJz5wwAjKkoQ5v4BlCF1oKeSz9njmxdyNAm+0j27j1WRp1VPJLSq81VKO4
55IUHNqqL/YqplzG6tmtcUcd4IuczCy6Y7oJd0SU+MrzZFPBjgLJBEUnG+1XzAu4qJpko8FM72nV
46mA8EzHVr8ooJaxiQMmvQM0L7+O3xJDftRDHW9Up8/KZFjmBexqcSxvzcAFNTwjggK4YGjrzsa5
M6pHbwq5absEW2NjxP5KnKjTQu8yXd8KDyJgovQxSNzXqY0eqIUf8P8LnL+y0LuCyZDCYVKDVt2o
tH/0EWNXQYV6dZkM8qp6Nn7U7hiyXo/ts2LsOOlWroi47pA4D77PfIriV0om6rM7dETFCtTSZEro
ngiMG3DT8mSRUqmZpq5bwCZM865qsXiEJS9Rx204bkVFxLBwGbcuQVP52lI08eim475qjPCmtKbv
ika2OlQM3HXwgd81JwCSv0TMOzDH4B/VWW9crHA8j7J3YKoxJxUA4PO4IfDlwhWsJ6+iOsPrT1Nt
GHT3+O5t4Ni3CwPdTsLiLlJMyiTC1WF0ekg3vtIbiDPWcTTYxJ0aEnEpaeuxPfVcB+JkF/MJ/hzg
O3vYDTYMn2zOjU0NStlOdXBy5uI7GvqfgL79VxIG9fg1Zs9FDk+YC+3q//urzx8+r//8+qPLz6T8
Ufxo/h7T/Le/++dFCEOXa9H87PCfXLk4qf68Bzm/+YBRqa6B0MtNekkM/GH1cvGH0eq6BBXoOAiI
ePzD6mVzReIWRAmo6bu2sLx/qkTWtJbwwb/LZgZIJBY3JFxlriRm8LeLUKZJ8eczXshmyAEgRaq+
uIZPFRoAnTE/8fipW/SnYR9bxI7RAu2LxbEyixpgXCJVW9VHsQFHaMai2bc2ZVwW7+eqyy+zAw09
/Dn7croZMt+7lXMlr1V33xMhbvPxtjB9cF5Z+jBy7Luq414ewTFwKULWBHf3PI+5eHYDHCiy6Cqo
arWzG+eB+QYHwW2AbXMzUa34YEXzo1cR2/ZhuHVtMN8TGQhAWt8mSDtHBnUvM9Ofu4Ff0z0mEIH1
m6j5HPjhPslyNvY8jE4ikebG6DO4WYns7ggpYJb0GDmVOe53NN13Y+rXfRysRTuqQwNcdAW77ZQ5
2XNgvIdjBDOvvqnHJwCU7zBHGN+XdyYTxzbSO2xyZB6iek2FR3U1GvY9LlFqFgJvHeAhM7txmxY0
spG+v2KvPCU1+nEeE4xMs3ZbB9a5WTwoxleFH3gQwVeTNo91i30sS+SpCJH8h8g8lhX3MDPbAGJA
C0xAKBZZesP4KTRVAawVRaVeRETFl5MAN0gZDTLKXpWdiU8qrFZMq1/RSTifmPa1UJ8yknfV6K69
pIJUnzXGliEhwazS9PYKIpfpQfvxOjh8OrjR/rRThfup2nHjVdHnOFrs6n5xmGMPX5ftPLXp/Dh1
8wWrI9DXFEuqxxfvntGguWZEdzbZJqL8QJzSb12MF9tgQEmF40oHxhMn1x6vk/PuBdwyjbHaA1Fa
tdWM/KVfggCycNTvPMgEqIAxk2t/YFBfzPbp1xvReVD5yoBgYB8cZjv/ZlAAeiB08UoY03nMZQyq
s8FY5DfPtU0eFHkjXYPCZ8DmpvYBKd0+QHQcd5YB2CaA5r0cN6+1md4zPx0uNIy2JzRxd10QcoUl
Nrpb3/nGxJe+4rJtthG9dHiDDbLDuryp8DYc84qXx9x497FhXyfBMB510u+aJJnuG9Ordt48XDzV
/wB8TPFR7Ke33LJay9pRSFXCoPDN266Id7Qhwb2Izeqzpph1DiMPtUAEO9uJsOBwMgtmzhf2aFRn
z2qqc9o4q9alZS72BeqZREROzNnZlgJVs+rC6Vwag70uFQOvxnWaO7kAmuKeUU6RvISTaeA19EEm
+kjfo21wGgO4Jx0E4rK8dZ0PT/bj3TyN3M8jcDpNyJ3uKqbBB+oU4nrYCszfQ2if61k5v/9btQBx
NyxVwwMfLV0x2vQO9C3Rp9M+xSj4j4wV6bUCsmdMP7FAoGi74Pojrx73Zlk6a0um0eMA9mNVda+G
ctv93I9i31rxe8Hs+/zrTTtmPm0XItiERa0eCvoQ1l3DmpE11rf2cTDErid3XWQ5m4jZMdMwXwMW
baaHIb6ztGfedGOs4XgMT16FWTxsc3V+jvpoTyUBx4kEjQib2GefOzQSdI8LEmBtjEzOfM1IBPHi
GDtexas/lvs20T7kUtR8wvq46Oj06HL9I0wKuIcxcBhahlcLhizJumOXmfeOEZbbsSLSSQMPDm9d
WziJgM1Z7o5SUzzldqyZO+AjxAx65czBR6i+VEpCFtvXow2TeZUz1VoJCfXKiyX3sI7QIgc8Dbds
bMShkzK9JqbR76mpvOEXme4pX2iYhfa8AiXIybLvIe87xO7tRX8emQEAfPI23OYWcixIWRm/FXP6
ENkObjYsgMv/QofwJW28FxXI/n7iG9pEvis3ja4WBDCOQKvmxJstIHXJxPDJVhiDSzsmL+6q8Qkb
YJMaxW5g6caA3E2nXBG15SnZapFFL2agaZedcXKUALj3hlu5K2gY6R3TWehJie9dh2lYAe5X9mpU
OrqVOTFnzsJQbQiSLpuUmHPvdjRaebBk/GpaPH664nzpTgyX2pZrh11NnNhqO97RgraRPfnero53
PQYfLMPGhSrxFFNFT0EbK3se0/Qy6mHnSdB8RAaMtQDbK5V/lln7ySsWwLDT3c7jAhSxioOXd0+x
oeqrboT4ogWPaiNvvLaNUOHtqyiYwo1RNZj9S8nx1g7IkVq7qE6f4RGaewcyHYqSDs+2G34n7tDu
4ULxg0pfWyXuzGjmi4fitVEJ8ILBTgfKDJYGtgoDXEknMdg6kuStfUq6iZkj92jJRa7w+TkH7JUG
1MoVTgxYPxwIDADohh2uOw8BVDtISuOIY6pIq0MweDAOfbDBDvSzwcn9rcRsu2ot800vfTPZjJWo
SZxt1qDJDz6WmaKwutsqqL866U4XN4u+2jktbtvUeu6Cgki4CtJLTkM2t2lD/UgCMXJ29o6Dp4Kz
0pq+dmgXVCPl1tlD/thr8IyIk8+d5WV4MKp2Td3pA7zY/Ck1wO2m5gLGD3sT4JARHU0i+Drv3wvf
6U4eiyzzYj+Efa4GomJ0eUYZ7DVJRQPWs7ecS+ycicvASgRQK58AIoHD2yXQGToZhAiJyGF4Yt0e
CTM4UZfhY3G18MfTme52RbM3hq5goUlwHUyT2vc5hIioNB8qbBbHlhBgaCt5BGD/WLjArnWL3Z06
d6pvRq4iVtP/KGa0wxlk6h3ZM1QleKnwYw37VDUtMAEQk4PjxQcdgxbKJl5rlMCe7WbMz1kNN74X
2cb15vChSH9wasMb7ztQ4xP/QN03lbpTZm9Skzn0VboP+V3sGPmNPBZW/Khd1sDCUK8mOxdEu9l/
F7CAVTVsDHrDrmOd+8d6yD9CKzLufS8O4RDAD6S9hMygHjehDJMH16CNKfTcbk92MtzivW4At4cG
fom2vR6zyHiNmC/HZlq8eGWTbEcLSw1AU7HqdRa+Iljlq75M7JNu+LWILBSnirI5cjNMoyBIYPzJ
p0eOZgktrw+F06pHbm7FjaDkL+tcFqoBldqynHo9S3PF9BYsaoaFJeo76EBc5oMaOAH2ojWGPO7u
/VdmKevgl9UTZu36rLO0hjhln2VQVeeZZ3hdNvGX0zdws6b+fVb+leeKp6KN7TNd6Z8Qox4TwCaZ
cZ0KiRldZS8j1O6163BPdcN5g82WXuM8RwtMeN6XkELq82V5fKU+puuUJr9tSe32eqK9YZVX7Xda
VDU7iHcmEcQRozBhyrcvQ48EbmZmghfBMfALuXdeZt41paJz2mXGODxVmsWU8SjueN/PuIMD3u/G
cJdaDhoXOtAEkAg1IIQ3D0YKJGtSgtLDCpuAG8UioAC1uAYlD1CjqHkvcHOXaXooC4rkuNofPNwr
a4VCtgG94AzhW93KfVKzGyp8v1joibKDgTGy/ldB7NpJgRzowkSBTBVrY3iWVrajkPIuYd1AQhMY
iF04+ZInSo24XaOIubGFl8ffWaFHBTcNTCGm0cBldiMo8dIO1YjFuR+aG8tIylXcFcwCAufsBJTD
EwAm7pRfpR1g7WjDqQwvo32Sdv1cGBwjI7zRlbmfDaa3qoIVNkZ71bgAooc9V3mUpFfh9re9tIiX
TO9+m4jNhEpnKW/xX/ak1hZN2lnUaRA+H92iV3eLcg1JeJFAMNbL4HNe1O0UmZskabguEb6tnvDb
yOMzhMFzuWjj1aKSJ161AcpGymEyL4XwKB0o3maf0MSgac2x3z3N5cEuKcGxFxW+RI7Hw4gNeVoX
i0y/dB3gVM1B2NlfJSPUKhY/9IAjvi6LtzAhStPl3AlrgndhEp2HqP3KhXEp5xA4i3sPztJcl8vs
AM2TzZZxQrrMFSIGDM4yaXAZOeSMHhhtkZJFx5iWqYRiPBHm+uJP3SsCzffI+MJc5hgdA42Mo0Sm
DWoOIBJPy8wDoMlgzbQz8YV2y1TEavGGovgs0xKbsYk03cdSqzcj8vYUBu0dxivZMmeZJLRaEw/7
A35XnFpMYyhKv4LIR3h3bD49eKPo2O3JzadrnQgailt1bpvyRV87/dQSL/GrtePh6DOc6F6G7Q8m
Mluo3g2tDc69CrivJuavholTKzm2MWm61Y3xItv2q5oETrrGwC66QLRd0V+qtnXXsJvOlkvduhMo
tNwewA86XVQ3YmVUChRY9C2dkbIynPBr23ieJz+ihl7BCnfdd07Kx3ahPcrEYF0rs/WcDis40ASp
u32SwMbPcmh1fXlrFOHHyATgNllWnn64G6v+8mvWjpH0ZrDMW8L5nySi6LFIh7tKNOf+PJaQfYrl
INU9FHOvVgk0VUcUP5ww1scmJMbYfMb1UmS7hI/Y4G3NE9zRusA+crAMbJOJBMpvWGejr7DeVyej
Axe9PAcBxTKt417oL4WWXTGgK7WRc6aqTwQ59kwW8QHEJhbjGXWLD6dj+j/ciSqCvqqe+MlBtZm+
W7PcdXW/t2XPZMADwhu2zm7oiWKWyWddcKiY4v4tc1p4/sr/ZJV4cTJ9Btao3M/E4RYDFfpYL3EZ
mRHhks8ypk5Sppi6gn4d0r9Gyec2y1zEw42wUioiJ70PmUlwWqbyt4EjM6dYcQJQaF1t7EYKQmsz
+8QjebA7PyJUqg6DGL4G8AMoocMW5vgNeLbdOKIl+EYiiZywu3iTe980auMF0W2MmxH1bml6Z6mX
fQjiqoqQbm0ekgRbSKEUFezWO1GOcOMKWmmqkddwbtDcU8dYfpV7rUpeYm1U3uIMvhliUM9OOZFp
80rKFCaJm7AoNTt3+uzGtdywWH+Mobo3rONQD0+hBUmrKW9xTBbATt2T3UXzdQWtLi45zfJK8yWg
1t75HoRzJrpBCa2D2dk7VjWpW2W2j20vNr4YeJHm/udib8xSgStu/MRu+6J4+LPBPtRz/laMpPc9
1Aim3YS0iOIZy8+f6ArVyDdGAgnBkFxC2u1IjwMlEBDP+5JNKIGn5MuQpkCO0qXRvzoWN8acydCV
6b0EQLo57nurKFr6sPzizRHQmkj4Pjo6jNaiprYREzAFOkw6N8ol3Cgwa5OupEQOHFHATTGOg1fY
RkP70637S9rxWUVqvEUxbXx2/sSiyY8L05Pj3+bWN/KL34G5DKdyWw3ToQ0KVOxA3HfdW9nyZXVq
Aodogf6J9Qr/5SnO3OvKVNOlWdjsTcD3uphtDTnv5/aOafLBccL7DrpVHBrnFECnWzdvgY6R/gNG
5QsLc1Xl6W1h97R9UlDEk+5AAHPjY+eU3Ro97TMNjJSdln46t2V2FbTc2hQD7sKan2uFOTQFGkXq
BhiDup2MY+PHn1VNuZ4L97KpaNwFVI6RnjrL8jWlzcVKIXvwej+2QU9vtXIJrCE/p+37JDBEOLCF
b1qk/DV76drAXHEijQTkJ8T8neMpH/L+OQhMXAwt183SKdAf8ijaUO7OyAgfUfEVOMkNTEZYwD3+
WR+1yy1Ccsn07WJCdKGvwzGN/eTGn/DKV5YIVmAlF3zt03ASeAdPNo6xs7m86WPU9GCi4NCM+hMI
yGafDuONDG18UP7802ys4ViPmJbBonCXXkar0m3CNZp5t6V4UDyEkFzWAQchzB8wRgWn4e3/Xe38
b+ai3Ze6/Ci+2n/5G9fhX//+bvv7+9GXWv/ofvztnU3ZcZ2701/NdP/V6rz713/h4//xf/5X/+Mf
zMPHqfr67//tx2fByzdpuyb56P7qFPpDJMfc8x/7i+iPT8r/+T/+xt/5t7/3Z5Ba/ubTpAa62Pud
noO4/ae6Ln7zbc+BRWkJEzLDX9R15zdi1xad3ySmATuAdf+Hum4C8RGwevhz16QE3vmn1HXLXj7U
X9V1KRDyLRe6j88cBrTEor7/xWaEKYi0Lk8TwMKKI7x2b0LHTG9suR+mscWebZs7pwTpv6SU7L5/
YzhnI7I0z6XZpwcdxONNFUYFL2NmZfRD3xui/jAxKl8BZWb+DeNhsk6F1W6Yrl8Kx3K38aKsTOGW
kpGSCiXvRrbzyZ/AsjHUaCtmb3ZcX8NOz2mEiO6cStVHMG+xo6eT4gwpB8xLtOWROIzdCyMIZCpo
KNueTUfEVnstpMumAfJ6yo6Cgf/KShpuTTTiAZRl6C74N+254/Vkgz7BCdF5M7hjH0CVCamn0P6K
GM4bKJR2O1AKDjiTMszQzCgp91amY2T3DozhZgoGPLn5xiy817E0Wed87r1BbTEwHMsRyatASbRQ
2VllikqypQ8/Y9qUGfVbWAGlv8vq7idpm3bTdOSTnYnxtXRC/OIR0m4I2sxNvkRQFXfMZ+lNC8sb
hnVl4QbsTaDhhds+DwxP6KvipJOI9iPTcKc7JvRFxqpWM1Jec4M/z7RGXzcMG1iNunhHnevc6+pB
j29IMhpjqx9ey0pdGCXb15PgSlZ6BC3sfF9Hac/0HIf7ZH+mdH3ftF5+Q4GWgJBY+IRMA77Lhlga
5bKroCg6EjXLWZH0FHk5WmLoUISyXOyqzsEgaulDYJLRafBpu8Y6rSUQ9h5dhGZtjtVUVq/ToTjD
4j/JkvAQmAKiIK1DTRQVtWEd7ISd4w0/9Enwlif61opSbxNbuGunmV0kmTziFgPAJArhRyj0Vw17
6TaXub3Kkn3UWW8c5OHraOsr0u+BQZ28pLSMsqX6I3DLmxT5+Kqvy3nbaqCcMZPwJsKxAOqZaMB8
qRfdsgk49wzmLDg8c9LOmFVHNQWyiKtbVvO71ARqMmVOQ0VcCPs5C667WNUkdog/5cPtrx+dWzrP
SJIfbob5ImZLbjAMGwvulmIv1LWYoHsZ0nJbWx4u6aW1BQowcbr2impUhH3NdY+Dz1WQRghl/vyr
vZRgAoUvfWsQ6oBeHzROx+7os01kEchKCgDSKZE3aqRPo+QmVOWtc0UzNyd20vUKVQdD2uOw8KFS
F39TKYlWuXG6lx6/AW5RwSrj50xDmQ8ifMq3oAzgS0/mPTqb2MQ0k3cFTUtm6HOXYy+XC2iomFDS
JP7qWNd6Y4rhYKUXDN84EGV+48yU42Vz+OTxyliRPn7oFN7CnEB3UpBHaAviL7pudoNhYM9HJycV
2r5VVfMjqjAZ4xbALC6OlOAwOqJCb+UHPVhy5033m6rO0pVv56ASk/Q0fNg5PW9hW1LfVM/rofLP
XD0JEhJ+aWs+2SB84tP2XoHEvi6XxzTjNpZ15Voa/SGR9Y1jKWgL897u6SpLSvpNhpKTnTk+Q1F4
H8lliNC/Ae00rOb6RtXMFD0GVvBLfpnbzMox14ag5KUmM+qWxUucgdu01bxq9mHRfpZ5fp82PYhE
UP2YXdyltJvjJWGHLH4XooGMsksVndJzaomNqYzPEL/QfqC3PqurZp3s7Fb8TNLnuSEEVfvxh23Z
3/5gHMseEqOdfhvtdO1gPqKZKKWNeNX4BjwfVlwTyWKS5ItyTJNdltxPvVOuZ5/8t2VtqgqAAKHB
aVnzfbaIDdbzaIv7E7rvIassWPcm5EjU2Zozff1WE4eszJfJ1MWx7+3bWvvVrgsNY2dQGC9aftYG
0x0RdveOROEpqQXYjDz1V9bsH+3RDLdhF99GomlRksx9vwzWuopUC5X2OXY5u8V3RUHP6MNQJPT8
TFG0OqrIvU3M+jvKfPkzoSM08zmZLiV2WVmBF0huSAPvTczyhagXxJf3vPhixpjCn7D3+msqrz5A
nZgvUOlAI2TVsTbVp9u487HPSb9OfMGWRJVWIzMezLD7KIbJmXG3TLoaCLVZvRRz5hAUd7utMU7W
3Uwgd+VOxZfbcAkdauN/MXcmO5Ij6bV+lYb2bBhHIxe6C5/dw91jHjdERGQkSeM8GYenvx+zpavu
K0iAtBAEFLKrC5VZme6k2T+c8x299BYPaoh+uUjcegvEeclPVaTlruq5/h00uN5PCrszgElFgseS
WUT5zGvAFYjQT376Qntv8Eqj7KoDMmI8Z/6xErs9Fml/U7zLgkHVNCQ4+ebskaAttp4BLI/Wr87L
NGUvbWwsRbCxg6pbD0hmwhjJTUBSHGbyHkMO205MtFD0xc7EXLBlKLEziyS9lTZlr9/5pF5iRQ4G
DnkW9RbTC7yi1XBwg/ajtCMCAzynOoQETA8GRElgot8lZ9oyLmTUkXwDg4PQmzpPZHRjYoRtgkDs
d2svEq+ovkZpEW7qAWBa3d4lgzscVWqfwikRe6/Fl+4sx6tTiLt5cNmaW9qAtWteIVgkhCVY693U
pyNFCcmXTX3SUXTHFv+UROGuLO2vaGQgGytFtpfu8m009xvTvVQ6eUA0JldNiWcF7J9w8zOQ6AND
R4S73KIcSJNJ3/Nox9EjaJKIPVjE3q9swYV+KjrnzaicF+6Zm9ofnmcBH9Uzwl1iejgQ0QuHnf8R
lsmz6FnQphmL0WSdjVbFLvq7l+J9LLgA4ov0/FtSa94Lq3syVcBDizQy8aFctY5+4gh8qJLwWFY+
qUHJmBK6VF6mUL55CoUgWWH1xQyxghts8PD6EHDY18FhYvTAuqJYlta+DgmjSJEY+/rJaIefqYMq
G01HnXTPkzl+VW2HmPAHIgl+vH54GqpbllZLQsp4Ib74gdQRZy11eNuUqFVNFMlxzbqI/XJQ5FQR
y7O8WCrMiGvctl3YpUH3Q6xk5AzWukpJOI+wCPaQHHYM/hNiOXdhYPjX5tYQ8rtSRUxGhf1beSlc
ajAM+xh39G6qR0KRE73x0peazJG1wml4MK3xXEFSqfvuafLI5Q5UEd5OWtzrsfYOuHIGpzk1cQ37
t+NqZVU7hN6licmEGNCndXKoSRrxDrZporynNM3LwNiHoChRRaDcSNpjLnX8oFr13qrpaveJy/iP
wa0I9HvrT/JYMSJk39UQXTFBh9CsOw9aTAfh2O2BWoV7rr5wKiU3eTFdPGHNZ0Yhh1I0w66Pvedc
NzepadrXuC9z3MXBo0Wu7LYw5kcUo9G97VbrpowV8GcGUJzf0KaNr8S3h7VErmsH8XB2RsCWLENO
UNEY/BtswS3FdsFnPojwHDqiW2zZTEmUjRwpdgLpOQinzdQApE2SRG5hDE98ByAXNk5aNGuWayid
F32ozBusUb5xmB2EjnHcbOsu+p7K9350SKecrfvJ0iHJ2Qgje/NOdnq6FamP3543giMY6vQYdUcR
kKDCbIMlhW+jikXUMhublkr8dlLGQ++1F6dVyRZtJH122t6YPrbipvPyiyn1pSUILq3LeB8PNfEo
veRSw4fjBOycG8plt02PYqgEsnKLtrv4qcn8YPPH2KWATZJADUrMhjVhLUyE3ckzRXtFzC6PZSio
qWDIWZhxb9Kp3IkYNmTtUvBVrgH1BuZtaRZs9GIEsXl414/z3s8YiOec5on02aAwb/X6DhJLX28V
eKdTK0Jn7Zio58uE4M1oACRqcGxoOqX9qOx+MxvRc+UXzj5ICMkpB4ZrQchCpJYTrYCoSPiOYU0q
fa/VfGhQfZPnRiXDHxtiFOCGKGPOV9nkSiQV10sRT2vVIrFccmoFaGNNwGqQXHhPHhttRy8RinZi
OIK26iCLkrzKG3YuC/A09D1rC2UMxon63lODZvtFWrmBn8o3gXPq1N3y6dyFjCY20b5Wslv3Y3dM
cmaDcSHqQ+N7Fy9B5okMnuo1qnn1F2WMMj/LpevrmiWxe0aT4SUcF7IcLTZyznCpAmY9JLtj6ESh
A7jnzXebW4Jwza3moljPNjRMHrpVEgAuMXmiQs29zdoXar/P1pqDdSWsYtqaiohE0xRym8bM6+uW
iGQ1PZvZIfRpJCLLvNRV/mk4TbU1QeCNbfQcZHg0gzZZOw4jxawYFbzMsThPyXBfDiR/1tbrhBkP
QnbwBToE+bkrgpuWeoL6vdm5WcP/G051wLTYgf0C4Sl5Qjg9HY1OfCNBZdH03CasHNJuivjzZV+T
wTBr4PdaO2rbKGAmIzs78pczHuSdNqlurZEBaukYt/1CwAMxNox8ubhQAIM7dJWKBGqUMuZ7Yuuz
zM0fuoNLaFsIcvuGKjo1GYMSOx6mLMNDP3/t0+R3GMc3U91OO4xWBSU3EisDpwqbn/eUUpjtRB5t
C5jw7hQm23EmJygr6nUqpL4GLdiOJtxyelnA9otj6M0BwoX3IWWboRM+Uh6tLZ/+fa3cd8LhiYIy
uJ2SHVtj8hkH66fu/GzdaWzkusxpoYdVMHHEd+hWldW/pJ7SRGMFvAA58mRdqiOmWgj8vJnozs+S
HX7j+M+ioW5NDXTHJswfFbKpSoyQYE6XLYtKiRwA5LUGHMm9C3dpLQOx7SYzuesy0k1HTXIBgY15
O7lrvCQ7yxVILWh9LIBCnjGeaPbTiyftYqfrJXwwKMddWspfFmE7a8Ba25KDYz340W2dtdkxLIwQ
cQnEm85Taz1B/Umc+KaNybcnlcF3sEfyeQLT7o0ZcF14xYC9EDI0X0SJKZFw6T2Qj61VDSU7qXJY
FZ3PSlGRkoUMb103XDYDyQFNJZ/ZjVotjyO+zGETnvUQHTI3J6aHXPUqGR9dd3J29OzlRo20XpXP
9MJjJRCqlz6ayKCeOYZCUTNniFJ3BRPuvWILugu8aJfmbXES+ikxs5NI0vxgZI91ydQ95Cmp2/w9
70h5BGXQbxVju5S0JCwYxir2ImcrcbbaA/L6TmOiiVl24ZDUm86mnXCWY6C906yt46qlZvCtZus2
j17K12aNzOydmlS6WGs6wYI4zGkyp2MrJsgIzVRsi3YU19QaQaXxjZfo/DZmYJ6arJW0A2h1XKpy
Anmtk6gBO8C6fYnvsbIQiDExqwekRsHrb7MsfUkdSZMr8KkZtscqOJcMLyKI7ijiOgdMvZh7GrzA
fcHSkBLNMBMf0SHWRmgUKkbIJIXPVvUEvgf4WkYyuiaqznKS8eSLpN+KPiJ9sYWRZdi08tLrMAhb
vEQZq5fK8zfMCzhDUA5skxt8Mv2uKzxihd1w2w7EaEtlHlQ8X5h+01ItvhcrRyCYwZjjaLagk9Zb
luqbCdINA7OUcKHogWcMpgUXMUuEucdAtIxK2B8Yc7gZXBcxTrsERD8MuUfwcWZeeOzwwQ29s52r
9AWSGKGlU3Pqn2a2vKysh+QY5P2xqagLwHca+GHshf3BIZXgYRtNnlRzrM51QdgiuLhLEQzX1gVT
ahpMKVwr2tEutgSgNNMOpDCfOFbgCcIFS+Xk6oxsyCYU73NqZXCvjedOdb90hGsdjdDLxDT04JR6
F4KcmCB4kSd4MGywQiK70Y51Y7j+Li4CDBXLwR4RRbtBDbfDTIJit1igVCNVjxLIg2C+KIz1BKO2
j4FFOexXIcq2ThBPpQE0DNxwsNuaPQvLJ54YLG/Supmc8kRu8W+ULSAhihnEcmX/IOgktryIUOj0
4xlIj7uKkI2sa5E8y4S5F/NsZ5OWRcteDj5gOc+7Ml2YYpgTlMEALJHUb+g8dokGG6RRKhNvtCK+
6hVek75DpnBMGZqu2u615bAYI+83SEFjZLMorfx7aKFA1tsJF8gGfsDd4JAuMNn1uSF7C8xXvB3i
0Dv2UD5JKXD3JVOabhoe3V4e2qC5bVLf4mXSj00akTmT7vx0/q2s8i5tUG34bHAYh2IJzw3LWzt4
NMAi9BbEwbFcI6QESKTNu9zI8QtqFBcO3XhZD+pUZ40FPJYzN5vRCQ4feqimQ9Om9wG09HPbXayp
Jb90tBG2OHjD4hitQWDVOAjygsB1srMQqe6CSZ1Sxlj4sPID+tQKIUFWXcsm0ruIl0QxnxjNaZ8v
+8BsFI82oHanCN9HicUmzTr3ndIRq176EWBY2/cT34BUk/ow+b6xWKavQdv4R6t21fbPv5bN7dUU
In5Cch2fR4uL42//PEx/h32S34Ov6a5UMx4OL34dr8MSZEXVdBVEXd3nmbvH0mhhuTK5htXvtGG8
lteuCzedwkcYECzD6qshcZhBjvw1jbcDnDDwEL+iyHoYevWV2wYMypgzxswgzlg8lLl/BeXUUblK
U+yDvrVWaQifShXFzgu6U6SbJ2h/Bh5FZmwoCWiro9QGaRO/5q4EEMhbPFWG2qmaQDolE+uUp/UX
haeFPBisWrTXSTliUiHbwVTexsna+tOGZjDMEDYz0xm2Ups3Mznd11aBKkcfusRN0gyYfMSSQDlk
+TDiOgNTmH3w80G/Zfpdjvs8IWuEEVvMBnXcet58taboJYuSDfVpQigEOhOQDw5Dj9AFGRi9WOim
VsRI5FuWsg+uWb6OtqM52TlqDBObJoxUXiI4CUGOhSXwAZ7qJzUO1bZv6pt8plF1QpeFavzstEvB
xDgQYwkBrxW8qw1tqr2hsXko4lMpCP6ZzGbTMgoDLrDA8vdw8Kelea0ZRnsfhXio0vTs59ZrSlZk
UsV7pP0s6dBo2bnYJYy316rCe+h0n54z3PUkZwSNeeqH7NHuphMZn3fExz9GQXKODXSizK3uK/Tz
1DXsADJQX14Sf7Kk3YXsMOF+lUeaBXfv5YeEEJpwct/mJIfAVQL0Q+V7FmSEpoo80+iFfut3W9d3
TY+1kM02wMVeXJzFSmOU3u++lxePn8FKtMK7OL/2po9/LOICCkmHnEZFF6g35gKsa5jQeI36NYTD
vR1JTFDmperq/AR868aAdxZWr50wbk3eVieNaeZzdUKIDWQGO1CekFlvpEQLkHJsJGcunojVGOgZ
09omdG6l7X3IMDM2WDXghuUvgZafch5fAfUtKi3sjaIoGDtN9t5LQYIxlAQAxADVZIPR6xfwQWCF
gFE6LYNEGqfk1TKtEw01d1wYfpgKoJXCQuWlLhElE3EJFQqsVB/8VH1OhjgUyXzPKYx6u35qZGzB
AXMf2tSNFuQmm/vuPq76R0eIcTuY7CLsIqk2PB7v5Js2E7IQbxiPfopYJatxLs7PTYYigbS+aurv
BeVYpcQNGNNBM7I3IjoqibNLlyZC04CbqRm3YuYxDLriKCnZ1pVLQCWvIGF+5pNRzSMp8p46Oe13
1SWvUx+9NBXuhHxxeRN9CdcnjAvETMtHFMuKWMLnOnIe80L9xI7zhnD2qZyjn8LGXR8uzha1N9GL
MFxmEOMziHHRua+cvkfOCENT1ndDE+frQqSvIdBDFCr1ZgzGo/scDfKuT3y8GEZpbyLbJsbK/eZE
R0sG2rip0K6BbP+ynIWf5n71QFdHqTaPcSB2QVcBRGf4E03RNZi7C4cjltviS46QYtEkRWa2tVyF
z9fHAhLAcJvJRIMoyVeew19zxXS0RudHTzMdznywKG4sht0qq178DCfq1p1GXN4MdS5ZaH99zy73
oBU24OBjVFmW/0AFeV814c7Nh3qliSvXWj4FNfGgus6P3oCRWmuXxF8evigeXy2LVUpYHlXfH/3I
xp8ei7f6D2fG9E9DGSpGpCz03UTdpM6gj77tPLUTMwzlIfYb0DRJi/X/TFL1rs0wpaN0RhOvHqvE
mu4mMX3INMo2BmNhFlrxETl2Fw24NuoQlc/0Y2WcBgCLEFn0EpL9TFCxUP7VSdA1gMyBYBvzug4+
VY2bOfO2jPncOgIzDgXBDhsjmCraMD+h4RnumwGzqBOaN0aevlKfHHWqP9yS1C8jZGrUIHrbe+KZ
/Uu37cYTCnSb98b4tE3GCz68RSa47Jeiin3hNFwCK/1QpfzWFH18Qz+Rt4inR0bLxrC47Tl7Am9j
yuILh9k2brwrfyokIsvJV36Yhn+YzPTLCDDj5tU1ZHGZeNg9THZRgiuJ035AWAPMazDmyxRP4G/a
ATi9+SkLLEidK19BDV6dOPvtDKQcCzE0kHVCPvPkpP3+DSjlrTPsVB+xW63jZ7/jKMqUvoZ5fDKZ
gMAmP7qFvA1DxGoFzIJyDGj46GRcxlZdEFxjc/nzOB++LUgHSNyKZ7/9wU6zCjNm0ixSP0x67LWf
yjMPLhqRTiHzIX8X6fxCDKKatudg57kCQkL9Zvc0ZliFv4vAODdlkaLkZgDAjHydGzeJdkAV+gDo
NFS00vdpEZKtXZkGyaYOvghBzi/F4Tp1E5KpNGsB67fBWqcwn5fPOsuYDzP+VhiZVm0vr7GMk92g
ccSiSwGZAxKgnBUzSCJFAsPbIcNZSTqQQ4VlxosJbkPIthaiONTMyrYdoTmrvpLoSEj6K+oahd28
zfxiIgPOfKIM27B+hyAL/DgwrpGNcGdoOP5841pX8oVilPSxCn96Y3F3lON6yuwzIDVc5XP/TfNG
Oz30RNrkN1NLGnnQsUdA0ozhAvTEwFY0nVADyUo7a5VLDGHwtspFqkYzhrh6WOzJfEO1Bjg7KYi1
A4mujKozQQgot/8KaT/A21mrLRClRy5Jam0QJKd2pCKqRD1sZzlib4KiVHvepkG7z9qzRcudNOjT
SH/nCdbVCVrJQZujje5haNZxCM8ptO8rmT1yOpmT2nZWV69MnsNN1yd4h4ruOBQKMZGMbvqCVIu0
femxGK1Flj+h0KNiKEgiqueWaYJsT42DwtXMz04bOktw+m0dK2ahaf1jMYReMZasTyMpD3/7AXLl
g84jfx1nw1NGomHVLAFkWfytUwbctjYg33KfFfYmsOiyxKxPaWmJvWOz9inCnFG7CvNT2+o3W5vv
FS6a1ZR7OyGieVP15jt6860sk3rnmcNbYLevFF4zq2w07TAV61O0fIoWdifOs8XEV5b9cXlKqrKL
17NwodgxHwEdCiY0QzZCsiBnTDWoewsv5J5w6MOfX6diiT8OjNqbufw9kCm88bwGzUUBlU8zM6+o
OkJzOlUuaIA8kClj9J5a1aOV1+IFljei4kx9sZRhy19B2eNtz1m4ao+GGbbr+59BHFTOeJcHR86x
u4B2iK77oLL7poaKrzNq1dA1L7Y5yu0QMnv1PSRCioFPO38jhEz3I3kmq5TPBAWcGh/74ZTWI9uC
uGn4+dYzmCo8ACGnLWZxeMIhLHkI5pARLM4N8MwJgKmOINqnDMEtGSABLhM7lPaq0/m+7gfsNdn0
abjmvm8pmDFcEUUUNnszwIeXeSsm3qgmDGZ1UoFQnLW8p+DBbbSziu9+qPpLXcqX2aeRCcAF2OIG
gQ8AQxpPXdEZxfUtmT6MQj3jY+mrtsz0fkeoSVkugdCr/OpR5bwOvUBsPBpf5VC9sJi5HT0cmaHj
fSjmNOs8YJ7Sm8F3nEIsYWffeOZLlQXDRrIJVz3Bjh5Cmo03zrxU9bhFEsI8IRBX0TymE5o7F+Ml
DZQyVwJdScFp06MdwC91HDNm/p1imG41DOwYrZ7V4N/ruIm2jOs2nkb+kk/xc5oSTGVlLnOt7KUb
miNJR9m5HH87qs8XdzpLuBR0Lut10r8x127sKoD/GpAv77IiYuEJdM+lrU82CmbbYzVSpxJstkpt
TbrXkF4a/iA8ZpsqoV4LWwQKciyPPmEKUkI2Qi9S467z8nXsQezUxEgy7UHanDLWCaGx83bIU6M+
GPfvRO85a3NZ6THC+lLN4O7cjvGuaFECRdjaVnPiK9quPkZAWh5DDL03pHJfRweHQmUIZ8WGMdw5
ES765AF3TDOOxm4oNBhk47FperWtx09kWuESeEFQp4rabRsyiCbX4LaYuYgKxe7cxzZ6splKl6Do
8jK2X8RIcIPKy00he7UPOsxZ1rizbLsmdJNHLY3rM1XVro2YWpS05r3wLrH5B+Ep3vCmRWn/ZRUz
97821d6oIdLZPdigYBxPIciovaptYDTod0kgXyXtII4Y3qy94T7Q149r360Ipfa68pDPlOKm3OQ4
0FaVxqtrD2yWm4ldP8O9vWNEa+lNoAVcLLJKHlTeSPSN7McHPR2CLobxKXF/N9Ev0TIgNAv3iQCB
YYXEC2yQC0Whq9eZDZVXseWAq+Kc2H/fIq58i0u0TT4v36qV6PkHGBAxIvqgoijB68CzZ2bZbi7a
U+uiDMpCxZgYkcEqcCexkxK+illW57lx8y3arvHA20Pmt9NvZMo40uhY532NgbV1s4qtD5dh3kPm
7J1PG9Q9sJ8dg//o6Dk0Ath3zKsdTp/YpBTdKxOXgV1eM5NPKpxjNDHQEUuDqGznBknYMc2Mar8E
kRfNfB5nbdz73owFRuFL4T/eGNa3UEuyScoJQrNLrpJByPDE1jrw++xsBR4PHZIniPP1L/YDgTYX
WVj5YmV40hKUYMEYdIRqxx3bXvHq9rROrYF8LF4G8c5ztWSZaUuauyhZZqep3+y8Wu51kxUbIAPZ
XvYAc5s4O+k6+VWymTpYYtMhPVlBPm9QzEfPmMLO2CUwaaXJTaiNb7N5TmJbbZVZDLzG43nWE8Ca
iR6FJfGf4mfwxamP0muVVN8iwIrtxf6D7ysSRKqeKYzVHZ3Rt25dPexm56kSur1Tlg+ZKGQ4UDXg
KYdDHUcaZyDBrPi6SAapGaNEKLBPkSM5OVqukxi3oUpa8iAgPP4Zc/FgiRXp6SDU4QWmMEohAVvb
vq1/FSZpEZWzAec/XurUyTYFzQRNwmT/N6S4l+S7Kdvyd/ePmtk/Otjvspoa4mG7//NU5vz1n/4r
/+Ev9A/S3P8dWlxL+i4Avv9YiPuQtKSsAfv7ewXvv/ysf2VcuH91WAH4bBJsaQtnIfr9qwyXgLTA
8wJyxO3Acv8EXBYlNrx//if3r67toS4M2BHyN/6/MS5IxYTxZwfS4RdDpGtZ/5U4I6h+/yjCdX3h
EZrkLH8Fjus6/x/rz0Td5pAoYG4cQ5t72EzE8fRxuolN59kwN1mL7Qn9J2ZrR/Tbru5P2OnBT9v6
I3vDYnbx0+SSpiCbEqT1nCxYXlkLas87Tf6azBeD6EEXAJHo0clE4NNMgjU4JM1tgIUhHyx5l8WI
AFzwK8UyPJrSl2b8gT2j0Zu/xcBaXKAtXLrBuVn6goXnMi5klwKNvbGwXhygLw3wl3ChwLgLD8YF
DDMZOKvsElZMtVBjpoUfIxeSTLwwZZyFLsNqG3WQfWcMvns3LwSauIFF0yxUGn+gMnebnoNGlfgX
agD4EbaX3p4voeUaV+7A/ID9wybpJ3u1FvoNSSPfuHjDvYkmsvH176wT4S118qF1xvrJa98GfD1x
gLdgjoj6Lp1sAnnIeKemW+OfLewQgpUFYcr5mOwRcnlnUN63XhM06O3xdZhY21Yu6dU+m0n2T9a5
wvCEdWs/9xCAKlBA48IEahY6kAYTxG4fjdg1BB4ULBShCpzQsl6gZWhwqflbB9HxngcjXCULhWgG
RxSCJQJidiM0qZZ0e3ecx/3eAWGULCwjY6Eaaat0L27WPg1GYOCWjQBuB+QyLZvEfV213l1B9YJm
F499NlzqfCBrm5KudRXOE3Nv9hTqPRIXvtEZeDFsubUdsKrqBeEb+TAmW1NiejPct2RiqlYH8Jt6
hDJt2nJ6L2wnC8hTCOyJnFP0fxZ7WJx6CPQgQlV9cEKhowFFUcgee6f6EewODcu4mxeilFrYUuwU
Pjoktu5CncoW/tS8kKi8Il3Ml7FBXDI/+OHZgay7qrD1sJUgqiKZnY1r96wiMvtnDLN3WghvEyv+
ceA9ZEOevAiCCLPIfxlqSePZQM0aF36WA0grA6jF6Ms4iYWxBQ40unYLdytbCFwdEUiyd+FayPYd
OHV/jhZUl4fabyMWhtfwh+ZVOLdThEh64XwpgF8u4K8GAJgp5b09mdne9AABlJN99qv5tQGHMc2A
jtHDIGxQo4fGhTw+d4zOM0/jg8hJuC7M8OwZznit5l/tolIGj+/tVMTeKQY8iV99B3cbpTe6qQdC
AsRaAUF/YZ/9GgVx8CN6aPqJeuyGJHgzLBfGMjrujEBJZhO9/UQWoNyMec7QXtDPofnvLmFddRfD
gCKxcnUDtsHZ+MoAmWsx/1P5CCUZ+zeO2ViucCuIN3sJIiHP4K6H5XcXdCPgTVWIi8wja7lvES/6
GKBHQ7jvVYrpElwK+7iOMGo96vpQ6SzdZbTe95ORPTfuAIjKEiCofce9RWvL50TMbIx4fN0iFH7S
hKLhI3Kw95vV/KB84x2hmPcBB4GncRgnJq52tHEHc3oRszwANHK3U14ah7aheIoYZH77w083UfnV
LKyQxrOOCCQuVFPgDdAYprRfIyMdbnATE7ahIBCk8gQdh3iD2B3u8InFlKM6wwFwKJZzzumglEzE
IaDLx30ZruJRVGePp8MTxZ1XgYvwm+akkZ5GE+HiskmXvEePpQKzR4chVtjm0SmzvP3MLHC2w+fY
zX4HbQAeInss225Lr8BsaZpZuWGqVsaPl4z8b2jjFeqQLxddo9gQboAZR3c8nGuzyneFSYZIcSSh
5W1wPYMFfZ3vRsfwzn3g7TWDCpaWHCLp/JB6UCA0frAn3z0lDCv4eitYFmynwtZnaY3SbaHy+Lsx
rP1N1YgaJxfofYgLize5KlgBZhHWD5YPo4I3ODGCdx15k2fzQyXixxyI3lQSQZvPlXXKOtSsqVHf
/s+6lP4XFj32wrr6z4qel88s+/nLr5/sL+vP/h8JX//yc/+t9IFVbJpuIADC4DP6u9JH/tUFcCyE
7WAl8nwJ+uv/lT5CuLYQwnEFiC9LEkQOj3qpiqy/BjJguyYomyRDbue/Fihr/bvSxwIfZvGfsm0C
JR1+D3/vP9I99vU0Vs7GTvDhaFs9RWbCcnYRohcvcqSHYinUuiAyTTJTtCovWZK9/d1ndwc7ISqL
vxR9fkfeU9f+8z+ZlIf/7vfh+K5LjDkfkw+PY/l9/p0Pamjg1INZwg7Q2vXJgDB0DWsmr1EKVMvq
YJH4lbuzPdluzFAmu1ZFOPmrmq6IjuaaiWuhp+ZrrvW4aT8NBOpvURCuNYyjiFdjW0/GvDG98rYW
0zvRIi06PVkWT1GUv0bUC0kx3ft1Ou9gDL8hcvb0vM897ydrABlEDBJYdVf7DEcm6vZdVZjn3iHc
ZxI3YeW+ORkpFkkRXtolQS+K34YkIfSmZQk/0EIK8DxNjmM+tn9FPAobps/ncUleGbDDc8bet8gP
Vl0h9zgj6ZRsjJhO9dRppuBGFt/YYXRwu322zGGTLxur8Yg3uf8cSvMgULxQAXJbu5iYlcuwSvT3
MyLkHnxRHOQPcpabATYU/IR2H8/WmTnl7VSgHCPSLWmCNy/xqHr9xebj7xiXvc05k3nfqZ9ivDxw
3CFuDVdvHrEHsOwUdfGVsocde/9hJCtvcu/RAH64jXWwkujFsYD0TGLTW+OHFZoHIuLZT8vw6nf9
19zfaFjLDIYIoiEmoMjm32L4DHx2xAnGKPwCz0wdbrzQeE5LcmSc7MHp/V/OJ3nF1Bj1HfqHfpfM
8SOpNbeDkV9Zwdx2ISKsDjB8E+ydJfY7szYeqSJYTOBUhwYWUq02okselvgsgtzQMpdFcMMY7XdZ
ANGV3NrPbdVeU88iTie1kIJPXErYbJbvW6IS9vtfdcEYbdVqEx1DbN3jm3vJjSI5yoEQmZkQ4psM
AeeqnGMc4TO2nVxQ4wydYV8NySTdbudrB3GMlt7lS0U4yV5i08go+WU2JBGhGSwecJS8EN0y3hSS
UCakRw8yd+eT1XsTui+fGa1lQ/USXGEI1tUNUDKP8As8d5FLpiXvITeQ2Uv8Xp68gXKd4LdtCHBm
K3ATGC5Q/bE/J4lBwAFw6rMQwKhax5m2ESgdXjkeqCJKACXk/RcJcu0D67cLj1l1nvD419R2z3ik
6scw36T53cQm2lHjOXJi58y+lCFs7yY7DfXq+rcfSH6ze/dbImMZIArc2gxkNpYoKe3rkkhTiLyT
HuSjyDy5ngZ1REmvLjEf/Ekx3Cpyz76Rfv096jZ7aaJ5OLRTPGym0a9fOibxuiDEgBSi2JforG22
fJgW4iuo53hvtHiAykac/0Ce6sl/HwJXH9BMVZfe8PoDU5xNFvhPGPCmD6+pIkSLt3FGxkxYu7vS
ZFZUmchIJgIfEWknHxqV3JgT9xD31n03AnFyxoiyXbpqP5RqvBnK+gMlQfVQeeW6ZXG9akyPAWiN
XEgCHzlNklkXy3A21d6MPngiesqCd36g5z0U7IkcJkEPgXSJXw0rb4ua4TECd0zsdgtiPc1u4t4k
7RKmeUfq7imakHuTTP0w1eJRxjEEKEl+kHAsdcr4IxpuCl16+QEgVeqYeySg7FryUF/+/DAhxSI7
bW5vpEHYLgPQEwhRZ1drVz2SYtHbSbAbW/yV2qjbq6RIUUu1ErinYalesqWOoeIgrNXdDkuFoyl1
pqXmcf9UP0sd1FEQBcWxpDyyKJM8mFYsb4xbtkdzo9TRLhlPasJbDnKpslLjp1yqrmmpv2ANbfBB
0HYWjyEFWjeVvwUFm0F7CDCJL5lKbsChVkcdc7PW9BBbZ1vHIbVbwZPy/fbkGWCu6rm6SybsWUut
yLCZpV6jlhjTlUs5WS51ZVZQv1JnZkvFCV1xuHOXKhTKXPqnLC0oUE0K1XGpWO2lduVOW5dLNcup
ApKI+rbw3B/uxOnjzISxod4L61eVz3h3RPoFFvGFkJl9Nqv60xL/l7vzWm5cSbPuq/wvgA4ACSCB
W3pSpER5c4MoSSV4bxLA08/KOt3TPR0xf0Tfzs0xVSqqRALIz+y9dvkgM5Cyykvzk5Vg9VFYFHd9
PFl7cLD3/hL092RBO/vRIfA4sbqbyl7cVceygHqTqDE/J/TO74LhsTVyc+/GeX4UnhfCBLOSXcVd
v7ZYCH1GOdEDBCcQfFc6B0IIxtu4vR2suL7Ehh/fjt13HEt5djEgGJIrixz0LBXBzYIOk8trRiB6
rjOj27cL0Rse2tFDvah6hw6J2yfW3itmHE6JgDY20+8hkM0hSM3otkzYbnNv1yyfI4lbTiYU6UCI
WfB2u75W5aUAGXx0a3VP8FzwJFvkqfX4YeC1uJdl1aFvsYgieoXZLz5TeAuJ8Ylg0H6z4/JYFMPy
vMgCaVzpgJDorT+oCPsWEHMCZS90jzGrlE4De+Ow2C1RRSpIZkfXtiwm/jozsXts6cqWzXJa1kg0
KsyFp9lGeGvXy43vA3BH/Bkz+2+jW6m7VbTKXwbZQyiWUnTIC1bhRKbFLa4NgCpTkzDajy6k0JmH
OjfdfW119xFkbWW35XEi+++EfaQ9CT4tRktVtql7PCa9bE4lYh236aeFGmXZs55UdwNNzmFcmKeg
SXmAn13+IAPbeGXZvyYgTnIbRhhS9ArXAx3oJhrd29hngZ155FeWnLXMWwl/kIv7iHCp3FlL/clM
DOP1wsLE54XoW06pQvvhLXF7mkpcWY7/WKAFvKbT91RBF0lsHGjEbhZZyNOsY20YB74gmMvalgv4
KMelDckRpyzixSHhU68H0Sx6803iHzDr5GtcUPQ46M2Pc5EOxyUDztxEv3z1mvqsIlINnmPK+puU
0+1SFqxshnncseBkmWQieR2r7NRawVXiwNqnGApnV+6LommI1UZT4/TNpy+hgiz4o5afklX1Ck3I
NlHt1YmYlttW9O0vhFbIhEX7NANk+SJiaYd86ZV6nP0/yb70wtmGYD//TvjpxlYx5sKnqMAAUSoa
UacdVrkYb4w0TQhLUhwRBlrAkzsRFxfKj97LntQ4fhoV6XPcFRctIR/djnqEzKz2hK7kk4QTDFyY
ntfU+ezl+bDRGlyVXeXHyvvoOly5jY+UREl8Y+nM3AMux80UhxukL1c588eRDpq6OnjG72+uonro
kOUHADvhzi37KsCR0PoD1rFqZtpGVhB3abVFJYOScVNNqj/Jhm6RUcCTGKtztczvmMB/GoJbtyQ2
bJgjklBi4IIxcuronkFmQYDAOvNcVMA8YVNRPmQFYrSlLJ8QrB9E6OwBtDGDb5jh8RlclJ/fG8QG
tS5FlypivNOu9a3Ja2WPhYQ7+w2zSsQTG8tY0fAB+9Nn77DGtDKkBbbBEjWVBIdL8Y4BTiFp5aM2
PWYsXQEFKa5v2iIhLSIGEJUs37hamXqFnWIFuzWkYa05FC6Vmb0h5zlls/XaAZFs4zemplen4G9Z
TOlbTbK3Yq2PdY94D3y+3XStFsKX0gFOEpV4WiHO6dn4GeFjOsRPnCv8OPb46VTZneCTdST+wbTL
L21W8jtDebG5t5eCHM1Rqyar7KlfrM/SE+2axfdrtHxGhfnJPvLKIXcdGvMwZw9//eFQgqflVQyQ
a2R3Ah7qCHYaPhu5bBUFeDpjT1Nqza2YE9s7ICZxuw8g/5zQzluezNj5ONKcmQvAm4yH4Ikykvfa
5yPART/9+bhEyLsOKe7N8dS17QfCR2X6pn/BmKZPYah3FRENY+OEj5rlc8wwJHHC3fXnQPdDhv1j
Z1wLNBaCAOfqvi7co4UdmtsfFf/C0DhtmEKOobeTFt/YiFEzpZaJDejFhm0E910ythkWWMzQSNF6
EgU8lE8Aw3So9kp0zIYcrl7TRicZdgimqjcRZm9jA0o1YsE6WMumyclyjWd+WtxMV2KmD4Smbf+8
MYEe0cIbi4iHah69AzZ45DoVMo8///CajVsDDxMBU84lB2dRxb9M0X8wnmIumQv+NghqRNeQn0BU
cQMeIbX1JRkmZGGKMUeJwuw5GtWnqIo3aDVM07/CvuAxKPhU9VXtEkwnGOH1aUtcTvIU28VT2RZn
WJaMlghpGa2x1D0prBpsf22IQN4ouPj/vGUpmSibklZb+vEbJSJOSTn/pGW0Q6d4jYyRxbc4/bkZ
HNKDHIurbUznz2iId5ENvC3wDwoy8tTojCAwent2xaNQ9zLI+HhsCqUIOb2KWdtadthvyFFccgto
fVfPbNB+9PeNbMWHb2uGLz98qfI3Bw5pEXOT+w2UpBZJuz0kfMd++QwlV1fU5U8mNyWVrvmy0Iph
PBuvkcfNYnK/IbUGFjrk34BDJWvsKUShIJMnI8ieqjR9S634SUDmZgzIIb+wr4/R7CRvlQUpfMnC
PRPP/SA/9N0XmbQ4jEZX6i+b7Alg2tkYfiuCS6ASfQ0DEtNlin7sQLAV19dJ5fA5RVr16Ajr2LAM
cYrhWmU5B3OCCTmK1Wdb8fG3eYDdO56ujBn5JA3nOrTlvg2GAlZco/Z/3ndi8C5FnTNoKC4oshsa
/REeRVy9Nw7FgXNd8pkzIk+/iK7WX/znY9T/gRCTazszt15jOYStihZyIsVbF9mfJDKzQIj0E9Mv
L9BXn/o0senNeAvd4Q6y740Tc4eRcdyidyG0s++PqbI+Kx5qhlFe2p4OCCEfmW51zYI9eepj6Nut
5X+ZQidezp/6JOOZpTOH8zcFppfrAZI7YQROnb3FS7AnqerRcH9NBhbdJs9xVBgY47EMRTbnSY1t
Keqcq/INfSuWuCdn/2cgTK3OuA7jJIVXhU01TyAa2NAu1dQTMmz8opDZzh0pWVXN8Z6YfLrmcJWO
Fe2YZcDpUEw8/sIMEvUL5RpEo7E0q9vK7cWqpPlWM+KRyBzwJ0i7I6q9QhSUPTkpyoxEE9JJER0r
bhf6ZVoUrLJSvRoz4v2R6x4dV7STM8cXRmieyH53FOQmbcZES01YG4VMBgbEdLtFXdkwo2RYNj3Y
04FUC7DH69wgK9ucKWyAbLqb2gnfwrD/sCFxcqryDGUKDonsR+iPKHKSJwjQ16XrEdWO/al0eIlK
Zm+VPiJHfcNwbNAVG9yz6iuy6kc8nfPJLvlcB44chDHxHspwsCFD9DZq8HjIpr+WtbrmGAJjSmOi
MPeq19+Ip12UZE8TYYBazfhkwPy27Oq7sJFGqnb5Gfws2A+6I5gaZgntElzJDfJWk+JAqaroknLd
UWIsmyRWxzKh3GmSjalclBbcySi/t+g3ochan0acPSWvVutCJVKcLyhxdg4+HLNNrih50iOhTeg8
8q4gaWYtbJDNk46/tXO4QJl85t8bFRMcTSPI1QCHYx1Cly92aZ5Rdrf6oIp/pSrY2EjZJ9F++sW4
hbD6nLswU4P600sDeIljdjLgFHVwH1bLzCajDGK5nXvxoIA1kqTMdefCB/GVxLCQJ2s5Uwu1gzHu
wzI7ItvmHIKzs+lSHA3DhEpiFne5yZCBRu17TAim6mPrSenjYvD0qcUhzu4QIGrq8shFlOWN2SPK
/N99Ht/K3vwxh/IjAiLBdeKH5JqXv5kP3uVCRpsChYT0bNBuARZxxvtqmdRWGKGzqXEVNUz4/czh
YuGVss69dG4TnqsRQJDiwPBNOBUj6VIVLs51OaTQJKIKX3gpHwbFTsAFR7LuVJNuOw+eEZVWsCq8
/tPuLOc4hqxXDS8FlI3eyFjwT8reArgOClzV2XMcs9uLCf0BKmQ79jpOrGePGSDFtOl7/lYNlOcd
BlAIpO3FM3o8vn4b74d62C9LEN5y6B5SDNmbOhXsWGUPWDNHnmuQlB26LOimbNhGpGZPi/Vi1L+w
I2Bd5BXY8wcA1Xt8Dnl1/M+3E/+r3uJ/ANL+jwk3/g5DY3Pwv2s3XpKv+Nf/VG7884/9g6Em/+bY
4BZsGkL2FX/WFP8Qb1h/M6VAZiCli/res/+5wfD+JkyUGawViIb2TG6jf9lg8Dxn7WEyhbAttEL/
UVIj+24tz/hrqXD8RibiYnCwPMmuJOD3PMf8tx2G37fSR3CebKam2bHjOiQdQB3yGig5reAmyeFF
Bd1wEjke28whH9wuCKdVISItL0gUrhCLnrApcR0UVLpN4t9wsf+WWXlkBAa1LK9BTPntgrU/PNjC
rQAmWvN6NBnN83jZ5WyQV7gW496/CQmIr0MsmUZkvxukZ2CbwOYy8m1DAUEa/IuxzyVpcozjCeyr
3j3yO9Azk9GO3nuNwfOdYUN5ly91clPbwJkkDmUPmOlnPF7q2dyz0Lhgvjo6IvpIaQNq234k8Y8c
WwS1rqMtMDMnQDHS2Y717TxnzS1eiUMmLeMGPuXJhGGIdhOm29whgohDosN7dIBN1h94riI+LCce
JOIS/nEMYh1c6mk+1Pb8UUUDqHamHR72YCWdFCCTLk49s9+EVf3SD1hUMgnOWfsUTXuw1672Lpba
xRhqP2OgnY15i8cRSPbVD62fySaXzqSFmqZHAz7DNvP6O0fbJLFLRhmrCOZlNrZCZB04KmOslZ32
WC6oiyftukywXyYu8tCGEg4PJ6iKr2jGp2lGJ0Lif3rsm33/iv2emYhlHrPGp0gv4jcnLnq9Ed41
SMts7QUdzZB0Roa2jUTSEWnfFgmbWEryA3wvejEQERuh7cSJnz0rsH3r2UTymHD4wVclcmxG7p4k
3u9WO1V77VmtUvtnwsSKfOBGx1nBzeyfau1zldrx6obyuDTE2vp5HuxC7YvtH6V2yZLKlgJzpzGI
JkwZyVy18GxxoBTaYKvfAopZnE3afRtiwx2w4xJycSNHiALYdBuF+pTkhmoghBOV9MF2o1cV4ewd
sPgOWH1N7fldMP+62gVsYQdetC840w5hJ2FkouYZVzMXqION2NR+Yrr55lBgMXawGifoftZz15xn
7UKG88e8CWNy6jCu6bRXudOu5RD7MtFiydHUjmb7pUv7k98z+iJ09KW0Tbjlvk9JGdoUvAH54U9M
4DF/mmFAk0lmsuezvbeAGkuqAcNZ7JXULmsXu7XLxQPwYDwOBQBE0PCeq1AHIkfZ2naEhr+ftoYJ
EstwzUup7EOrnd2mtnhrr/ekXd8gnhkWbTvtBq+whWdmGB5H4ZEFTEVEAgVipTJIV2aTQbdg2LQt
VDud0gbu7tLicpszY41/5kmTBAOM6a12qMf9htlot1faux5jYl8WRAJxENQb25Y/eCN3lPkIV11w
D2UeNGw1UTe5Q/HSKXaWo7+PRVjzxMA7n9yP2klvYan3tbcevcEqtwxvK/CKraZRnErtxA+gLK/w
6jN3k+ZtkDvlNlNOvaVygYHRgVVmJGtDQqnAUTAvhabCPsNpH01NAYg0DwBVydnRhIAJIjMq6EmT
A4RmCMR4ZRbo1hsfvACWV0fL14zVqNkD2XzvahZB2UMlSGT1vpgN7h52AOn8uGh+AWLm04JTVHMN
fAAHmve+U3b0UbnQLIpi5LLRPIRekxGC9MXUpIQKZAL7AJ43mqLgaJ5CBVgh1YSFDNQCZc8hIMcT
/sJQSUnB9zzOwXNEcMVcyuLSkW0Cgq+jQjGqFfBpul1NdshAPBiq2Tua+QCAfSYhmqfsBBDC1mSI
STMiuMb4EcFGtOAjYjAS+EBRl8J5Gsqs3oQpn3pSmTnRFckdvtZ6naTLNmRci+4XWjvRU7ulo3KG
+1nuhCZZuCAtYAYxVukhGEhj642MilNBamOBmDUEiDEAxhg0IcMHlQHlIKXzoGGRbiPXCOu5JCFr
xJqxkYSaC6+xG5q/sWgSRwOSwwPNQUQ54SIwCGUk71M7OzYtow4vJ/nadOsRS+jAXSi4lmh4TOAf
jaaAdOBAas0FsWv3tzMXHHGSAHOVsBVjXA5KhAP9vgUtojRjZNK0ESN9B00ccHGVxySAFS2yXVy0
Lo5/SCUZyBK10KowkEq2BTgTmCcRCCb25FOq3iXVuLArUqXSsGQYvMw720xu7CD7Gar6FbcYLhTN
TskymDSaplJ0mBhNACseoJUY4ErrAl7RBBaEp1CeNZVFJfzVZznvCkFApR1fsQQI5gSwXLp6RwfL
BhbGS5dCe/EceEKEhUFRsnk7qk8Tgde2a+muI2viCb8OQccUmiFTzbRZf6gymi/TKjx40Gdyt9v5
CKLoyMMAGkLUr/F5fjUml2MOsKYEXDMBsEFzVp4zzbQRmm4TA0WccoejEN+IuxAp6fKWcor/MjUb
h6fJuu4PRvjMrCxkBaYXBShlt6bm6iyasBP0GDc1cyfG3gBhRuvzoBx5ljcdeFJhaQLWozS1B/k3
UlMsJn6n3pJo4YnYFBY8jvjchsl0KXtBWzYOoMho6ZmM5zQVOvud58AvW5ODiiZBe616AjQdBx2Y
fwHX2hwSB9Y06/XjrIx+bQAuwZVlgSZCEQ+rDliR1NSiAHzRPJvjukF0FrIj3kUWIdFE2e4AKp4J
jFakPdX9nktrx+y203ykEVBSDTBJjisxjQFSuDWDQiwDCEbXBusnAllQcXBX0V3AX7IBMaWayNRo
NhNP3oPKpvtocU+upje1muMUhg4pC+jvsAeECYuxEfQF4CelCVCDiyVf6wOMkceQwk4AxUFbO7jw
YXSxEqo5XlyMJujp8SjFGjVl5g++S/jwCIQK4vt10lQqV/Op4Kk3mleVtJg2zJ5DNwVmxZvT3bia
b2UISFctMVQ25KsaBFasWVgx9jPCJ0ZQvQvkDKgDBCM0SPiy3+iQz6YdmwcHuFYDZEto2lYu4G7J
2l/3LIMxHY7xviOVuDZZ99ZZSZKMBGPm9DeTJnkJzfTC7ET/5j90i4L2ZWygk+D40BwwjNCnRZPB
lKh6BmQUgWAvodRxLo0lKX12dJ+2yCrnhp85aQ37fjAR+9nvSZJ+QaJt0Rg3DyV4Mk9zykpNLMs1
u0xoilmjeWYZYLOc7lLXBYpfTNn5bWRHhndigq9K2OlYPVgVJrydtqJampzGksVfY6tocLueekib
3UY2znjG2cLen3ZTGzfMYjj32vsmzBLawkzab91F921mP4ag9WmKg8dIU93oC8RtDuitj73n0oT8
NoKAczULDqLqJdV0uMy8hESub/3BICIsMg9yGMuDly39LjZHvMXRYuB9kPLod/N7lXDYSGZ3Gxbp
t8LL30P4ZA+u6o9WEq7twqs23EgRN2Zw16aU/yNVbOrxHmWzI9d106P3cB9z/4OhobsSI8z4kSKl
ndjS9sg3ljnPNo30KVNai/4E6uJE8hMBCMu50zT3OK/31F8PvUPCMetpEF7xt9Oq+7jjVE8r0vmy
EMywH42PDHusc+L5X2FIk8BqHJqFh2MsusLOTDYiMrnkiCAYWwf2VEwWVjzE6T5qTUhCMUj/0FQ/
IarDXt25gG82Ychr6Fjhbjiyljc3dVw+eMXyyLLqBpp9iBqZHau6dJUwNnMIe1Pq27jncVhLpKXZ
Mryl6gVf0b3CYGPn8yFLwYeElGeW8G9F2rynuD93YeiBw6U7oFt5yRsWIFmmxNHwGWZN9btdwglc
bMrP3k8uToN3NVm6qzI41eqFuzZgxurDJlJEuZOrhoZyUc3Rs9qPnkLt1PrTySn8ih3sTFXvj2uj
IqbJTTAz+UiBE0RYZlJwtQz542SK4IIHGj+elsgRoc4StdZtCuc9qq+Zg3ypYUIkj6qwI1bBts3C
vgrXcTS8SaP8qNil5tJoL3UV08+MEVHxzLWENVNHJI/dUv0enTHd47K11607GXjDcMu0ww1RUTY/
jBzgcJhAkynWc7u9ylS2OAv782xHr0M3hjvQwq9O0fB9svIhhJtKmX4KLYQYndPsGxNXvWTECtEP
od9iw++j3CoS/Fp9N5ztmqvTCpFITTkFN5Pjc5mOVFHM5uhV5yOnljhGQ/i7HpZdT2AwYmSo3nbT
3VPEIjaySlyaBnhJOvgHqBKvOVq+TdYzqI2t8rUT9e+2MYM91/ZrKBjSSkjpLKy7kx4trMKpC268
ljajzFjs2/Wr50cseX3OqNoPnorqBpKr3PQmjW1dwLtD22cfSfTezJE/3YcO1XrM96jcdltm7PK6
knKrsanbOEafyoUJv9F20TUthgut6o55aYDHH6GUWJJ9NZBB13qJXEuHhWlJBtiYPC8WtukWLip+
yfQO28ja8VD1uF3frXAJsdRtR7JvDAAZbpPvDWkd7T6/YZrYdAmgTJfxYFJcheD6H+r6Yexwg5Ep
scsG1A51OR9KMyHfifO8DRL0EmBGSx/ia1xlH3YxgI1Gpdj49U8tB3N7qWyy2Is0FetyMe7zOd4G
Hg09GXfUsskEmQuKeB/newheYiPwO6wWJdZYwqO7ILHeDYCF1JbNInknw2WH0ind+mmJvdpXNqjA
kLgI/vdkqVcK0W9gKMe5LR/T3McWZ/YvPGDbtbPkT4VN5nMUdhwoOdma9XzO0hTfSLwU7AyY7zKj
GHNm5/aCtO9UKQepZ8RFiOHiumhlu1k2J5cfYz0G+w4xGSlJOfX5UHwINg1d2pxradyHBdyYsc8e
2Snh7Weivh9De12oIxk82EJb+sbEb8E4oTkwrY6idODuIdxjrbrksxXBezb2ryUx0SxKE3/lvhqp
Ly5way4dNvugyT4QLrk7rxZkT/r1rQhg+Rn+doIouaZne21lsTdqIwO6FR3K+tRAY9jbDi2JP7gP
HrJ/ipbi1nEpJ3LD2Xg1RXoOZ66adxHziY1LYhkP12XDOYftxcEdF2wdm2eyH/CAxzdLCy/hoFf9
Ph7dryQqYrLyRHbwGKSE4H2p4RjVin4+zHmBelYtKSmGjKg7r0k3I7IM2ZPPVyUGU5KBMrK7I+ov
ZovHWbpV8eTjTAE9AJMl3ntm8RUMajgkKv5iYPOT1RP7Hb/j45vuCrcgUCPCTG2B/2V7b/yq7Rpv
YXZwBelZIyUXnT432NBpmqSntp4142oxIPL07ZedTzfh4IUfeGK2Jt0e6gVjI+aSBqjDXIgy8eLb
L/Sgd36a0ovBRgDlfpM0H4tX46IEjiIxC/vkeLPWFHhf0oDuE1kWVHRgfWxBdoR74OFJ0n7tE863
rsFl47O/9GBQj/B58MzrNzpmNoj4ELVJXGOEnrDCAwYgPbftP9qIVM7AuS8BzSVmdldYS3NT6U1p
x6Vcx2cL38huzhWDn5K7olmuvhFlJ2dR4b0H3CEflXNHlwcifE5d+tIas28gSEHIKk1W6vTDpzN5
81OMOtVA7VBSENN5eoHVnjgwX9OuV2dbNru8xiiLmYV7e4QCNzCV6xOonaKSqIP75CaX0x37R0l4
Kpv8VO3LgBYYHF9v5Dw1yoDOq2gv5LMD7UrUE2UfP7q+vvGgqXXmiBM7cKgezkPqLVRtnvcFPe0j
70KcoKHxBVj1eyzROJGBipEVuru56Pyg+tiEP7ZFLeyrUh0LQ26ITadLzti6TDWI+VDsCD5OGe0o
f+W3fKU0+3Ed/6qt+cbxJniX88wfRxy6joKSVl8fYRaoZpV6L6aibw6huq7wdj7RkXcFsueF39rb
eLUlMQcL+9nGikoIGenjYtZEuRuMmdh5MJtkWGAMtyndEkPQ6XsQLtrHeEi20SQfW4FXL1bWzhuc
i2eNDwP3OwrAKSD53hyQ0nnRS5wnTxYuN/RD3GcuHGTXQuwBRQ9+KoiLtcfhvZ25gGo1KM3dP9UN
WVe9BRSwpOhjHBztnZAPPa0lb0HpF7s+na4BOW1g2xMEa9RSh3Y0PkoOs5gkNjrX3jrByv0YzOrO
Wqp9pwzmcqWJAJzhEVkqoAnaBVSy8+GavNfFyMw4Tt3HjtkVzCtaPx4NSe8Q2VGnt8b0kk1xzM6t
2Hoti7Cw8348mSe7EMgVmmmz5rmzMQx+8BBmUbDc23Nyz5PnwaldtvjZj9Pz7KgF3WyLhNMAzORm
qbXLx/55ChUpUTlworY4Qq44sRfLj5FXPKOAfoIaDFEndVeOimHGpBKeIIBaFYg7WyXO4wQQIhao
C9M8YI1k+CTLBug2I0a+uxZZ4NqUQ7iFD1ed//yD8WT913+VaA23Vc/TiY6QiMp6WrYB1S3kDXBB
VZOCrx9FvrNdVR1YLMerxuuarQfMDfV3fIZp6JLeR0Yp5bjwRHFutSlryYhrAkeum01Wx6aYuk0Q
tT9M896IUrBfwWHvpnI/2HX+XPimfUbnlq0t1Rl3WKbhgYrwDhZ/QtD5ygE6eYhEueBjcp/QYgw7
ooIZ9zK+Y+YH/Vem7H2dYHjvyYkb8vSjdWasRbQK1lL4Nzia1E3ZADSKkNA/uFHESCACOOC4YYV7
fwnugl6yPO1/SgdmseuHzQ3N2bqLTIYXoV8dkiVptxWFrBL4C5OlOiuXvlkRhowOXUdHtOcIke7K
KCruT1vtaBCBQcTTcIJWEK8iYlQieJHXFkiGYwh56WNkdWh8mJlP8aPXODC5QqgbhMVy5wK1vAvz
kIovS6BGbRdFsakaHWktGaIOFRv9OOzGtSWT6DhV2Kes0fcQnLMmJrwD0ldh/q7gD754VKWkyqGa
Hr35gGtP7sNW3DcD8p9yyXuEMJ53UeV8Dqd0Z3LropwRhEnY1WeyMFL1jKTaBfApVq2YoxMZ5Vth
E6oTzoW9R6+HqPiFXBRva/Ttoxiy7ayG8eTpZAVFhMwwyXu3YLpm+jRkADugqUpGd5J50mIuOHLd
t5E+EtLMi1MNgOWwU/gesQ6oUCloybWy5k1761jLTzTO4iEUWmGeFHsRCXbZBve8P3b9IznQABv6
4jeTeXWojF8VK9y9yQZ5bVhAghYzlnv2vODJMjCS1VAfeVauHLN2TxZIdsYxJY0SY90oLfJr0h58
Y4q2tpc9+n33EFtBe6plfo0aBNiDLO49+psdnBpzU0j4j2P6bRVReEK1nHiVd3Zi4hQBEmiU7NqH
yIx9O0ESKb/9oSYi1eNwbWiIhwKpOb1LvWUaorY1tTH0+9Er7ssoI3oVRBgeO7jk4vdS2TqjgF22
Of1i5/1LudW49nr/gHj+u0EKvZuYDoM7XjGjBsQVzbjtyoFaqf9kxrueAxNZ6sxPMldZ0xz+/Gds
B239nWJ2zVcY+HLxtuiv+OsXQnsxrO2fX/CDXG3yGBn3P18GXVgC7uzP69hl0Z2a0PLE45//h5XH
K/752ghBcP39L7/w52spMLrp5l++lvLbhjyPyrLpz4vJyGtkEL4T0fSCyv1g9tAmCH3O6Y3BQFni
4E080xi8M9peWb1vr2rCc2kIV3kQWo9kMG1D85eTBzdN9MRgz741GaR4RY2iW2CLoh04F9wHxAnq
8NbynR7697j0wTapjo2Qh1KO9xY4Rx675JfG8rNXFY8KTd8iae0LsGG6PvyKRgBjcw+jNUopmafi
My4anaOCCaGs4W3HkFqT4hISuLrq6u9i8vGH6FXUiCpn3cJNzcRM1EFbAEJHceoAA+SJkDAFYXSa
Jtes8+76ivktcUPjqd2HYU28g+kQ54DbLII9lplIGNnzMUlji6juEwVrazayYgWCjrPJOTGfiI5L
lxyFsp485Jgrf4FvKSkXumH8rDqMZyEymXim9Mg4pzxpvfbpgCBlAXmCF4bl7hRsjba/Qjt4KOEm
rUynujr0kLxByDCmqbuLK6wilE2cxHgGTKNHOZyyL/AAX41Qk5nLIJwjTPfgzD++mLaisu6SoP1E
ic9OyDuHAbLB6mp5xXsVV98zLlaWTVSQLVUykE2fy7rjdCRUELxR+TzGyKXqA87t10ilN/y4e4xl
xNaUeNHzm3CS3i70GjKBJiQu/7ks4v+Y4CFwTA8Z+P9P73ALWULbNv/f46+y/1V+/27/FVrx3y/w
D++m/TfTRgjo+L4psCIHECj+oXwQf/NsUwhTGxb/Lor4u3cz0EALsBWIG6Rvas/nfysfSKMj5o0s
L/1awjOF+59wK/B9/pvwASOoa5s+7DwpUUA4/8atiO2E7MOSiQtQNUzCaeqBz53rfWtPKIZmC7s1
O/O+6cZ7H+rqShC5HWSm8c5WMPYYerV0/1mjAjiMyGvZARQtIXRjS4wFgFamWx+L7bwgKISGMH7K
iFItSljRL7/nluF1Pft7EtUPnOw3gWVsS3wNqxJGF/VL+mEHj/S2qHs6dD6IMneF12yzhDaiXBg/
SBS0K59bro3s4ZBnyO8NZZ27EpIgkUzbqXdQ4eFZZ5pI9AmJX4wZB2Vz+GT5SKkvvpxI3U5IRS4p
qiK3odA2pjpCrEbK0DAnN0UG/mcRbrLNOjrksW9waMFkRI66bSvTWYu5UZfeLE+orV9az6oeFxYJ
Mii8jXCn6YhkmcwQ1xBbP/7tCShywix+FhEFp37oEV7gYNh6Iu+PDPXgXLbLcJdG+CvTGNVmrf18
qNsxp62KJBWHoWZBYkbMIb18YyXQ22sOT3do8HLEyW2kucPMMIY1PgDfqskQ9WVJMmZ9Tu3GWede
y6DfID1+CG8ZpGEG++PqiMLX1A7ZUsd3QW6csY1fHaY5RIDHDObMA+KsvRM5Dw57ehr9Atl7jz2s
LJnnlkhakPZPSf4UGu09pKL9kJF4PlviykUHkdU5BgrYO/Xc6xx3rz4+VZITcjIeEJPpgNGUPAk8
Qrt2kmcwAoz2w+jcF+UxMqIUMU3xGLfZdz6gXzcGoEuu9WTGSBoGHqd9FN63vf1ce9kreg2DZ76E
KRAyda6XatyrLGF5ZbzBvKdHAVUcj2JdMQZiJ4r3lgzPMFKHIjfH7Ww6vy1Gr26/Whogp8j48V+2
xFy7NsrsheXqUlk8gnep1tR6SCHDcuapH3/KvHi3HTbxXcdQsmQ8y2UGZXd24m1tTbwU+xFLxMGx
CMJnyOgxId46442g2VQU3QGdBBknN8zL7jJ/Hlk2/zB0xpyWcajVAD627ahhw+ozcyFV4B8jGSq/
k8mYbSE4H5kG/zTq04wxYSbN/Jz21cnypt9l07ZkicczQeXdqaCixzwXOZupRMhb1PSgISF/i1Zh
W5BESyN/KXIA68OOCfIhNRPFbqd/5f24dXTedum+CiqXTeNZT+Bi72ZpHkaNNnSsnaHC+BROiGBt
r4NxEtAYN28K+ZOCI7vqxCTpeIM9WdbP9uTeVIHGYNBMRPF77zGk/y/yziQ5kmS7slspqbmlmKr1
g6JIed/B4Y42gIkJAo31vVq7Gy6h1sCN8RiY/2dk8nNAclIinEAigADC4Wam+vS9e8/Nu6d4kHvh
03CTnfeeKCDxKOw5cMX3QhETFjq7ljqZo2+3nCoCKQwDN03mpGdTg+s1pT4EkZNXTURCKyYQvu4+
FQH0kjJuFq05ic0EU86LNItiPt8K0NYhmtaF5+V3nmvuRy9Uay1JW1T//GAUQe1mYsHZ2Ln5MbjJ
oXGLu4IsysyKDujSwrU5TT+E22LRDI9dEj9npd5foOkt2kxNR7osG6XTTsjQx4Lv38a+e1dnyNSL
kikMUgAL7Leh92zR2lMeo2vS/BYFBz2JQOdkPWAfQgai41JvX0ez9zgB0oc1Z7WRhh9TLyiAwLzA
0nc4JjvJTTc6Jhe748BBmxu65koPgMakrYZNBC9o5Gsrso1mr26QL+F6HPCBGpsoKO/7stqEjTDo
ZExYIhv6Fcnwc6Lpy1SQdShzk1vhFT+DcNwFOaNwXHr2GtsEqmayBVa9O1TXpg5+DIW8Cl2BvxZd
cYBXljpAG+Eu9yFHJjc0n7SJ57IfIYa7Woa2uG+qpVf45QJ4zU1tFsTEdMPZinoWngKyTjhXpEqv
j5gii32mOwch1SFDTE2dlZ8Ln06pbXmvvAN3JmUUuF7O3I9Ml1fv1aDfVgpJiMjkbnKCU0tW3XKM
PczyUUpfbkKtTWAmgrtBO+WVB7Eo1PJVwjFgxUh7WhWpn9zG8A/QvrW71qzDUw7Vr4Wyfc5kbZ9b
6GkM2gJnOZT+sx2m9b5moT0Tnu3ccOXiKXVvZeG0zJ4ZCAV2+JocfSbnt6W14ziizpUHIRIMnrvT
BVKMMvQAxdjmkTOMeYNJOFmYBd5mJ92Tz47oe3B/EL23yq1+J2vGYE19G8/JP338c6i4hEOWCO5B
/6VG9LNKpdrBILwhZGoZ6PHJ9thI2S+Ld5jpaDRK8ykJlE5QR/xoNNzNjmyfDHogUVMfkvRFAzNH
C7h9LW2Gl3JO4fQ42itjPHjqY2jx8oZZ9zFkzoMVkLdo+uS2KMslVak7leUxteHHM5npDy69xxp/
PWf4dlUBbVrHrnxoaWS6VVWiKhg7LLXD0jbixzjjbNLQFh9N440wu5d04qVV1PReT+MgAsIrj51P
OMzUZOsi1S9Fl5SHIY6+CJa581ktVEzK/DSZHBU/K61EW8I4rw+AXg9VsLN1nAtRSlMrGZHT2KG9
Dw753gAyjWy6XvYhkugEBMFCt+2vAONwoKMcy6c7d2guVSUuxMLPJEZayKt+qveMA5GtIC/iMP2D
Ycq+7zywBKNz3zX0Wzk7YaRfTbkiGtwbjk1QHEqz+OmI8tPtOBkHFcPUeezgQKAUBT41wcwYwEMK
mcDN5l3OxXWDgFNUt1pvfdopppKStk5ltBcbgRx7m7uGpJYd8z684TTPulc3z5lZNUcM8XNeD/YK
Jk5Tatb70MYbF5TuToZIjyRWr8zWNhNWOAxwpH823h0RCG/SW0A75yV0DMcUeQibYaB7DkWpnTtn
nOwDa68Iqs3GLD8hbTo7HvB9i2mUHMSLZTTOHq37DWPkmw6M+Rsre4+00pou1lyTaPBPVvXowRy2
mvA1SrX7FqP7Uk9wB4w9SN+uRcBDHFqQttldTEjQklGHtknNMT3PDQbQoGj3pvDOk2hQXBjZb3k6
3ta92A1hIO5KIGEL362KrarQc3QufYLCJW8Q63t4KwZhbTKMsuigDJ8effAJqK3fkUPa3wZ4813O
XpvQiwgN9VAGp8r58kwalPj+Lx5BT29Zrb5gQa4rhhYPOL+5TQE8b6QY2uP3ByJ3McRa9UWYDwRW
QnJ0YVlHrncFeGdCLcqfEUiz7aXjIWgq40iD8BSFXQuz4zt9zE72iUZCLijEtep1aM4ehHQpUTVN
rYVRBS3Vwd4msZMchCK+vBaQusdU+8xU2h8Y+Xy1ZRGcrCJ+rEstxDyLCVK6x9IPvV0dhIcgzx22
j6bbw5x5cmMT5LFp33hArx/63pz2gwEKSnB3zNKd7Ngoe+kiMzg7KakQqtEvsV2VcPXLZq0amTyK
ybpLO6P5GQhkZr6YEb+1+xz3PrkzDdDIaNyqVD1bJEpchctcXIYk2QbEp6HuR0E7lNO9TJxZ3BFe
q8B/TBrAwq7wCfySV2cqJhrb7ounxFXJ9MfoKLhl6hKKwF0zj123of8FMS0GSk1bHdEFpO0COFLM
G7h0QWss6qF7pRPmWsyva1uO28QOnx+l6xt7ntxV23JNiGqhIpxtLqEFkNbktE5RfKTZ4cE6iOZQ
2huVOSdEKuYCm2QMda6Ll1avA5zMBMucxjh6bJG0lBq9+UbtO+6zpRtsSwm1xSAIZelZJCu7w94A
caLp3rs91C8gIB7AUR9U6mNQqUz70prZY8JpZhX79ByYDcE30F19RbpQv8xatfEBz7CIbz3KBLqS
1CHMTTCEloe4JD8kSbovxi/p0tMEPtcQmUht31ZBLm/SLN34Rovf2rJuppGeTd6/ENGGXJX5jaJN
mUNK2PmhGxI2nWCOdDFxe6Na6x66RzbgBDBLhEY+ileiKY7OZMabVgedOo2EEeq4UWPDP/aJCR9L
vtatPUdDE3MFEs3X0i+WNrKnzOjNbixclv2Ocfxa6c1PTSBIiB3J/R8g0I4TGl7MZ3WCu6+taRHL
xUuqKkaptjY+la7bnnSZfCa9KzZ9NKQnmr7ZzvOqd4TYs4wrcvd66Y2HnhTUVQCf1DK0HMi+QRBn
R38qnvCKDip5kYb48uV49AHrrCPEfsTA2NZK75gU4Q+tlkD/prNfZBrn3u7WzawAQa5pPJPJaeHz
ATzRC5cBcuBt6WszLTmTMGmfR5K3aJHXzNxC55HcIFJwijXVh3XIh0E7KMe9JdB8pQpTkqPMB79I
ThGi4jPpDuTtNro6aoN9LsNQfjGkqX4OrXLmoKtgXdPY02Kih8HdHe22btcOqSAMNyVucUZpu8QG
/4DuFlqfEMDW2ogeV1r1t8MUNPRuq60IveSCIyG5NFV4KznUAIO3GCGWQXEJkoqkgDRIuNOae7eI
w8dOuyuDQd3amHGQrpTtLpMd+YyMq4On2GqKh7FgWE41SB4qEPQqrgFdWEyh9WrsH1B/mlvHrEl2
JKVpg0Oo3qQp2p0AnvRtQkhACm8IandxE4/UUE0dPk3VuC1yA4JzVkEubxA7Ja31aNSXISq9i+ex
vI3NVYs/i+OACJA4q/6HNHDn8kjLc6bLYxgW5sFJlIWdy9f0/0J/7H+kbWhugjkGnaT/2DV0fquj
f/l/xV9bZ9/f9bfWmf2bI00H7ZB02ACNmW32t9aZ95uuuyQLmC7fQe8MFNjvrTODrzimhBrhCrxs
JhCw36ln+m+GZZp01UDReJDC4LP9Z1pnBp27P1uGgK5Zus2eLKUrHIP/6VfcWNHqDTETFhktTf/M
xvoR692J9Lln8BMEAbsUhVYaL1WFtMso9LUUQCFcy/+wfecpzGtyfuryZx6gNZYek8KEb/cA5K9I
BYmQBKgvjtOnKac6asniXYZVhnFCBGsNM9MykIgk7Nx6hCuCy28bEDnO68W/l2Rq+cul+YdsNZcW
6J9/WWG5Jgd+D4ojaAl9Zq/9wlabjCFUuT6olSWifgdcJb5xCBYNS/Do0mRXBRWCB3OcSJBwQ3RY
KicWQX9XED7DC6d3QjfqntRvjyLM2NOMvNAo8m88mhoLLequppy8XTuNOy2eXhHabzyRPWguC5rd
3meO++4UvAdwcK/1faasGy11N0SsEf0Yk0WYPbZFQoqpjfXdDXtE2/l4FAAt9rrmgqBQ/i6R2Z5h
Gl05Lfvq7XuVyHNp475qU8V10XSHxTBfC2TAK82lWd7HSLhlK/aGq9nLoDJ+TpbatUOsLoQzOddp
yL/CasRAb1XuFXFpcZNY2gJBELSSiah0hW9RsHd0f//w/VeUm9ghqxYDFOxaQQqVA4XErBUlLl1H
MwqTowcVZG+nFU2htDCvU41xhIhPYAB6Mh7ajEAVEpLemQXjyNIw+wxxPgd8lRQYaXCvJRHciflD
RpYDRTsQNLyjnx5nkDVC6Zz2VuzeSfU+TIO4rTJn3Go2qAsLnz7Wnui2s9Jx7wyQh5IBIBjWS/mU
GdlhTAPrUvfEC/qimagmOGuMstQecwdVgZOSjpAFU3HE3Qx1ZGBqPJLwTPuM44vm6P6yniU13Gsx
jdOh2ZCVIbs5SsSzj5zcx01onAyCSsKUWKAy8g7ceF+UbvR6Q4zxCEgCgpc5yesdWR8ZrrcjMo7m
mGez0TW9Uz11R1253rOVnFQxfVlpqoG1SGmiJU1vru0ifjMnkzJR84KrXSbWsQb3g0EmDX963We2
FJ2j3pOyoKpLy/COEG8L+w36lLTTSvTmVDnEtDRBmD9y4493IUXLTLlKosLbJ01rb4PUy5fYdBkM
NYM4K3kA/OrhweWsi6a9fy5ldKzKh3KArGdDzb2jHS1XnTf1qwk0sxYDE3DsMqMvNFWPNQ7ZZa7r
YPthiywH3upbCNSYIhLYGaTDD8eQ/Kh1axFLUSvOQkzuEP+j4I7hK0PkeZd9wKvSGPoJa2sreRrH
2XUdV9U+D7jXGcO/B97sZyGDl9A++2JUtX9n1SBwMYhHK0gV2zyvwkPWcjKn7hC0YxgnY1NzQndZ
lNrWGKY9dihn6epmvGJaeaiN1txLHVGUJggNqwFKuZzIcoT4rbKdPem2BLop9K4F0vOYTztj+FPv
IgSnFkqAihqQJLjc0h98OiKDZgjYJ+aNljXPQuXo0uqXKQi2mQQxySmBMQXzAD1vLugC8YS0Espq
wJrE6nzNyUBcJr75aQREEHeOS3BdFm56+miw3hQ58a27nlyIzIHJOaQmMwuwwiHRx4PrRMcoRIWv
jBM6vEdtxLnhm+fYo3Ua3ytNSzeOy3yboxk5aN3w6qJIItaUEadz8skhSKraWzYjUbo6rLu08sSa
OvNi2w5amxQ8kIV+mC0QN4iJ1tGN77TaqbZJX7zSVI7uA0nfKpUxzSL34uQxuVvQFfZJSIvSAd5y
58Z2sKVgpBnGzH5TmwAUVaYNl27+gNvLpkkvDn7qhCdtTKLT95/++OBU7kPRjT0VcVFuXReYCGKp
iqEOE0bWfnNLs/wmYzozS+bmQ1YjL+Qut5w5SA1QZWKvq9T22G340CIUqCUBb16S33OUSjCbwAPP
RixVJp6a/UBWTDxVhNuEXkwsVlF9jBEqZyew/AdFl3zbDUlD8yG2tmZSTpxWXELgiTFelWM0YGqM
XnJLWofB6sur6xXkhXSpt0hVhD0nNcstfiC2nDg6eiO2Gs3wdqwiIQnx8QPWnEEpgIFOZGwsH8Wo
wuFbeT8C+pOZZfPbZfBVvv+NrOx7jYbggg7G1Q5yuH0MhcKywvAzdVeSHM9eXEw44jS6Sg1bvfC7
+7J0AN0pNvU+9Z4waabrtk22fsAZs+9JraqKjPTfMWP6DNCIccouLHOsAJTei8BGamSO9RnKYIJk
jhC2sfWPdhN+lkn1TBiMQQefnQJV/7Lxk3TTtx5Zz7KEHxnTz6YbSKY5bz9s7mxV9aW+bpQB/0rl
GJ7MEDOS/9hW5P4N9nQsSWwnDp0QVXiWPt9uONewUg31BplSrj0Lt1hSDWZ/McaYui8H7DV8KXOR
sBokFDqcQaMkyFe00zk/LAU2sQW2S7lBvY5FbXhycJktU/SLW5I2UaQM/DC7FtYSW8yTzCpzJfRp
HZlAuv7tNxD11XXSdWI2p7bkTN+j1Vy4AT83nMPThkQdcfx9WIZBd87LfvgF+EDTDXaGZWyDEvWH
DBPs0aN5U/Tdi0H40gIv4EcXei+gwd+UTa/aRg3Dw4foidRDygYH04wzjAjYW7gbY2LStgt2aDb1
dRlJzvT+iwj8lWE0sEGt7gpuL90Yufbk5CTEaxHA1zom3ZF3gizfZ6DLIQ9RbGzY7daoHpkcED5d
jjMsMBKrPObr7HM7VwBXyxqwRm55MxNC1tJEjtyGw7YfI50xKyx7DKOsKB6tO4a54GTH5CYyuJbh
aJ7cKIuRC9LD/v4Hwchlt9Nx62fDnTK65+/PWibBXuV7ItVL63i3YxikjNtIjbLq8kEOOYMZSrHG
TQCk10CREIumCy+Bf00c+77AWLNmO7CW3AQHfaJPr/oSxgvQOlv4ap3S+QCgIta15tCKclr2Zdag
cX4T8HMDoq/wm5p7v+GSIRmhnzLfq1kT0ELrDwD4s9XkyNuwh6wToT6daAW0fPP3jVmp/AMX2gq+
1b7W+ebvn2CkiIyGFLtYDJZuaVh8Ab4L2VTg+HDniVU5v2GOp3/q0vlJoC9u4RkLNF8eZK3XkhSR
pPXOMmSvTlog8d//o60Q1IfTnZ9UH98Xx/WyI7qqY12Om07UeKSTW4IyP6oG6JqVfsqoINWybz5k
2tLmok530UOiqF54KH8CHZV8dYKQ90bTnlulYGEAg/oKXAVoCHUgmXT7JC4QRDvAqyD+nYz5ljSU
OlE6L/uARksBNoluCR/CPgd8mcSroPBfELhha25G5jEZnbe83k5JluyZatzRCf9oMyNcJi7z/LjZ
0/TjSKxmJCynBSAlawMkCTYM7DQJIyhU79i/HK9d8+D456ry6JENMuReqD80n2+eOg4XrKjZynM7
HkHjh2Q8sWpMPV+2xr8Raxyc0lvduct1aI2dzYGmpOpGmE6hXhov35+xXFYAU+XnoWtvvzk3vpkJ
9i5SoHD8StKA8ZwZWzcDSZf3zzVRDzwQID7i7mdMTnBPGtnegwdiwWR3MvTQePY/hNcj7XUPUWFa
a5JCuNJlB4iLPtfSr9VHPr+HCF252BFaY2UwjYm762BasB5MdcUyndPb4TYR2RDsgQI960Qx7ocB
M0sUQVb2M+x2ob/TBPkCkA3YVRkfzU+pA3AMCk7HIYgEWHpc98aANrj4+IaQjYjHHPfV6zR3ETYU
Cmhl0RFiNiaGt5zaa0TuntKQk6M6hMjCSqcUL7afX9r3jUsSIJlAalHAaFp9f8ZLqolZP8mt2ECx
FD6VHFCwG7ko7vzo7ntXSDyqu8nDuCSsYKsyHuCBRXmpJkavqZA7b+ifJYUNgm4iNaLhVCtGY3p3
rqhOt5PtXiMmonC75mhfnhD0Kli6BNL7UOP6fl87KVmzCEq48aPoqyith3p2x5R1R90ocVg082/C
Jvrejpf50SsaFi6ZDDyakX7QVfpK9bQ1HVVgigSJmHUJA8FIvkEMJCav9H6qOtg7Bn8hpJmHqyTA
rAq+EB5DfkUn0SljU0bcIkJjYyoMMrcMEuMt9sZ4UqfMDvxlkRm34Ffz1ZizfhOtfR4GlGYafq1I
G5DSl7x5fnf7fWnKAfugY33oMJnYfW/N1LGX6DyGSiXrMOU0j9MAaQB9M9l2qPXkjfSnxxJ2wDKr
QFUaLD7RfMb3e/tJlsxC2IN2hWPsc95ET0822ZA9mr0OE4pEFk5O6Do8TV8r2XANje5Rzy26mNwE
yP0trpVHJ40qcWOQlb2GLcBBE20t2xe55y7IarrsZ5ngKU4kpp3vT2GaRhRqdOMilPF28m0qu9qv
NpOdr/C0b3qvJ+fR4+RbYE8KTR2SsblqwPQeqPvWRRyhXOOA+/3DCo2HCMjbbrDO+FrVYr5rpV5+
zKvU9zo7/+F7Ja1jb1/bBJoSv6V2HMsAuMWPts2yNbEJiw7snWfvUEuLlQw4fLHjsuivonIi/1MX
1TkkEbfDkOn1yEtLsOT5x/fjENTaO3sn6XHccaAaz/1gQp3tn/2QO85uGZdNJdSIQX0ASkBKUn4o
i3IqysVyXlYrTPAd/mHXGJN109c72aDBkNl1/mLQZh+5bJ9b3ybLhHrPjYelVMZb7oOpFha6wpJC
yyz48vzTtZZ3BDvvB4LzW6t1hsVouzgY+7tMVB9kH87bADuY2T0VOttZhytl6hH7zFOI0HMYMwbA
kj2N9aZoIyy5/kczw1xxs84iJ7XQyHsLQwI4rGun/JXfUzyNmiY3aIVPqaYfxTB+1kl/GmKq1lAv
n5MRH/zEWrf0JbDZGOjYI0E6+XYgHG09OO2rJG2MokaoRaMHX1bbnBKTNG5vHM0dgRRWTQslyK0I
xF4R7JKmOvja7B1B8Tl0xv04ljRKcIR26TlxEu1qdSRtp3p28mV2Fypa4klvyx3V8R6pKCGZIwmx
tmjZs837UE86cLd4VWzqzXWFUTodmgbfRoNorCJNJx+J8+i1hiVsTskFkVAya1hkMrodMli8Yeo8
iwnZJgpRHH4JGYXOw8CTs0ia7BTXfbyGqJuapjwVhI5iX8G1FclybUJT3erzKToixpNwaX8fMLGG
LODcYLqczTlRtKgzBd2sj7YKSRWOBUFRBtSCKf4GYoh+E9CNSyfdXavcem1MysGMd4GabI55KwTQ
PU7DvecQeOxc6wmvGQqT3ZCMiMiS7uyFaXfuRXit09Ham8wuCGt0nGXliB9UCcifM5sKXEf0RDRH
tO01OVHL6ze6Jln+bXrjfYafG2faarRSeCbOXQAI8MMJeErXbtVzPgt7666wCSVhA27XVd42gOb6
Q0jdsW17pVbSMXzsyPMJwt8oXM9MnOF9yWYY9wCjqWBymu5dIdF75AZ3KQCiLnOYYNFeXdSVqFZM
vglrLI1uJpsdheE/EDd3g7NY7bP2KWPzONabxovSkxXVxUno+c1QWCOZo9WhZsi0DrPgw06BtuZE
V9PDKn5qVnX0Iwb2c/q71gyfndEyenL0jT+ENx29mHVaivfAYMLS5Lf9BMUod90zDPOctgdU6iAk
8CjhYC84mTm1vSizZAMoAV8XGRnbAv/txovRsHN3x/xz5Hk3ntmZswX2aTBgHyQw6jaWwLKtZcSr
QOiB2RDejENLdgJ9zFnVXrr9yfXzVxNYyAoz+m50xFo3hwqTJCVVwIRZyslZywEabXpjeEwRYSqK
VQC/HPENn/U1X22rwYdtHTz01Yjaw2rZmXS+VihIF7nuHzBko0UMc1Ii0e8CKWw2yE7S9SA+8zx6
xoqvDhYJx9DJd1EEcA1zdLd0aNGMGpl50mavmPUm6Ox/0kxdppmenhqMIf6k0nPf2aQrj5zA/ba6
tiKYZW8jnS6kYDxKEI2Bbxs7BM1bKyslvdYQJsZErwvB9whW0c9vh8emKuptbRDmOuiK5h3TT97H
9TAlPMmTXq8II9VJ+PF0YkRTFz5TWTcPTvI4hAIwp+zBDju4NnJA6XKqMnJwrP5MXwA3ow9lUWp7
ToavhAfs7BJ+XFCFOHoQjq70kUgardPtGwAi99/97jkkJvgsfm94E433K7rtL3/9p/+hgxvJLMP+
ZTqwelNv/+szV5Eaz2/Z5//53/9Xpf/yz/z9/S+zm9+/8W+zG/M3Ymqk/nvyjGH+Inu2mMM4eAB1
Wum/0N6E+E23BMA323YtVMn6H5Mbof8mbUkhIghnES6DoO9r99dr+cff/xQUI/4yynBs3WT+I0j9
MyQToXnU8csow44iPyJsJ8M71VwIJLsGs6xKm/unHegGYzNG9cfgWPSzciwD7fGXt+sfDFOYTv27
FyAM/mfmVoLsHiTef34BTQl9va+Zzpt6TF1oVvihZET7V6D6NZJb8taBQk5IuQh4Tsb8oHvhj6zU
vNXYlk+2n7xVDTi6eZQ0huxnDYwCsDLI+VJ0L6O99ULrCZcchwIkxQs/8i4Jp9R1hxSxLybzdjI4
hdSNZxDqAdBfAA3KLKuEYYcLJ4vvU2SKadS/5HDeWBvP2J9nwllsr9qkyzfTVPfP6VSfGEGYi9wf
5bUI+x8dQrEq6C3CAcCsDLn2Ivxo3Cs6XQZZD4vGmw0eLYFumZVurTq/sumQqTLwi5Ya/FTMH6YZ
ERZT9+62qsknVXX94Pggj80ZnR6oVz/N7owwEyutBmhSZN59rNvwwWmkmbQPMwertJ9e0PV0OzMv
70Q4VseNWWXWzu5Y+ggUO7shlUlKpJtoto303gwBnxYzFG8ex34bELJ3FhFHQz0wfkKy4EBpXFq2
+1xOj7oQd7F4jlr9PEQFEogk/2IHJ+glgLkvO5QkLKPAsVCmLMv0odfjR4H81EjFqsc/pmV73Ze8
a1rNSuqFH7UUm1EaLHgY0EvCj820/GqDkuZ5NSe0UUQiveXQCL3MbZ9zhF4zJY0xA5o9by1LzgB4
+Oiv9fhkawKQS3pujd1u41qtPNbWDlfapDsAdymknffB0lemSteNTvWb1PvMUFtFTmoSOAtarcsQ
rasiNTfMaIcb/dZLp42o/bWdkYjduGehGY8FAW8pdG9DOOsw7FbfP8vPCUMA1hRufLMCG2CDJTCn
8BaaxA3BsPc6mp4Ga2ZDjqBlxfuyzHcDWM8INIbDgS+Ns5UTq6vJAcMO1q4wXstJe+ywo/nBvAGV
u4JUtFE1KzDXhAHGa/pT5R61hlVvekmZlWdHhAR3JPD9iNqUuBuYXVJtaaF///adoLjuDXFqgRAy
778pZtncAKEtTy8eNSXoeYBJ40OpuhkEueRwvdUwklYMswrMzG2JzTbLL2leX1v6k4EfoO1rKJs7
1/sQ1oiQif8CfdCrE8b3HS29LOM4EtTXJJmuYRu/RCK479PxBOAWHlD8Lnnqowxmf95SsILXltWR
lju+vCu9jZ3lecuhmZNyYbb42XG+wPNvXycx8q0esFH/OkiQhGM2HFOTdveXluOsl+jT45ioA/79
/LZEWblzB9qQVXwhnLRcRL751G7Q7KwTYQNLMm/meyb046ecSPBFg1EqhZFMr5c0c5+nera6Uxas
C3vamCnjGmotiEC5lDdOnd02ASfZetrEQ7Y3dRA+0SMsuWdS5r6Axr7Md0qQoHX88pzy4nfVcl5d
WSDXcDfOlHNmjNq1thGPmIpZZPqATfkSjBBHuD+jvgFhiJDeljcUECjdVg5XvpZMRgz7p0vAqq3X
18CynufLGXbitcrnxmWMx3ncGDGs5mzrT8Ta89Ncq7oktfsBLBb/bnVszXqX7V0bK7uDbZYnv0zb
n2ZpEp8YrrOoeZ4foYq3yLfCp86MTxBBDW16brsGKUpj9guPlo8+tD8MLComDPveNNfz3dfocOcD
xZCO/5Yb2OZ0Nj9gARNvgVxbCNqfpvPYXrhQqH8Jfkj8/mZ+dOOUexCxb/NQZf4y0eUPT8i7+YcO
/ZycqtGBTNYWJqWaelO/SybrnGXFBnfAtvWM13ogDKeYxOyzA/g1ruNpJKx+2PT9qC1zK+2534av
tp5tqjYIHFY+5xiPZORYkIjooaUEIsL/OX1/GMxs486Li6ixavfONZhliEFDaDYcMOS+YbQ1SP3e
MySBUJAh3o8BviRCi9b0ycq9cnDPY59xt5FhBC8pxw+trPcaG8EmDOmQunHANFMw1oPSx1m2XhVD
kt643GyVXb7n9OFfZhoI31gJ9AQ+ga6rp1qfslOpZhjVcHEKa9NSIrc4OREb686ZqJJZ/Z5/OPTD
GZFz5KjecqvR1jibqz4sz7yk7X++fHz4byQ4/1qW/tP2s5gLr+avYdD/HyYeIvtxTYFK5z+W/dy8
BR9v6Wf+p6Dnv3/f34pH4zeLeE8drcnvZeIfwh/zN8/EKuxank0aNDqjvwt/qB+5QR2bUwmyIYMs
5L8rf9zfPG5eeuOSeEJXUHT+d+pHohjJVeS1mZaLE8/5S/lWx0pXstOwegfJU9l176m1A193zEL7
MaSkzMP2kZ7OQkbTXTZMj7+8X/+gfBRwHf9d/WhJhzfH++MX/bWADXDHldQj7sp0R/AvjbjjLEXw
0Z0/GM5d0md7o+VI2RsUf51ooBXoWJKGMHvxWsC2TY6szv/qU+MeMNPBHEJIb7C3OHOboG2b8REs
1JPREyGVTQwnpIf/2h8H0meNM12tKwQLWsrDVa911JU1lUXat8yS8g1pdA+STg8Bz9hVkOaXlg6R
E2eSN3kvyELXDOF/jP29TY/GISSOdaNAzt7n2H9uTQKGIDUUL0lYXn0jODSB85XliEZlslaJHcDh
19igaQeFiUtKG0tJa58coahebMgWY2ETJTM1Db9Kc88YcCYraSyJ5G7viimwQPf4G7JbV4TK0mZR
Q/VcE6sxo4rpwYQCHY3d0CrOh6eUyF1QhT/LoFVAHGhNpy5hqRmIjl3EPzoUzljup3gClerWx8Zr
mpKoEYAnXVlfK6iMlwldS9TpGyHT8SV1kwQXCVIdhjAD1cRUrxu3pSVX1Zuiof+A/5gB34zwGIgh
St2lbba3tdPvOXrRka8ac0XnDjjWcKh7vD+1jdjK8d7MmkSbsjNJlKhATYGrWJcVxiG/YeklbGRO
u0RWVJpcwVA80pkON/bQyq0ws88xje9R2HnMH+EMK2vrIjte9ApGZibxSQmHdpGi5tStnWf5LRCa
xtoNRkpUTz3jjr8Kj7TCpKx+jF36PGotEku8DhPYQ4OiHFnWmdJsU2Z+eauRAYcItj3m1gmiLCNZ
zbh4ADm246fTl+6qDi1r4WYVzn+nOnDFYUlmVIdhm68ZaRyHqUV7ZSKlpVs+AUAevHZZVTVTkSG4
E2ZXIZ4LgBwb/GEk8FOKxSAmDBAEFukUwwu9w7ddw5lA8tKvm9J67XLcPrpme0etqhmsJvo1icdn
238aQjs69Ugn1qTh9GuS0Oqc9hrmL4wP9B9WVaRXm5KxKx40gpnaVwt92b6zb4cy6nbZ/Mb4AwzY
ynQuOWiBRRkkxDH/K3lnktw4k2XrFaEMfTNl34giRYkSpQlMXaAH3NEDe3qreBt7n0cOKtPqWaXV
uCZh9jcKSSQI+D33nO+Mc7hsNbHXTL5flUYH6m+wx1ijvYv7C7If23issbux5oJrkuSbEPwmG9Q3
LJIvw4w+c1seOJ8+WZa0Nr1ZADiMuaTANurOtBUeYfwgoM3TKumDqIDu6t1h0Pq71eo3gIAswxJE
xyL9bUpN25dTc67ljB2nXuNNpk9BMgy6ubhpCK5S6/ic2XOyFCNEkr4JBTce+WHp6bhqy+6kGc6u
hWy+tXP3N6t/sg5oz+y530nDZ1wj6huHr7NR38YWPSyEZ4NEBACmT7bglt7JirAWGIfzwGIX3jMA
Iepe4HtF4o7NHxG8GKKVTox2g9yarzqwYCBUFj4l3MsAjg9mkPbbKJrPPrePjL21qku51iI72j3u
NEmN8pKm6FXdaX8EHJdVFsQvDjW7i0Y1jVUNvK1GQ25jGq2iItqaHmNtRNDBItZEg1T75SRlzybE
5mbYsR/wq5NDgdrGMqJTQooQnaofybKBj5+T8W0KOFpFdHh4k8lxZCiWc8ByIHCIIZiAzFdRWX1V
vjkvTB0YKjuAW8vm3zCyb9dz7lqRnTGZ8L0E6hxBRm+dB8FrWTAsW+PKsG0XCIMVrem0XJMwZ4MQ
c7IlSR4AVs2cfTi9N3kd7CWWmwliEE4VFyNAusH1DXkvHA78c/kwV81LX8cAZvuaxnYwHw8D99IV
dycyPBjTTG3aJGMjttKykd56DvxRNTDj01hGApfKunZaeXSivJE/xaQ6ttNSF0QBO1cvtm1CV0U7
0YTptyFGi7B+d4fuo4m5R0u/OhDMQ2PME9A3bVMtRVI/eGlTr2kyb7lte546VBeLKXfDjWvXx6qg
tEIXbJVCy6gXjo5pjuKzLnZ+LTt5m1FuWMYkbxp4yQAeDJmMUsF4rc0Yc4qmcntpDyvdd4hE1wWe
M3RuMX9PrcnjMCm8/eiOD1ofRssw83ZDrr0C2vkQGfMEtrtnn+a6uv8epO5jU8WNkkSxwaQH0L/A
EStm1BmBq0ROGu4QPDJJIv8QJCy2RoK1K+rvUPePeUylVYasU0LFa7M2WLWR0SysBA8rNAsvjiiN
xJvvOuQ99LY/wc7/00hprbsyvGL8Wns2ASxG6Wgdo920BEYJsylcxTCuhEuoBSfl1jX8duUyWS3q
0thNTkt/o1niDWsOqVn5hyaZHtoJOEWuwfbzxgJVxE3oCpMeNxxAOyb2lpYKSnLOM509gQOpT0wf
9Kpgo4QnjkMFLZcOJ/oSRXIwGmMPs8/cE1D4MzdusUV88SFiPOQ1LTt07kXQopmTnKwM1lnuE6QG
AIS1mZ03doQGtxO94/4xcM0lblTGNcvT+COr//FuT2qDU/FgyQJtN5i0MUp23rJrqpUjQQvLqDGA
tRJClFS3L40AnpuFcF9EJSS3fGaxO1/Z218tk0BMF/DD0U56FNK/ZbG/B5vBRdmNuFSCx8QQJqxz
xIrE4wnnPswxmQZ7aEEFRtGF1gEAsmTIFgFjLA0z7om+3n0iWFaoo1/jlq9xM7Np1YCdQTxduNkk
FkEiLrWj3Zsusnls0vVA06q7qhIyf1kf3MYIK2zm7Gruc4lB5U2XYggrQtLusFw3mPx+EHa+Al58
3GyAmXtLpeg5D0EoQHSawk8m9nssrX3naCF750IC39nwUYbom3D3sT59mw9VScMznLlj4Dght1uC
OTH8FGWE+uowr3SmTW6PO8VKDZKe4K/t+2MAp2aRQwQAkqihwIvhxq7zpRqy77mdP+Mkc1e59N97
7w4OYVoIr5i5fcJJdHWPPWBRbkixnk2zvMRxOS0zs6FdIEnwDoNX0LJWbJrGXRvtcMHEQHdWQ4Js
FuNVM6dTS0RrASuczEl80uaZEqdsIDdtPUSaM63SloYsnHnvxWDvuwt0RezX+qvdhVtstwur4N3J
SkxtNYnoIcdd1afz1Q4+Y8bETTmTw/GhntPMQIpEz+gezOSfqYmLrQcbotJr2hdGoolr80ePadWW
kqcivBv9L/4PC7SxlJAY9x0MOuwCREFzrrqoMj9GO8ImNRlQ44ptNtpc2/Y8ktTl7BWlLzN3AQ4S
PJ5g68Js5k0rharXMe8hlnA85At6zc4NBrdFrEVflS3hsRsb38U2WFLOOvfcp8JXwbE5SvQdxXnX
LvIfZMUBQ8oYCUdfNmZ5F4KWkvY0t9WvL8nSlO02sDlCqi+orRd2xIJVZ3/Xwory6WGTkHxUIb5t
6P8xvNxbzhpdUXr0Fmceg294SLr5KZzQravfKhJ02Gkcg/+CnVBsNzT8imXtmq86N8pVtenLWVVd
sTpKGvlkOOJX89KejfK09gOc3emQnLgEbjBTQU6OxLjz4EUMimFXvgx58lrK6SZqg4Cg/8SWuUDF
wWeRWelVwmKTAFJVgLeh/aEN4N+xtj/0YwuvtIQBWj4XhbYH1TE8aoS9qqzqDlI1FI3clg2MtpG8
dbpOGpb1U1Oh5c1jfR6kb1DdW75k3kTpOy/3YrIPRoUoKgPxZ0iEu9SNkTM81gzoakHRn4lfABWM
xrtnGZ8Ot3ycy+Wd8syd7lNUzQp70TNn5GlP36LN4TpEWvMKmKeUP6/Jv2x0t95NgIUtNqAV1u2g
bm5U1iDxanezBAwMp47S1JdII4Ohacc5a/ad8H89gce6DaJ7MsU3RKMCAQoNz56btVFoDzgRHqhr
4UYu46tNhASnavmYKkB1a8G017gtuNF1BG7uZa/sLvdUI/yGXnk38UQsiKhoCyv/A0HuGpv+prXh
Px+iObvq6gouNQisgh41ZE7rocFGUETIZUOONWe8t3oAvzk6M4O+0zQ+r4vpNwrcc4NbQDr5bays
nbTEtS7JYo4F+XnYIesOJGVV/yFzzpMxhi1HL8EmzPwXkA8k8GAadGotzRp3lldNH3c5e3OemtwO
k1K9FuPRhdMGgBUZNBpW+JkxJVrmjrsWnTHW/BsbnO1Gi2z2NOtYW1NsNIqfi7C6hmS5cCTc07yd
pqUMurtjyMOsF3KVznR8OJWtb1Mp7n6ZfVG38JmXDVreSGTBTe9h334ZAAdsj7A3B9ub0xILz7ih
RvVvV6Z39VoTPOSeHGBUSiA0+DO/SZPfpY6OyMx8AiG1qTL/OecIuXTT5K7rGFBrHVuoReNsjoMp
0OQbJsCUsMr42ZoXFv5Xh0BlZ2ZfkTSeW52/jjV+PB66hr9fveAp22o0fwxjxiov3ddhxmNhlBP/
J1uaStZ3TceKj31mS5yOmxyA0ljnERZrHbcosDs6B8lWseoUZpLq3aqLbr2hfWaeA2TOYS+LUnCM
CuOGDy3eUZm5dOgLOwN3uxELMGE14Iwnpl1eMshv6VA3e8MbkcYT9wF6BCQ5P3/yxn5vvus8kHMq
Qse+QKHn08Oj/ZowP4i4uYd1enJt81P3zM9A9NxnMSdXuIiYFhSjbGXr2d0NSu3vpSP77DeV4bKj
Wmwp6wsLsIcyCM+6yxmxsVOKFQbr5HvzhU96/ZDOCcaxZJMb4ku0JEY57q4cz1sT7F/k1WOJu4kM
orXT1durmQXB8q0lC1RvttoC44TVDcugi99SrQkxko20lTCEa+hGC2yzKQNY9RxCvXQjeTdseY19
/2Ho9M805/ds8p576mCe8bncOq/6kswt7MgXGDJxs9SFqle4DsClHlGJeNhaVBPZo7ktSfi74QkC
crTMnO6P5mZvmrTfxYS1JGiK01B7l3kugKXWb1Tt+lqyo2T1QHv4Uz87FBowTmrkI6L2rdgkvv0I
paVmBZj85CzldxPXTTckj45sHqyECak1sRZJu4NwHu3SnHG4Mz0ITyY2cNfs32omhEphRDoj7DYD
2OjRKUNKaFNaNjwmUxdS2YKagtdB4m+GxcAmtNp5qaTWDWFWTOabRQcrh/n+Pljc7XXMQn3FfWZu
913DaY1O+VUF7We31NWyz2LrV6r1X5BfcrUOtNgLhmpBmLAppML5uc6w0s16BG9gwDca5ALhfbS+
i9w6U2vYsHMUavno9PDOS+Bx+xQU4VDCW5J9YSsIBp+FdH6ZZjsCdkpKPdHm9w7VkoOdWnTyWdLV
6hOS5LuV9lDYMfJP4fg7k8K25/YeT2BCmgaMcfVnnqptScfWW2dUJVW9UK053pPjY69SYvyO5/Y9
xmnte27yrFNgH8wcv3Vur/XI8TuwQHG7oGEzwCRHPfQfPFWj7s/52kjLcgWCB7CVMJ1fYZmvzVy7
20ERH6YGF6H9QIePWiD7P8R4cEa1ZK+z8tU0HADyg/bmmjT1ZKNhL1hmvg0gZBZuO6Daz+m7V+gP
YMGZeSNxitqIszC3cDipUI8ontqtLX6uZdWn0UZYKXmvmPZUdu3RwjK7xZRWLyxbfYARAgZhhGea
NhPaMDMj4xglvtKSg9FYsIsq0+qUm369ENBed5l1hiDi44qJXmsjKDZYit76/NoQdOGeBCob9OBG
91mJWYm8yorcxdBgl0ylg9IYcfV146p3mxoKTL/SG8mRXtLfRBrj6GrRWkwnEFHaHiega7ZoHKb2
IcR0NWfrjFcyPmq++smoP6LcAmCmYVsAS0ivMCJDUiJgTSuNcffGT87LNJJbFOP2krEDgbja9aGz
NTXtmob2UerxuBkZUU+m5xSbggMNCemfIpwXE05D4g9ohrMzM++rnHOSF0/0QOMqDDWSzdk3Ycpu
gQTjMAzQuJp6XDnM86FdKyw3KR3N6PD/KLpRdhj8uFy5Zv01abzg7mw82xUDIhkem8etSkNJqFlt
zyfGJ7VdOylUmKE9p3l7hcmRrOrax2DO/L41Wd2V5bQtfB/LghV+1I28dz7pctOQJHzAiRoOY7AX
Wy/SrvN9KOqLDLPt1IBUsev6B34MW7yOn9xl2q+8EddABjVgJNdAPwJYcUuMt8jxfso86pjr44xO
MEWSN2N7o+nzCaA9QUDSM/FcvmvReHMsXgyf+GEXAj6y7WHp9rwxVUQCqSihlMzaezN70FPLB3B8
LzPVclYXbEmj0aWr/7E8cEaUB50jt9kz7NFHati7upgcqEGE0VI8V3lqX/M6u3bVfOvG/LW3wldb
9GvKHC59GvxE0u+2XQ2n21I6o9OGyzHDs41yCtzd6PM9fOEVw8KTZTartGQ8MTw4mWFhDlhAbWhP
M1ZtL+fkAMntZiTj63Dsiaag4fLreTORFR6eu9bGT2V0pIVCsFvRMBzFSMmFlbl7TORg8b9ZUmRf
Ip6m1QR4aib2sXeKHN5ojXk1ca6UXfleyu0PHi/ttzp3LcKtvuzfO8t/piC4I+bCOcu9SkmZKPd4
sa1Ssc7M6AFmzLr2qk0ZymkfusZGj93mKDXn28/kD7IDLDxEeiicxJ9HM1lqFQqzem8anHVx6e/i
8t1s+mcZlu94gs56TkO2P4h3C1rSqujJ00C0TK55/MNsCtG/2mjl/Ek5vb7EpQ56hgvYnNeOV58M
7s6L+JDM5nloL2FYnyy203q513MKnNwpfnTpDoB5FH307bDKYsqqAhguuNnt9zj1L6PgRbL+SsUZ
9o3a0td5kvxw48JSW/mXdM5eKJk5GMKrN5QMpI9e1L4EZfZSR8Vzy+qxjtTLXuAMNbLrHEMkRbkR
PgB7QH2xF7lbLdUoFBxvfW8dqYJfaoV9bGPxUCJSYRu03rr8wR2brSybaB+ndNGo3qiEC3flG9mm
98PXyMGkT9BBAg4v3gkyHkM4spvaAd3T2zxgP8Gjhqu8yK5yBjnaWCZilP7byJEeodk4k306gTu/
lfE+J/g21+MtTRwGmJCj71y+0kiO1XQhi4BGN2Mkc+fqW1MUS+o3j0PX3gcUyAmzLs68n9qhjz4t
3710VN7geWXzYQlKV5Xcfkd6DliKvjUPWN6oO9SU50W3sGS3dls94zLgqSuJa1ZVu2WB/2tbxKA6
2nKqONvPgMMXed4/D43xgCd48T/fzv5vNfcZ9n9v7ltU+f/9P/1n/a9YBvMfX/af21nP9uzAc9jR
soL8JyqD8x+sJYG4M7d4puk6/7Sc1f8D5oLlB3AcTHCmxn9WuXoAG3STZa/uW7ainv6PqAx/t6//
XOQKLFW3DMfR4Vo67GgVteGf3H3N5AuwnbA/nYYahbHbNp3WLFriAtEuic0Vvqxz4lCiF47b0KUt
RsuPtTVT4SauGfNfLm9p1z/iOjryTGeF4r2ZcXpME/3c8u96N7vmlvsCR+Sq/nsTeC9BM27Vd5u4
mk234pGEghWJhygHFhUtiEMeRJKdQqyFHQUMVncS9Ps4dXGyx+yKk7uqY3YqWfuZGNVVg+nUk65A
vjPT6F4DV2nq8CPIpnOXjz8h0MLCLfdm/Nhr2ktxkUONDbjYZ6bzArlh7XQx/Yjuwpz7s9v0UOPK
4KNo9Jc+hrRge4fRpbSmii5y/pqy9vRv1tP/H3OjDurW5j2mnxeu7L++/k4zha7X1cUaWvmZQpdt
rLPiC9eVelT1GPOjTce4ok4XRNJOM63telfttfqRLOc2gyyLyzg9/vufzP6vvk+QuTzZudz4ueBn
/+tP1knfoqqWhsI41Y+O9wk2IIK24EKpZsvE9uJa6N1vVAN9q+efqNNX3sC/S9BGY2kunGRmw1Xv
s5z1LNpX2GTHOmB6jCdIy+XeMPTVnNlvIWw2KkF4dnYl91p+TZNUo5dsYgMR3Yk3qRi2sir3moFt
WmfSjeXI/z1Vt7j2zjT83PLRPv+bt8XxlS3hXz4YHtF0PmKAiD3zv/76ktJygnmVvQoy/RjSVsMl
1rI4HLBGikZfdFrE+WnCBTU4qPWwz0rR8jHiuDNa9q0U9cHyODmXUdAcG7U3ruL6XlMg8lmVNNjK
NvUx4bjZxcH9Q1LRSz7NmOBTa8TzRYxFf0JA7gF+8xVWVd+cwpyetWKOj/oY26tJfUFbY7c0hPua
x42/K8JEbKCM01dDMG8hhdYvGu0RSl3PRmUputp+qKcU81dJw6Wd81Ctwu5tKAxtR5Dms1dYzCnx
6Nqbyreojqpt2MyfHVvDTWbBvhwoqFnZiq+oZzXCoZG+6kPwwwr9kRA5n2jbP0711GA4CkaVKy5X
A+f+RZqFRwqU3Me6kyfwfAT9EyiDju20j7pGOgy31AjJPP1IqDr+mk3/Got3UMnTQXdN2i1i8vSF
SZtYTL0n0529jYfmd2b3f9GLZLr4FFpZNm1R1biF6RVnvbaaga2lOVsG007MC4fCcIVZI0Dw8qlO
07q1zVGdzgRCdWZ5qE13Wk9l8BlVabWP2dbISTaH2m0DUn4Vu2SvkFvPxShiUAWYcW/LKoFrRNBs
K2qypNpQPEoroaHS0b9GNvdT8JNp1B520tgE5YcTR2KfZd3Vxpfz5nviDYZjuQ4R1SlGPKQ9zscx
L6uXOU/+uKNOfimmirkn4Bc0Dq3Y+Bes3tl5LL5GDt07jnQr1NkXE6beyhpNIIbxSkLdILsp+Cn6
n56+xWLO5kc9v8QclIN4PIUsZBZR821LjdOdccbyXWzJeuO3LWZaOceV22bMgPKSFCiDpg9v1m/F
pRocjqx8Vj1962Xym1CRv24McZmG+g6smPF3WFVzsqti92pp4x/qAGVfvlOC/Y2RQVtZzVTsyE79
DlH9TDSrXoeI36ZGZxe9OC5Agvjceqm9VfQ+M+c+rxcM2zZRjKJq9QevgizDZolJOF+5g/cWDBot
RNAzyWIieXAh9dRTmo9t4OxsEx94Z34kdn7iTadlsRoLMo0UDffALhaVBlWA1OG4xnzLQpN16qKk
/bH3sX3gUF2TaWN80NEaJkREzpEfhBff7Uj74b67tMzhqwjLamfwkse6JTaeDo6j5MDWMydl0Epd
zXtNQIYt6pdSn2ifbQKMBZP21LrcHW0doD91ceyhTdJCNDG7y2IEs2/GT0nCW1hMxnZujeWoKd3X
29hZcg6JJEGW7mEEFd62GNHTjEJeynZkYddGF9GQBY+oclnpKq87ON5zksFzduSD3bBBs+xwZxAv
WdiUmC0bYZ0iM4geBlGszTo113qp3ai3XIwcJMmvPevqZCk4YvYcNZkX5S7m8NmpU6hafS5KCsfU
+RT7MsRsTqyTOruCXWLR25Lq0uI1jULfIcdch+NuybGXXYMqwuay4ECMcfYnMdotXMZl5Pf3bHKO
HYGVkIO0q07UtTpbs82xOWoXHLn1kR15xiFc5zBecCiv4j2awG3gqD6Z89mvKs7uzvir28RJM+b2
guN9o875vcFizl426vhfxXgzU8wPDAYo0Rhg1awwMDTotJpMiK2roelv4MMH+qb0aC9dfuPuYWLw
qNQE0jGKRKV9tFpzSa/kkUoE6o/Z16jZJTIonGOY6fqTrmabgiGnU9NOw9jTMf40jEEh45DPWBSr
+chUk5LGyJQxOiWMULZLgIAE9Q/ELGqEmLJsNW+xUp5WCSNYzigWqpksV9PZwJgWNdr7hGa4TBzt
pKPsIQUV+5mUUCFPY8tQZp6TAwekjNV3fZKmP7PqsIlOqjS2sYyqGWmYhhLGx4IpUk2TpZorbTVh
Boyahpo5OUye8S29h2X7nDv33HV3YZJS2Klt0o7WZ4ez5NIF4kCvOBNtNEBoYcStGXUNNfMCTdpU
agpu+F4JYzGYugfBmFyreblWk/MQ21ez5jwQhqCx3WcTOuG7z6IHH9ACU5a39jPNBsK90hnLJzWf
u9yMdTWxz4zuUs3wnZrmrfm7Y7i3GfKlmvZjxn64qRtT6QCdUgQiPaZhHo3AVGoBio+3GjnGjuDG
4htZEFCqSl8QSmnQlOZgKvUBnzZOMgSJGGEiR6ColFIRKs1iUuqFi4xhKz2jV8pGrDQOWhl/DEQP
VQNNX9Frr8QQRJGC04KjGVfN017HAtFG64ClanxYQEmhmiKt1EgsttJafESXSokvdri1hMDu5r54
iDMtIs2AWBM6KXcZP3tGoe5p/WEn2dHesOC9AZfPf+KDkiD+wLOCoeICJGsNekEqe5Pa3JHagUfh
PGXdchjCHxs5KVO60qQUpkRpTUKpTh7yU6h0qLCDkzsk3U9CZf0yKQoIMu0lAamz1yrnJS75i/is
YCTo3EXBCmfZIHqFiF9kEAkkI4dZnALZG0NgHULOQ6rCJEM8GxDRGnXeZTgTi14pbGiRPRY3HxsN
6pujdDgPQc7t2gFbQPcVaQz+Y3sAcsBmSt1sW/UBYsO01o3cWyRK6xuse6e0v06pgDNyYIAsGFEn
AKeleBJKMdSVdpj/VRGVnlgiLOYIjB2gLAa7YjMp7bFWKmRjO1jatSsx/22pdEoWoNj6lHZphxKS
T/TVjtY9HFp1RVPwHlIIL+BM0aDqmEsKK6r93z5LEr6UJowOxZ/6Na6ST09pqFb3VilNVU4nD4kV
HGhzhKsP8R35tUeGHZQeO3K8jJVCmyutlkZZEFzIt7PScQ0EXVSJeIOh7rH9q/XmV8drrEOJEBwo
RRj9XiqFuHMG+BpKOW7IvINqqb+CCgXeLcG3dzGvcdFywnCFfOF9WNTp5GxaF86GTER/aYUXA1Hj
NSXpgRNSbmtlEw/oAFO2cU8ZyKth7eMnN5SxPEe0tpXVvFemc9gROMvxa+BGl+reqOzpF01Z1Wtl
WndxrxeESZSZvcbVHuBuF8rmnijD+4zxXdAb2xVpuDJ61EFcmIwGg8tOlRWhMs7zE9GYocz0mrLV
58pgn+G015Xl3lPme1vZ8HH5JXQz4BxQFv1YmfVjZduXysAPcxVIBRYl3P1//+AIQkmesv1nKgDg
qShAr0IBvYoHCHIClQoMkO6KgGX1iymcERXr2UDJ4rZZ5zeTDPbC7vzr7FBWG7uwWum4R+SjxLjc
zsEEKsb4gLTG2oQSvsGEymMWBxbuZ3dwVhrXT0+VAk7iczCTjx8mG/csbjZe/CWlUPumlfvRzK96
Rwdr6IVPHMLKxSeYKaaRI9weItPmxGYLtgSEYy5Z8A/LpNENzvUrUbEaNrLsZnrtSe0OheIZNeIz
kmBuXBPDIB/02TnySb3KrjiNVnUlhn4q0nIf8NWL2eCEpo0kYotnfyhOtJK9cMT9yihCsThi4pxe
gZIGQACC30bLA8+wnMDOKskgAWDf28BjPf/FqDvC5kXxU7ynoPYWcez+JsL7qrFabCaGC4uzaxrY
zeJBb9LrjOUDzzB7Sz0Asdf70ZM98xKYtvOi/rrJTo8y3CDBq2zxfiwGhpzsGDX1TxGDI0gKwOrG
sASHsuiHYtNMNKMqbQSDwxRirHEFsytIp+xFo50FZhfBpKjcj4xNBs9w2dQnkuNr3cuvTOcfhje8
qOMjma+TSxMGhoxjRoFLE2xES4KaAb+vPsk7M/IQo/a0dTfJq5JbvDG987uxifbXXlfsEzQVPYLO
RoNIyJIiYX0CyA5ASQAzkS71Vj8pHaA0Ka6rortRUnIwxkDMK1ji8d4d13NqrpijPvOx2gsrAChQ
nNx2fAyoKmRTTCTJ0I/qneJAvFGvQs+uXPzhGPLWOhq4N1he2bBVPynj8feII92z5W4uq6P6ZVJ8
Rq3TnvtaX6kLQkknf79NvBhK86K+vDG6kyzKI56ic+a0J3URZwEdtQEZyDrZCEeguvofrV4c1fsS
OvobDU97Ij4sMinjVVpCDkVzvuUxey6u/9SHt4U2QrEimOkA0DV/RZrS0ZYGVNeDaCJ0eaGp/dvl
VZVCUYhH6PwOPKVqBBzDJaxzEeZjf1avFxvQa81GlC6p1eRCeDfSnykP1urTZOH48jwVOGIJWZ2E
0Z1BXTEYiXkhy3nng5wk3ukzMqTeukznnaZ2wJRb9fjhXJMlKj+phgcCeAMMdoKQSBy0eX9mE8ZG
3UKpQiqza3biQV9+jT1tj31xQxB8Y/u8EQEGxqJy3kb4WaLOj5xW0cPMDUrAHe3/zA1wFfa89GPD
8oQLhteucbWnQUO5SRg1MJOo9fDAHJwyh2jpKetqudP45eiLowHvfQqzvdY7Z8DDx3h24Cpp1UlP
gg8lPhkHJ2yekBK5336pVyXn1c+y+viP15mXii3bsa+9hWlk2wplRmk56qWzy/L0V4mTT62fvUWZ
cTL94IBhFwRGrHJRffqHslFAd+XND+ojycUTDtwfjkTnhLLJLgkWhd6fmsGnlDr1cWsa/kOmmO0h
QEMXVFQyZ0ByjBzMOlhXsvLVyeJeum6o5qn78eCmvDOO8HluV+pSGjzKDKAzxT1FIzVn9pqv11Bx
10Db16OvfcUeP57usgKuYa6IgdSCRUt8pnFAdcTXDOvHtvNP0RQkd+cfpWb1A6+Zekk6mR1RFPdA
mY8Fs1eRn5UG2s7PVjGtczr9qrz7adx6b+MTkXaizoFrWgCBkzlsJjrQHnpuwZ/D24qrrvfcj2Ce
32o/vlroXuqzFEwICgiuDZfQVI/n2hbHASnR1CUnrpmeSJVo45Y6mTE3OiCSerAm2su31Z7UHYKA
xEOU5js/byiKj2/q8zrUjrvosvzQ9zcx5I8GraF5ab+p67TQik836LZTP5zbKT+FomdkeqsRIkkG
b2aQm5vY46w81vheIwMXnyE/HBMcE+UAX17wYEH+Xg8h/TiYMw9Dg6vXbj1z5WSXaATWNCThWx63
+r7kfrmSThYsbL7mDJXqfU6nlF6dHftQCo4NcLAyCbvHvqv6x1H98fcfrd7aMq5s5pzHpZWOoBAt
hv4pDtyV3Uk6DPATXZwkgx9U0aiaVY+EAbQH1Y9etP7wmPcgEWnMYoUoQnnm8tVB5GrfDAIkdfMi
/vIxnLtQTAM7qvYke8JDGc974Ffj4e8fwpkWc9T2r2aLQS+c8DRmdYs6Fh3NIO1+y6I/JI7/Si5U
OwGJaS+RCJ9EEyeHzi/tZSLdWLXHFjt6RY00rIAm5SGvhv1oiUgi/iSTOnf8an7u74bIabgUPgO3
Hy5DP/MA6Bt7Q4s0KBiJ/1HmRnLyKi9YDQDgFhiA3IvbNclmjqthGUKbw7vhOZhMBcR4LciqYwVn
h6uDyiwIFi4/VTMcdJOBsHWeY0Jn61SvekjpXkOlgFNuKhDDWG2L6FrFqbYq6f0ZCgSUIZjsJ126
JKDj6Ix/XHu0KlyLmhGPR/TMmb4GR5mfiZwKs2w36aBIV63NzjIdfsreQHIbfe+WitZb2d78Mvuh
vpVRblzrzrgVI0/kDi/bEs7FziTdu/b17nuy87fIoE7QhI0jNOfR8ZRA07I5lzHdJ2VkAoqjS0Zr
EnTCbNF1Ubp28U0sDTJQPbnbpe5k7w60mE6dPhqCFvQDrcLSGB/CmOsdFiaNsgHmI3q2u2uf2NvC
Gpor5QMCZQi7l0H9GgaW6qg1M4+thlqheqRfTXaOC6AU1vDcdxAvp6Fc8wyhCdwBrxjwBtK+SXd4
1Jh3d+7iY6Q3AVFfomd9a9PHWb5CGwJ0ifkDJ/Jv5jFSGeYniiw8T9sWywwMvaf7C8MQkEz8izZT
ogiEjlkKKjXdFmBVOwv3XBqC18xviZYsm3Nji3aDFTc85K04OJU4+Ki5OlhHK50WkeHv3GLKjwPq
DtzpBc1J1jaGikLWuo82n50PO8tsZ3PDt/vQZ5UZKbDni2RiRVFTfgoVwf8AULuPlLZNJMZGWNXt
g58AEvba7j51+GL4WMNQCh/9YGqenbGvVvS+0KOSAsyiF/MSS6c4acmwtWvKvjOXbtkZIxCFwrJa
6tSqUg4AwbJn/V16wbhn92JswD8+dqPb3nWgl6vZ143TWMPQQWUuCN4ICpSHPFrATZqbLz+gkr1M
8uiaSL89tv+PvTPZjSNZs/S79N4v3Mx8XPQm5ggyyCCD88ZBUpTPs5tPT1+fq/LiZhW6Gri7XjSQ
EFIpUUxFeNhw/nO+48wfBiSdlPP7CJFp1qQi0mRX1Lp/MgWexCqP5i2LHMeAhKkUmwoJiVD8zqOq
PPc2xw3GwVtSCdMfOeG0aAqnprFw6bTjsAZ1SVtLR73a8kPetIyUOZhHKsohDgfGC7hs+rJxm+qg
uehQ2qeAhP2StNIfBvgAVGseNV8luGqm4pYtu7gVz1jAKKfF7sROM6itaXbOwXaSL8cR+d1cJtaz
2Xhvibkt4N8cln4UyNDZuq2rolpphfbttv6bHXvpfpzLbsPwmZ1AorlgrUw+g8ja4hqC2Dw2r5KL
76oUgb+vo7Gi687AlO9TxhFSQ3UYA/qhksyRd4GR1NsRux0DrgQKTxpWl1DToIsk0yJZbTQhzDsZ
JOLOSDlfqy8N5yZZ3tAyYIiSXFUUJ+z9cLz0QFJCYASDPZ0CsqrpQphSOhgxlK61vsMymJGkUA9d
111EFaOhWbW5TiT2fMTNfseefSqIkWBjwzpbVMNdAptyB1ACWamJikOwjAvb8DmVOoReYXCQq8OP
jqSDL1R4y8WTskWOXCVMBTGNLzpcDHdddOrn4ByWEa4WA223uSNUuUTL7/qacR4XBcR8GtPglGJx
9gzjLcnESYZwHTRz0fVMlG1mrJQJjLNSbEnU37Fl7g0yWEvdGok4Hb9XTWHvvI68RohnhGECR30c
z5SBOUtbWNVTdDJE9Td0xW3m4pSM8+bHbkW4HyBYTLzyqyABa6LJEhTKRz63R2tlFOZRxeYGL8gD
rFkyRQnhLHOg1X02j0ZM91zVfcyuSxtJQQFQEshNpYLT//cd/CcY6GmqAAN9/mJgsInBMsTf3d8N
BDB9TMcX/1eq0EV3Ov+c/gtT6F9f90/ngfUPYVqWSeeCRd7FWeBB/yyEcP8hpA1zXMHLWMBCZKb/
KoQQ/7CUiSWBwDgJT9NbGlDbUnfR//5fhvkP22EYyq9JE7q2I6X4t6LhyuN/4W9TVkfhOzCFJxFx
7cXKsLgj/m4/YJRsz6NT5th2jCfVGc5mLHmcSfkw4pluHAB+YSYxVw23sK69O6skypob3XDvGtLf
qmFIL3FNearhNTYKUoH60gj9MFHDs/EwLz36KcA9MTr2Y0tt/caX3XA1c20AMomLJ4wRkuTIGDz1
i/TpSC2foTlBLbVb/ZIUEvhw2uSvJBbhoubTnTb6a94iIJsNDvO6xVff48NC+162XZBzQculvHtB
cVoAOUlx67LeFn79O67KW2fGco2pkr2cIAENRoKpDwOwVHevhFXLVQWaG7sVDOugxmybTJzdujE4
Fn17nfv8KbfxXNDOY66eexmZx3ms701Zbvo4egiH/NutEWmzfKwI2xaHnJDY0YsYCEnjUCBoiMh+
9RKp7uHV/oTaIBAeuTudc5fqh+LGUp29EVMecyuqb6dIEFdZ1a3j4gZdeitcdG9e3KjqZzLT1e4P
XXQAuo+OynHJik7FMt5XOBIZ56PZVlU7b8Y5e56C2ibAVL1nhAdS5hnSWaUd0WjMUe3quzbodrb8
hqhURCUo1MODFU5XimbG1ewNvEC95azLWZ2cJnvXGlvBEhHRZgtKP3yVXerQLBpHa05za0eT1ck5
eeWlep2ADq4TgxtbgASc183GczRHAO9XwIzXi6xHANRQVLKCUY73ZoyTOs6fWeMluyA3XJoYyq2w
k6+wD9ENraTe068LxZQmA0R0NtrM39WuHezJg76Xswl5hIbFuOwoUITXXWnIOqFiDO/DH343AObf
5aM8gjZf1L+zR1iLDAxsScfBBQe/hR1T4nKUTFkr+hNci2Q7TE9v/6OV3JUTs6xS5t+gdxjOFv01
aTi5zS7oPXJa9coxnZ9oZNj1aqa8JU3D/sGMCHyi3BS4tM15es7oc6eUmOqy1E3OebOckp6aSYqL
N0+INmVLFLfKjmPAubDH2k6LxCrvn3MD+kpL22/vyp8eD8GKNkLkgVw3DI55R+kdYRJpov6ZvX5j
gM7ugAs7K6kDJ1XEkaKYUDvL9sVS6UL9rs+7Wjkf5jR/CvIVHqiGtZwooXKWE895uXxv6uandFzm
gE38QOiYl+SgH6tgQDCwbHJSME/LGqNS4XyRBvhpndk7t2qJrafUBSNq6pPTA8gqOay3Xj5ugtaH
bInxZltSSMw8zHlwKodWwMS6VQkXPJoV1N42y3VJRj2f5I8Vx6fZipHbkIQCbVGsQefEiverB1/V
/HbmmlvSYOo9HGuVDp/uUoJhh+TK6DwI2UAD6CwWNQjtzFgsAfW39xu83EbSLG2KjFIZ+iM8WORN
2+pau+2jHxHv8kL/MNF9zDypPIYJeYG010ddssjoAKkiTujiomngIFvnPGuETxhkG6tnuKwhMq+A
iUIi86dy1yxAzLYOu23VTg9VUHFxRwGRutrGjXmRolAgA7In3aU5qHH7FvptuVWjoqWRep6SvPAG
cxj+hF1t9LfR0jjm2vX4DjcVr2o5HsneVUhN5pb83ffYJpxtvG5HAetLG/Yt7aH1VVvTnTPVrLjs
L6uyJbM9D6CqXO/gWfEhpqxZJtVdOeCPgVUcQMw079jdNinjKOybL9acf8/SvjRLhWLjoY/0ETGo
DEa8ku96kNbJgI27zVpE4NbV0LAVHjBFlYWnPbI/01kMplrHQxfThhLdtWa2YVK6Rr19JaU3r0el
D9y6+SD1CTwGm5wGU77Yvw3buCeSU1ioe+EGEDGfcid0d5yHeMHYtVahfHI6rXeVozRZXKqQg54D
oVmCZRj9G9rLxJknrtkoGrpn2J+ctAihKMmaZPfqGAbTJ9G9q0GlZaosyJWRtHbL3Ta4jdsB/AL5
J98uPgp4SlwYai7ODgxty+fuMDG5kopGX7Ac9wP9O24Bj79xk62PUuFHtCkPE9G8mP4fmdv4l2zm
1COWDxnuCXXOqFXRr8kvf8uO87MXYm3BTr2ra/RLdiBsDly1idLsgJsnjIuYrPpZshODkcED6H6s
lH3M5AtZntijJvIrhZiWCfOWPXc6dBosF7YgeoZpees9qW7l8iktmGZpGbRwtE7FRPOzye1qlZIn
9nhaUly4xJQ0RTizFGs3IT2aERHYEAjd1XJg1BuhVU1ctheAG+a0xGFo5YYHNzI+yjytMHD8WTdL
LNsdKl2YBbihR66UFUuQFzLD2XWtRvQnwH2hWCIb8vtgZrU21ANUtHoXtzI9+RU7sYqsdIfgKVfE
488ROtxaK6d5nhN9GU1rX/F8niojkExuz6UlaC3hwkOHCSHZMNh3nXzTUdjT9Bw813n36NlMkmPK
88jAemsI2feWYBrNJ56ZZSpeczDN5HDksC7lTWn1w401kvTJYXWx+pnJt+odFjwzQw1hk5kH5x6y
r7hUYYUuO0At06S7+ph40zjROlH1Q7WhPGbv4q2rhnKfReTm2dudNUWXcjNK3JgDvcVYFIKVxzBu
lVAWadhYgEZiLtUy2Fe3AeLnpN16rdv8BX4V1noeX7WE3WN38k70Xh3FMi8yqxNB+2DPg/xRjNVN
PZXtnrBSg9ua25Bf3LRlDG/G6R+5f/+Q6InZOabfuRPclBP4LzduiVNa/T5O661RnlrB9tdq3jh6
rD5zxGJvMt4tUoLMm2rYYbEPgWN5LByjw2CK9hkm9rH2OYz10v9SqtSINcVN5nPtmsdHOZn3uqO9
BWbur8R9Gq2WA0SLr6O37S9ssN9typZTpijnEvqJ1Y2gz90Sz5KmHqboD17cqtsYKK7WyIVDiYu8
IhHWImq04OLAReZrr16cZh44Fy6RFgP4bdTVz25JxFfXn2024t1Do7F63AN8NIu6fnFi+ycMQRrS
iUhmF14xYTZ6SsDvrFOjwGXFxAEmzKs1lRZeEXpORxYa2mvdJRRV3gdl2R9NbTxlpdYb2AzLmShm
u/WNbVpiXE+7st/ElF2ift8MNAzs4pqdGwpajWZztFFcLcEO7iQCh8yknikrv+mNju1Mq6sLVB4/
VUG7FlovfAUyD/15MvqL7UY5Hx7eSb+DJmB24jgsZDP4g5UtbqrQPjFTXgeeeCrS2Vjllf/YcthD
Xz2WtT+tkqYquQVjIiqku5Oy6x8qM2y3aZHS+iZraIg7jLlUx4QeYxjgvH6npq0oMnEf6fQlCCAr
t8EGvDrh63HHHeOGmRk2vd9z2LQ7Z2nTarm1r5uQYlXfDlGZM7wzSmEPiOHIU11Ch0uflmTal0FB
bHnBs+cO3lYa4B2NpWwiDkzrIvPspDEbvXhmgTRHIpQPIYITf+H4HmKGR0OPWMcBKDnoHJjtgi+j
UUCnSl6asQQRmVIz1v/pG1uax4Klg+zPD2UWXp2lnwwnJyMggzM4aY7i0CbyOy/RKlzPHU8IEu1p
WtrOxNJ7Zi8NaN7ShaaWVjS99KONVtOd6qUzjak6KphP97WSZUWcvad5jWKFv37489MIgxFYCLaX
dLoxYzTOmCmbWvrbRF9hHrDS3zREuQ+5ttoLpIyDUakvuTS+NVILalrDbbC0waF4DZvKhAoddy6T
jzLddC6N71i573rnKimVS6H/kCDPji6rzWGmeM6sdHvMqKJzl066ysEe1y09dRaFdT4bl8dJB0Fq
l3X2ub7Og/XQj5pyYeruwKRcA+rvPGrwJurwknn4AFN1CK3GPyRx90C1MvB0uubPzRi+DU1e7uk8
XQ0Odrp57O+KbkiOLQdI/JFnvhEmEss7D6X7xhvz0XnRjRdM97QmbbzK/tYu3c2WH3OjW/g6nY3v
FMQJQwYfYhfJNW5BDoJdnF1DFTwOEugZBQ80EYXiISjdx8yoPki04O2sytemYEm2m5PJXCyVTrXF
p/I7ncmtBhj9uEh46yYuH4aCF6zHzskMc1cwijgA+WMbHZZx48viP1jxAfzBNAejHwaq8gm0R0H8
RJzoK2x3vuQOo2kAW+Ha8+gPshimE3yHeQVbKimv0s1eVRr/hNSOR5bP3xzwUw5zgwOBBU6iF98C
vTAvonNc32YLRNvu8i/MG3j/BhrZpGY1L2Bwsqfnq/ymKsenRtFnhf7/1vHORT0fcLgEd3GZtBvb
w6xbscCvsjm8DHG9sdvxvigSiAPuORDejqW+2ERxwRvh3aTWLhuD5yyc6FWihJV5O6z8RKeHXFU3
VYYo1zW9s7NAkknnx/O6+Eab9VYrU101Mhi1N1sa0vg7Tf2xaLzmsVSxwJFFLNzzZXIXfuUVwm/Z
Oo8x5iX8n+B2hOYgyNstLeyV0jTSdeuZt1S3PWYdSnumo2/FF9UZJVZAx123ZUY/c/ryqNTqI474
Q4pVcQYM0XOe4DYQmjdJ0/wMYxjtZmJ9e0bPF9rFTT5Ei3fLN4/stfEm9Mq7Zow5TnjNuJ3milFQ
D/61+4N4GmO+R5kC/4LskXBD4oXumd2IX2Uo1HoaK2slvrVeGlfKhhBV1OZry+0OOBaSxOwWO6/L
/ELif3Sz9ejB55314osdXAJVufmqovFot1KuZcNHOxWnZLaqXaaKPY869ZUVF+sqK6J9EatrXgWH
WPh6N4vZ2CR6M468EVHH4GAIBrV3SHmIAst0EqtflKQ82R0oNxxfm1FTf+vS0jIW9tLMaDE7lHB8
G+uUk84fWz+4C3RwlEuJslnWz51vzvdTplnwzGMsDH2cjSJaaaQL/Dtce4PlhI0f4NTHzS7o9LSl
aO9qNZpwcZgS3Ju6cpuwTEkMsBdKCizscQVLrCG3YThjhhnaZyOzOWcQm4tFbW+dwXIPtWcSDu0p
ja9V/WqIan4UcGlIfCOeUgbC702WzpY02ScpkZMIojRjCF7BhiNyIpSxGv25fK6zt2wwSPDrnZUf
66RjnaZhZtc0jbuXFrZ34qHMXRYfhYEphZzldsBcuTZjIMVGEt2WklMBdn3ujKBBWrodZrHL5MJb
wTTdp5AuhLZuPFu3236BwuDF3pR+iqnWoamHSuKN0do5bL5kt9D5RcJy1Qwz9Lt5/DUouKw4GtcB
32dN5nnXyfQN/0/DXE+8h7355UXvPJrhnrl7uZY1r6Dvzfm+4AoiffuiQud5dgioG1pHhwYNcjNF
zo3CNjMql8qEWRWrqOmGvRv2hyGlLqbyvyM8UqupYXtNizvWtg8vs2tmcb9CAN5QcUg+xwuPx3YD
KIpqX4mabH9Hg5bHLBK/NPFSovszEEc3ZVnBBbdV7GW4ZjWYlo7GMsn1B9Q3Z1Tnwt7y3HLpjHqs
ECl1Kqs+wXw0GHc2neRFXFFMqHJUuLbY2MFEXR5OV+MpKQWpGGWV3BmM56lCKaBENaM9fBNLXAce
RUrECYLjiKGmir29P3KnCnSxGwS2K7ci0DdOeMESvFr+xJVJuAYu9hiulxKNvIsiOuBCC7Js02RY
jegS8kLIFsL14KqlD0NrpCfTn/LtwMgDfORInD4yr4WdoIWoBPCfYe50HT8pq/0KMjPeukZ7b7ag
8KY7WGyncu4/O5did5EAHQpYqGh9qGysZzhhq7Wwe2rIJKehocSi4hpPVWS+DJ0DZi7EDxb6a2BA
UMWiHPiB0317veL42HhbDmEDPZNPBCTwxpZvNJ1gRBzHlZM7Z3uiXAsDwQbttlvXrU+X6HyXhjYf
Rt44ojb91bDUlVYWh6fbj/f0P3GpKO1+1ybOldnpU9q6vK8DgYF2pANtWDwM1DimDXNy1zRYdvCN
QvXgPK7BeBnttpn1faFY+14Sby5XWKPyY7us+gpnawE3i4611TiAacRNxbhGArnuxZH5XVNfoyCv
nhLbvB953Dw/O0ttMfysoJ7goE3a2yrLD93U7kRRn33LoLQx34+uOBep+mbQHB/CGMc9QvKztO6z
oC+Y2mNrwC9xVT6cCxMOOtD982gnz1OUHnoz5/joQ6NmXt0U2UdRWVgJcExAYBj7SO0MD3iMe3Rz
XXF368IdnXV3ZeoIDqDWjSs8RKcmXbG6HoEcZJsqPMaSPzGIwG41AN9Z6G+FkV111THh95yb2pI8
Yd1YcTxZ5r/Y4qx3h1fVz9MC0TgDJA8yQcSxy+8feY27EUxqy5VYNh4Xz7naa8fw15jZIaQ49MK2
k/4uAgZlPGMdgalV8WyTqcWpj+1wgbl1qtq6tGXkBm8ce+PKaeWiBkzbf3+OBGSJf/47Evi/cIP/
x4jr/4Pg4L8mPSTW/mdy8Munrn7a/8Ncia/6az7k+P8QglIHE46ZcFzfYdLzz/mQJGVqQQam9ts0
aZL4VzSVX3ElsxraJSy6fKTkD/znfEgwcPIE8yG+SmHeYnb0b5CDlynQfx8PSf4M/kCbb+PQcwGj
+O/jIUnkrdRTwzWqAFFDdvzRG+14T1EXAepJYR8xLk4sCNDUjv2kjP5liOz2yCNqQOVxuEu6zFlm
h7XTD6NPOMDomQbro5tfZTHpc3o0U+c17YOnpB1uAHfc5WEfw9mKbYDZZ4Mnd1/1vTioGNKhFcwh
jtHA40yB/GvZNQpLPqwXuwHo4OgeZ9NX4uOEdFH7zsGdGt1TnhJTYrL1C7vt77F5y5LhsTEM2iYG
yhL8sf5VVxktunXLPVq406ojXrLxx56oXa+gGAXmsM27gNpKRV3Z2SkgINlG/ZRl2cYo/H47omth
JMGx5hA2YWCG3t928DTx19C+tSFPQ5tMSzXxMJjb2Ju/iym8qrmBw1zVO9+o6N6b34weEys3qdK9
HWTzYofAmkqya8CO5jWuH7DtRjJuh1cmZ9gqISqGiM06c5/sEbuA6Zxw0ZQV61BrUHnDkYARytJs
IAS1NpbN/9AQMGJQ+8kEizVBnBk8nIdkXNl9Fno+p0T2ZTqgWH9XA8yvFXOYcjMSGLQjdZvNwFu4
6FHHJ1H73GrvNojEvtNhkZe0dNvR/FlHat2mmH5sbMur2naeOYHa68a1hlXtUAoB7rhgLMXcmhIA
II+xa/+0ufhRbfurTBvnMSw1KSbQkxsnNK21GZTVoXZcAmhVSuObF98rxQkXcNQ78woDei0XD+T8
ZTTAX/KmleN8Es19RE3JujaRd+f5ElrBzuudj8oBF6mUIiYzjg9+jaUkoVhvzwDvXROn0B13FMfr
unUiuPqZ1qecpL8rQvMD9iiV4/rCUBXB3oddMI8zaDQTkjHIp8yeuShoOsOtLnwAt0lXlTe9CWMh
zVLB5HiIVhycD2iFp+KqEvctsUf67wzOLYUBaQR/LYf3CDIZZxLc3uInpnCCfGT33hg6BedTvbkJ
FhdhvCM5i3znA8rlDneZKR8a6tDYWqAbgwY//WSXO/ZVuud5d+sEh0YdNKeqI96lOxDWy5nGoYPy
hqjNhsLOa9nygE1h8J2SenRUcDvUPLVxO83rgpiohXGmBna7Jz0nOML1HOGwEQsJlKHYZqYF5Gw8
j4kJ8UYTmIrmHrKQsa3SmKKLjHrVgv44PFUEXXiTSoyjYfkcRj9zPV6l4k+3w4SSXqxflrLx0oW/
TZsKh0bZ8BkA10GyisDugDfzhz2FWgfRYZrQe79fWLZu9laK4dZwHRrOKNMsIHTr8iOcrG/a5dB6
MjBeUFwIcPP6+oP5Uo18UCR1UK1rXka331JmTMokeJgRoTD8kXepL47qb+Ikvy9kfVZew43XQdmj
jXs7l0Q+8AExgx59fxeP1b0baB41M3iIiirauwMhJ5MkI9LDT9PRVWEoZ6UqbdDdzmcMAeIIrvqn
h3wMgznCM8PLlo6ov4DHiq1vQRnsOAsOXBP3YqSMkLrNQ8eN+cgJ9j5VzZNdy4eu5xo1diH8GK71
JRdKN1MsSbRyxblzmAaInP0wjvs/ZrOIzCh5hmM6hfsUkPbGIFrWLH1VjUuHsmXdpV1nXkUbX2pZ
oo6YLAIVd8ydQdbLRm3ro+IYQpcNuzLm8gGe0tEUxVi8TYQ9dyMcyYgKe1MZ2a0I5SGKXeZWcNj3
EfGuRNAPUrvzRxS3UIjm8nWACLXPzE1DcQ5+G5ab0GbmEHUsWlnhAXauwPzRfwklphEXQlEAvpxT
Y/W4vlwzf0p9UAfuVL7n0ampLUTqjv8PS4RbAi3oVZ7x0HidfzCHAaNk3p7+/OA2PoUh1QAlyyEG
geYMEr/nGfzrX6NS8vOc67aT2l9D4fELf/4bZUxwr5D77UNtm5SVzO3pXz+Evvv3n/75BYmosq+h
r6fVBJY2Q1sOaZUPPvB836cSSl3l8DGfFsd00iLpzBPXPNB4ccAYnjZPaNbnue7eRMLMecqr/bJL
yUXcR63Av4eiZQiHCygA+SRm5e+U2FjnzulAAiYc70b7MaB5Ej82qoGwtzCe1SYufQaUOYjGuKKJ
lHZuUlN6QFXr12lM/GQqXBaADKMovlkyB1Oy4bLbrspDDm5pWGdp/Oy2nHSTgJiJHaRbbSf3qhfv
MUa8rdF4534q79NCPQWNBGXphcHOIMeZssOPadwgDBWct6eL19UjJK7XKnF+Y8m7M0VyJZP9Gyb4
6GCXh+m5c1hydmnFU9yPcA0rVWxky98pTfRr4uiHImlf4axSW4fxDQ67iwbSV9xaY2fbGT6mFbvf
5llwwaXPd+2bGxOyczPom9jLc+5n3nEy/Isq03rdRGo7MVOqQrfBkEzLUM/SP43cRQsIwaukk1cz
uI4mCc5cuGgizZvlqJBoiC1PSSN/gYNl8nJJel7VmsEjk177VBFA4A0DYRRvVW0cI8xiDpWX9NUo
YlZoSxEtUOS9ceLbuz4u7hynulVkHoz4k2PNzQjChiYb0oJ4bFASgua7nnuH5QrZpdth8HxIeAKw
RfgZNN/O4LsrX26VL7hO45fflRgEjJDrplT6XaddfzESuFuxd2kavBkDC+bWNu1z0BH/8MmvZMW7
38P6TsI9seGj5YkH13QWVwoEpQzMhCGrXU1orE+9t1hhzinSU5aN9zalWCmrmklHYD0Uh9R3jiU3
QpBLwGtjT68iFl0B+tx3p5+y5/LjFfN9g6gspu7ShbhadYBpt7HWfct+yEnk2rfqxuRglvYYflTR
vSUV2kOLqzqAtSDYfjaS9vja+523jjgYyNpOne0y4PAr15i8pS1JLRT4DbH1bJO0PNJGYB/92dmS
FcTna8zfBAC7bWH4dx5wPK+WGeqFOIIr/Z4xZ68rA7HdK8NordLw3h3jDkpBs2ec728BHyBumrRn
1i6vPXbUZyAdRI9pbc+i+ovy6+4wVUg9SN6XIOHaZSu27CifblNqvDfomWYVB7RMUudjYwU3w+Y3
Q7TF/ktq6aeduaZzQaCiFr/y3h6be2MC2jIHEM3bjEzLJJNT0FcMrub+LZuGZ2mEr3Q8nPDa4K4F
TEgMRT7KqLsTkswl3+iFlk9v3S11hl1DYgfXFJuJT+Q7u2U6uphZaQirMH3CgySJhVuxM57I1hFq
WNw9Q/tbNdXBIsvjFdGlnPRPPzLxS6ziMRrt20RnoBe94N7LLn1ooYROAduyCygNqyqzqiqhGXVT
6GVUQxga/zGV36VLDgzPSD/51Y1b76NpZgbLcsXFQdyajFbkbNm3yCCM3uiikI3PddjhecCLB7/Q
ei0DkW3nfpHGZvcgIgog7AHmbbPEG/M6uqW5Mz/YBWE4y2W0StqC6IaLN8UDVuYyD+ipJi6F/W5H
8qYL24mP64AqQKv52t/qqn6bQ7kluUlLxhi/lQPu9oE79qYTbBFkO5zSPWE3xYRHyQ8YfQygXXQY
E8JkmlfMj7vnLPe/RQqnuLit6Auh79y699K4PkXzBGnapB2p49Nr+r+yyb+EifcjYFcszoid4ix0
gy0POlv6GwrfsB2T9qbya/AJJqq1bSE+8Mp5gX/HBJRPHDcVJDb468KEr1zQshTTNNEF1XOAV2Py
SUl2IGDR1IF5pFmN7JW3+AzEtrV5P6ww9DaR1Z+b3n2qa1xy2IggBPdef4AUFEdIClog+UUg7aKS
iCb8v83o+K9GUD0wx/w1lT39gDLhRoNnqjjlSbqct3VYnrxkQB39869I+cEC3OQ3/Pld//kFf75W
9TnR+T//tf3zu3znxe/SeiXq6Lnv8n5rDwwIw/vB02+exDfkeLRndZy9WzDXQxn/tmgL17b7WuRu
vOSLP8tR38WxRhs25vOAk5HwIINXQRYgEMuEw9Frwy1IxJ9x/vX7WaRf0vDwVGcf+I0vTZAzrnBY
reVWusUX/s3NiAoOJ6dnbQebU1blSXq/uC1R6cWZNJDphzEN5y5jBaiJ+BB+JwRsif7BTY3PLsCl
p8eTpOR965rPrR02+9AAVO6UfPSHtP9I9XgMi/QVjR/+wZBwlB4eDMcDLR5w1CgnnkKdBkSDIyZR
ToY0PnpoQ15Eq1pXWd3GjonUigRP59xSHqhd7IJeNx9UFuY0rf7MnPrebZv4AA2xY9BGeMPbV7Xc
eqdMfAjyNhc7y66db4m118fwdxxnV+AB2oW6uiiBrYrXkdOasigNG3pim+kNH1l/PZRJuumL4FQL
urh60BarsrPvqoB5BikM1afVBsb+lqnfg8kagol+DPhssL3fSYdrdmQ0a9XYrIk15Ngx/xlrBPMW
pABP+EOeJ7gQdP4qRDVt8lCvfFNu6AIfaC2kbC4O1IOOaV72cvtDWvomskoy4NfYwvLuQWIcyu7Y
FO3vPOlIlKj7lgx2PTW0hQu5tqfwpau8Z9VavzzIkTNbuqhTxVGlfC9Ee4rQqhHXqWDfIM7trSj7
mvAZjQZ0Bb9nWJNL4q7Zj6xbkv0T9n5mUsP46ocmUL2lELmcz86AIAxLj1kXfvoc+V6Z1cvgemd7
1L88mb+bGbOcoM6fp0KeyXXE2yluMdlj5BTwuLWFqut3Vk215an3kuuQW0AxrfGx9Fvuy9I8Jp1/
j3UuBmMXr/upe4zRndFe1UPB3dJawhSJq7esYt5mCrzPwbb3QQBwTEASVW+pCCwiqewqDXPhyaBg
sEw//KjZp+C6bAeSiWXSlyj8Dx0bV887xmb44lcTGJOswwGAxWA0zEOU2xOxHH8vjOQrdaNbcpWX
SMlTn+evUJrWTRHy5GfmQ5bOr24yPWb5YAMMtm+NNOd2k7lcVALqRioIvpwDYle9KUcv4rr7kfIK
m++qNaBXBMNHFoa3gefsVEkfgV3a1qrnSIu3Dd6XGX/1kTxIr6c6eCh+erisRr9tGHCygkCWtk9F
/5ylf0rzjHLr5sHnHI6wWgGLeOU9hn2KNJ1+hQXBYXjpbbLJ+5bYWpullsKUuGlSDOErRLUD8ftb
owoonc52ldtdWhFdhdc+BGndUTGSMpOluzSIxu/mlDb1Zun28eELueoyIowzcGm/ZndgomI4+5b3
dFW5AWmZ8ckOYrkp2XyS+6QWR4dIXB4QoJoSqJQQ3Jt006QcPbsyuY5LMC7pP9hXmAZFj/lM/gd9
+LPyuPA5KT3WIyHv5lYMlD809FOulyKJgSpK9xfu9jUAK3y4MRUI2ezu/XBYxbR2rYM5f6Cy8TkQ
/s9glq/uszV3N8ttYWf77wyyengJ96FNhlaTkfK+hpieqqPT6vpgud4RrO4+k4RHHUr9ZLzrAmdP
mfVXNiZfAUABjwqXFRCT/VL00/fVyZ3jmzLbedom4DJ96Jl6Z2vG7J1bj/hKMAeo/2DvPHJkV9Is
vZXeAB9Io1FN3enaPcJDiwkRklpL425qDb2E2lh/fJ3ZlZklgJwUatBI4A7yihcRTpr94pzvoJ52
R4NXDFt6jjbfT1N5mjvnzMys4UlXPBU5ysfebD54YVhr4DK9KvOmY0V+sF3zjrnWQQqMbqV87wqY
/sgsXYYhS1qRGHgpCA5rxnXbkdIYDs6WRe4p6RFW1CFZs3F/tLxyPqsMC/5s2RLfl/kzCOt1IKz6
XWbtOumoRUIduaadkh9eieooDCvc2STkYjV4Upplrhu3TfcWtNOSJhJBSZkwYTRqCn/U41ooxTYe
58o3Cq19EIwTtD4/s2tPb/PR9GsZaCe9tvaZES72/QA5e835pYpN2Nn2bnYpFYl1WFLMy+xJNuOX
WVjTN8q0vaby8c2sDez+sYWbHl3AmYa92RhkFr2w/LxB4XLV3ZE9XOLeV7Z7S54iT5yNWFtVaQlV
Cb4Sgxq2Q7lGTmtcLxbjgVx0MCRNbN1WRY9MnIkb+F5JWAoenZ1TcBETNpS0isDjmJw1w1PX3GFW
Mc3hLfUA8VEV+Jki/cqgnccVZGuZCgyxw2cxslzKYKpdOUibNccVZINWY/FNpIAuTBcgMRUaDVe2
kZl3QyzlE4HHy+B6V6OmkIo6K7fHM0EkrPs7hfNAC7/aK9tKjZbbOnkcGzYSttUQCNJlj2aQBWR2
OBedXh/FJGM1C6UrcfGNryXigj8M52M6PUTCqe7gn983drr1ugUwZNT3mirvQS7oxxkcEtNCjzJn
r4r206snPyYJaQ3ng4hJC7UAnd6lCuzX1rV2HYps6FWRhna8uPYBgRvQroCdWvN7WDPeRQk+rElH
/XE1M2RFxqJ4YeVzn8H/zlDOUxl8j0QhC54Ay6w+I2gP66LPrxkOku0wRy+kWhE/SoHnqKZaz7Pr
d83ClHwDIG1BALYILOZ9VjUC3MRtX9Tespob6ZW3qmnC4zzEfkKyzapy82EXOchmmi5ChmKEx66t
KMVnj+o/KTh2c8p0TrAzahn1SMYeKVLHSVi2rzWB8j033Y8dqy3uTX0rOoryrCn3PBhYEKgle7d+
5s4/tbX4UIGTbjDCe1BdEmqHmDYQfF7zmBjY1mZ7hChgyYe+cUB6Z3sc4tqHPRTSN/qQ/ieWED9o
cNeabjufiUTEnkAT7+I6YCY51ohdO534PzqFP/+EjbHas5r2WfPaahcZprEvuyp6NGvrA1iH+VK6
LZ4VrusxDCH9Se/eEcVd+mlJsSmBaVbQ/hDEfkpzpOIG88wHrp/zHEWUNtk6PGXrFXy/YNxRtscK
KDyrbZaABSbJdV6Et4LshsaEwlRx2Ii89B2cnUcjVNs+QOaK0IZ6DYqnmo8t998cR5/JqN9z620N
kiHQzlh3sW3cIS68I6PMuJnnuYTpl26ygXnnXItHxEav/cxk1+nvUafSuxXzo55QOEY6xAEgNFGY
gBWYO5qtxa+veV9DkkPkN2DxThcrzG8bgoAoqw2sMvW4lqJ6FkkLmL+1ztWkPTBkeOm5oSJB2xR2
N0z141MKjMcL4iPZZtw8urr14ldnKAugiPaXOybo1ZjqDhHjgrnEJBQm3lZ1BMh1okIznfn6FN7W
mXrv4oYWmqlb5QWvnR0t0SXIY1W4aUyeCKuJP6HAvaqZXj/Rxre2PBpx+9XWBfLTYqB/x4/egHDx
3B/lUfor+Wo1yEhm65343u+2L69djVY/mM9ulW0N02t94Y74NZO7UDTInUXNNmGeMRM3+2ZEF8b8
pvFJK6tO7DjmTee1S9d1G7GjIBXQ1C5RAC+iJxrHaq5GwfGY6ufQ1dqbREvvwWVhElHi3bTmgzG7
dPgAnZKCiIDasACZYI7ypnabulTAYZW/aBYNuOnCS9a600C5fIwWqr1zZCWVae2zFQfsmUkOI4xd
3bSlPdDcEHVbOm250b0QRa0+ryHy8dTNzA50zXzWEd35beO4fuUdaR0usxx2srNPkWKYXLrjscp7
8geNo2b3P92MRtdg4YbVvgi8xu9nwOdMeB9nxwKew5dFCRGlfXVWJhGCIDTITDPtq+mFe9GrA3/s
gibg267iX8XkioVPsWoDrOtRwPjdkD3yXQ7h2KuqrWuBJDNRbmqVvC8V+mizGg+DR1fA6IDRu/Hm
uO2jFXrkwKUnQ0e6nWX0GCHRKjwnrAchGbDNb83dEsYSIssLRYaMsRDvU55cYakxISFPk1MFNWtU
LoC4xBclFuCgRLAwPbF6h7WWB9Ivl8VTh4mmlMjItJKQm5YqWlMQ6+KADYkK6cgzmLjhZ2QNp2hP
ek+7UUsajlDDJtTteTfuw/rFa8iuqgZMxGPOXNgolisda0aYAOuZKnwHbTSvUXPMa+G2z6gvsc/Q
xKwLg0uGoero5BZbOEYimj7yUoBazyQfV6i+7dnWfLdpXnrbfnVSdWE2/TDX4AIaj/EIwyJYHaSi
1sDIkBgR54UQGz8ciVlUV7C4IwRgZOLxlNVXSo9fFWLimOYd5Ut9P3sFe80arX0BxsOjx8QY0OG6
d5dEQcYHiWhYaSX6pRkzTrBRZ+pN01pKE/lIpR37saHZisqPUYDbcsv+FsJyCFZjQMxP4+otYpl6
CWhQxiV3uhdgsPY2j+1TSl24MXVOaQ2HCXw2j3filR548ntLR6nFb5eGPId8YLc9/+8oLZaYwiCh
cL4Jqc9Xg6amPT82jHTJY1ppX2GJw6UJSmPdltatUbEuckI+h5iRU9GD5TCldUGR4p5I6twxX17U
hIJxpDVczBGLl0APG/fTax94Dy2IEjShebXYH5LVON2rAHx6PajnKAo9HxDZs7QrrE/uW2GD2HFZ
PACBZZ/aVSh/U6o4idoGAeeaRp+UKylfWV+jC75zhKy5FFSPt2vepmX22fbOgQSNqjNpJ4pxH4Cq
atnpMJjUDwaC1QZ6jG+NJYYLt/kU9q+qygdby54K9LKrNFQFuqjuIrCRBx24VYOiUuouszJw9Gsj
cH6LrgNTNhlsBpEEFqO5zZy3IcmeKZLZB/aaYGfEYJn3O0ILo4OtHpot87p7dmsjflAlgORU9C7V
FIEdTdGFHYfaQQIgp2jHn+FwlzesO29ARj3nOpcRWZgtY2JvH2lDv9YLOfod+3jc5/a5oc2BIVGM
3U8x0vSw1F2Q74vYiFewtlR82teO94L2MN1LXb5Zabkpye5KEZPxUaI6jNJnlKpo4QXJO9Fvz0g4
T/N3A38mF4PxZfclG0oonGGKxZ5QBXwd1UkHjoU9CBKuyk/moD87AQ4a0u1oMRDQ2toHJeux0TAM
sFN/th2dDKohIm0o3bZEGveGIpyNQQ/hFwUdNudN1Wl3WdW9ImRg+pmOP5GAVThHeAN4DzkZt86g
VXuzBeVRDHCrJTAyBnAJCl5Sb0sXtGTgsJu1InWOAlYLunmXVyFCLM3acu4swuFM+MpCIAp18TVC
wTQorDBsEL6rJD3CfgHLOf4I1iNrWH1+A0KD1Ut2gE6Nc3QiyUub0qs78UwYBmBBTWtfIr2/uEw9
nIQT1uzzb4lYds2P7xqq+regqguD8ZqmrMxqpzqEnf5V+ZjeLmY6XCHVNTBipodedx/ThnCt2aig
CsTFLpT9swzj+ciMqd6LuX8zs7bYoktl6X/QOxm/Kn6AmpHtYn1+koH+nELW60eoA+5XQkmF4ABT
zuCVVGCojhethCvhnBXw6oB1rd0WGcycxP3O6aA7iOBqEC/lx1l070Ce9ckee5PEhwHDYxdOjWqV
kTzLKr9DJ0bFwJWQaz+m/izCgYk2iuxVX6WfXR5DVUpYURc6BeUCaU5MHfcuWj9Zdt/oTA8K1JgM
06un9Hxr23gNhjBj38CyfEB7M0YtTxOnQ+/gs9OdddcHp6QY0uvYbElhtWUxbGMNmkVq2q8xsO8q
136XnyNSWyQmXs5ySEavdu5ddYkSNAH17MvZ3abh3K8dYbyxW87BMKyqZiBJF2OibpJXZJGSRO9M
dJ8YnkReEakKMWgFT/TZMHDHkTe4rQTEXykR5OVDgHrIu6LJx7aWqnNs3mR1fRzaUZxSeMZ9aLxg
D/FWHui7o4fiiObg1nS0J2S+7i1hsUT+sonF42FFZB27BvS/wiL3rK2jtd3p3Zlh3joisMy3KgMF
MnAhVJ4i8Wr4JPlXxfS7jpCKFkK/QFdSlAHDj4hgFDb6c5s0jCggxYLroYuD7rc34u7eiWKfXQf0
KEX4ZFGYq0ADidgtZnGHUGcCgwfBquJimgW757S7F0LusqpCwZRh2FF9eza76iaEG+7l6op4shHD
zdy1bJy659SGYtMzO0q1H2mx+SJz9asYqEhhHgFDyo52jA62Di3Ewll9z3X32NUpDMWYzMyWVDLe
7+lt1no2OF3bHoTj/lYNoZOV7R3BoTebATRGwdfuEC22C4tF8yeDeFuUGJ9CzyRTJ08uXiHgbHl8
P1ranoZOg3bdBr+isV/6uODIbr64GWm6Mom5jA57qeOpS7QEJ7xJXYoOuvUmMlNDemnpIvMCdLMz
3RPr3WkbVFj1gzl6Qhs3+KqqqiNkOfLHrD1/Dq9wh5OEvuoO5vY1lsPyzbjH0BxjQCR4DBkk76Es
vfA9EMIp0YsXc33Hghg/l8tJ3bMyDcZwIA+GpOQ+g2lmxDD09Rj/tY6BiBkk4e0x+GQFOlSqhvEi
3hGA33wZWS23hq4e1FLHI7in3r4bWf9ts56hPn4WMEv2cCeBFq//v1ZSX2gaAr7Ff66V/L8Ujq78
X+uPKu4+sn+vmlz+/r9RNXTDAIJhoNLSdcclF+Gvqkn5h7TYHzgoJw0pGQ79P6qG/MPlN0hSsFyH
Tbz5N1QN8w+H2IcFqmG4lqkLx/ynRJP2ktjxt8EFON5tUwhb0NNJA8rH32sm0z4XZjY3g18WmN0y
bP3bSHXkeWQgUSHTFHsHad3dMqMRJnxcchgs4QSnMezlxl6ik825u/SGjaNWi+adF6QQGk3OClgI
z65dgDCEL6qxOznGSdFdygfEWe7LtMAyCsT1yEJydnBj8dhYQ3IWsf5T6m2yTYxZcmE0Hc4Y3b10
lo4fAOVjoRsVG70Kv39lGCuzGSBFlGLX81PcDVbhbLklOBzT+lsqnEpWF+/0qhBXGw/BPkRgsFMb
7BvpVc+0/FqQJGb26oaU63pnep26z5txFyf2dOp66xCyYb2vcv02Y8t7EqYsbpsygrPPFC71pmar
nCJ9Zb9OPS+tbV7Vat8upIEoCLszuo3xhp/vfaa7AP+aKmNPJo5aUi15B4F5THWKJ6/UWcQK1PiM
ZNVR5v2zIs1gSzh3BFdNXRI3xHWdYs/SxvLXZDh0DJjnpB7p9h6eg/Ofv9hAh3yuCH2Lb8hlGNmx
xEmvddO+pIXaCBJwQ1yyHM9UXbp8b/D/sP33ngLQYXDaIAbm002aJr+mrk6Nq7CBXvUKxF4WWBd9
sM66Gz5Ynv04dWQEuOOjCf6Ex57jqMmOLI3kypy9r6qdNuEgvvuZb3Jybk30lhRUyX6cxaaFyrYn
Oxq/HG7ErR1XpI4pSeth37XWl54zss6p+6bQeEUGsZ4bymcWROsF10HEHcAX5gtVKzGMMmzHlJ/v
vd+8jG6buGODldMTCj3Z5JXYD6Fx6h0iTdGYnG2W036dNI+D7v2UrnEg4uZn+MWvfikmj9J9Mg92
hT+hhAw2s2tapXn7Ce5ua0ni/0i4L2PKPriu99h3KLTGsGZZh1w97HcWtCrTK+68cCL+ZnpXKasE
pHeRdpimd72Pn3PbONOIivXcTgz8Is8P1ODn1qi9Y8L99Rz6R6sKDDDldncXDBjw3WA2yBvQw3Md
xVTCgR7sM4QTvohjmIRea9ybELPupGO81ALO2iRRBEmBOWGa73U0EmZHqm1gjY/MkpyHCQDzRuTU
5VneGL4SAOhsWrad5+CHZT84P4/Bkw6TcG2ben9SZmaf2MjlhARED6Kidm7z4epk+nmM7mmCbZR1
o3OFrKZu5+HThBliaXF2UwFe1ValLE0EFkQVpn0or3/+UmVeQQeXk17AZJrJN/EL7YTaoveGPWiW
8pq5eExDRMak1KAdr260nIDZ/9576++cALuf8uYj/2n/0S7wP9YIYOr/1eW2KtXH17/+y7+/05a/
9tc7zfgDib00SPvhQSCmijvl3+40m+AqIFKOQZChY2AS+AspiiQqy9Adz1l+lxQpC3X+X5wA8g/b
JtTI49JzXVuYuvXP3GmGkIvQ/+8vNawIqNNcBs4W//sHI4DtZnUUTCmy1YLlcdEzxUm0HNYuA0UJ
2i0yurWVtt/gPy+04X6GZdkv2J+vOnPaTSp0fNsF+haH03kKYZF6EQdMHqF/muKdM7jdqmXArOgY
dpDYGDi0JNJmaYnQ0RyJRbQBJYz5eMl7FR2jODonRQvkOjB1hODlB9ceLyDO6W3at0fRwZufZLyD
Te34Q9v6CoEkYFpN7AVZU8pwfiPWGFqQMRQTZMSIPIcumxnlLgTVcSJq0rcl4820pJxvmSu7FX5q
D42mP9aMu03YYloK0clk1kWfg1y4wRE4zg7XzTT1G91in2O5d6LG9W7FF7oY6L7cvmv5ASCaQYyt
qbsa85s1F/HFJcvbTX5wJBhb1MOELi7KiCWYo9Xdk5Nn/V4f6t+8RupHEgxWtJB4bVmZ1yomIDGN
CbgsprNU1hHd+NqLg+4WlcdzwrdVYrTalCb3ft4RicOyY806/AG66pdCb0VTBBojJoMzvbFrN30y
Qir7KY5ua42Tp3+lyv62xPjkMI6/in5OrmPXghBRGlryGZ25qiByziTGHKPJnYCMqBYpvvYKSkLd
wvHZerFHNGUl23WrnOlV5tDwnO9eePZLk4Tm1o1JdlQxi5vaNg+NN29F7IzLEJ3EQwKU8UYnxyYh
phLgIHfj0F6zIGCKKHXbH83qaPSpPI6yql4D2pheWNkz2xB50UoeoKLGY00llTw2o8fwB9Y2zbK1
k5OZPtAe5W7HiIyVYO+N3TGoXGShSYTCi7XahRXbWy24YRQyGlcO8lLU1XRQQkzAuTGSjS0fUs54
cEf7A7BX2JsUDCgbljJG8YIh2WjKE+CUldPPMBLdjpxFLX7m47WNcYFPocW19Yp5ilusYRGhFbWB
KwTE+VgVmSgC/oSoTFOwtVfUSCXWfEadwbEq03OtpuhJ2aSbiBH7P3iq6AkZlgZlvF6oJAlYpTZB
Clv11lYtOvranuR9Eos9idno0cbCeBsWy6Es7zH5xO9ZgJUrlo9GapybMumOozO/ItI+CCwzXWzm
jxboqgdyU1nArGtOjXdwsK+F6sJDztzPdywgG6KU2o5Jw8OMyOrsjNsatNW5bPn6g667J5mqpoFy
tubyxUV6ZW9p0bWHaW5uB1m8h8Wo1nM33mNOqm5aT23x3osDk/bsTrauT8TF7+A6RML06razLWeH
UVOc/vylq8d5jcAEFjL58UTVAI/nvbwhVzJ9DgePuYWVXGLqoP0U1dkTpkjA7DoiiTTwDkVm934j
vPFjjtSmY3K51mUJWNaW3oPdO4+YoTF9LJvIsFPdnREgEu3ytv0oPLynnIwKQHUznqyEPSP43vzJ
gLiJYNR5mgc3uzd0ZGiFNs83kSIgx+vQyBeG7QLxvBJKpF0sGBQon/ghJvzoT0E+zQe80dvG5VmO
IiYvyTytBmGIXVogGc+0C8sbfZfSMVGg7LtA2RczcKHXLQZlIt4vVZ20t2hR9iQbjiRlxePiGYzx
MA6wPWuwoAi8QO5og/OlCXadaSlfZKE5t7CZCbcZvbsc/NfOrdUqWyY8sboJJkSYZBxIsEXstdij
O/234FravrC9gi+rGOQF6TqFi/BnLAWWKLXnFos3zIwd6LdMWBcVJyV0uMlMhhjkve29LkgvYd7f
cKh86QGg6z5RiIU4en1yHGKdUxSALyrJbGtZ5CZ2bDwbez5X3cS/XGFl15ewkoZ5+jygFsftrtZL
+kcI1smcwToxH492/fQwJRGeHrA7bIyX9Fxt49IeDGQD1MrdAeQllqeaf9IwfnDDytfi4XOognut
EVCjjfcmFfdtn6lND1Opscn/6lEcGql3F1tJeOs1DCzRuYe59pY49oFsJBPJczjc2UvCQatKpLfo
UqaENOWiORVpZt1BJDmh13N4txqMEGHrncs5GNeFDbMGiBk7Oqf8gOORHCJn/mwzr4TLSFRXpPGF
5UzXbUvAdo8TMm/0G7M3KJInoZ15n04tThOWTxw8PRK/W2Y3DNCX4OmqolwF4IqhNoCCwyx7Iwnf
vQpANPQxtCim0Z4SaZoXff4WkpqEvxNsiTqObxH9dXiLgIo1KGo8GC1J3gjfs/je9Njg5QgNZ9/2
wS4I9V0TOiiTo3LreuEDxfQ7fcDrKMrfvhQvFOok40T2FRlnjKH16tQF5gdO1LFr0GMKI0aQbnw6
8RieLfJ1CnOsdpgkEbtUzPLnsBV7w7hvQRGu69TZIKy89JgBWPtjNinIsQB78WtkOkvujBmYZzD0
KZjQtuBqEzEh+A+AZCXjdpaTPDZFlK42pV7+DlPQbL1sRDoC46NDbzS5ROoQzyj9Nhurc1Int0Pv
BYe6uAOBoV08T+OV1nTWO63G5siyopMcEDgbzA/W/WROa52QS4Mtt1HaKx6wGZcwHXGuF/GpNl68
IZHvGJOZz9VT/zD01bwfWrgmOLLye6sFgCwAY7R94wGNY1c8Y1G/NAU3ZSANdwd8ubskISn2i0Oh
Zwn9prIGOlA1/HJ5LiqS9EspvATslBJY7qmHqyUBqLCM/Ubbbv08YhANg7tAgJ4PvU9SSOm7Iuu3
bcBsr6Mr2YWobzgT6GO9BG9cg7CTgflVcXIeymhE8sewNwtL2DpK724aCUwXIJKNnty1b+M8wa7F
v2ArpfnpPBk+uh2Gql6orZ252yU2L2ysAZkK6VqEyWS3kgKxS3A28iQ5MQinyhrcM92W5scxERpN
XMT+EFTTMeWsWiv4vIe4Tq1tosPoSLLxIUR2dIqHRO1cE6ENup5RdO0Lo/RkKqdzVdjYyDFeOl3X
Y98ax20cFua7qR5illO05Inc6RZ6UGeLvc25jHJKDlUyXVz5OMKMdEPbuxFa+mF2SXo2p85CI25t
3BmIsN0hUFwAcPd66b3GXcgXJxFuIDB0ONXy7ciTCZ0OvaCLOPLWljd8Kyyhe05/E2g6DjN8GUD0
OHFnOGwqWqLA+u7G0QvyUoP7SQDnE8QEbkXxJsUYnHH+vRC1d53b7Jpqab8O4LWBQYXuZOuAkFpM
LWtH52Y0rKpm14cmpxoytdXM9InNZLQuPvCR5bvahJhliDrgsiFMjWQdXkiT1D0zmD1/GogekWbf
3QKL8xCzpXq3LRw9QSBpqDMeBN+E/nKPAzNfWXmg7kn3i3VsM2Xj3o0wWHaaEsSwo1m50Vs6eiTz
qxAqi9ax1yqC0Dynem2eyx7AkBam35UzS1KwLDJPWdXojFec4WhAlmBdS5FpkRvEXjFErM0j3EXa
xQ6S4SHyingFkMm5SRwn3JQAwTb5YuYfezf9yatznIbA/vSe1V7S5zdG2Oo+UHax1rtRHqIgOczE
vF/08QiUwD5ib0Cb5NwREWFvkcLxI7Lre3I8OVkX1XIbmMOhsfZ6P97BqIz3OKZ/w2DpdOYAXoBD
hIwpQ9/uqnNPqOWBugXlp5Y+s6hd82lgZJj01XQyWhsPl14ywLZ4pW1qShvYxZ7rfVizwTjYZan5
kLD2eT3thghsiBeyIZnbOxazW3ahOMnEqkL7sBEJ9S7aX7S7zhl85A+O85/IptORqnsklbAqq+6W
1Tnr2niLQx2ZVBT/jHn8ZrhTjZWXHUeHhy/uZM/RH25V0eN0KAJ/liCADGIDDTV+iRRyiN4FCEbt
5hp2nnlMkvI+1LJHWEEWZs+JyyQkV7Afp8eeVzLgSwwD0/Zro30jK3DcIVx7dez8NxkJB8CRdIij
oEMVXKxzTJqkoOEex/MZ8WLsEmJhfAx9uxDcwo5jiB1mXUZb6XymBNf5qYaagI36rRHm0HfluBu5
NQOydoGjynI3F9614B2u+RC2mIbf4tq5qqD5BAG3aktcOXak4ailEsH8wEGFpYkuGOmNm3VvWpH9
6lgXYq2Jz5GudhZyhoCeH6ZgQgaS+qYMjjYirYnnslm4igy7F0aouzDExRPHtD6hmzxqUx7uNFSH
4I7ntdchnGN/TtVStb+uR9VTDZjyi3hkz8QQuUyyEuYO13uakSxD2bi3sUjhl1+krnNKIgjOgFWV
P08xNCL4yv2qnt2r4Wnj2kquOYqild3qgMoWNTRSIX5UzOjMSSHpdthdY7FytXKvOxUZwIKdiAxd
aKfIJA5FVNHURuLLI3B2PedutSNW4MVg0wPZjtTaokJWNFsCJg95Ra0pAk67HqmYGx6Sekh8a6jO
uhhm4qY1a6UIxdIHQmmb6KOxXbAy1sAnoL2a5jWvifltLLw14b4EiM7CKVxnQux5CveFxpFt1s9R
Z525/E7xkqmkbbMaewFiIh5iY+FSXQxZwYfJeXzQj9wSjWUVQcbTk7+R/5vTXtN4A+Izl9I/c3dz
LvY2jCW8cUQ8kmtFReJjeIaYMbO7tcz8TgXZjmTVy+glCxzKOJJ5iA8sKgHKYQjTSdlKLU2uCnIy
I8rtddVC+w8pP8sVgB9vY5N36RfJcARDyGlbJMkRi8zKJGNwC5sGHSAakmr5kUt+j67LxOQfig5T
w9rGic76XVLB9ptiidBSLhGFUaDQvxAhgtcjJz0rRV/vPdkwyrR+MogZMO/YcSMbkNCCUyqrYaC2
lu1LT70A2RQyJpHll5gB/DrlscNijLxhgOIMcDXZOvjcCyYC9HOG3FQ1uTqiC2/GLKM8A9aYWwFp
tpKhTYucxijTl1gngJJZ8cEmlyOdic1tvvvKFEyL1ZOJZc5Qw3s5Znzgc/DNgYjeIAyriyiMC4A7
AAd5WV9cLX/iiDWOuWp/IMzuI0WeMEfauuSqOY9Juy8LGSGJ1OSGeTWl1gzWbOQrTTrL9edFMpvk
lL/YRR4j8wFFb4ytJlOPOc9JCG/nCGegZAUb6OcOfSrnQgzgK0J02+Ooec2cVl+PAm+jXXA0hkaC
lg5OG1EI2mtNJ3jIrEDzDTkijFZEnTHA6/ZSw4lBsHj80PbTBuQnrN6igaJr8kQJ0Wr3dVZ+oVhj
2tPM7iEoSZ5qiw3Hv/dumYkE9tm85pLLFrtD/OgsWdE5Q6IdJDWWGNyxJrsjxMhor6aGbWlibyNN
WGcxfXhZqD0kmOEw0PCdFU520bCNX1rD2QgIOHtiGGNWJ4qbuNX3ICpN2gpwlgjJcRxTl95lEL5Y
VTfDRzKxmNIBGXP6N7vMmvS7SgaPnlnap8aOj6WM4hP3jvHQZyQiKDasbUhWMf7KHC1g3uxx/3hP
TS4uVhS6j5H0znaBCLzDA7BueZyRgLDSpVPpdl2mzNXgyknwtqX6TYrgPXjr7CXeU0t4QXsldk5V
jntyQvCbtegZMld25y4b3vXJPpWVFp6cAJ5FMSMsGgYiSu2xyp6Yuj/MbeNPWQMPvamfgwoEg+YS
Kpz08ING8kq2Rc+dNjilR/wunZmnY1OutfIjhWm1CkpwO62H9KFJxHMzJ/lVpiE8WOSSpVf/ZLno
roNLb5k0YHXqWG5Tz2M2v/iUkJK9WcOSSwZgfEv9dECfDk57dASiweqIa4zFsxQkiDtmsxk1mLs0
L4TQN/iDgnuMIRqgL+qiBgE8Vj+6dEjXNh3bBD1aQz4Chgiha1VDTJunfgXLZFwVcYo6BJ/shiQ7
pqylfpeWySvacJyeVbtvNOc3N9wLthDTXtNVYaKtkuc0FMtS3lsXk4PTtQEr5sLvNvF92G0bnsF2
3KJZd9ct1cR/727hf+7agBn6f74TRx769a//+z/YGvC3/ro1sIEEgQ/CpQBFyPy7rYHzB3N/Fgae
YesGg3tyHf6yNXD/YBzGoocluQcxkXvqb7YGumVKufyjHqtrhqf/1NbAs6EU/cPWgMvLYO7kgDIy
2If//Soc/gC6SBbyvm3OTKIKcsNato76mCVvRopxjZTDpjIeu0E+myPmKQSUWZC6t96CC5hGzvzR
izdBHb0KYGGcsWoukMA4i6OaMS2EmW8rdJCNwkARytrMQArgLa8mhy2F3okjjMNPpPA1E9oeokHi
7QrU72ZN71cb3rUv0yMoJYh11pz6WqfIUityJrMBk5sm/gGzGNJ/Y+Nsgxe7/yD3N1urrukPjNDI
HcumhXwnUBinB1rJU6oTG1/GqEPr2XxOrSOfGv/tmes1HQg702fzFBc25kCuTeqCwvEjsR3LsgS+
+J0txjfDCx48qlEFzPaoVcibkuDoVsDrqprc5VTQL+lz9ZkkZH7Zs/VgBeiMc0LB127B7xnhjM21
dgjlm0cfO+QCpYeStIob0hSKomPkXvmEDhS/Ux/egyO1gYFp3r7LvJF8S3xXCP8JdkdClHdOfSy7
YDMvPt6G1FV4yXBSO2NsjqU9wwMA0p6J/q6bHGtnd0Lfk8pzsdmMblOFqC1ykvzGmsG7mGmJXybH
UmM10ZdtGuFNNTXhTVhM0QauHiEKovo/zJ3HkuTaep3fRWPhBjY8Bhoova/MyvITRLnGhvfABp5e
H5oSKVIiI6iRTtzoOPd0d1VlJoD9m7W+NR2VkR7CUUO6l9Hvwb7p3FOloefNTLnC8KDW2Izl1XSU
PAvY1TrvyoMvkc9VOS48kLBw7ZWBXp2Qwhq93BmflsG0o5ueCY7YZ71jvIlI+8Jgl/u1+UVrnAkm
6nztdWjZ5W0o+w+vbq5VMvlPTjncQFPre0l0ItbLqYGugWnCzkPQSwiu18pH5jDZJgi7KggvxhjX
O6z0P0NtVVtd+GyPC3eTmRpJqjFB9Q498A4nirdpy6zFY3SaBiYLpqhWTRcGR5ul9ZHBkncU4DYS
78SmhE8k4ivX5bkVlw4E4yWNe2tnqNBGXMWAK0rUl1XAPy1N0h4nQyOfiPSFfV+0+tZTZX/XmxJx
ZJRqgFM1kzwDcxb3Boz1quhTRZq19aKyu5EH/VjWltiGTjJuJGu99dA06UEbq5oCqXxU8Vh9xgzc
45AY7S5Ov+ZSHb1L/TpQ8SzeKjbnH/Hk/XYj9aSPFrWLvG98QjhNskLbzdtO0h3dnQOM8UX1ZrgC
TzMuGcX1S+FHzkfigRSf0Z69smBsB7JnOqUPT5SiuIOmyqK5abesKm2eE/psYsECM2npc+Ybza3q
02QzqL7aka+CeL3QvU0FbAQ0r26/12TSLOoyyBemjqC1SJV+VqHprWAq2le9KK/TEMQILyvxVkSY
s90KL3GSsdHzKUIXPmYQtpTWytchzfrw8hdBiVxHln4Lrge5ZZqUs+KTvSPUEvPJRru5qCzhfky6
+yDZQL1pWXpvwBkVuvJ/nRDkr8z9l5TNXuuL4cZQfbiZprUFyqmdJ1pet2q5Zl+hTw5frUQUgBcx
RDtymtqalDg7zfhAjeYdBQEBfANnNm8aaw5EcVfBjHmrOwPKYuyax9JM6JiTUrhUERo4zRZrmpIj
dM6SpDo+9O5uk9e78EfWF52hjrassjNg+BjYsXwN/CkDrTiP7fK8v8jkwQ6oZExYBaHHc2iGIr63
vn/3PWb/qCL7naur7tHxoYHKISaqIhtQ6bWe91bMXgERo95PyoPfeU96k3UPqkWZm9oGtlPZ9A/2
iGy6FS4SZme4laQqbPNwKlBLsVTBoBevFF3AcUqbjnlGolajK77LJKh//cwidAKsZ8AUGbRkdjU1
qGBddMSBH5zzsIggqEViRdem3etqG8Ec4wk+/naqNB6aHIU3aTk2ca7pluTaBnTmFz6UX61j9s2j
eOpo2fFl2etBLx+sMR9WnWnfUNscragz1kE56MeUViRhlZ113ePkOj1smfBedhbpLtqxxiWI+f3Z
rHTtlCg2uWMzy+mJYGAFQ6+chgdds7BihLP5UE2vgR5vNThYWzeV906zz7hxMh7rAfygKH4I9H4O
bHL3fW3evNplLk3/GXXxs2vuFFjP96LzzwCJLsqdCP9mm2onLukIUXRiaPJWxOVPE/rfcUqggifQ
gD95mgQYUAWPwNg+JDIfBUulbHT6d1AZfsOmIbVphj2ydVZ22BwqP34PxQzFF/Ezvh+q//FopREQ
q6TuNzI2dugBXvqKA1y02OPsiICpjAc1M+dFoFxk6MhxJoWuxiujhwH+elRNOJ6z9qOM5TNtJ4Lc
/qny9C3CWu9C71I4RAdmpbLxCLSLkvnJwpWOuQ2HCttRsZM1aOKW25LNIHpda2iuMQ/p1kdlHRjW
3WShxHqX7sgcL+PY05LPzb3IsnfyA6eW/E2Hy3s0MaBZkavvR0QJjtc80ijjyjKQdNXdvIEAbY+d
iflmS1InqNyCCrsx27VmOaecvoeIOEft6LJ+WzvSVoU/36i4xYm6YZaQ4VGu9eE3WqAxtbkKSsY5
ggs/n19RB3pwmeJIFxoTVFqfDNIAlolUpWyZY9KSoFkAtmNMvGy0by0lHqc1tZ+g2NBb6SvpJeEq
iSskAkThaH4OuUdzD5PO212a6jTMrDijmH772N2GkG0YFRRiH/blU/jHq3SU+/XwRB+D5pfd66RB
r/toNChR9A/1jbU/qlvx6AFBWseK6AYY94733BLp4gkWZsSDLbya987gjZnai847iY1qfDVgUpFg
fx4U7ramOVVT8GY7+cbPxD2ro/IIWP8ZpwNvQRVCO86NB71MNd6Z6ViZxn6McezACPaa6XNyg70e
RXdCo+6SYArygKwPbCSLzCAQVLGtp+VjBtAQmxHyRACrg9W3QThRDtta15wDYFoB0gtjsN8QIZ+s
qSY3bP5sFnKUjE2o77uB4izlkRZ4bX3pyWGAUIOi0M21kzZIYPpdv0Idaa9QefiYpENvEYMfwFuZ
JNQSngkNy66XeZjWFxcNhh0n1Yk3CE25D7kDP1R+dMzoA4DcRjDpfcpLHvttY64Zw+TPpBRU0Xgu
9fExTI2UcEiWp81uSJP8qnFPPSGzIAkKyeSxjX4lyjY2V6W4hu7gH8KGtZalvPElGTSQgDhMbVMD
E1MQ/uqXLQcO5qp94OLGxHDjPWeqqPfT0OPj6PlNhZTPCRPYYJW/VcxQockg9Kk1sI02jh7STUed
tRc1vWqDW+IS2eFVmIzDtPhN4iNMrOrgG+5H1mMJ4HGP4Umaj71RHXTYk5ZxdPFhNll+mxrMOgO0
b5v5xDK0EO0hmRgPpOY64zoJovJN2DWxltNjw9ry3pTGuGW3SdRE2uqrUhundTCO45NkjVJVxIkj
8H4yh2K4W8R1dsV00XRKZZ6D5r2BJNJirI968ly75IlM3XDvI4dc1TKVW3tkfd1IHS55Ul2ps6kA
v3oSMhYmeqqHEmnEKSI1smNYhiNhNN7rSu6NqQp/eGb7k/ZDxlR106qxvcTULtQIYfQRW72zULle
XzzZYLUyk3czJnI6bpziyZwaaHlkZN3/ggZb3SkPXVf+8UdTBzUVsM0KZuK3E5AFPAmaCvfTmQkC
bnXTR3sTuMEXQzlwz3q7lkRvL5Ak5hhnrFWXy6eqc6JlC0KCZDnu9VFHXp/OjgsM9/kauIfDjiH5
dAYyrmRt8Jsega6EgsTIf3ENSW7WYmqwtBKp44LSNqz02NpuTVk1kq9jvhou4StNzO7BK5hYcnui
+h+LUxxn78oZvpJofO5J1wY9Vj6MSbtjy5pi1qdZ8IdHmOvkhWVkMGRbnrKCLTMPS3Z6HwYWzNxh
eIX0LYcTi1Qf0VYzPRGBgyAC6tJm6lFTott5N8gtzXnppjMScYvjBrgMB7sswQJUprVsAkBdVVnv
+XgWUjzVeol5EA9oFPsvddEu6Gp+6ZvuDLJOBfvFrsEzH1c/EaQxlbxiiTpYXrHKh4hLLP9Rurgz
tjlhFIrxLLUD65uq2zPbGeDygCZ4CVx5qTti1Ifz5HabIgp2BXqzwIt/WNjfoW4tPF2/i4w8qN5c
RyYZctBXdYy/Wb23WUFoAIBcJNz4VRcZ9CNKSf4ug2FoHMskhoTOH9B998XQmx97sAhOZbHjOl26
BLrLSHiUZwMvUqjZ10mKtURUrorgLIhCt+H+0CuOGH/a7tM1u/0YSX0xjWW3MotopZsSmqxnM1OW
6m1M0bsFXI1jsNNI7Rot4u5T7WVyvLPop2NSay9mhGk46o/B9BbVhPZM3Gtlt4Yv+eSz7G+E85IE
00cHSHQRUhNWXXDGW/kxKv+czTEiun/WvWY7zh4buKiyu4rWvufEOKAnpFyYvxnoWRQu+aGww4vW
GBhP6g0hLz9Fo1/n7zh/FvMPRsCSobxbSZBgajj3kg/e7I21Mxb7+Yeph+E4xPU+UkyGA7JUnBHk
6wOYxGMjx6PWjzx4++NfWCS9d9bU+/BMm3zI2xo+0dmvcNAoxNmYYTyTAjU4Z4G2C9fDasy1nbK6
NRvzrSHgCOjvBfXEohkSn6kHAjJv0DRy4GGesRp7Kp0GkrmX/ExzID1g4Gqc7kEMv+eZrYe5JvgM
XmSChIifm6ycfV2YV68KX+FvbFH7HdtAYFNiJmdHm/mHp72mZDSvxDdup67FFIYNb1LiDiPO9E/z
u0P++33+rXA6BKJ8mN+V+Z3XerF2VbPvzGpbozea3yUrtTdt+tZH2jmlQoUfRptKOiPv9/x56IVx
5xA6ulH/o6lpJxBI0wO+FJxjJo7Ais+pMfoj4qr9zJWZbyEIDK9A71E2/9NPEbCgJl5oA5Ru3ToP
oGIo+70XgxLWFeojaBh8ZuQlZbl1YLAiB3HscvtFudVHYNTa0SaEqO5YsOWz90s0DAA4A/QCfVhp
bHse3qxiyw83N1DqD2JnCcISaXdXQQXAlRA8JEQSZ3Nf9cNLQHWeq97DzDLBmqqpuJXubWOXLlf1
4TOuiJVlDj8t6qvUjh7I8dsGDknCLSAGpe9Y6lyyjGrXdTY0DijanUfNaLZ11XxpGk08QiXC0vLi
13MwtWuffmB3rA04H2IvANA/mT+x4BT1g+BgQO4gyAssw+DhtDKix0IvuQmiP4XbP5EKTFVH4Y83
D6+nFz0mvPu5FZYbrcIHWYd7W0EW02tmvPPtXvkEZ2RkHyfEUJyIDkEym28mLmAHhwK4/ZqceXY5
WC0IKq2JJZtmHxYBbiBgCywOY/euCfKNXc+LdmlHh+cEcAGGPntntcj3Ro2IR0zxqLcERDAiPhgH
mkR7sqDUCj86ukoc6sQfV4XG8c2eYcO668mgL9jrhk5QYdGPa6erP+1MdFsBD5ayN1iKbAjOiKre
hvQ9rogcZR2ESA5UYU/076wFQbobNG+lmzob4ugUXYmFhoTIEt3H2GnmyOd71BBahONNskJeGCRc
4H+1Xsg8M4DjwL3Dr1ltoD2EMxmxqPSCUeGmMjm50iwyl53mfJUTa8O+7ARrEXc5gGjZaNH0hcpl
V3hf9kDkRRc1xXFKyltaz9/LRHQV2Ym9YFAIF3pjBOVdTJ+DroZ90WcXhhnlKmLstWsG51bUzE7I
nbLpMfBjs0EOd4lwbsDRPxLpE2k/OtTrUc3lnDC2sHuy0mJUEp1cE0BKdh6MvnQeT4atmW4w1NMP
OdFP7pHu7tYYPRrAZ1HFnzQMtmouu3S19mKkwOWIxdgJQMPqElKcb0K0aXNYnES2ShZxJIqt45CX
FHv+dzG1b+Z0C2s2DpnBbVSOz01j+muBHXFtt/VbY+VPbUDxG05Odxidcsv4eC1KxmJ6lcllGVaP
7JWbbRdkq1xvgc+XvxN349JommTv5BktdT5eXGw7S80EsqqjwbZTd+situVgGrh8yeDgqjnrTr8Z
2rxYE0zXbOyADTcS7EuaO8cp0Ijeo3Y7jM9MZdxHM+q5uB2e6JzZZGIN7g0pMM1kEu+iAOp47XjT
DprchMoTS6HB9o0dbwXKy7vhbZZAptmXspmCFOs+ZFnwpxuciTe3pq8wJ1hUeYJqEIxPMAxo5rLw
HMoOAwwj8WwU9eaOvuoXn6d/9dCJkyERn1z7EjH73+SyEutct/2rg+BjqJuEHXhHU5F3n6Qkx8wD
7M9cBOO+b6lnOSD24KizpWv2d1/xCNSEP+4ZJLHyQUTioUbY4+G60EGRJQh4D/O896ZNhMPpTqff
iIvfJrSFBgvAbdOJs5czUYipt240TchYuEayOj/nYx7dOitzz7kXbILJeW3SGHNllBKbiRQyQdBY
1Zl4FPmIEp2xm5gbdYYr63Aa8Azo3VXD0ByK2juizmSFlzIyMUlLXBbF9KhAySHHBc5p+mfPAAKU
Jf1DO0q5VhPCwEx3FVrCwtm5uFy1qYwwX6m3LPDdhQH6+VJn5HQWPigXYNw7fGH2tk4aIFtDbp5b
7NQ0POUGR/JImzcTcGfTTZq9kGrkLRSvbkPZ9odClQYL41PQCbkpe8plxKXrOXsswUaMjHUCg08G
EY2POyNdFkPd0wFKMa1Cd75gI7Mjri/wKEy6m0Ojz8QyN3cz6nnklWxz1GC61SOgcf9Yw6gRstcS
wNhKCtH8D/ywaFMx2NlE43Cfcq7sRF1URZRCGiX5WkeZsuPl7lXfh/uEsOc1+YED9X7h7RT3JbcE
wjuFaEe6nJpRZumHSvU/GAtRiBeRx51U8sdBaSGgWWOL7Yl2EYBn+IQW5KqhZWJ/S//szGceNl/M
j9s6IxqF6M/V4OBGsIn7BYnrI1ZAuJfZ0U5DiGKGbno1VfIQZFxqpVmQgNlaP7jSE3IQqXXdEA3l
/NIG1/YXhe38Is9BadfpDGr9n66aNMTpADomq7gOeMbJMhglEijxjMYaHwLahq2d1qSq2emDbRdE
XUmTJQ95YPPNdWA1Qg5thIjLU85n6fB4H8ZCX+LwF4c2uhsoblalaWoEkXtv5ZCBbfH9DhLUIuKT
IVBuljK5chN4XBOD+dxO+ExiJp3ruq12Ta5mNH87rXI4cUijzRtenwVeL7nui0TsWtiN81WvLGBs
kQYbi4XedyxGpiLZi94mVG+IJKM8g4qgiu/Qra9BznWfJDgM20NfRS4jbASBHdCaoucMCBj6MpVm
OW9X0XYU/rfhNd4mHFv1N61BlYGxNbGZbOyoHlZNRdidPuc2oJNa1j6COn54gwPDLaSJgtW1EeXm
cuNJjRflsUhmyjcsdRyUHOZgBkyjXI8RRWeFrsZF92jGcwhv3i+sOn5O6/yk91iAjLBeCQDG3M+o
vgP+bVFa5pdwjXCt+dLnMVRgITHx1GBytK24OMik+qw9faWJSD9k7h+W9/rOzpqbXuzdEUIaUsYz
5hY0PT2dtYyLsx+O9ZNHIsmi68E+xNHQnlvpqmXRleXJnQTDP/B8GDYR3tllvktzFZ10M3hokqhY
G+zt6UVBSA69sXADsR+nJ0sDwNtlYYqEpoe6GbX8lqeizZhVV8xX6REzEtdNcCNEtT90pgU0umtv
qYsom4Tt/g9PYONaFYIqqR7Ojr2vLUZaRZI9R5bpb3oCD2H/lzknjh1k+NvhgDkOtkuECX/Q+ZLZ
WM3RIrM3CmdEk9OxpDqvJXO4A6bJ5VJ08B4pEQAg7PRd+I5B1wdwzKZLq0fI4JAfUpNcH6Nr8y0e
JYhKtuh2Wte9RpDPdBOagvnQGvPZzz9Md/LrlLZXaTUgzm17Hcbs7+NdWbTptjdK5lsa34ikYZ2r
i2VkunUNBAbBEb0kz3LDMnYZK67liM68B8fAY6E14FQ1zDzBWqdEOmxNZIKYmwI461zT5XCV0kmZ
JJIZDZpudFiuGoR8buq2/AqsyF7X5PUubIhDa2kpJpjD1993ALE5qy0plzaj0LAm8kkfWPVWYwdl
RqcNzOcJrWerYonixwnNaNO5DGQQkAIZCUH4Eve7F8WTDk1x9tKQq+ziW2Ceh2WaxAUvrPP9MEyb
WO4TkXSbRJnjipsYmcNFmEfqN/EwtcZT1jJljUZRLOuZD6XV89Ad6HoYZYD7AXuuJ2OTOb19TPuV
5Lm4NVkEYlyI61M/3yKGkojXh/F1ymt3D5o0XbsxKdKcEkj9eRVqnmtI6nXPi49V0GA67ZyMjUMW
ItklOCUYXARh45Rt7MzqWMMqHCqVdYyN/NuG47RXYe6R3hgEFMLjAzXr8GCIR1dPrh6jpQ3At48I
UeCyYD2yJdQa70f566Rk8DnAsFZErD2gsEo2YOfMBVvhfDVglGFx186JLfVeCofUEUtbshS+BEn+
OnXMywOFGduYeI6PWXOOtbrdcCOxAY/FOsymDJ8NocjAKlbhxBQxS/1oozkhvL7irZI56r+hLjkE
m4ke2Lmkoa84yBDom4rHt5NFv2bMpy1dZ5WNTrWIDfifhD0rsdG82F7ZDqp8v+fr4IhPNlZFlpjh
sGuFgtRWk33AmtXyct1LEfPRR7Fbk3zmaOS2WBzjHVdfRXu3U386lwoUmYwxGT9ZMxAWl/KMdmqX
jo6Q47U0ChT4ppdeU1IRF52wdybax9XAY2kHwJhEUIcLU5S/gpXzqhD4KrIQX+TEGWcOFuiNeRg/
P8L7l0oV1oabO1w1SXAMSpZLXhO9D02GJl9PryjX+LZT8l6YRPxIypegGY1b2jNXqH2NCQVVdTls
HKs6d32IqKIg/Vta5WGMh7WWY13Mc5TVNmINvGRiga8Lwag1sbAL8pWjYkjQPWR4I6u5Rfgebehs
/Y7dghqPKutPfGZEiWv83HJM/GUbPg40eaYRd0v8SXgZOliP2afVU5ypvUFNshwQ9ka1Fp7blg2B
Hhxaf7h6qAxXrV77qHZVthzi/ltJ+yPOXbJRkFEhQJJY1zPAYO4pYLW41wPuqfm6/8/Liv7dzLF/
5UfG7sb//q0b+V/9kX/3C/3/Kz76D4Ec/z1vI4aS0ef/RX/0v5E4zH94LoZk4sj+SWH0vyzL7j+E
4RFoYfvev8FweP/wbGdWKnmCjY8N3eGfxUc27A70SsTdYV3AaKyL/5T4iLCz/0N8RJmFBxqPzPyF
rTnb7PsTG33Y/Lf/Iv5rF5AemzUdxaUbfWsamb9d5oanrEk+dek7jwrbBkAvFqtjZp5UGTNTLpy7
B1V+Y5fuZ8ygJs6iYS/1PD0lbqKOsHpZBtCrx47W3ibH6JZDSpEVcdZuqSsHHHLx16D1f3Tp/vqY
WBeNU/mP4pv9p/esUs4AC355kbJAD0zXOEiygwZ+NHYyeGyiC1C2auMNILE0clvCNvgFBIXoP6FN
CPPhtElaPG2WwzA4K2i566x04c+NkCYsttnCXDTsEnLF88I1Zki2+SaC+UvWDA2kRm+jUNQve1N/
9Ww7Yg/QTCu9yj9I5Qg3rh6yR57qbDFYNeGNFSJg4qhjMn45dNroTyNilM4eokAiBxZIuY+qCX+c
svoSMvpJE2eV4vwAwC0t7EHwoCoHlvzEud95drXsg/o9ToJLYlOQj961SeQWhVKxAPqTzempD+x5
4ShbAQ4WP0mXE/nF+aw1xSEKxnI4eBq16ZBwAEUobuIGdVU/F/StTt5mYdPs6JxguJg6F0nu1CRP
ZpYiO+3K5Gr0jGgxEqZnGLQkNCOJeYIBEW+kBbEXbG9DKg/QraYRR5+9/s4J8+KQUGKetCa5hlL5
+8HtvkUXdActbGIK2Ck5V9Jaihj2Cmq74uKwv4ISPtPsmix+8mY8W5+7xjNcwI92dre0XXTwZavW
LIAHTFzvYYyIfsDBNQ8gJujI65HsrLY+Ry2sXPY243oYsEfWk1Fs7ZjDO1UHBiLWvvAdEpfcAf1Z
0OxajeLQJrFqcuIRspvzXTsoocty9C9ug6+NR2umosc21ypE0tVX/FzPyw9P675UAIrDrYtxLfEt
z36ItW44zalW1YVloDr3Ad9lMEW/0RSksbx9V0N6H6Zbn5v5uqvBcDdxj3XviWU41l6d2IgQ33hr
nb3yB5o44yEOBJMknsjhM+za6ey5QKwDYjUJtjyx93mfNGaDhdA2pDb/wbpW5yxEEza6eF7nnACf
OQeMO3x7nC82kJFV7zuv2jzMlwz7+fksKNEsMFO9490x5u1u4JLSCTF7AUQdz8Dor8KEAYvF9M2T
FBMsrSOHX9yG4VD+1wiBy302RoyTc+1mq8Q4myYqZgKziSKI62pTuOy+IpMFvZWLHWIIBB4couui
LoslQ1CTeak6V7NJw5/tGnQuf4rZwFH5QFkNBVmgVuPJ7VFyUDU+xbPxQ4azBQQvSOeG0Nxne4g5
G0X82TJijj/VUNZrHC8Q6DLGp/60rRoRnTwullrioMQv9+4yikaTMjE9QcWY4jR1onjmKfas6Zi1
Ui1/OSU5IoX8YL5ZbSaTOyjXcFZoxRYQISu9DEug0IatKvItFj/oQ5aB2anSVlb1DX1OUmcwvhtk
yWTF07Z9hVeVgK+R/beDzTZ8LpExE1YoAIzHNJrEpUB989JHC9wgW+6VHgQI4WLtw7And5FZTB69
Ul1zC6qCmubMby1/I9Js3/vlXuQ8x1IDLFiq8OWSK9Zsy3Ll9c5JVU10MnrzSbr49Z0w8hcoOhFe
yG9Lc5OTMzLJY+VBp4eL7zaiw9opo1gZFRZblCvyO++abcX2cx1kZbcPJV7W3reaAyL0k0BXvjXJ
YQ6HS0TeJF5Dvq1GlIQXzfB2kJJF6CHCTJDWVRnx3OoE8dDZjdLWQbci6++NB8eWTIxMfLFEh7/r
OipFtvTMrBWRsnEB0pMRHX13cS2VP4uF4LQioMrfsfsyNTPVOfB7vNQqwVrfoSOwZyMxmsViBYgq
pWAaP3KMUffAJkRKl+2tB98RLsi6nOLzwENurfVmcqqDRai567CrNeQD43vftB99qIpLAy8cGycZ
YPAPxBYpurNyjS4gnxq+e1H8qUUUoo+M5WaYHX5e9tp5qXV1tDmFaNDSbck4H62SuwyCrn3WMXZA
JdI/KrcCKxkhhygMULQhly9Zi17DkIhhmM6meDWaHTzt0CQ/eMSuU4dauMpoBlAJJd4OrLX9Ijkj
mK5En02EaiIuKnkUYQWFNiyfc6nJT1WiUxDK685yMMYri7Rq0cx/wUckieoP8uFY2O6ZSqFc/v0b
WOjeGmVH99qbmmOt8EvW1MoC+JJTJ48Y3zIW6nQBNrTp0RnwS/pAs4xiRn5aOz8rySz2YO3ZuKpZ
AxySODDg7Q8L3XXn2J0KsV/wliUTM1YA1B0aXCAUTCVGefvb/BSs+pWw6ASYGeLqXdMHWKsIZe6i
KEkIq7yQCVr9m7kMoVRirSEVfFc9YxIS3DjtrIJkRiIc6tjJ1+ywcQ8vqjq3N6TNv4dpCpiqTe01
T/XtgOmURYYgj2zCUrZi6rvqR9TCZjgvfFJx8DW8VdJwly4J9TNzlPWO75D9UT0kmoQTfG0R6izD
hBE3NI7LoAl56MMG4IV6MRzAGV5j4F7C4Y3499TNlrwq/CgSfM+6AWi41ZnKyvYAdTLfGWbLIq3v
kk2cjBe9ZADC3i9cSiaSvvJmj77BU5kss2UZpIiXG9xfyOo0Xta67y61wKvdjjh0CrK3N02arA0S
+VjgJYhGRDKc8J8AScFfHo73jkxCDhuJMu8rwFEhglhc2l40FxN54xg2e8tyQIRGzKU6DcdXagoG
V3HAXQOc99K6rMZlzkiq9ykGBNlyPGxVuS1F4G9NmmdoI6p+nczooklrLbIk/syM2l5K0wHXPBUt
yR0MKL3Gf2M44i/aqiSstchS3tB2PE554OxyZ+3ZwZuWDNazE4f5Je2yL08JZ1dU2Psqnbzv0FI4
8p//zqlkP+Yn2zfjdckNsQ5h7jtx0H1oRTBgeiJqzuwChojJSwjCg5FzoL1Epsz2VCdyGcTwFFJT
P/7PXzIe3oSG54KwuzaSFTNRfmF+y6Qni9ckZnH5SmRwYyj+ZH7m7utYFI/YoLnoMjmtBQ+IBf1E
/+QnMYTFjt0Oq9JNKLnGlp0zfcSV1x7R04aPpHd2u3FqvuIHbABA3kCRPzdI2TZjbVfHuS84Cwr6
Va+c9i02rYsnHLFhclvtUq85dJEzQKXE65yMaGxtdp+bSkMmraGRXiON5tZNtQuNaPgRerjkYxSu
j5E22JuytYhnZwQIKDOZtiXtAJIZDeeAX1/LPnd26DjVKZYwirBksy3BBdP4xhfZgOGNjahDfALC
hTwpXdQYH4NI2kP39xdQdnBW2pfJ0uJHnb7k9lpPa9Z80bunJQRyjN5Zi3lDB6fQ7wQRk8OOQhZD
PxjWyihvwhjcc9XWL97Ah6kca3zsk7bfxZGKdqWiz3DDaYf/zHvl3AItWJVXu6seDEJft6RgqqPD
5mDTYkTnQT1cxgapTimL5FuZ70U2/cmwZz3I3GIsCWxnVRXkMSQBzThGUUx6Zj896JP0DkQpf6Mb
eq8N8APMm2+yCU49W87v8kVoqvvOGrxoKvLEJXVDF1GHc/dtIkHKFKqG8qz03ZZg3tMweWoc96fv
dFzKsjaPbaWbR8P1N+xcH7rigfsuOsUlftthJqc4sZu/tOP43gDeHclYuPaVKe9aQY7KNAKs9gSw
dWaP9tIAcX+VyXBnhjsd7C4uH2IUYQCRYRHJaTamcwHDGK0Of//tX375f/xv//Ffi2fkC+AmWquh
eGkws5OaaRHmXFflC/44m0apMBjr+MXLYOtb32/22lj6lyi20ldvPJgpfy+Iw/bauOrJtar0NWtk
efCmnvhji41xAfBDBLAeCYMcj8TpLZ18BCdi9VxbJkk6Isj4v3Jg5lnqzkkyOTpousvGw1IbE+fz
aoAPgE+BFG2vqjWkPuNbjfx9Ow3xuM+yfm+WYXILBeVHrsxfYbgIDmUePykCZTHFltpLLo3LVPQ3
jQfuVYRtf7DHCY9OUE+nwGyYhDoZxLo8w3SpOw8sGbI9c1Qg27k/Lh2vlVc0fNAU8KIqwi8pXU1v
bajUeyK9jDAOp5rjFWVyjof2j5GU6rGcH+M+bUKPcx9xW7RDeYCMBjhfx1bqyrkEL8c9u2WDZe9x
EJCaCgTSa0oMC95joqFZbDhac5Hv44xLN+lIOiDaLDjS/NBUpSiZSdUpHkSq3TNAD8fekhwioIXj
bnSwTyM7Jds7RdxsB0+VlVdH8g5mUzsmYV3a7QlMcL4B3B7uaIaAVNmq3+mjbp2qSt9zA0xXRBL+
Lvsf5J3HkhxJlmV/ZWT2lqKmxkWme+Gcu4cHQ8TGJAAEjHNufzTfMT82R5GVNegs0lK97NmgMqsK
QDB3U33vnnNzntjZ1DIy1Jn2e8mYrhvy5Ljaq7dO6s/KILSpJJEFri7Ug1qsmvTZWzNh86gLT+nQ
dFbt4NRX9E8XXu8MGcnb8pYaP8/VTOwgb96wwBCqTIk2yGe3Hbet2ayrzqrXZRRuY6ugb3NmDsm+
bBXpydU1KL4YTiFNC4dpBm9M4u8gE/dM772lXmCW5ui6STyTpRGC3nVd5do2NAgN9Cy5siwZ7pn0
DIVOEP76ZvZBcpVulq5hSF/r/I6oAtbcZXqe+S+NPrP904znxCl4Kkdg+angvlKp6PQU7Sw0nqy0
CThyyRgCc8YcHw9nip9umVuUG9GzazC9s8eO+GJzWF8R1KSNqKvdkyo/MsbIVGr/pRmlM05IuRk9
pzpBROFTcDXiPPQhHXPNPDKBeh6rbloGHgfpgAEvb4TGzZIVC0Uc/fRRlNqG9MlFmhgrK8YGS26I
LBlmvutOh2trTKg/VoPNjk50+2ssOF76NNouUr5Lo9CUjHX6rHTd5u3AuBdhIg6OR2wmxRlwQLZ9
6PUa+D01w2PZvMd9yPGk0saTO9HSCOyqbeNhIuKl+xT4pF/tsJ251UncBDJ4cSC764ntj6lNuAd4
96k7Dm5aCLAgcsR0BI2HjXTm594jmkm4VHLVJaYbqy7TTufH0eDHLxXWygw5f0BR6aTylhROrjBR
d2j646UTqonHcI5rDCWm8Gikq61x0eKLSgKXQgNbnpz04la0RNg7matzLkVCdn/5+W3ndEu2ZBIP
JnLqtG5ZpQRmu+zomGM6c3Cc4eTY6Z05Ik/WKEJM1SW81dAIorF4lGHGeT0xnr18YpAk+MbpfBKF
OXyKFBdOKfdlbXULU+8JUWRyW0/jpVG35i6kgpDBU+uxhIw6zEA//2mosBloFpC7wAtWzeIQTwXH
XG6NrB4QIMjpRMkSV/MGeZQT0KCk97ACc3fQA4aG4Fl8fVk0VQ1d5AI+zk3DH+kDhW+l7NBtYdVx
hHwWhl2TyuWjcmKFewdHC0kV4yENEVaiP0W1u8c8eLWSrVmU60y9Fuq03g6F1jHkyrW97j5yk2Am
FcyCo2I5HN3ej1YubMsXIZN43XQtSrsGwI6k6MzCPYxZCczGyqfpYlWUrFyH7MdglVffpKQN4Rel
izUgU4/UKo3GbmWStCHWFq41vDqYg9KFGCdwwXqd8NbHOXmSi4ysetlwl8wj7VYiJsVo6DmEKOxy
qavPRmOnvxFtHC+o9P5obYq+S6owKVFd8Ib8zXPWHoy2WmVPNd2e8czSUBT6KbNY8oxtvheMCNR/
DsKnWI6YAsOuR2Q9H/giZR2sK2xXESLTSmxC/G0kkxkTJsOHOxPfBUTf1FW0D2FDcjo9ZC+UNp/v
RqZRMBaXm7SmRqo0TQ6LTvb7p5JwTVo02nRnRbLuhaZ2K8+F4No2G9ZXbqJrm2/WcjCtZ4j/F7MC
1rTnyIDN0G6Wyx9l+LyZmC5VpRXr+IErD1t098TB9BO5wF19yNYYvMBC7iWadtgeuCrbOg2F/cw7
jrag8uS72eBzjZVfPc1zrvQw+mFvsOptyF9E259/alPz3e+EWM3l+MmyjmtJcLDlRvJwWAQ2b5xx
q/FWypGv7x9j77WToDphTfzLC+O3iEKLXT2oJFxVs/QX26xP9LXw/FsE+rEseCbobj8uGh0zSa2/
TnlOJjNFddiHPWJL60dgBPeU5x2VURHhYx8xYosFV7TXoCVvUbt3aU1vBd+8hTM/joU8hZ3xpTWA
cHP1Ux1M8d6mT2LB4POjLqXGrFF/Vt/E0MwePPdj6optYkcc7sjjLKjC/ssXhFP6qnOG96GdPlqw
vgXo62kg4zrw0x7Ck1R2B97ZJvtZ8o215lNMWchcW6h0OCwuS5r1aDtnploLUlAxJeVS/vCj7E2L
LEoHeRkzRSUrXs9Po8qOe+Ej2wqIV5Uq1xtjmxAzR0bKilElzzONN3sZ0dtBH2s5Dnc4Es6b6Say
6h0D6vJa1+1CWP2znnVfexG/ZUmJmo3Au6OS77XKwOsqDV9mxqvp9s/lLNkDp8nRYGJo+xROqyR9
rjL1rmTyX/TxlnpK5kgNE8PIhWGVRfRRZoJainbO1+Vkg2HolMxIm1FEqJ5XEyn9pQwpz8I7lhhF
fiNKkPBJNmuc0XAAAAG4tDe9dquoDVgkAAMUYPD5KYYgAiYIFFXgKr6gBTRoFHGAoDBeDYpCkIpH
iBSZIBWjIIAVHEUtDIpfiBTJgJcleo8U3eArzoEoe/Xggj7M8VZXJEQFEmEqNqJVlETIKKJQ3AQu
Q/PaKZZCKKriBx2Yt1qhFriIpl2l8AtXgRiZQjJi2AxTQRoxtAYmAggd49EXYBwtPIfBfVgqwIMV
e/hUslINYD+gGacnxN8zqxfAEI4IVM8pWISMhv7IYYFLGxyJAkqmELQERB3MhJ52di0KPdEVhKIh
uHOz8kFjHCugVOZu1cGsUC9m3BsollThLC5cS6cAF+RkGnE+R4EvsUJgpIJhGqgYT+ExpgJlKoXM
lGWAJbeqAPwCd2t7GgSXQmxM9uY97z+EYYN6nzWG88wFp18aIRJs5oUw8DIA2JnhjPWManoMTsDa
/fQSNCCsoUJ9BgX9EH3Ut130qSkcaFZgUNAZ+tOoYKFAb3bqpZJ56bY1xD1y5nPc3aiyyZ8dhRup
vLZUAJIOieTwoigUmlQoSKlRuBISqurkQjDNSK8uwYhvyZOUGnWjy/uSRXNFmTNsrfLSO/V5xBlN
MuAKRoaCCpZyoabImGZH2knrC9dEUnthfcCkPe+pGL05aP5XrawZPfLUU0AW7xMBKbxDjxfwkJbb
JjCZvwljOwAnLtISCkJv07PecNnPRk5JhDyQXervgYLBSDQ9ztBhE5QYr86PHGpshB7DQ7OnUeso
WsRzXSWurQLNDIWcmbBnqYLQXGg0EyotSt0vLrykyi5bTXOWNI9pIWEOhbPxUz8qvM2pxV5Tfexu
Mr9bdbtLIOGobY3g4hwFyDFrvbvsHfLGgNZxjHh5wTBJqrkfu5NtUiKSdk+egu6KbzyRn+YkAMWj
W5Unm7PVFaWncL0Cbk/znHlTQvJR21Ru+p4/Bb3kgRotAgUK/POKTaM4QAUE1to3SwGCiUIFy8p2
uHEp7Camx1c0qIIY3meL0sNBqnDDTIGHljM96A4lTAQElxRFLoiTfOqzQRJWYYsF/GKuQEZIAw0t
svHpEZgkkVl563hwT4nF0AQOkotqtPDytcWubaGRQV1adaVSBANRNzBKC55yhKs0FGA5KtSy/Qld
Ql8WxTk0eaZ1LAvtsvTWdXFxIXJgP0gpyVE+WgNZWmZS3+Hrb1JBno3CPQkKsc3Mq93AC0ZrQnNb
qM/IZ+KQKlw0V+BoTEiwBCQtIUptyNIMwrSANBVG/z5NknmmOfC+H10xl1LV6eJVU5hqZgOs8ng6
E7o6joWm7+KfZzzo1oAoAyWTTDMV+FpDwAaQsDDez5oAjbW78M2GlfUUNDt67Cx5lbTbtCV1UfDh
DTC22J72ViDeyy54TIw8Zsz5NMDkRrC5NYyu2dCXFINRszyzFcTrBJBAKRH6TKsuOZDEoIBf29iF
8L+RAoFdYUEE6w8hhLCmUOEpC6+mgodzB4y4hSfWQu0eJ9jHOloeonR81TSQnFlByDU0slJAuCFq
sWjibhwrZFkqeNmEYq6gmQftWCi4uYJyNuA7ll3d3IFshyXDY08B0YZCo1lfHBkWPxgKmu6hp1OF
UU8KqEb3V6Ol3ozcjOPsq6XAaw8C20o8lu8Kym5H8OwYTht7b3isqm2vAG7KNHXqA4C6M4V3tyAF
MmiuLTGTWyH0/CpA7smaMOFtm89qNL9Jj8G/ZsK+t2PSHyHneM4lMU8GkmpHYjvmVuMHPyRwudFH
z2dPKPvr2HkjmXIg9bkBV3fh1iHKDrMC2XO+VK1C27EzcURTuLulwHdbIfBlAwzvKiweEauyb5dv
mkPWS84TjLrU37g5cxjsL3SIxStPgfYIOF+FQu9NBeG30PiMG1y+T73FwyLraGBD5zsofN9RIH+g
kH6Bi4MNoYpHlXMnj83U4kIp0QAUSgjQq0ONriQBBD79He66N/OnQQCtCZ+Ge7KUXKBRmgHKV4av
4tWu0A9MeAh6JSQg07GdlaKgUbICgBEqj2LeExK3u6cR70i9IzeUzs+P+LzJsw72pvbtcFXM3y3N
HC81KfX/giLoH0Zw/kNQ579nlgftzj8WCT1+5O1H/v2z/jtZHn7jHy4h+ZuBhtATlm7pxu81A3/E
eVSrjmVxxldRGhXe+cUlpFv8F9RZ8BZlYsz8Jc3jSGgEz+ZPM2zb9rx/Jc3D3/WnMI/j2B4fAjFJ
YkOWFHwMv4Z5IjCfKICYWYF7s0ejCuPuZM1K1OI0JzXZaE3aGP6Y/C1/31K2edJd48nyOD1gcR1Y
sLFjLu19mSKHrJXIdB5QmjrfajqpWX1lz+T4Jkxc/LEWDbYLSkZrlgwsLSuLQ0dRe2hcdCgoVqqE
Sav8BoB1i6rulZOvzxn2zS+x93sBbZEOPlwjA+hPrPYSGm37SFs0RiPHpa0eQ9usIx8Bq0LRp+Su
lnlxRk1cJ6V97ZUAdsQEG9coYUMlh0X4kO5nCAH4L85oGtlPt06SSzaa65m139phYHLy2Xkmfe9d
Cm53TfPE/fLcKzVtoSakBDqKsj7NhWts6VENsbE8RoRV3rOR5CCFYd06S8TGawftZNDwfrJYvyst
Lu9pUKDiEBnVtDVTNqbUZz1qGPSXdoyLsWLPv3dzJ1rGLARVMIb7Cp84uA5KXu46yHmx9Aql623w
9gKwyq2kI165lie2Le/5jH+xdzsm45y+YiUAjuESV5aSAnO6hs+NGGBnuYOtcbaXjck6U1M6Yd7v
x1UsSGaW4bCflXTYcaabQRLGQhNxGw2qhcxUZc1bFI78gKl9C6oQzS+BUjt48wanCEISoBCq6oJ2
xe4+WJi4+u/jWHsbu+Mdjri1JGolk2+WhXXAsPofVdLeOtwdb6ZysfZpDy7nU4CZee62NwfM2l41
nbsa9XQTmd6TCDnrtVS8u6WWkcOl2Cku4CLj3useAQ/J6Tij+W4Dw89DdIx0Pzw2DKP29HsvrDR+
1Rvx1CttdPzTIM1SDrATqXTXsGbtNC58vlJON0o+XecPg5JR51l6FTh9T5HbmqvWY/g/qVToTDzL
6sZtHSOOyPFbn/s8oUxbSa/Lcty0VUzXOD7sml2rit+6SpTdKmW2SAXCUmXRVjptBlp8glxUaOI7
lxi3a6XeFvqdzSoHoJLRG93h6KaModyaGLttpe4ecHgLyfGzb+uBJQYcj42jpbVvjRJ/D6F9Y7bL
nLGQrz1u8Kb2vxCHfyev8zjRiJoH3G8QNG8FJQOlDxDlJrwuQ9hmBkCDBGhgr8DxMZp7mjIyOD2L
w/m1wttimMpers/fczJqZ93BgGTG8aN0GfwWNivWwIXbMHz/lgddfE5rb0JAquUYRIMECUiVXXvy
AUhQifvUiTiS2g3OcaLpp4C1Y151W65E6WvMInOBqopT0DCvGh2tMO3ZX12lbo8YEWGoybCWoHUv
4hifM8JcFtcjQRoQV0YXtPYYg/Xg+0N9bNszP4vlNp1N6zLgUsS/rTEa6ip5+flLFBbmIRfyiPRb
Xgwj04BOhi/smKJLeQySz8h8wNOTLPRaeDdH3hIukzEFEEuYbS4/uREvBK/utg5fkklF6UdRwGDX
wdWdbgU30Ss3b34MRAVVXZTzxjXrErJpNrd6NQ1PjWVwF49p43XtdHhCQ9Kfeb96I+hXPJmPNhvv
XPb9ZQrLbufE9O3Rc91eB+3uqXO2MzWPko3hPtDJSkvyRDd7xCAt09FZEqO7amGR3sKIX4Kq3k6I
3sGVq+HK5APcc2YoWZKT3glmePDhybirRoLgud8zw+7qbt3YdsfcP4bc9k+xF6y5mUoMD/yC2Te+
VGEofwSTfQnojTxO5BAgq4V/QXt2Qq0qH3/+4s4pUyn3WoyjpiRlFqUgU7EeuF35ofOchIygsnY4
tS5/knUZ6YxgMB0gXh109+YYrH/9FvFDZxqvXmYFm7zur1qRaWu0SbQKT03FxLnE8IOZdRU3sc6s
MHfWEG1H6U0/Yl2L37Q0+2LmFl9QrfP3XjPlr6ZOk3iO2KQZBdvE1nb2HVjyiqTQN9/ss12gEqwN
/7eNLpPPynU78qXTS1052VYL3HDRm9YNjit9kDSRR1NAzYMWTKvEkftAkpHvRPOV6OfaHHZOgyuY
OPiHk/AM1bT0R8WBT0e13XS2ZP5PGXZisu02oEQApAXaBU749sadzXgjQWDJwnLQ1qKD5tj0bHu+
XGCqJBXL/d3jIbzUQj6kAjfobmh10Ivhuz/xHSmGN0FK6AzDd3YUY2Dqc0T2TbWzwHEXh5//lE50
GvdY6jdNpR1za6DS3fowKYys2zfdcjOoonLtiBHKy6w6lKgMaPKJQ8GoE3ZwWRa67iM/agrybWtq
WaunzNAfYlnhsoii+kZJ8MIxCfN3zYgOxclcYnDWZ+SWzFrdeYXjkHlUu+mG8oeeWquOqj4eb9aT
26QPiclrYfDmB6dBoZ8bYb+2IN8n88LkpwefD/olFxxe5gmyp+YGRk3SUIiHcp5SHqmJTt0Xc2Om
9MXVyVNkXmGe7Vyv03FXW/NCTnhbgzZIAF9akv56eA3b+MqlMzG5PDnd9Oi1tGcm2SJBPUJ5saIa
YEOn7yRFtWdDSVvtYBXD/PsTZjSg36eIBf8U2M1OtQjFMWU+GZf/kVaYoNWgV7320faIjPWN9tky
I3nqMUnhp3epYgKFKbt83Qz5K2WgzmsTNnc04AWE41vHiUMUYbTuJ+/74EHviq+lEQ0Hf8guBeHm
ZV9OFKUXJUUeWXoUCgBG5MHDMiPzOeJ8r2xmZeVUNYeAB7eWx8V+zL2PSjLGsyOZH7Cko1TB+Kwx
hgiRBWM/ooHBDZHnm5G8cZ92GdvY5HF6jhvZph/DEfRj6WrZpwiN8Wa49XjzjPIzKIEei7AfNyYb
E+KmUjUIpHt7RoOROl+0yb5PiTZ9zYlXtkU0Ll03wo7X9jQf2FWxZAKf8E5YnDMZ25e8d4+DGmJg
Vc9XE/e7rR3g3yYKcWzkxBPd7y4Efb87evzCMRcMJspNntUaj7gBZQBMdrbxGGNxGiu27CtepxhP
SyxriIw++jCzVtsNU/MaeGxgyUyxR5tiFkRdbXIoW6aT1e9dcZlsTpRmEzCC/z2GRyBvVNG8WYX0
HImRO6+MBq8LyYPBhOrzVKyvVAG/mqTfLIn8eSr8V5MCLFQcUKpgoKUigq0KCwrr5WczgOu6ARIC
V1sP5qfjmdlJi0qU8W3H+/5c6lvTTkMONnUOaUYNgIPLwfb7t6H3/WeTeClDZifsklNgZQRLnfBs
f3Pmmh0V9NaDpOF1UTdD/dh3w3tSszKP44Fn6pigvZ6YQ3IG8layqQlUki0+9055t1Ahv3UTk60U
Mowuc1Hcpql95JWTAdHU/bpsUvhnzdpbmvOWIi5DRIDwXjqJvJJqr9jRLCPPs3beIWodTsq+Gt+M
es4yv10mDcYBMfaSs7BfrGwHXcsk6fxdl1ZE5pakKVnuBg8pMykfYH+P+C5aO2wEk0QLvvkddjUd
Qsv+3VGRYKTMZ2tpTYRbDRVz5drzrSX3SnE5R5tOPTgLpKoegyGHlCzErVSh2UTFZxMVpEUQwZmR
bG1DxlaorK0ClkA9spVb9beu4KSW+aTRKcJ511VYl7/e1MAkBju+h2Y+riOOAVhf+pQLT0uOSon4
K5TqoVLzD8rRTyZ1aWPtR6j0RVca/1InneAh9neU4r/luDGMT14kgxWpFm/RqDoAio2fjCC7D5Mw
DoPX1bdEuOeOLiZGku03HtEZx1R7Q2wO0BUUHy3/JlQVBFxVuAUAOAt3rMAhoreWvgKpigsCVWEg
EoDykvhqcEL29hSoqoOZzgOUTkyDnFOryhB0WhGKiXqEUBUlNM1SV70JonsA3djUhjltsnnaCuHt
eLZSJkDngk7LFQuc2N1JOwPM4jagzVQ0CFXWMBxzVd1QmeGrTZdDJ6MXQ8Sq3IEGVwDvE4l1ih9U
BUTuu8dCMxBNRfqPHhRtN3fDQ2XtalUfUfiORiebw/6UbgloTEgGVTcxOA+Rqp8YVBHFPBwmVUzB
8Zi7EFUVWi4prQhA5/yYIgt2YTjBVblFWp76jrKLlCkU/c8C9sChCgODunMJPOoxLFWU0dCYQRKb
9bkq0TB5xPemqtWISAj7dTIcYn70V/ARLKk5CmJ/o5ODb4q2iVVNhxK4cikFNtUqdY3gY4feXv0M
HccBIF2vKj9yuj+ySLBFzbemKgX51zmv/5ZTH5Ne4X8y9em+1Z9/O/FRv+mPiY/5m0VLMR5o03UM
sCPkzH9MfCzALotcpWFamIhc8/9NfHTxGzZnS+d5wQ5CiaT/OvJxf1N/mhDCQoqJRBrb87//L6Zv
wWdxQ/gVFHnzp3//H3nH7DXKWwVk0Yb5H9zRDuMoXfdMXSFcluMpt/Qv+JYA3TTLsKOxahUIsY9T
8oxzsZtiscoccazU8VSb15rozr98of7ykfz6Nys39t/+zRKCzTNtl6v3n2ZNBcFE36zadD3Kl5JT
8zLURg4Ow3eNyNHCyMdzad/jXFtjHt34rViQ99x1FDszGWLhX+r2l1p7G5OrXshdWDCq6KMdDQEu
b5D1yYKkHjPjPPf+8p9/4H//S0YM0iYHo7496kv6y5fMZGXbYL9N13A6xyDqroT1lqVhnqkWOCes
8GvffehDADIr6I//yV+uviq/f1v33//tf1poiwz+Vs921E8FRaV/+n45YgJEZ6Cwtrph7/H8Zh33
Oscf7D5WDoKd0nLpwWauj7M7npzn3Hmdsic3aP+Tb5/C+v7m4zBti8UgXKKpq0niL1+EjFh03XOV
WbdhpwgjQnPiSxDZe7c1Pnx2/cAB+uN/4ZM3dSw9NPJQQa5eML/+pfjyBqMGBF5PxniN8+QY94zu
unhVV1fzOw/ez0DvznPKO2OKKUTLd2WYf+OicPvnH4ht/5l6VECmcGzmpTqxO0P/07eh62uHaSxt
TIad26cm6eTW1Bm0OTVRwCzOz5KvwW20Oi7QbbVqde6JSaQ1j3Fh+BcjI08KEhYyBPgiIM4rhsKH
ZpYmgSEdeW0hKd/hUFDxBrDC1EenMB0TCIVBrbhIvvspARUus9NCWYZlsGF2HK1nL8IZqpEX59Y1
UT/BT6e/M+MJr0awU95Qm9qNrC0PYSEBhc2y3bTXmE04gsDWj3xgLx78tF8wR+RMxaF/uHDcD3f0
pdykTuWWcPFhxFc3xBPkuhxEgsL6cEfjhPDzE3qH80EMxDWVL0NL0tEMcZOLxiO30oXHsJFf+Bi7
JQqXOeBYbbHt0spvyFZwq/Sd9yLSCUiks+xdM2KVLiOJtLzyqjM/gMUxdOu1ZaOGHyekLZJL5D1u
rK2RsvapWV5xPkDqpoWMw4CxVbrcDRBeFN/JnlUc9wv08DJ5dyxaJdKw+poW+gc3zYEvV7YKZyaA
iRF8DkaiYk0rNy/jJUNruYpjSc1WylRRq7qTYesDYz1cpYKwlVUTwJE0SXQFWgi3CZ5qE8k6b7jh
GmUkZ79Of66DVL8L+ju3loM9ERcocJrrPBe9cmjM8fCdweEiGUYDLq9rN+kc5NsssZhQ5fO8DWQ4
HuuutRcoAbTL2Ert4gbWdvQm82HMRMHFuLiXIR2fARfme6mldJnyatnwBsKBVBT9OuLJtLY0hH66
5JbcDIewL+2DD+6zRJ6RMppviyO2bt5GIh/bo4PMjM7aZmC00xD+5/99G0cgVbdwvFWd6hEVrSxm
vYaNp034dzPyTb37HJ9vY/i10CJ68ZzW3blsGJ05mtYmyqldzRBeiNRfyZgTuVozm0O2s2cRrjOV
G66aMDrQaPmACZHRL5vec2y5L0XWHwwv7j7nOkARgnbP8VV5Bl8TuNX+JaX+qi7z8fD7L9O4Zwbn
U9EXoDchjOCxDTDSLPzamyVzt1z7NslUID72qysvQJbM/A/bvHWHC4GohdaH2mnyk+LSFc92lGBe
HPJIoQAYk6Gakc4yqUUH4V9FWjTXDM7G7I1tHXGVJG1FMlP98vNfOz3QNylSi4VV7kQ8MQbzwzfL
yOprzbZ1UdgE97KwZRcf+a/haAxkZG+FGxjcBRRHicXpANSNYwmWzfVOc2V/tSXlzrJ6DwLB6JWP
HZfhzJCX9DnN7cp2mN+7qtl5DgL83tnzFFtTwHr0Gtoe3DyogK2GZaA1wcaahMq4kosh1LP0C/M5
ZYBCl8DWNJNlpLVf8ibdzbb7DTEUCoxsV0QCrcZzBj5ce/47MbYvvu0+94F39AGlAst7VmcGgR4L
aaB8TIL+YXbyXZV0Ow/Pu+ERq5Q02KMaHcsFTpZnkjGclvnKO2HwQZ9FvBi0axjMT7OdXZ0xvGv6
1jLKD05EX0LmIZlj7i3orGJ8pIfv0ZfFFd/+HgHQeYTzJUjYyubsmC7qRf7mNAhe6LlnOCUfU0Ki
DZBR3mzQ8JzqRl8PQXrlknXEOcnrqXyomuxBxgzoiRQAdM8j+RR30r4h2KFUtuUB2x/r0Nzjlzmm
NB3CGp19lD1pPe79/Iv65NugotoWByFcgtHluy7ojk0PDJASEE5OOpBK7gne3MqHSJobSdiFfHaI
6a19NhjHcv8FC5sZ+o9fiNc/413+4IV8NUqsirzpLoBizFQ+Ynp6ieLohcRgvHAcDXKpu0XFVQ7t
YxCuAoNLnEqcwsNEXnsmZrhTXwgChHsZpVc6wu81dcf2KF7y1mF8gscV1TTLmM7aj02+Uwcxq8/P
6hRGHh9pP7NAEYB/G2AXtahw3bCc7vpg1Ze0KvuT+WGo9zUDNxVJWIvISPuh/hTptfQW9nRLUZpN
DeKSroK2L47j6KqKnKjEfIvlscLTaZbZR+KBO/ER9CsHm4nfFY/UPIqlpB59w/vNxhiQEyYGmA75
bRfyDwGrN4rHYna+QW6RTqyTT+aAS1DajrWRYk6LduClAdUMSQSaWrB/lFZf7qvq2muO9eDx3Wnz
8dZSe3pzuS1j1km4YVGJIqmX7CznQzgxJVjYJivM1n2T7aOm5K0e2dmqsLNdRLEGUATyJKNfEa+i
a/Yatbz42bCkK2HqYu9BTdF2FJT33NW0pYWhaNePyU44/Xi3Cb5zxS2/m5QjYwPFM5bLUL9EtQqU
rVwDiQBTDo9Xg06PkR+sRmkmZ9urs202SlpfEykuVeRmp8G1gSkCHOsa/QmlVemHn78EcjrUlpgf
jQAejGyEs5wt18JYMgVXv+6aVRtPm6ak5w7BhMrP288yamsy6mN+Ihq6yxzfpEibYX89BNso0zkG
Ve77lNvmKizuYV93p1SzzUM87AQuAYaP9fjAELUsNP+Sk9kKx6Y/6jgWKZcFRG+lMR66mGSi07g0
adT23dAHFKWRswUsIX7kD08tCao1jHi6MQz0tQgu3iKeOdu5i1TMPOXF2lNYL32iT/y4V5Vv7Iin
ybvBZoVndLrS+6r4iJnHBgZ9yw61aDuYiB+MxRLegQN9Ifqgv/GsuRhVVm89AuzLgITt3qXhZzf6
2PJafnphNUp3Td1Ke4DaWXLkpgfMc08h8+kH0eMiheFgQBY+aEmaMONsDDi/cdtEs7d3RuscWAUS
/9D4WvVju9PqeD71xYj00YFMgnCdLyaiCOilfF6x+P9Oe3B3shBmBH5bX4MMrfykZcNRRtGDrRo8
fOMqiBd5rZbtJLKqYJbzti7JVUJMLVw7+RG79SGrK4L6Ur8BMfYMgTexHXyNGpIm0ha3WMuCtVMU
73mTffW14gXoH1FQ1H/OSfyQOaNPfU9uUCpXLEL4eRAo64P+3Zwaj8hbJy2ZRWbILfHNDIlBPPTB
ZrYIKqacDyF44m6XnhzTY/pUkG4mW65fKQU7o1s0n6AuzKdEp04YUUbTljwkreqzLCLt+wiWwGmU
I2bHwaqlSPPsRcJb5Zmv02niNI/R0MlVP4GpmrV3iO2CeX4uIkxThn2SNonTuH36eQNQIpk/X6S/
FdTaRUHY/n6v/uu//vv/x1kYk/vQP56KLP/P/24+/k4QRv2uP8YikuYsDh26MD3KsWyX++UfYxHz
N3bDaiLACIQ4isHs4y+lWoxFkDrgJ+Q3QauQUvnrWMT5zXYYX/D7bNukjutfS8LoUv7NRZu0DWdi
Jpee7gjbQ8jz612TVEfhRK5trDBFF1Tkls9iip1bWITqhlQekKw8WSOilTr4Pofj17gmRDAy3m0K
wm8u6wZXgYAcaVmK7tPROExdEuwrPnK4bLvDimahXxHEM9lmxayzRpNVj3vKObe4mb8oOkSYBaUd
BWqFpT5N7PF5aIEZ8CDrPMF6q1l1tDDuv+JAfG3ganiHMSjwoNFk7N+biglEHuhi2ZQ2O2lqnznX
8hSDIAVjcTjY9E24DvTAXZdFf5uddtHJ9EvZGw+j4b/1Lu+tZXR3xwSJds8fRoP8i9bED/4QiNVU
zo8BS2neC2zGrWFDPtRFacWHETx0afsqo2krIwoyksFfwmq7r5rur0O9Qg7cG81X/GX3rpHJ8xSU
zTqxq3LZNeLmpvZ88QBlLy3Losx1sqOc2+g84dnjrEwrBIqG5gkTwTmxovwKgvAS26LfD+qdoR+i
A8drbwcr7x5hYhsgBAp7Y1qLfO0o/fBHJt3+MDXuJ9qQ4kLFSspCd0oO02YkgHvQKpJPaHd0MoXx
9NANQlvN8ViuU61GqWUn+yxp50Mc9t0203jKsg0/yrzjmTrpbL/KVycJrSOEmv/Q2d5VRiI9lemz
ZyfNrYXxNPSxO/78paaMg+O3MSwqDh1P8UCZTTL8IIeffYTwIyEN3k9j7v9I9claenTVH13qwzaD
NS4n7DTXZHSHXVoGnwm9haecZrGFHHVLDYDCa8mWb1MneUWuxbUOHc5LUgR8AJQj/l/2zmQ5ciTL
sr+SP4AUQBXjsg2wiTTjPG8gJJ3EPChm4OvrgNkpFeEVFSW1belNiAedTpoZAFV97917rnEHHOrQ
JPp1Bsvy3UpBlKUivcuipgk8pDgQR/Mr2lfaDuiCwpDdF3d5uFyM/RzMGbd/m7l8l4QZY6v4YUZ6
+Famq+SqcIwAZDSyeXRON7SwRvhBbvmucutkIie9kE71GIviToCCa2X4XuVtRD3l4fxDmz41LSfU
ilTVlMJpg7TgQ0jgUfKXay76KYZjgMUCv8gUGQdcFDM0ShViu40urHq6zMKs2dnEvQQ40KbHVEp0
v0fIHslt28Ifz1DvHjzvA8ctQk3qi1Eg8szqGj9I5RJay22Fg/wdSEFx1wEQ6QXuoGoBVjDZw1Eo
BDCu3T/3snhBRWqgrgqRYTZnlLnfxcwZHA8KwbsdZhoQ9WnjdJjqXQypWDIlGqZzt9RkrlewthdE
OPhJWRji6FmXybUGQKFAnb6BENQGom6vWKAkXuwhAw/w0ufy0U2dGAqRlOfY1S/i3MR8SBqWgvRA
7lNJsJsREwEfPUeq5c0qtLW6CrLKSI8oFJA4eUu9Z+YioeDsZdFHtyym36BCN3mlU+7kxCfXen+h
52lyGjpMu/nQXjuw2/fOqHajK9qTs0IaicXzDaE/jWZLVJpRXdoiOuoNUF6SWUFFfZQoacK8yalo
erGjEKw49U5MAgMIhg897cKgcGuTuN0iwgHQSx8+BQse9IUFLl1VjIRQJ/Kgx3EPpWrotjMMVF96
dbzT0XT0k7nPbxaTEDVt7enAjE1j1e6n0nrUKEc2S6ISgn/MlxagzE6V5vPEBMzqmIBwFExIvxJC
7Pv1FhkyALDCHi+x2ghWuACrkyIEAXC/bSO7M2nMiT5XBGd80WzvA6S2O83pb7WueZSeda9EDrY/
cZ/0kck3VJLUz8zktNTw/3QD35YyO3vrUDTX0rtieitpnGH5GBvIDzkQHX9SHq8j7r0gwWjoDfF+
wJm5av6/BiNBUjfWhzmJ4ILvQpkPFwJ7tGenF4U5rp7cck/+r34xMfO7mCOvJgnCC9GBMCJOy7CB
5I3pkcvSnm2H8al7xM9SnBoXGwAZFGCdl2PTV0Uws+fykIdQtvVhmyesSMPK32yuSNB9qd029lGN
ahuSoopd1cYVDrmaZzXTzsVEPlzSlAHQhBhuUvIGb+JR6y0ifsz4Ijeb61Lkv4YRTvOiLbQvXURF
Mxvkgqt2IMWIm+qmcacLtWSAH+tqP6fYdUb6ppsmIwAcmwuCAuKYZFnj5IpZtCDLRjj6NwmwHjVP
CU8Cfivj0NjxKY8TD9bnKlurnxpHf2zr0QYIOcy3GQ91YyZvXra051ZlznVum3ubdM0dGCxesDR7
gkRCeULkNRwcVxDsCk/xUNTQQjm9kJYre+e4ICYh/huk2cB6Ypeu9+zwBreT5ZJ7MzLUqLDD+ilS
J1ZBpAPTh6I01iYn2qvml+1N1Kwcw51Pq/Gs8+BN7XYacXgodLRpET5HNBQRkH8jn3nLmN4DLsp9
4jFmyJXejQYVPMae2SJLULOBqBOmCCfhmIOF0LZG78J+Jk86c8e7pnBQIk1uUIUhsngOK8B2Uy/9
1DWGsxDB2QO6wHTGmcDCPIf5qWeXpXyzXb3epoRSIhdIGfIOGJIzi/uqysp5q7U3oy2y/WLnt22f
E0rP4kFp61w03RcbRnjZG4vdMM4BXK3eipq7AZDgI5wlGgfg4dggqE1DM72Oc0bUna0X+6Wmzu+m
bubcnzDddgbyX6i4NZO3aDdqROqiDRcjq0MyzO6W0WyNpMOa6VI6+Z27jrLGLigRm57qKQqvEXdg
nUnUw2xTwRbheGEt1nhqUyg49nQ3uSVHIGc4cZ+zWcyvsZlZR8PBKFtPODfRYHeb0pZbsyIxKQ51
LBnWiHQHZ8/sPNlNi3gspmlqxOFEjk52bXfyRTeyz9atz6ZoHsVQKfzCCzmLS/4hLXCJ4WomJjxm
2gzxWGAGFAguR1pi5XCSon8e5iwJhgKJCW79cmca0dlwuxLYLL2mpH1WMVsIQtuBeNbmwxka8CID
pPwU3hEJz2zcNjj3wvYutDgf9riWsRiaWLc8IokqA14jlW+Fh95eiKcYy8ndDiK5TMG4DAV88jE3
Lye9fg9D9RmKYgh0lzvZwDXDWudXmkk3o+31nUNMMc3zYjV5Fi/pUC173WrIYhmBk7GuXyMRZxoR
N69dRdoHzT6W/DLad2DDh65+TAmDeCod937OoS629qdbip3rfJKf8EVJDtS/Ng/x0J4XxXylaqs3
cpPqwChaEtihqeLiK909BuWN7RWPybDUW72ER9sYajs403ExFLxBOA95+iVq8Eu83Zhu/vwYzd2L
l3QAPCqbNkT56XpEpo9Rs9oS9xCAEAm4fiNZfoRUcjcqha6M9CwRYRBNPmg7MZZPwcAmyedI4zmo
GkuC/EuyLW2EnOCEQ+6hXyBCBxAB7fRWq4m8WUK0O5m2KUIsgbXp3ACrY5/1OKmNdTIcevvaq5R9
lLJ/E5KYpzbf1YmuGDjwC8sES7DC7L3Rk52ZriSiGWUvat7kZIVPaTo/a6l+Gyp+36LZHlktnqQ3
br1hqN2qauU1UkggyqCr1nUAh40Fe5yAKTDT5paKVLQI4oY58KeJYYJCi4ZEhIJ97B6GGquV6e3H
pb/J2vhSlhUZVlVSkU0X+T05tijGSKSMLVDndEmCiZyVhCOHJm90nQPdMoC5oXEUJh5BIWF9PYhi
h7stg+skAfyuDQ/nftL6F5Wlz2mtXsr1gzHSbxE2fEAyRw+VWQersXvCnc0D8RB+3TOsKgsx+Zg/
N549NZuJ7uMedaJjLR53H75j9LlYr+EXWFAvzNh4RCFPShH9EXokLRg2jTYSLvJV7zhuwfvsc7KR
kUnPCjC+8+6YAvCDRyqjUaO/zw6Y3TkW1DOYJ2c8OmZ/DZofKI2cJr/2grliFx1j6ylXnEn1lUca
9802h/kXlLkNT9TNskAXOevNoGMqJk5tQsOFNLW5XTDrNV7bgh51m8s5XSjlEFQeY7sNL/J41A6Z
yw23yA59fdRD6BiJYM6ct7KcnnINpoKNqBftMikp2RwhVgND+IyjoqDQbEn4DXclKRRBqnnNQcu1
agc0LNuGbXsPNaolTNdmJqLXX6TQTOCbxvclHEE06hAFqhT/GHANOAHTQwxsZDP2QAPi5q0KkXg3
WFsbsYUR9syD2UfFbTlfkEcN7cC1T7nNdAKIFFDihxpnLZu1fjVW6WUml0d9BNTUeak/WkwoOCOe
bBLuN4oAxLanW2z2lgoWLqqNAK0T8ZPKaVl55cuIVoiJ51AQ5+F8uDqEnQisbA44KUnZdhkXRYDS
s/JT4mErkAxvSK01EMQlx0Ub3hEKofsiZWGFHcjGuamW5EjKfBAXAH+SGIPpBGUllv4yNne1i8iG
SG7Pl135nlhsEbWmnaeuv5gZhRo92Cx9CoF1ddgYFu/UVNYao/SI1EIiiufoW2tPIpvuJ6Ovg8zL
a98cYB4s01HN+mMNVY32IVodpuA0K0mmHvFNl539EKnmgcBCpLRMyQNDwI3rYmapJbZz27K3/dBJ
EAvPmW28OB6MNYkaiVkgPtdMYQRdyQoVMxbfGfTvMcM2nC0xrrpXqnFFX98rafyDj7BSa/bNGAp9
6447bDzhBm08uMOqttBzFlsP8yKXCuZJ1FZ7xFmXiwb5xe2gUzfI8gqQIQIsCsE3/MhavjcKZgu5
AAOKauNmwrkO/UBzxpfUyYuj1ljXAPaZYY9y28Kp3UU0TiZnDWTCcNovjXPnFau7j/58ZNyNzJ6W
UnsE7cI4sy62Y61jpxuNs1Ru7TNhRBtp4rtrY28zZJY6xdkeYuM9XD8n0DRtRZQRTOR10U3R0Von
zUDd0KU5mIWD8n0gejhOQYxnyXVNTMCIm2TuDMZjWFdzhXlZ3JBlXG3aDI6WISwOzCKCKGTA2Jmy
Umzy0bsdF8L90rU2A1jRrIFvhvWUKe2VW4ZTdbUdJIhug+7CzrIQOiMvPRDF/YFdwq9q91eelK95
a70VM0Z6ZqQV0QQI20n46V3WrgIxpVbRFvFMtr9GZtOWAFNEt4LhZFnYLmsQ9G/4NUSkRdm5qN7M
VJUX1sjG1OtXxI3jAm75AYkVjRty0Zhnj87zhP00EO4Mq6U65lWnnyRIhaWYZ3R3CCt0Z7qoR1fS
2daupMFxyNAGXkXT7Arg+9shau5TM/xyLFUc0l5qCK/LT9BvrwUliTZ9l7F9Z1bxwS3sEXl3oNL6
xRXljb4kiD4z9Tk5ZM5q+t50JFOz8qZHq7lRFYrYUONwBaDWpIFfZXQQuhw/qjkV+xYNSMTPi7wP
UZbEeMTTOXKBGwOCWrLlqg+xplnDLw//ZVJzCQUSbHq/2qM9/+oyr3uoGfEfsRpg31kl3s4q9k5X
2be9CsDTVQqOmQiiEtoQHFwk/MUoxjEX47lFQw6T6blFU16u4nJrlZkr9OZmFRAuNWztVYg+oEhP
V2m6ThutMeRDt4rWddTrHSp2DzV7iqo9Decg8QpmoKn8GnrN2fcxtF2N55YDNo1FTagbbSCzcRL6
bZFWuNYVFyuLgJWO91FXmgHz+S3pQ+E+XYX3HFt6gimQhcip2tZCL46jq14rb6+s98Jaxfuo+DkJ
wImp5oUMCru6UKvi/+dPEcBBGleT53HYJNsKvQC5YaU4i8a+ZpuzVuDIAdwubf9s+E5qLd2BtHBw
1qEv1uhAmSm62XkmoXM85igc4CqNPsFuOh62sdokIWb6/32H/v9JRaJF0/u/772f3v+xJ4sqad7/
qyxx/Zf/7r8b/zSQ/SEfFKvh80d7+O/+u/ynbVPEu1Lydbrt/9l+F1hUHZrsnoEIC48TPfEWPUq8
6gr/aaJHRJhm0Z4XjiP/V6pEg+//XV9GbhRjAdsxddemBf/n9vuc5+asATAO1FBA+h5R6JTucRha
+wDqZ4DXnZQnurbM7y7U0Lar1H/wy4l1wqA4JWmKe1DlMG+6tTHSdiNJTAN1st19xEvPsRFoDbT4
HXUuhVu7HMfK4pbU5BsSMyOINayTDWk3rNkTfd2UtbXB7DnRkbBJRzRj0A1ZZ73DK2C6N8Ff9UbS
YJaCGVXPuHfqpmuGH2j4w3dkuJeiR/YtMpltmx6wCCkZWBHyByDdK8AqnHZRn9P/h1XukWdThFDb
+Grg1R5RWkv7jMzrG3VOGRS1h6qeGXajlegzmuWX7PDAxi4ZF1mcsLZgoSMEpZN7y4Bur3UrZ2kh
3bTHDbss3T2eI0jvtBl0jCc0EuR5QoYV8JnTNzIMQBa6DTc1Gu8NnKZxU77rUBS2DEJu6qS9KxwF
paVPU1DLpA1Df/c1G5NN2PZEdZXyp4gHjUF7h+apw3ZYGBuI7luoAuNrP763IcGss3XdzlS3eYrE
SI+g75QGRpreMpDSlAjeTSeQnoTJlmGtpZOEC+nR1jR0fYrvQ36XwNO5k0g3WHjIVs7C8qpn758j
VJ/giIlVil6Mbmi3gL03g06cpDeapzYqLrH/3+ZpDI+2Y6yMrWtG/eTHWnQti4jEnxJ1WwfaZIum
jxopRFPvKcT59J1tvZouQlwGKhua02g8xLyYWeB1pXDsAgCLamMOqPaKWVGulEWAjxHfvgnZIclJ
6CikTu4wZ/vgh0A48V3pAlIsF8uN16TPmRhv5FymO1Ist/BY6WGKCmvYBC1P6rwCY0F4QG/qhBTA
hjEhGK8jQNuJqLB3YeHmu8ijLe7Y4NFJc3xlZlJe4AfxAJCPd6RRYQiFuEMT9Ta3m/ESGR5+guUe
odz0OMR6cWcUOHUsDhmmfay60r7rIQVe8D4Azg6QTCK3SC46A1Nrt8CGZdfgnnbHJ0d4gKEA5bET
uscuKtvnBUd1yUZFeyK9aWzyV9yFCzy3xG8542PiuO3tbLdXwiptyobyqsxhACfVdzoaH3lJLLpr
JvcY0dsb41p1CeGexoNn5js8u9qFuwZXQ0UFzBGVtPBmcepatHU1k7MaAtpucEjRbRPb29duAk/V
yOnC9o4WQEDmREVRXxG50zmivy57lMeW1QMLGRLqLxujK1bOqLfHQ8zZ7nrBNYpYpL+h5X8lUwZz
aVKd8sIdLyuRLNd1B155KkbSPL3lvtQvJzEd9MjtTrA9KN5rl2LAHMVNyTmIUmYJb+z1P6YxtRuL
bZXmqZ/ZgHWWiuskBZ2hxYIQZairymihtFjw6qP6ZmBaDRpfZkGON8BLvouV6mXt7Mx71h3ulayA
ZA5WCG+xc5WaNPFrU12qcum34rurs9dsjTDAze+NEyAJ6n3uW5SaGHe/LATXdganLsyLuyysNRAZ
ELdny3ppTJQ5FCzXk4v+GvQN3Ands6iH8XmTa7DENTF077LALLEG6hVm8xJhNd6HsV+pX1FRNY9G
Il0QepDVveuuQzsQMh3Ymyxi2dwOhzG/F3acBY3ZPP/8Aidm1rU06myI7rwULEvk0N21VnHC6uuH
E0KxiMmkym25j2PMYnYJItCb7+VAjJVGJ3qnh6srSdcywBr5L9dojhgirQOaD38YZztIHYk3JB1v
weyUInwaYuOXOcxDMPHgBmtO4nlgWrFZ6gjetzMWgaXIpex04+iR73KbcLQxOzG9dGB22EWqivQ0
rjdY3YNj4JaZDO1UrzCBuQvVYYG5R265L4b2MJdRBHCgXQiQDG+HltkLlvL1u2CjlnsQLoTGuhmw
rEXtsSHTlU3SV3eo0cl11FViyVAHmfLIbKbx18zvHd4PDoiI3t24vXBwsiDnn4E8Uc4NpbH44Sid
jalfRr3p7oXb3EVSOw8dLKIpscuj2RHnmsvx0Hja5JMQAilWX5gUS4abii5a4VjZqRL30pm1O4Cb
+0jHV+t2LLdMi/x56IinqsaRhLTmO82cL7G4pM2PJuh6DatTBBduTuUv4ToUPISGkuK5UqYh/WAv
TK7gX7Q7jf1mW+Qd+JVCB5badp+ZgwemdyY6dBqjrcrSdjn/d1IIS2fecjZyG1bE8G1XaV04l5cG
OSjZFQDuLdECAYNB9IfVC07BkOGEftPq4zMdYgIEB/MK0dCpMih+XZukhCoOIUyZdM1CgYsJgbCR
OeT/ujSvFaF2yYApHgInbieP/FULzd6uKdBPQnrPCb4qZwxuTjt8JX0DXIeHMdQ+I23tPYpU7CeS
0kROtKZEbL0gvTrEhrtGq7Y+2uJTlumnbJDjhTNPO+Jr38o1LiSyDhmuay7Drvc8mreYDEFcHLE1
33Ra2mwWqERIqbpghKZqLSi7hQjqKo18ZMyhHlGuKoA1oi4OMc1PUZONCqcEyV/Ctt71zwxo3CM3
5JpTrm9I9iQ0cGLaPCCg1lMaSroTE1Ke3hWtPfutBsRhiMNLwnbqwYLUmWFMtc9qUe124E7ZEJcn
Z1YMCiUkQnI5EJSN85EbGJ8GnfxVV8mVr9D7oZZMXnMSrcqEUE8eh7wwv5MJWjpEn4XMDz74pqaC
M8mWx2cQ43bZrCuCFoqBVazezRNj5y5Z+3ieeSPC/lQj8/zXHZ/rzPJce6/sWcIyKEraCelhUDRZ
bK2ln81up+VPXDUutEPD1Svq16mUJxq8kEO85FejAzjIqlNpoNfFGPLC8P0bSO4DZkxcj5ZHJMNE
bJkidAvXjG8w1PRFhDiiy4xX2+yfa+alm59vonAdfWbTB448tBWQc6Zs4fSdw9GXIB4MwsUYJny6
uVtseudUwG6DWxcPQWmjTEDmWPrDzHB10jP05IkYMBasOjtBz4HeGqN3ZhiTgIFoefHVmBTMEzsx
nuij7AvLOq2XUBh6tzVRroxeLHzZmkSYk0fTCsT17eh8lSg8uFkHlCZKR3g9014dxasHxIKICi55
m+fgkqbo2qE1wTbbzM+RyLRd5H6W+Vg8Yl6DwZ8ThZzaJKDq4mlCGMzRBbpmFx5AX8O614pLKwMo
rorxbug/ZoNu3JQfi1HJe1CQhFfETEYdr0iCoozONoX1USr6jpYHLHhhtIH/49rtbMZd5LqkdcXM
Pb/DBjhzdI8XGCTG87qPjQlQKmvBd54Zd8rKoNHGkU0OhjyXcjzJxkpAMkIxaACOkOAXV7SZUg5R
LV2uAGm5Y4Ly4AnT/KlpfJOs1c1IteBG/Ju48yYA0V0ciCjBGbCQAUmw3hXsOoJvve2Q6Lxstz+K
ubwzMmYkBTAPu6peklhwVlq336ZEWBwvNJCVe+zN+Khjk9x6ffeLajy+aouc+ON0xeWCN/fNjq4g
/M2XyiJNlfPxiett7Fog2345o+uAyrBzM5dQx/VNFLGRrMSth5SzTrFYfaBL+HaRwJMye5G+1Szj
Ul+fxSY22qCpxjKgPHjmEX+Fc0t3J7XnzQKBhzN0xljT2/3cPwuYSUKDmyEY7Bpas1s9Taa14ybq
GHCQLsH1tbVk2nkF2FlSH7oTZQ6wA8JV8giQmm2ANhmd66wa+kDiS9mKjpea6OlVktFMQpDOsEiG
4jLWjzZVDh0y6jstttPTIiOij927ijrDh8M+XnQ5DQeerbTBR9YK+WU3/MRUEk++XkWh92RNpN+J
El9eFB0ofLcW0uMgrEgbX8qbtk6+63iB+7N8V5jf/TTFtKsEnuOwAk7UfJkxn3vacZz9+XsPyGwN
hixIrQXgTMvCkk7pnvlMum8oKIIEPYfSW/M4ajvGfe9koSjyHRsPsnoxbafcuCVhvWJMsY4sCesO
KErCXQ63NgsrkrXTMwTfjn0iqbA6eVvYI8/4/7+m2v4yEgQnSryY2auu7E8A3myNfG19GzP3hqq9
l2wFv+BdRowQPq4HP5FbEHmrOzOxvjAswvVcPkr8+pmFhrvkkfHLOj5j+XbADZNaUpzD0SqoXhrp
1xUF3frXSc4Mz+UZm6X2oq27SuWuaMXcr3N1x1jhqWxtKDDeC/EmzCBY2/kk4He456Hu6bzb9E3n
huVNINhARz29Y2oMmsnSbxKt+XAd25/i+qMt448iKdptOnVPTlIk0Om9hkrSi3wxg/3JwnfVd0db
KXG0MqTdRTScQhIafAvLhW0oiA89zXluPXFPqVoDDcZFsU903qEOLo+EIf1Oto6DgCE3qWWz7juj
KCX3nXxYIyTOqkpMbSs07PCDcC7NlhPD+l1uxXrudNZ1UmrXP29zJijDV5p3+fN/Pz+FmmOb6LV5
FRN4S8Bq7us5EfLakqrAhjTYleGdnmeSwjhDhDyclWRh4ZKzz9vhrpN2t3G+p7U+YATsBe6U4pZe
dlbnLeDg5ksZDS96oo42p9L9XJXfUwr2P8fzOyseJAPqYU+CuLSb5TKOYgNUhCLauG3dg94MnwBF
RGjfVxkAxzBd3oZceypMC1gSs7zRhngZk0IydVgaq+UzGTVG4eB02pU+OjbIdC3pewtPSSuYTWKU
mqwGFY6N/jGPnkvm80iho+cutr6cjDGEqd950uCoUoM1LQuyyyyzuZxy3qtrFsgicq5EXXesjiln
YTrbJ53YOr8jfJt7UKW72gU/Etucucb+bSHmzkVCEK1aApQ9jz+KEll3b+Aouh/ZQbYqEFT3Za+K
hHnVJjSIFGbECpHjZfuwvaGRQjOklIy1IlzpzapxICAIscmqeyjk2yA86CklK5FctRHJqpLA+4EY
WvtKkE90qrzEKbqGYTxornAZmnpPKYKLdFVe6EgwDKQYNLBBPa3qjHrVaTA52EeMmsA43WadcxOu
io41ic+dFS4yLX2LEH1oTfSQIAJxS8bcOfpuR2varQeV4Fxm1qdC1NSZfuKCZtAjeEhrBmCPoHvP
8HJm9MjBU2QeJHLBsXioRbFVVh0+90hVfmL45lW90q86FntVtCAkrHd9h8rFXvUuYlW+DKsGBoV4
H4ByZeNdFTIZUplm1czAXG3PChlNipxG45x726wKGznP4LKLp0JYh7pnfcQsf2q7Q400p141OjFi
HVO6hMFh2tJ7MldrdsTeZoHv1sReF1bzmJOpOzeFSb+DJdKe062mAJakkvq5hkQ+EqcTSv9HUSKR
fjR6yqFbS35lCI1aBEepYk918/ERI8nbAhbfp5OFNHFVKSFX0ix0S+WqYKIXRy7rqmqqVn1TprIX
CserEE51hgBqRAg1rIqo/9+fRs6NYBsr8H/fn4aT+I//U/5qkIj/Y/7HTUOO+q+v8vOvMlDXH/R/
29UufnjddklUQ+H9Z7m4a/zTwYWNBxkXsm6Qe/qf/WqQio6gzY1BV5KSuv7Vv/vVgBixcINOBIxG
jCpK8t9c83/roqeR/ic3NBH2lk2b2kOeThC3/C0EtcWri1OS6ZZtIhlckAUkt8BQghZtb2g/GUyJ
yOdgF97ESFP/8Pnd/Mtz/Ucjvfy9Vb7+cogRtmHSLAce+ZsXubOGAp0EkVBz/FyU+tcaHVh34miw
yhoxnGb+f8lB0YHAz+gxLVS2BDQEZgdy0OHPIGcKxETKULAtyIyGbZFq7LG1RfhB7JvNe7lgBm4s
TEw1bqz86KFcyed/TZnI2PFJZ/3X4/Enf8Uf39WPgfyPBvOfd2VwCGEYgdXe/W0AMA29KJQRpbtK
0pVmQ8IGHKi42CYRPZsY0qn9mEXezqtZexWZa3SZ/v6DNf7qqjp/eAm/XdWxRyXc8gnu1k9wjLFq
KSbACN2NyNrMEiEu2hNlV0Gi6EYs8n/8/X9xZbnp+QRIjNaFI367sqPuQpCNw2RnjcqfG7g6Oax5
8p1S50DJuh+L4qUHIWeoZB96oJnw/02QvTj20/vD7axZG/MckSyj6kcEZUGIzhkWykbyD4iVIh/A
ONUR2ICMIj+vio/Icp/jLLzQrDu7iB869cBNe+eo8cGbonvLpkisaGK3pD/p4fwhUIuFcnzR8w4v
prGdLZIhm0BLyhvNsi+nWNzrS3V2qpJaljyc0MhuG3MhQzaoKuF7mAQ2Rf8SZvOJXtONcJc9KhcP
n/lsBbjM6DJKPxbGHizCA5UVvfJ6OfeApAEII8mc+3cGXMxo6KG0I8JMVHAKBUiOlY0rRLC23XXf
bTpfWeXi9xpmsTSJ/YGMHhcb04wEYV7Nk63wnbn7tIzyQEVNwyl+WULvrOv6dhjvyZJ/gWXP8cYg
9SzflWhWG+uh4SflbcZcBIMSpjn2XJuPjLgzViP8dr4hxfbvb0nvd1wHT8U6DCOWZF3xPJcl8o+u
FDNDYm7RjCJzw1oTEkdO5NKvPACb6XUCCknEBNMYEXk3IwNXFUiMr3ypj0ksWOatXAfZ2qXtajtU
h1upPvo5P9bUH5wlkcQqf0T8lHb9XtHWZBVLkTdlPP2mlx2Szr3E1shHdsF6c446ToiOFTBgPAJW
Jgtq3hP1ct0aCWmPWpCHm4xcT8+FVdww56Xnm/sWRTpSiyCbaVFaMG8GFMWa8psU3FtJt55D2ll3
9gi0LmFso2K4Rehza7kVFmyEtUw7NBYeEkv5eAfkigOM8pARurcdjx1LBZ/HWiL4Y0X2huHtdOrD
MnR2yiLoRUPT1vdgzaotR/rOjo5aJVa7477R9UOIYfLvr5e5rlK/rWJ4iBzpWtIF2uL+9gQDcmAY
bnsJ05xp66G7IdCkFedUgCxBhrh+yEWa7Qyen5AiNaYyEpIjyRAHJhIoGhOU730wMXHDEMW6dybt
jCEdomEaEQSHIL9ZlYDkVKNci4ebkYNKRlY9M4dDR1Tf2HPadPhpxXdDsIYs8BPY2tYlAcWsutPk
ELbAy/KI/3Ty4+RMRO3ieSIc6+8/CWNF1vzXj2IVLFmCu9j7fTHr7NZlXmPQNNVNNhO0s0JsJwz1
fI1RKLOPjGeJW2LAn5BmqU/qRmCGzqPSkgPSCg0wUoJj01LdhS2uQh3bTCp8OjnYrWw6on3AVpsx
Sou476Mc4MBi+HQPkMPSoUd16doDlm/cGSZBvNXOCa1fhrI+tNSiOV3rO5F+AHAqNx7EQiziqP10
b1+IeZuyC8Jb+k6HbzmIzF/CB6cgB1U9Lu506nJq5Tz17lpa2gYhyYYdHiJXnhLq6SUy7tMlvwRw
e0JofugoorFxXUWuFTi8ljIjZxEBsi+seje2Ogk4dgj1MnmfvXjbsYzFrvCbZl1qYl9SQCQm27V7
yvWTyWsu5/dpAez3FLugG7nHw5DoTFv4BZkcTqv5bY+PHeOq8Jp917f+hLVEMq0Zwrt4b2d3GbJ8
ggniGuhFFfqtetaJh1kfeburtgnBJ3aHHJR0ncLp9hkbyLAbmp8VXxpEmsQ73DMvaamwA8Xjw1K2
t46FDymCLssrlcSXOQiAVcOu05Cd0iNPRmKbrvFrrtiYbKlYqXjspy34K3r28c+SZpafEW+8pVQ2
ObqXFcHWA2OPaSK4Za2GuDi0bbz3VlMP0omITKurZynEDlE9aEvzSwO9OA1Mqsq+Aerwao54xMw3
xrpcDJfsQ0LUI+bra2/nk5sL0T/d04iVsFx5DK9ea170xQpSWS1H807I5H/Y4OVfruZYh3VDSF2H
8fLn1XzIdbOGrwNdo3HRUIf7deUO63BrslAlNEbTT4+TTk9nyMWFtTQGYyM+CAdiTL9HtbnJCxkI
mp9yptVAgzOhVbUuaZP7FM8wZm6dxrys0f2s+8JsTNs8Hi7+/skGOPUXD7a14q0Mx3H0n3f5BxSQ
pYDtDJVMduv+ANP6xvBQn7MZAG0kaQamiTEiV93m9H7WA53SuIc0PvrW9M30PeUAN7JTt60VLAi3
SXGn9QwOfILgqZARMx8AohKkHboHfuIAwaLHKlAY2TbTQFfS+Jn7J5gwu3h5JKoYUX/op+Qc//37
FL8Dq372XrD8GELBtyOO+fPVEtMCDdJjAWuI+I0z+Cs7p4t365JFw5Ume+KvGVjrtTMwHU/1M8XA
NJrUvwTWMFfN5w8DnVOKD023MWtoOgl6aJ94ONfnGgnV379i4y9fMXXJemCQAMN+Oy2UCoJvOSwJ
x38Ct2jZMHWGRSyDokBrEv7cWHrXB0v9VItzjQwRTdBJwI6cvep/+vj+8jbBKmGtFDSX3fDPHx+i
78hIxnXo4bQXg37zH9ydW3Pa2BKF/0pq3qEkbW1dHs5UjTEX27ET5+KcmRdKsRkkQAh0AcSvP19j
k1hAkqkRD6pTUzNTFTsbsbV39+ru1autaHVJxGJSgIgK5LEp9lGijyFGbjIEnDbh1QbfhRzsRTF7
XHlJR9znZhJiNjlqFq3pbguyByxYh0T3KrkXDDALp2ih0qiRdUg9936+n+qkN3c56nCf0KA6DPNU
iy76PCmj3iqacBOdS7ucQnQedjYwlEkqd8R/OxRmYw1ZeRmSOacQWn6NigkOmR8h4jpkopXJmCKK
KGJoLBdlEb+TwlmCvtyFxUzJ1kOYdxOGne2SedfrbpZMBjTko8cvIi5fFgRBcsfDqPzVFxQ4cgRX
6GuxoHfhqY0DuLKYmmsyN4w3pZ+uMzeXl779GQ5PRzxZa7vpMn2WgkVJJWd1IcBjUdKxqK1LFTHp
ZmZfmkJ41vcoGnU8lEDLgUN8KVESjR0g1DVY+T4tae5B5B8GVS9ZDKkbtzpxcrWa2lDTl8CdP43V
qHB+BcV2smzV72Y5ZAGJmVzk9pzD8+fiP9cU3oHOetubtLaD5SK+mmQ0yGVo4N9sl8z5nkKnxuO4
vEZxuVKX8BeTj4Vy302KrxLpDpngRW0QxoH6BVY8cVvlAT2NFUVvwTg8XanDuF/NvPMeqcSOBOu7
4FuCdMpmY0UeL4s6Kn/rhverNThhRZqeAQMTKW4kv8Rru4872i8HrOZr28KGHDinYo0Ub2LlPI5M
yyPKyGxJxvkXxjTum+QGpNrlZ+iGbAJA0PQ2c/I+nRZUP40eHZMXJfNr1l5425pG15MW3IVx+j5d
FNcSKYf48SS0O6054kkrOm6Q+hbn58Q5Q6LIzi87GYMafA0gIeXAKfKz9NofGg+oBN5up/a7ifIh
u35grvX10gNDGTO0apj6tEC6jRvzNhK2ynq8ADsNL/PCu45hm5jF5EO07CCOc7meTPuCBTJK1TQD
A54n5Q3CFQ9wo2ghxFdlSdYzp+WNg9hMNg1ySRAW87sJVF0oW85lOBsIAJU0ilxYunlgv9K3CRwr
pwFtl5gJcJhmig+SyQY9GXnOWClwqrg1RXa43KZvnRChpXQ1WPgpqq5vU0WlBLwq715Wz1pPDAcG
2M6z6QOanl0D/V0GTzCLi8Qy9TNqTKskvkoWf04YNbfWQW6RV0fcvkUPrAvi9QibwnVxGY011iZj
Mq/ZYwQ9ijaBuB2Fy4LL28tK2vSmcfpZlcmT3QqDCeMncwLiMa94vX0/3HpdUrbWou8hb/pzw+qL
I6qeNcQMEVGhRcG0aAORRMgrCGFHBAd6iDMtkcFR4V0+p/a/1Ryw0NwE05mDdM8K3kVCoS78mG4Q
uvY3PDt0CTOKhZ4w0F6IYleJ0PqKIDhmLLTxyXeQ+jWz9wvnraGHNK4j7g9la5X3NvR9WcXkbmvE
3cJiJhbbuhrOoL5MmH8Xqwek2frjljO8iFPrbxhq5CmGxt9TLwliB87BzPurSMovYZLCdxIFuHR6
Z7eGiKX7V6uWNCyX99GaQUSoGtEO2UU+rbv0aUHJt/SIl9EHMhQPMUXzYs38Tv3fCexOb7u9N7Cl
cdxnUhK9v7b7TpvjqzEUKrIwA9TluzOD8bw+e7TpG9v02rCo5GwK5tCv+6047WkVXSWMvLVcera2
Rd9bmou+SrkQ8fw29+JrJtLN0aO2KN5dUNX7hS7izoZW3qNrkqwCIYFmHYvcavU9LtLVkknts3Gv
8O7i+ZPNLdnC72+RXzCyUTyHRuCgaGbm4Fnr1t5ub+PVh3i5umVo8z2RCU1xdOVdbL+sJ5s/s5BS
OzN3L3yv+LCy1OdkkV3PdPrZXRfIQRQXHiLHyzh+h9Dw7dzP76xWeuemm7tFnDKIETW/z8kcySlD
95c+9XN//d5lJPZ2/XnGgfJMY/3W7s2uV9Ooa2ziO0gjfMI6WExbN3aZ0kwQMxNx2afGNXUH03R5
x9DTB1tnHzNbfYYOcTd1Hcq5dISus6eUecVmgQ5Ash4hYBwMbfftmk7/X1wUMbqVDcYaI5WqDYjW
xnGuV8cK1WNYb71SaSZ/k46zzRgtEvUuzDaD1LZvQzTk0TNhBsKsP9Stm01mstEW44D1TZxbN0tV
PBWucRnCRtB4QddZ0OP9deGjhzVUNM3Swrdy7rUeXjFUAUWR9aBl2931RPhUFsyV/NoYI/PU6niT
YS+d2d3p0mXu3JfMR+KLqr9VkHmg4p2b4XXump2c5sZW7HS3MP/MbTnwZsgyeTY5RIs/G/enmUmK
GrmhNOwyKJW4569WuL43ORUqR1xhY3VK2+uWfOiEQe3LCRPX8EZ5qG4nanK9piSap9cbZl+Op+M+
Gh6UU73eggHEy9TpDrfkebhV9Nf04yIdrCzQh6m7K7ajlZU3zGyeOlcbf3Y9jIqBqSHlla3edmq+
szL/Zk6bZjm0nj39/4940Ms3uQzyoDvPoxyZk1FafhjRwf2igoRIkvx0Jyv8Kfl3v7QvuJxe6M1o
98mfysXoP7894lhzeQLoEPPXjQ1HzRC7J9o97s8WmKEhmBdPrKzakNlxPtDaXQX12sI1MUVn/PLj
lqvahqc82zXsXZ+EwCSqW6926Ed78POv97yZP/+dyjcInmQ6QcRZjh5zHvJ5e55FgT2DTDByLqZr
mpSABPpWKnA/2JTDJb/vit2m7GFRFlOIKouY0vGu7FSraQT5ptHUuF1xXW2QaGQ/QJsGivd1d8Vp
W7ZnsckGNRltux7xduWs6DasAM6QAskoyzOBMc3bFaI6wleN3jcBLCe/7q7Q+oMUl4EusybFQN8Q
K1Z2xW6zKb5GshqKKDPDSAw0bldoW1K2q5UoOrM/Fn633g0yzbZiLUqXBj1USKyTS6jsitVm+0km
afTKDMKsBm6Kx+vyEYbHtphMB9O1j4rdZnPlS9OcbErO8/ACifSbiblV5CAauinEmuwJNoB/aYUz
nk/zc137myc7dkA/trVum29Khg6sTqpOYzwOTopqe9qGwoDq/35MQOPuD0E1F98xEe3jNFObrHt/
vDamgrPCHhssisrlwa4wPIGuReE84PmeaR+N2xWP5iMHz6McVPsZm1P7rHA/ZJMtHyslpvTI1lpt
H06Ljy3WjI2F4NJQs+KSQ3V5RixBfb9st+X0cXVEkV/4PpQeK7bWbsPxYX6qrXb3q5kYzuSOY1Ic
xzM9GzBa9wahlUmTmOasoJdpgF/VobVFM5OWXWzt9x7gxl0hRCpAW0AtXqtL4MurreeYMbdSEMH3
cP5gTkkTc+WwGG2ERAEDwmUjXyxFucbtimcAy2k0ERfqkQaovSvcEJcoAhvlvSD+g13RbR+3bHiu
qT3LgE/XyF3BB2kUY2lbN4QTWPesKPrdLQiHDBVD7Qs5wEMQ57Q1zDRPkSSXo9JMw2JIO79MjzYZ
z8HYmLq7IoOqOSnsiwdCVGKpKhcIlKc0p0kpG/olKd0GHhWQuck0bcAtdkAxUKnupoD3LYFoDGey
UUFgt492xTLw2bZDVN1QaEvACokIi8t/uT31rYoJclWUsgg3KWrxv4M9cdoGBE+ff3B6EgY18aRQ
0te2o3i13B1XdKDrOiCAssXhw3QA4Gz30KigskGEgc+2Ld9hQlgTN8Wnw0vQFMGcIt9Ue1M0EA7q
tE0cRPBn76RFKkYFYEtZAcRPFATHpJH+R1IHkHiQCXW4RYQvdY+KpFY80lhgegOEu+PMVXbFBu5j
UXB2cEmbCvcRV3eIVSQggYJyDqtCNg/7ZCjJ63EtDy+Q20YYBFDLXD05Ko0MggSUAx1Q2eG1ctdr
h4acFa4NcB7BfMwK9aEDY0tyEtaKeG1Sf0SljcS1dDL4ZG2JC2GJ4prr3iCCIBC+ojEDHCd1s0MX
5ILgwDCgAbAAug/Nc0GAKYvUgYENoG5HtqM+WGkZbTKTJLKlmwZXhPs93Bfpj7FotYGn5TCA4yV1
0bSyh4aGxz9cJEm5P3vKGqk4TSpOhvqRKQCtiIzViTvEUXIcRzqNGmlYPN4WwIHZoCAvT1m1Q0MN
sH05JDuMJt+64oTw3R6gkTCJ8KKhrllS2WThKAbRHkPK/QwVMok0AfNw+21CncP7Q6aOFB3oSLAe
hMcmFj0458jXU8eSPKpQWutaW6cNjRkcT+qE0S5iXw6OitGG/8nppH8FPEOPZyOxralAWwBNmCwa
C1N/V0jc0/hAD63o2Z1K2gp1mhIUVqe52JaIn5dLhh/7ol/wdw1bK3hlV4hkSTDuLodVMSuqTbwF
xuNlkJBrZjEVswJfzZEKn41DkCJfveAQkAYDFOlgzLdUD41DD6TaUkzA4HrESoSHTbxBUi2U1A8N
alBtsYF1d0XGPolVoRKEn6FjV5jZlcPitnHYmHXXIKnb1EyCOATLoJmTmQngqtpwhSskhXfyshDq
HWuXm6jsiobGYZGxfdUa3bhUNlef8y4tzOB903JrV95xQsJtgMBOupo0vnPIR+COkcOWbDeV7Yby
ETAs5FZ8Rulg+XDOtQ0LY+ihrkDpoY8YmypZpcpRkRIZCICOeBFvbaZn5tZQ7gU4kIcjn+iAuepZ
W0CacBF80DLpCWrJx7tCugmjQ1gg4VAjs04cFci2ULWwKOCH+nhFWEzUlXycDHcSS35YTlVtwXCQ
wpydY25kGMSjA1OEXUOWyDoDIcFpIy+Bk5G6B/b2yKpQhAbA+aT+G2xVTF/DSMCDAv0VzSZ1LxCO
2bUky4bdJvEktuXArmhcFBVK4UHtCQuNc0GEzARxlILhIggare2Y5UvviCtYW0kJH9E0NCU0jarF
LjRsZoqfggyYQvyyCwP0DGhFMvh8X/IqwCCf/PhhcEiigUQUOScSOgLhnk/nP0o5/YNf+qbn0gmj
2dOOsRyNslPE5h/9wp6se/zz12Tc70Iyu98T/vLzR3/nM/9eIYPtuMSvfrjnFr/+6y/f7/iTTz7T
/g8H0SgN0sew3H3b8uUp74IY3nMnmD0FWZVGLKDg+4P857fKY74yFT9b90PE6FdZe7+UMJThFmje
dt21PyWzKA7eXI4WQZrHrLZfUj6DxLcHdqz7GQ/BbDZ68zSavekExWPlW5AfljNb9xPuEkaf8Qlv
kELKg/nTKN2vKV+DUgCdHRz92h8TpNE82a+zXxrey/6Pnpn1/+Yd3wbjp2A2mld2hwcXG1p/9U6S
PiVfD9amJ0w46HU35eidUoShqHiGp2YwZbSqDj3G6wktrf5T/5HPOCrR48HbhI9yltXjYJvMq7YA
IS3YT+d4m++LvIiDsvLoL6ufYWceggLzut9hOeQvaxMv1T8ry2KUV87hy+IElHUXZ0bHKgrS0X6l
V49+BhMzKKLZiQeXvpAzPHg0P6XWJoWGuovfF9H8KTpxVqQrp+7inWAR5cHszb6HZr/i960XKmDd
T7k9eWSkn6Duyp2CvZkHMR791Ls9gw17iB7DoOq5n0+8VNhrP36QBfOTJ946w336Iz301i9Pfobb
dJGUwaktP4crReuyatafH1vKSXU3/A9cRrIsTt1VCfzqLn8Svbw8/Rks+8fi8ZR1lFxE3SfvjICo
+2W+3377DIf8l9OXXvU0/hvk9Vo9E+j4D/Qzf/qBp8KKb72Nx8HGvmfx1F+rBlLyG4+zUZD+/j8A
AAD//w==</cx:binary>
              </cx:geoCache>
            </cx:geography>
          </cx:layoutPr>
        </cx:series>
      </cx:plotAreaRegion>
    </cx:plotArea>
    <cx:legend pos="r" align="min" overlay="0">
      <cx:txPr>
        <a:bodyPr spcFirstLastPara="1" vertOverflow="ellipsis" horzOverflow="overflow" wrap="square" lIns="0" tIns="0" rIns="0" bIns="0" anchor="ctr" anchorCtr="1"/>
        <a:lstStyle/>
        <a:p>
          <a:pPr algn="ctr" rtl="0">
            <a:defRPr>
              <a:solidFill>
                <a:schemeClr val="bg1"/>
              </a:solidFill>
            </a:defRPr>
          </a:pPr>
          <a:endParaRPr lang="es-ES" sz="900" b="0" i="0" u="none" strike="noStrike" baseline="0">
            <a:solidFill>
              <a:schemeClr val="bg1"/>
            </a:solidFill>
            <a:latin typeface="Calibri" panose="020F0502020204030204"/>
          </a:endParaRPr>
        </a:p>
      </cx:txPr>
    </cx:legend>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496">
  <cs:axisTitle>
    <cs:lnRef idx="0"/>
    <cs:fillRef idx="0"/>
    <cs:effectRef idx="0"/>
    <cs:fontRef idx="minor">
      <a:schemeClr val="lt1">
        <a:lumMod val="95000"/>
      </a:schemeClr>
    </cs:fontRef>
    <cs:defRPr sz="900"/>
  </cs:axisTitle>
  <cs:categoryAxis>
    <cs:lnRef idx="0"/>
    <cs:fillRef idx="0"/>
    <cs:effectRef idx="0"/>
    <cs:fontRef idx="minor">
      <a:schemeClr val="lt1">
        <a:lumMod val="95000"/>
      </a:schemeClr>
    </cs:fontRef>
    <cs:spPr>
      <a:ln w="12700" cap="flat" cmpd="sng" algn="ctr">
        <a:solidFill>
          <a:schemeClr val="lt1">
            <a:lumMod val="95000"/>
            <a:alpha val="54000"/>
          </a:schemeClr>
        </a:solidFill>
        <a:round/>
      </a:ln>
    </cs:spPr>
    <cs:defRPr sz="900"/>
  </cs:categoryAxis>
  <cs:chartArea>
    <cs:lnRef idx="0"/>
    <cs:fillRef idx="0"/>
    <cs:effectRef idx="0"/>
    <cs:fontRef idx="minor">
      <a:schemeClr val="dk1"/>
    </cs:fontRef>
    <cs:spPr>
      <a:solidFill>
        <a:schemeClr val="dk1">
          <a:lumMod val="65000"/>
          <a:lumOff val="35000"/>
        </a:schemeClr>
      </a:solidFill>
    </cs:spPr>
    <cs:defRPr sz="1000"/>
  </cs:chartArea>
  <cs:dataLabel>
    <cs:lnRef idx="0"/>
    <cs:fillRef idx="0"/>
    <cs:effectRef idx="0"/>
    <cs:fontRef idx="minor">
      <a:schemeClr val="lt1">
        <a:lumMod val="9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lt1"/>
    </cs:fontRef>
    <cs:spPr>
      <a:solidFill>
        <a:schemeClr val="phClr"/>
      </a:solidFill>
      <a:ln w="3175">
        <a:solidFill>
          <a:schemeClr val="dk1">
            <a:lumMod val="65000"/>
            <a:lumOff val="35000"/>
          </a:schemeClr>
        </a:solidFill>
      </a:ln>
    </cs:spPr>
  </cs:dataPoint>
  <cs:dataPoint3D>
    <cs:lnRef idx="0"/>
    <cs:fillRef idx="0">
      <cs:styleClr val="auto"/>
    </cs:fillRef>
    <cs:effectRef idx="0"/>
    <cs:fontRef idx="minor">
      <a:schemeClr val="lt1"/>
    </cs:fontRef>
    <cs:spPr>
      <a:solidFill>
        <a:schemeClr val="phClr"/>
      </a:solidFill>
    </cs:spPr>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fillRef idx="0">
      <cs:styleClr val="auto"/>
    </cs:fillRef>
    <cs:effectRef idx="0"/>
    <cs:fontRef idx="minor">
      <a:schemeClr val="lt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lt1"/>
    </cs:fontRef>
    <cs:spPr>
      <a:ln w="28575" cap="rnd">
        <a:solidFill>
          <a:schemeClr val="phClr"/>
        </a:solidFill>
        <a:round/>
      </a:ln>
    </cs:spPr>
  </cs:dataPointWireframe>
  <cs:dataTable>
    <cs:lnRef idx="0"/>
    <cs:fillRef idx="0"/>
    <cs:effectRef idx="0"/>
    <cs:fontRef idx="minor">
      <a:schemeClr val="lt1">
        <a:lumMod val="95000"/>
      </a:schemeClr>
    </cs:fontRef>
    <cs:spPr>
      <a:ln w="9525">
        <a:solidFill>
          <a:schemeClr val="lt1">
            <a:lumMod val="95000"/>
            <a:alpha val="54000"/>
          </a:schemeClr>
        </a:solidFill>
      </a:ln>
    </cs:spPr>
    <cs:defRPr sz="9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10000"/>
            <a:lumOff val="1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95000"/>
      </a:schemeClr>
    </cs:fontRef>
    <cs:defRPr sz="9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95000"/>
      </a:schemeClr>
    </cs:fontRef>
    <cs:spPr>
      <a:ln w="12700" cap="flat" cmpd="sng" algn="ctr">
        <a:solidFill>
          <a:schemeClr val="lt1">
            <a:lumMod val="95000"/>
            <a:alpha val="54000"/>
          </a:schemeClr>
        </a:solidFill>
        <a:round/>
      </a:ln>
    </cs:spPr>
    <cs:defRPr sz="900"/>
  </cs:seriesAxis>
  <cs:seriesLine>
    <cs:lnRef idx="0"/>
    <cs:fillRef idx="0"/>
    <cs:effectRef idx="0"/>
    <cs:fontRef idx="minor">
      <a:schemeClr val="lt1"/>
    </cs:fontRef>
    <cs:spPr>
      <a:ln w="9525" cap="flat">
        <a:solidFill>
          <a:srgbClr val="D9D9D9"/>
        </a:solidFill>
        <a:round/>
      </a:ln>
    </cs:spPr>
  </cs:seriesLine>
  <cs:title>
    <cs:lnRef idx="0"/>
    <cs:fillRef idx="0"/>
    <cs:effectRef idx="0"/>
    <cs:fontRef idx="minor">
      <a:schemeClr val="lt1">
        <a:lumMod val="95000"/>
      </a:schemeClr>
    </cs:fontRef>
    <cs:defRPr sz="1400"/>
  </cs:title>
  <cs:trendline>
    <cs:lnRef idx="0">
      <cs:styleClr val="auto"/>
    </cs:lnRef>
    <cs:fillRef idx="0"/>
    <cs:effectRef idx="0"/>
    <cs:fontRef idx="minor">
      <a:schemeClr val="lt1"/>
    </cs:fontRef>
    <cs:spPr>
      <a:ln w="19050" cap="rnd">
        <a:solidFill>
          <a:schemeClr val="phClr"/>
        </a:solidFill>
        <a:prstDash val="sysDash"/>
      </a:ln>
    </cs:spPr>
  </cs:trendline>
  <cs:trendlineLabel>
    <cs:lnRef idx="0"/>
    <cs:fillRef idx="0"/>
    <cs:effectRef idx="0"/>
    <cs:fontRef idx="minor">
      <a:schemeClr val="lt1">
        <a:lumMod val="95000"/>
      </a:schemeClr>
    </cs:fontRef>
    <cs:defRPr sz="9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95000"/>
      </a:schemeClr>
    </cs:fontRef>
    <cs:defRPr sz="900"/>
  </cs:valueAxis>
  <cs:wall>
    <cs:lnRef idx="0"/>
    <cs:fillRef idx="0"/>
    <cs:effectRef idx="0"/>
    <cs:fontRef idx="minor">
      <a:schemeClr val="lt1"/>
    </cs:fontRef>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496">
  <cs:axisTitle>
    <cs:lnRef idx="0"/>
    <cs:fillRef idx="0"/>
    <cs:effectRef idx="0"/>
    <cs:fontRef idx="minor">
      <a:schemeClr val="lt1">
        <a:lumMod val="95000"/>
      </a:schemeClr>
    </cs:fontRef>
    <cs:defRPr sz="900"/>
  </cs:axisTitle>
  <cs:categoryAxis>
    <cs:lnRef idx="0"/>
    <cs:fillRef idx="0"/>
    <cs:effectRef idx="0"/>
    <cs:fontRef idx="minor">
      <a:schemeClr val="lt1">
        <a:lumMod val="95000"/>
      </a:schemeClr>
    </cs:fontRef>
    <cs:spPr>
      <a:ln w="12700" cap="flat" cmpd="sng" algn="ctr">
        <a:solidFill>
          <a:schemeClr val="lt1">
            <a:lumMod val="95000"/>
            <a:alpha val="54000"/>
          </a:schemeClr>
        </a:solidFill>
        <a:round/>
      </a:ln>
    </cs:spPr>
    <cs:defRPr sz="900"/>
  </cs:categoryAxis>
  <cs:chartArea>
    <cs:lnRef idx="0"/>
    <cs:fillRef idx="0"/>
    <cs:effectRef idx="0"/>
    <cs:fontRef idx="minor">
      <a:schemeClr val="dk1"/>
    </cs:fontRef>
    <cs:spPr>
      <a:solidFill>
        <a:schemeClr val="dk1">
          <a:lumMod val="65000"/>
          <a:lumOff val="35000"/>
        </a:schemeClr>
      </a:solidFill>
    </cs:spPr>
    <cs:defRPr sz="1000"/>
  </cs:chartArea>
  <cs:dataLabel>
    <cs:lnRef idx="0"/>
    <cs:fillRef idx="0"/>
    <cs:effectRef idx="0"/>
    <cs:fontRef idx="minor">
      <a:schemeClr val="lt1">
        <a:lumMod val="9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lt1"/>
    </cs:fontRef>
    <cs:spPr>
      <a:solidFill>
        <a:schemeClr val="phClr"/>
      </a:solidFill>
      <a:ln w="3175">
        <a:solidFill>
          <a:schemeClr val="dk1">
            <a:lumMod val="65000"/>
            <a:lumOff val="35000"/>
          </a:schemeClr>
        </a:solidFill>
      </a:ln>
    </cs:spPr>
  </cs:dataPoint>
  <cs:dataPoint3D>
    <cs:lnRef idx="0"/>
    <cs:fillRef idx="0">
      <cs:styleClr val="auto"/>
    </cs:fillRef>
    <cs:effectRef idx="0"/>
    <cs:fontRef idx="minor">
      <a:schemeClr val="lt1"/>
    </cs:fontRef>
    <cs:spPr>
      <a:solidFill>
        <a:schemeClr val="phClr"/>
      </a:solidFill>
    </cs:spPr>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fillRef idx="0">
      <cs:styleClr val="auto"/>
    </cs:fillRef>
    <cs:effectRef idx="0"/>
    <cs:fontRef idx="minor">
      <a:schemeClr val="lt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lt1"/>
    </cs:fontRef>
    <cs:spPr>
      <a:ln w="28575" cap="rnd">
        <a:solidFill>
          <a:schemeClr val="phClr"/>
        </a:solidFill>
        <a:round/>
      </a:ln>
    </cs:spPr>
  </cs:dataPointWireframe>
  <cs:dataTable>
    <cs:lnRef idx="0"/>
    <cs:fillRef idx="0"/>
    <cs:effectRef idx="0"/>
    <cs:fontRef idx="minor">
      <a:schemeClr val="lt1">
        <a:lumMod val="95000"/>
      </a:schemeClr>
    </cs:fontRef>
    <cs:spPr>
      <a:ln w="9525">
        <a:solidFill>
          <a:schemeClr val="lt1">
            <a:lumMod val="95000"/>
            <a:alpha val="54000"/>
          </a:schemeClr>
        </a:solidFill>
      </a:ln>
    </cs:spPr>
    <cs:defRPr sz="9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10000"/>
            <a:lumOff val="1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95000"/>
      </a:schemeClr>
    </cs:fontRef>
    <cs:defRPr sz="9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95000"/>
      </a:schemeClr>
    </cs:fontRef>
    <cs:spPr>
      <a:ln w="12700" cap="flat" cmpd="sng" algn="ctr">
        <a:solidFill>
          <a:schemeClr val="lt1">
            <a:lumMod val="95000"/>
            <a:alpha val="54000"/>
          </a:schemeClr>
        </a:solidFill>
        <a:round/>
      </a:ln>
    </cs:spPr>
    <cs:defRPr sz="900"/>
  </cs:seriesAxis>
  <cs:seriesLine>
    <cs:lnRef idx="0"/>
    <cs:fillRef idx="0"/>
    <cs:effectRef idx="0"/>
    <cs:fontRef idx="minor">
      <a:schemeClr val="lt1"/>
    </cs:fontRef>
    <cs:spPr>
      <a:ln w="9525" cap="flat">
        <a:solidFill>
          <a:srgbClr val="D9D9D9"/>
        </a:solidFill>
        <a:round/>
      </a:ln>
    </cs:spPr>
  </cs:seriesLine>
  <cs:title>
    <cs:lnRef idx="0"/>
    <cs:fillRef idx="0"/>
    <cs:effectRef idx="0"/>
    <cs:fontRef idx="minor">
      <a:schemeClr val="lt1">
        <a:lumMod val="95000"/>
      </a:schemeClr>
    </cs:fontRef>
    <cs:defRPr sz="1400"/>
  </cs:title>
  <cs:trendline>
    <cs:lnRef idx="0">
      <cs:styleClr val="auto"/>
    </cs:lnRef>
    <cs:fillRef idx="0"/>
    <cs:effectRef idx="0"/>
    <cs:fontRef idx="minor">
      <a:schemeClr val="lt1"/>
    </cs:fontRef>
    <cs:spPr>
      <a:ln w="19050" cap="rnd">
        <a:solidFill>
          <a:schemeClr val="phClr"/>
        </a:solidFill>
        <a:prstDash val="sysDash"/>
      </a:ln>
    </cs:spPr>
  </cs:trendline>
  <cs:trendlineLabel>
    <cs:lnRef idx="0"/>
    <cs:fillRef idx="0"/>
    <cs:effectRef idx="0"/>
    <cs:fontRef idx="minor">
      <a:schemeClr val="lt1">
        <a:lumMod val="95000"/>
      </a:schemeClr>
    </cs:fontRef>
    <cs:defRPr sz="9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95000"/>
      </a:schemeClr>
    </cs:fontRef>
    <cs:defRPr sz="9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microsoft.com/office/2014/relationships/chartEx" Target="../charts/chartEx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1" Type="http://schemas.microsoft.com/office/2014/relationships/chartEx" Target="../charts/chartEx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6</xdr:col>
      <xdr:colOff>381000</xdr:colOff>
      <xdr:row>8</xdr:row>
      <xdr:rowOff>165100</xdr:rowOff>
    </xdr:from>
    <xdr:to>
      <xdr:col>11</xdr:col>
      <xdr:colOff>1244600</xdr:colOff>
      <xdr:row>23</xdr:row>
      <xdr:rowOff>139700</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8</xdr:row>
      <xdr:rowOff>149225</xdr:rowOff>
    </xdr:from>
    <xdr:to>
      <xdr:col>6</xdr:col>
      <xdr:colOff>355600</xdr:colOff>
      <xdr:row>23</xdr:row>
      <xdr:rowOff>152401</xdr:rowOff>
    </xdr:to>
    <xdr:graphicFrame macro="">
      <xdr:nvGraphicFramePr>
        <xdr:cNvPr id="4" name="Gráfico 1">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381000</xdr:colOff>
      <xdr:row>8</xdr:row>
      <xdr:rowOff>165100</xdr:rowOff>
    </xdr:from>
    <xdr:to>
      <xdr:col>11</xdr:col>
      <xdr:colOff>1244600</xdr:colOff>
      <xdr:row>23</xdr:row>
      <xdr:rowOff>139700</xdr:rowOff>
    </xdr:to>
    <xdr:graphicFrame macro="">
      <xdr:nvGraphicFramePr>
        <xdr:cNvPr id="7" name="Gráfico 2">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11256</xdr:colOff>
      <xdr:row>42</xdr:row>
      <xdr:rowOff>67543</xdr:rowOff>
    </xdr:from>
    <xdr:to>
      <xdr:col>6</xdr:col>
      <xdr:colOff>329045</xdr:colOff>
      <xdr:row>62</xdr:row>
      <xdr:rowOff>1</xdr:rowOff>
    </xdr:to>
    <xdr:graphicFrame macro="">
      <xdr:nvGraphicFramePr>
        <xdr:cNvPr id="10" name="Gráfico 7">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101600</xdr:colOff>
      <xdr:row>0</xdr:row>
      <xdr:rowOff>76201</xdr:rowOff>
    </xdr:from>
    <xdr:to>
      <xdr:col>15</xdr:col>
      <xdr:colOff>155864</xdr:colOff>
      <xdr:row>3</xdr:row>
      <xdr:rowOff>25400</xdr:rowOff>
    </xdr:to>
    <xdr:sp macro="" textlink="">
      <xdr:nvSpPr>
        <xdr:cNvPr id="13" name="Marcador de contenido 2">
          <a:extLst>
            <a:ext uri="{FF2B5EF4-FFF2-40B4-BE49-F238E27FC236}">
              <a16:creationId xmlns:a16="http://schemas.microsoft.com/office/drawing/2014/main" id="{00000000-0008-0000-0100-00000D000000}"/>
            </a:ext>
          </a:extLst>
        </xdr:cNvPr>
        <xdr:cNvSpPr txBox="1">
          <a:spLocks/>
        </xdr:cNvSpPr>
      </xdr:nvSpPr>
      <xdr:spPr bwMode="auto">
        <a:xfrm>
          <a:off x="101600" y="76201"/>
          <a:ext cx="14480309" cy="520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400000"/>
              <a:headEnd/>
              <a:tailEnd/>
            </a14:hiddenLine>
          </a:ext>
        </a:extLst>
      </xdr:spPr>
      <xdr:txBody>
        <a:bodyPr spcFirstLastPara="1" vert="horz" wrap="square" lIns="68580" tIns="34290" rIns="68580" bIns="34290" numCol="1" rtlCol="0" anchor="t" anchorCtr="0" compatLnSpc="1">
          <a:prstTxWarp prst="textNoShape">
            <a:avLst/>
          </a:prstTxWarp>
          <a:noAutofit/>
        </a:bodyPr>
        <a:lstStyle>
          <a:defPPr>
            <a:defRPr lang="es-CO"/>
          </a:defPPr>
          <a:lvl1pPr algn="l" rtl="0" eaLnBrk="0" fontAlgn="base" hangingPunct="0">
            <a:spcBef>
              <a:spcPct val="0"/>
            </a:spcBef>
            <a:spcAft>
              <a:spcPct val="0"/>
            </a:spcAft>
            <a:defRPr kern="1200">
              <a:solidFill>
                <a:srgbClr val="000000"/>
              </a:solidFill>
              <a:latin typeface="Calibri" panose="020F0502020204030204" pitchFamily="34" charset="0"/>
              <a:ea typeface="+mn-ea"/>
              <a:cs typeface="Calibri" panose="020F0502020204030204" pitchFamily="34" charset="0"/>
              <a:sym typeface="Calibri" panose="020F0502020204030204" pitchFamily="34" charset="0"/>
            </a:defRPr>
          </a:lvl1pPr>
          <a:lvl2pPr indent="457200" algn="l" rtl="0" eaLnBrk="0" fontAlgn="base" hangingPunct="0">
            <a:spcBef>
              <a:spcPct val="0"/>
            </a:spcBef>
            <a:spcAft>
              <a:spcPct val="0"/>
            </a:spcAft>
            <a:defRPr kern="1200">
              <a:solidFill>
                <a:srgbClr val="000000"/>
              </a:solidFill>
              <a:latin typeface="Calibri" panose="020F0502020204030204" pitchFamily="34" charset="0"/>
              <a:ea typeface="+mn-ea"/>
              <a:cs typeface="Calibri" panose="020F0502020204030204" pitchFamily="34" charset="0"/>
              <a:sym typeface="Calibri" panose="020F0502020204030204" pitchFamily="34" charset="0"/>
            </a:defRPr>
          </a:lvl2pPr>
          <a:lvl3pPr indent="914400" algn="l" rtl="0" eaLnBrk="0" fontAlgn="base" hangingPunct="0">
            <a:spcBef>
              <a:spcPct val="0"/>
            </a:spcBef>
            <a:spcAft>
              <a:spcPct val="0"/>
            </a:spcAft>
            <a:defRPr kern="1200">
              <a:solidFill>
                <a:srgbClr val="000000"/>
              </a:solidFill>
              <a:latin typeface="Calibri" panose="020F0502020204030204" pitchFamily="34" charset="0"/>
              <a:ea typeface="+mn-ea"/>
              <a:cs typeface="Calibri" panose="020F0502020204030204" pitchFamily="34" charset="0"/>
              <a:sym typeface="Calibri" panose="020F0502020204030204" pitchFamily="34" charset="0"/>
            </a:defRPr>
          </a:lvl3pPr>
          <a:lvl4pPr indent="1371600" algn="l" rtl="0" eaLnBrk="0" fontAlgn="base" hangingPunct="0">
            <a:spcBef>
              <a:spcPct val="0"/>
            </a:spcBef>
            <a:spcAft>
              <a:spcPct val="0"/>
            </a:spcAft>
            <a:defRPr kern="1200">
              <a:solidFill>
                <a:srgbClr val="000000"/>
              </a:solidFill>
              <a:latin typeface="Calibri" panose="020F0502020204030204" pitchFamily="34" charset="0"/>
              <a:ea typeface="+mn-ea"/>
              <a:cs typeface="Calibri" panose="020F0502020204030204" pitchFamily="34" charset="0"/>
              <a:sym typeface="Calibri" panose="020F0502020204030204" pitchFamily="34" charset="0"/>
            </a:defRPr>
          </a:lvl4pPr>
          <a:lvl5pPr indent="1828800" algn="l" rtl="0" eaLnBrk="0" fontAlgn="base" hangingPunct="0">
            <a:spcBef>
              <a:spcPct val="0"/>
            </a:spcBef>
            <a:spcAft>
              <a:spcPct val="0"/>
            </a:spcAft>
            <a:defRPr kern="1200">
              <a:solidFill>
                <a:srgbClr val="000000"/>
              </a:solidFill>
              <a:latin typeface="Calibri" panose="020F0502020204030204" pitchFamily="34" charset="0"/>
              <a:ea typeface="+mn-ea"/>
              <a:cs typeface="Calibri" panose="020F0502020204030204" pitchFamily="34" charset="0"/>
              <a:sym typeface="Calibri" panose="020F0502020204030204" pitchFamily="34" charset="0"/>
            </a:defRPr>
          </a:lvl5pPr>
          <a:lvl6pPr marL="2286000" algn="l" defTabSz="914400" rtl="0" eaLnBrk="1" latinLnBrk="0" hangingPunct="1">
            <a:defRPr kern="1200">
              <a:solidFill>
                <a:srgbClr val="000000"/>
              </a:solidFill>
              <a:latin typeface="Calibri" panose="020F0502020204030204" pitchFamily="34" charset="0"/>
              <a:ea typeface="+mn-ea"/>
              <a:cs typeface="Calibri" panose="020F0502020204030204" pitchFamily="34" charset="0"/>
              <a:sym typeface="Calibri" panose="020F0502020204030204" pitchFamily="34" charset="0"/>
            </a:defRPr>
          </a:lvl6pPr>
          <a:lvl7pPr marL="2743200" algn="l" defTabSz="914400" rtl="0" eaLnBrk="1" latinLnBrk="0" hangingPunct="1">
            <a:defRPr kern="1200">
              <a:solidFill>
                <a:srgbClr val="000000"/>
              </a:solidFill>
              <a:latin typeface="Calibri" panose="020F0502020204030204" pitchFamily="34" charset="0"/>
              <a:ea typeface="+mn-ea"/>
              <a:cs typeface="Calibri" panose="020F0502020204030204" pitchFamily="34" charset="0"/>
              <a:sym typeface="Calibri" panose="020F0502020204030204" pitchFamily="34" charset="0"/>
            </a:defRPr>
          </a:lvl7pPr>
          <a:lvl8pPr marL="3200400" algn="l" defTabSz="914400" rtl="0" eaLnBrk="1" latinLnBrk="0" hangingPunct="1">
            <a:defRPr kern="1200">
              <a:solidFill>
                <a:srgbClr val="000000"/>
              </a:solidFill>
              <a:latin typeface="Calibri" panose="020F0502020204030204" pitchFamily="34" charset="0"/>
              <a:ea typeface="+mn-ea"/>
              <a:cs typeface="Calibri" panose="020F0502020204030204" pitchFamily="34" charset="0"/>
              <a:sym typeface="Calibri" panose="020F0502020204030204" pitchFamily="34" charset="0"/>
            </a:defRPr>
          </a:lvl8pPr>
          <a:lvl9pPr marL="3657600" algn="l" defTabSz="914400" rtl="0" eaLnBrk="1" latinLnBrk="0" hangingPunct="1">
            <a:defRPr kern="1200">
              <a:solidFill>
                <a:srgbClr val="000000"/>
              </a:solidFill>
              <a:latin typeface="Calibri" panose="020F0502020204030204" pitchFamily="34" charset="0"/>
              <a:ea typeface="+mn-ea"/>
              <a:cs typeface="Calibri" panose="020F0502020204030204" pitchFamily="34" charset="0"/>
              <a:sym typeface="Calibri" panose="020F0502020204030204" pitchFamily="34" charset="0"/>
            </a:defRPr>
          </a:lvl9pPr>
        </a:lstStyle>
        <a:p>
          <a:pPr marL="95250" indent="0" algn="ctr">
            <a:lnSpc>
              <a:spcPct val="120000"/>
            </a:lnSpc>
            <a:spcBef>
              <a:spcPts val="0"/>
            </a:spcBef>
            <a:buFont typeface="Arial" panose="020B0604020202020204" pitchFamily="34" charset="0"/>
            <a:buNone/>
          </a:pPr>
          <a:r>
            <a:rPr lang="es-MX" sz="2800" b="1" kern="0">
              <a:solidFill>
                <a:srgbClr val="FF1979"/>
              </a:solidFill>
              <a:latin typeface="Work Sans Bold Italic" panose="020B0604020202020204" charset="0"/>
              <a:cs typeface="Arial"/>
            </a:rPr>
            <a:t>Proyecto Transformación Digital Medios de Comunicación</a:t>
          </a:r>
        </a:p>
      </xdr:txBody>
    </xdr:sp>
    <xdr:clientData/>
  </xdr:twoCellAnchor>
  <xdr:twoCellAnchor>
    <xdr:from>
      <xdr:col>0</xdr:col>
      <xdr:colOff>0</xdr:colOff>
      <xdr:row>27</xdr:row>
      <xdr:rowOff>0</xdr:rowOff>
    </xdr:from>
    <xdr:to>
      <xdr:col>6</xdr:col>
      <xdr:colOff>355600</xdr:colOff>
      <xdr:row>41</xdr:row>
      <xdr:rowOff>114300</xdr:rowOff>
    </xdr:to>
    <xdr:graphicFrame macro="">
      <xdr:nvGraphicFramePr>
        <xdr:cNvPr id="5" name="Gráfico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368300</xdr:colOff>
      <xdr:row>26</xdr:row>
      <xdr:rowOff>177799</xdr:rowOff>
    </xdr:from>
    <xdr:to>
      <xdr:col>11</xdr:col>
      <xdr:colOff>1282700</xdr:colOff>
      <xdr:row>41</xdr:row>
      <xdr:rowOff>138544</xdr:rowOff>
    </xdr:to>
    <mc:AlternateContent xmlns:mc="http://schemas.openxmlformats.org/markup-compatibility/2006">
      <mc:Choice xmlns:cx4="http://schemas.microsoft.com/office/drawing/2016/5/10/chartex" Requires="cx4">
        <xdr:graphicFrame macro="">
          <xdr:nvGraphicFramePr>
            <xdr:cNvPr id="2" name="Gráfico 6">
              <a:extLst>
                <a:ext uri="{FF2B5EF4-FFF2-40B4-BE49-F238E27FC236}">
                  <a16:creationId xmlns:a16="http://schemas.microsoft.com/office/drawing/2014/main" id="{4FF32290-BA31-4942-A53D-F37B1EA0BDE4}"/>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6"/>
            </a:graphicData>
          </a:graphic>
        </xdr:graphicFrame>
      </mc:Choice>
      <mc:Fallback>
        <xdr:sp macro="" textlink="">
          <xdr:nvSpPr>
            <xdr:cNvPr id="0" name=""/>
            <xdr:cNvSpPr>
              <a:spLocks noTextEdit="1"/>
            </xdr:cNvSpPr>
          </xdr:nvSpPr>
          <xdr:spPr>
            <a:xfrm>
              <a:off x="5378450" y="5054599"/>
              <a:ext cx="4914900" cy="2722995"/>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6</xdr:col>
      <xdr:colOff>363681</xdr:colOff>
      <xdr:row>42</xdr:row>
      <xdr:rowOff>51954</xdr:rowOff>
    </xdr:from>
    <xdr:to>
      <xdr:col>11</xdr:col>
      <xdr:colOff>1229591</xdr:colOff>
      <xdr:row>62</xdr:row>
      <xdr:rowOff>-1</xdr:rowOff>
    </xdr:to>
    <xdr:graphicFrame macro="">
      <xdr:nvGraphicFramePr>
        <xdr:cNvPr id="11" name="Gráfico 1">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819150</xdr:colOff>
      <xdr:row>1</xdr:row>
      <xdr:rowOff>4762</xdr:rowOff>
    </xdr:from>
    <xdr:to>
      <xdr:col>8</xdr:col>
      <xdr:colOff>485775</xdr:colOff>
      <xdr:row>16</xdr:row>
      <xdr:rowOff>80962</xdr:rowOff>
    </xdr:to>
    <xdr:graphicFrame macro="">
      <xdr:nvGraphicFramePr>
        <xdr:cNvPr id="75" name="Gráfico 1">
          <a:extLst>
            <a:ext uri="{FF2B5EF4-FFF2-40B4-BE49-F238E27FC236}">
              <a16:creationId xmlns:a16="http://schemas.microsoft.com/office/drawing/2014/main" id="{00000000-0008-0000-0300-00004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1081087</xdr:colOff>
      <xdr:row>50</xdr:row>
      <xdr:rowOff>138112</xdr:rowOff>
    </xdr:from>
    <xdr:to>
      <xdr:col>5</xdr:col>
      <xdr:colOff>833437</xdr:colOff>
      <xdr:row>65</xdr:row>
      <xdr:rowOff>23812</xdr:rowOff>
    </xdr:to>
    <xdr:graphicFrame macro="">
      <xdr:nvGraphicFramePr>
        <xdr:cNvPr id="19" name="Gráfico 2">
          <a:extLst>
            <a:ext uri="{FF2B5EF4-FFF2-40B4-BE49-F238E27FC236}">
              <a16:creationId xmlns:a16="http://schemas.microsoft.com/office/drawing/2014/main" id="{00000000-0008-0000-03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1062037</xdr:colOff>
      <xdr:row>65</xdr:row>
      <xdr:rowOff>80962</xdr:rowOff>
    </xdr:from>
    <xdr:to>
      <xdr:col>5</xdr:col>
      <xdr:colOff>814387</xdr:colOff>
      <xdr:row>79</xdr:row>
      <xdr:rowOff>157162</xdr:rowOff>
    </xdr:to>
    <xdr:graphicFrame macro="">
      <xdr:nvGraphicFramePr>
        <xdr:cNvPr id="26" name="Gráfico 3">
          <a:extLst>
            <a:ext uri="{FF2B5EF4-FFF2-40B4-BE49-F238E27FC236}">
              <a16:creationId xmlns:a16="http://schemas.microsoft.com/office/drawing/2014/main" id="{00000000-0008-0000-0300-00001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923925</xdr:colOff>
      <xdr:row>11</xdr:row>
      <xdr:rowOff>71436</xdr:rowOff>
    </xdr:from>
    <xdr:to>
      <xdr:col>2</xdr:col>
      <xdr:colOff>266700</xdr:colOff>
      <xdr:row>29</xdr:row>
      <xdr:rowOff>171450</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466725</xdr:colOff>
      <xdr:row>1</xdr:row>
      <xdr:rowOff>52387</xdr:rowOff>
    </xdr:from>
    <xdr:to>
      <xdr:col>10</xdr:col>
      <xdr:colOff>447675</xdr:colOff>
      <xdr:row>15</xdr:row>
      <xdr:rowOff>128587</xdr:rowOff>
    </xdr:to>
    <xdr:graphicFrame macro="">
      <xdr:nvGraphicFramePr>
        <xdr:cNvPr id="4" name="Gráfico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522163</xdr:colOff>
      <xdr:row>9</xdr:row>
      <xdr:rowOff>13216</xdr:rowOff>
    </xdr:from>
    <xdr:to>
      <xdr:col>5</xdr:col>
      <xdr:colOff>12201</xdr:colOff>
      <xdr:row>23</xdr:row>
      <xdr:rowOff>89417</xdr:rowOff>
    </xdr:to>
    <xdr:graphicFrame macro="">
      <xdr:nvGraphicFramePr>
        <xdr:cNvPr id="2" name="Gráfico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2</xdr:row>
      <xdr:rowOff>14287</xdr:rowOff>
    </xdr:from>
    <xdr:to>
      <xdr:col>10</xdr:col>
      <xdr:colOff>238125</xdr:colOff>
      <xdr:row>16</xdr:row>
      <xdr:rowOff>90487</xdr:rowOff>
    </xdr:to>
    <xdr:graphicFrame macro="">
      <xdr:nvGraphicFramePr>
        <xdr:cNvPr id="2" name="Gráfico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342900</xdr:colOff>
      <xdr:row>2</xdr:row>
      <xdr:rowOff>138112</xdr:rowOff>
    </xdr:from>
    <xdr:to>
      <xdr:col>15</xdr:col>
      <xdr:colOff>281066</xdr:colOff>
      <xdr:row>28</xdr:row>
      <xdr:rowOff>23423</xdr:rowOff>
    </xdr:to>
    <mc:AlternateContent xmlns:mc="http://schemas.openxmlformats.org/markup-compatibility/2006">
      <mc:Choice xmlns:cx4="http://schemas.microsoft.com/office/drawing/2016/5/10/chartex" Requires="cx4">
        <xdr:graphicFrame macro="">
          <xdr:nvGraphicFramePr>
            <xdr:cNvPr id="4" name="Gráfico 2">
              <a:extLst>
                <a:ext uri="{FF2B5EF4-FFF2-40B4-BE49-F238E27FC236}">
                  <a16:creationId xmlns:a16="http://schemas.microsoft.com/office/drawing/2014/main" id="{9ACDA55E-3DA5-4748-9E88-B2C9212C4AB6}"/>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1391900" y="506412"/>
              <a:ext cx="6338966" cy="4673211"/>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wsDr>
</file>

<file path=xl/drawings/drawing8.xml><?xml version="1.0" encoding="utf-8"?>
<xdr:wsDr xmlns:xdr="http://schemas.openxmlformats.org/drawingml/2006/spreadsheetDrawing" xmlns:a="http://schemas.openxmlformats.org/drawingml/2006/main">
  <xdr:twoCellAnchor>
    <xdr:from>
      <xdr:col>2</xdr:col>
      <xdr:colOff>371475</xdr:colOff>
      <xdr:row>1</xdr:row>
      <xdr:rowOff>119062</xdr:rowOff>
    </xdr:from>
    <xdr:to>
      <xdr:col>8</xdr:col>
      <xdr:colOff>371475</xdr:colOff>
      <xdr:row>16</xdr:row>
      <xdr:rowOff>4762</xdr:rowOff>
    </xdr:to>
    <xdr:graphicFrame macro="">
      <xdr:nvGraphicFramePr>
        <xdr:cNvPr id="2" name="Gráfico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tian Nicolas Molano Alvarado" refreshedDate="44362.759557291669" createdVersion="6" refreshedVersion="6" minRefreshableVersion="3" recordCount="327" xr:uid="{6CEB9F3C-20B0-4D1B-B41E-292FF7756F59}">
  <cacheSource type="worksheet">
    <worksheetSource name="Tabla1"/>
  </cacheSource>
  <cacheFields count="26">
    <cacheField name="ID" numFmtId="0">
      <sharedItems containsSemiMixedTypes="0" containsString="0" containsNumber="1" containsInteger="1" minValue="1" maxValue="327" count="327">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n v="126"/>
        <n v="127"/>
        <n v="128"/>
        <n v="129"/>
        <n v="130"/>
        <n v="131"/>
        <n v="132"/>
        <n v="133"/>
        <n v="134"/>
        <n v="135"/>
        <n v="136"/>
        <n v="137"/>
        <n v="138"/>
        <n v="139"/>
        <n v="140"/>
        <n v="141"/>
        <n v="142"/>
        <n v="143"/>
        <n v="144"/>
        <n v="145"/>
        <n v="146"/>
        <n v="147"/>
        <n v="148"/>
        <n v="149"/>
        <n v="150"/>
        <n v="151"/>
        <n v="152"/>
        <n v="153"/>
        <n v="154"/>
        <n v="155"/>
        <n v="156"/>
        <n v="157"/>
        <n v="158"/>
        <n v="159"/>
        <n v="160"/>
        <n v="161"/>
        <n v="162"/>
        <n v="163"/>
        <n v="164"/>
        <n v="165"/>
        <n v="166"/>
        <n v="167"/>
        <n v="168"/>
        <n v="169"/>
        <n v="170"/>
        <n v="171"/>
        <n v="172"/>
        <n v="173"/>
        <n v="174"/>
        <n v="175"/>
        <n v="176"/>
        <n v="177"/>
        <n v="178"/>
        <n v="179"/>
        <n v="180"/>
        <n v="181"/>
        <n v="182"/>
        <n v="183"/>
        <n v="184"/>
        <n v="185"/>
        <n v="186"/>
        <n v="187"/>
        <n v="188"/>
        <n v="189"/>
        <n v="190"/>
        <n v="191"/>
        <n v="192"/>
        <n v="193"/>
        <n v="194"/>
        <n v="195"/>
        <n v="196"/>
        <n v="197"/>
        <n v="198"/>
        <n v="199"/>
        <n v="200"/>
        <n v="201"/>
        <n v="202"/>
        <n v="203"/>
        <n v="204"/>
        <n v="205"/>
        <n v="206"/>
        <n v="207"/>
        <n v="208"/>
        <n v="209"/>
        <n v="210"/>
        <n v="211"/>
        <n v="212"/>
        <n v="213"/>
        <n v="214"/>
        <n v="215"/>
        <n v="216"/>
        <n v="217"/>
        <n v="218"/>
        <n v="219"/>
        <n v="220"/>
        <n v="221"/>
        <n v="222"/>
        <n v="223"/>
        <n v="224"/>
        <n v="225"/>
        <n v="226"/>
        <n v="227"/>
        <n v="228"/>
        <n v="229"/>
        <n v="230"/>
        <n v="231"/>
        <n v="232"/>
        <n v="233"/>
        <n v="234"/>
        <n v="235"/>
        <n v="236"/>
        <n v="237"/>
        <n v="238"/>
        <n v="239"/>
        <n v="240"/>
        <n v="241"/>
        <n v="242"/>
        <n v="243"/>
        <n v="244"/>
        <n v="245"/>
        <n v="246"/>
        <n v="247"/>
        <n v="248"/>
        <n v="249"/>
        <n v="250"/>
        <n v="251"/>
        <n v="252"/>
        <n v="253"/>
        <n v="254"/>
        <n v="255"/>
        <n v="256"/>
        <n v="257"/>
        <n v="258"/>
        <n v="259"/>
        <n v="260"/>
        <n v="261"/>
        <n v="262"/>
        <n v="263"/>
        <n v="264"/>
        <n v="265"/>
        <n v="266"/>
        <n v="267"/>
        <n v="268"/>
        <n v="269"/>
        <n v="270"/>
        <n v="271"/>
        <n v="272"/>
        <n v="273"/>
        <n v="274"/>
        <n v="275"/>
        <n v="276"/>
        <n v="277"/>
        <n v="278"/>
        <n v="279"/>
        <n v="280"/>
        <n v="281"/>
        <n v="282"/>
        <n v="283"/>
        <n v="284"/>
        <n v="285"/>
        <n v="286"/>
        <n v="287"/>
        <n v="288"/>
        <n v="289"/>
        <n v="290"/>
        <n v="291"/>
        <n v="292"/>
        <n v="293"/>
        <n v="294"/>
        <n v="295"/>
        <n v="296"/>
        <n v="297"/>
        <n v="298"/>
        <n v="299"/>
        <n v="300"/>
        <n v="301"/>
        <n v="302"/>
        <n v="303"/>
        <n v="304"/>
        <n v="305"/>
        <n v="306"/>
        <n v="307"/>
        <n v="308"/>
        <n v="309"/>
        <n v="310"/>
        <n v="311"/>
        <n v="312"/>
        <n v="313"/>
        <n v="314"/>
        <n v="315"/>
        <n v="316"/>
        <n v="317"/>
        <n v="318"/>
        <n v="319"/>
        <n v="320"/>
        <n v="321"/>
        <n v="322"/>
        <n v="323"/>
        <n v="324"/>
        <n v="325"/>
        <n v="326"/>
        <n v="327"/>
      </sharedItems>
    </cacheField>
    <cacheField name="Medio de Registro " numFmtId="0">
      <sharedItems containsBlank="1" count="5">
        <s v="Centro de consulta"/>
        <s v="Correo"/>
        <s v="PQR"/>
        <m u="1"/>
        <s v="Centro de Consultas" u="1"/>
      </sharedItems>
    </cacheField>
    <cacheField name="Fecha y hora solicitud" numFmtId="164">
      <sharedItems containsSemiMixedTypes="0" containsNonDate="0" containsDate="1" containsString="0" minDate="2021-05-27T09:43:00" maxDate="2021-06-15T17:58:51"/>
    </cacheField>
    <cacheField name="Tiempo Limite Respuesta _x000a_Fecha y hora" numFmtId="164">
      <sharedItems containsSemiMixedTypes="0" containsNonDate="0" containsDate="1" containsString="0" minDate="2021-05-29T09:43:00" maxDate="2021-06-17T17:58:51"/>
    </cacheField>
    <cacheField name="Criticidad" numFmtId="0">
      <sharedItems count="8">
        <s v="RESPONDIDA"/>
        <s v="SGC"/>
        <s v="CON TIEMPO"/>
        <s v="VENCIDO"/>
        <s v="" u="1"/>
        <s v="&lt;24 HORAS PARA VENCER" u="1"/>
        <s v="SGS" u="1"/>
        <s v="MENOS DE 8 HORAS DE PLAZO" u="1"/>
      </sharedItems>
    </cacheField>
    <cacheField name="Tipo de consulta" numFmtId="0">
      <sharedItems containsBlank="1"/>
    </cacheField>
    <cacheField name="Nombre de la empresa o persona" numFmtId="0">
      <sharedItems/>
    </cacheField>
    <cacheField name="NIT/RUT/CC" numFmtId="0">
      <sharedItems containsBlank="1" containsMixedTypes="1" containsNumber="1" containsInteger="1" minValue="999999" maxValue="11235652861"/>
    </cacheField>
    <cacheField name="Quién realiza la solicitud" numFmtId="0">
      <sharedItems containsBlank="1" count="9">
        <s v="(Otros) Otros"/>
        <s v="(Medios Digitales) Medios Digitales"/>
        <s v="(TV) Medio Televisión"/>
        <s v="(Radiodifusión Sonora) Medio Radiodifusión Sonora"/>
        <s v="(Periódicos) Medio Periódicos"/>
        <m/>
        <s v="(Revistas) Medio Revistas"/>
        <s v="Medios Digitales" u="1"/>
        <s v="Mauricio Jaramillo Marín" u="1"/>
      </sharedItems>
    </cacheField>
    <cacheField name="Tipo de medio de comunicación digital" numFmtId="0">
      <sharedItems containsBlank="1"/>
    </cacheField>
    <cacheField name=" Depto/Municipio donde ejerce la actividad económica" numFmtId="0">
      <sharedItems containsBlank="1" count="61">
        <s v="(184783) [50573] PUERTO LÓPEZ"/>
        <s v="(184725) [44430] MAICAO"/>
        <s v="(184499) [23001] MONTERÍA"/>
        <s v="(185122) [76736] SEVILLA"/>
        <s v="(184062) [05001] MEDELLÍN"/>
        <s v="(184212) [11001] BOGOTÁ, D.C."/>
        <s v="(184763) [50001] VILLAVICENCIO"/>
        <s v="(184558) [25286] FUNZA"/>
        <s v="(184188) [08001] BARRANQUILLA"/>
        <s v="(185090) [76001] CALI"/>
        <s v="(184732) [47001] SANTA MARTA"/>
        <m/>
        <s v="(184702) [41551] PITALITO"/>
        <s v="(184358) [15759] SOGAMOSO"/>
        <s v="(184629) [25815] TOCAIMA"/>
        <s v="(184440) [19256] EL TAMBO"/>
        <s v="(184804) [52215] CÓRDOBA"/>
        <s v="(184201) [08573] PUERTO COLOMBIA"/>
        <s v="(184387) [17042] ANSERMA"/>
        <s v="(184545) [25175] CHÍA"/>
        <s v="(184977) [68432] MÁLAGA"/>
        <s v="(184061) [05] ANTIOQUIA"/>
        <s v="(184211) [11] BOGOTÁ, D. C."/>
        <s v="(184933) [68081] BARRANCABERMEJA"/>
        <s v="(184261) [15001] TUNJA"/>
        <s v="(185133) [81001] ARAUCA"/>
        <s v="(184385) [17001] MANIZALES"/>
        <s v="(184214) [13001] CARTAGENA DE INDIAS"/>
        <s v="(184194) [08421] LURUACO"/>
        <s v="(184820) [52356] IPIALES"/>
        <s v="(184926) [68] SANTANDER"/>
        <s v="(184080) [05088] BELLO"/>
        <s v="(184616) [25754] SOACHA"/>
        <s v="(185061) [73319] GUAMO"/>
        <s v="(184825) [52399] LA UNIÓN"/>
        <s v="(184340) [15638] SÁCHICA"/>
        <s v="(184795) [52022] ALDANA"/>
        <s v="(184858) [54001] CÚCUTA"/>
        <s v="(184091) [05142] CARACOLÍ"/>
        <s v="(185135) [81220] CRAVO NORTE"/>
        <s v="(184473) [20001] VALLEDUPAR"/>
        <s v="(184791) [50711] VISTAHERMOSA"/>
        <s v="(184427) [18785] SOLITA"/>
        <s v="(184386) [17013] AGUADAS"/>
        <s v="(184678) [41001] NEIVA"/>
        <s v="(185183) [95001] SAN JOSÉ DEL GUAVIARE"/>
        <s v="(184914) [66075] BALBOA"/>
        <s v="(184630) [25817] TOCANCIPÁ"/>
        <s v="(185015) [70001] SINCELEJO"/>
        <s v="(184769) [50226] CUMARAL"/>
        <s v="(184429) [19] CAUCA"/>
        <s v="(184764) [50006] ACACÍAS"/>
        <s v="(185042) [73001] IBAGUÉ"/>
        <s v="(184964) [68320] GUADALUPE"/>
        <s v="(184565) [25307] GIRARDOT"/>
        <s v="(185097) [76111] GUADALAJARA DE BUGA"/>
        <s v="(185178) [91001] LETICIA"/>
        <s v="(184899) [63001] ARMENIA"/>
        <s v="(184562) [25295] GACHANCIPÁ"/>
        <s v="(184996) [68679] SAN GIL"/>
        <s v="[76001] CALI" u="1"/>
      </sharedItems>
    </cacheField>
    <cacheField name="Nombre completo de quien hace la solicitud" numFmtId="0">
      <sharedItems containsBlank="1"/>
    </cacheField>
    <cacheField name="Teléfono de contacto" numFmtId="0">
      <sharedItems containsBlank="1" containsMixedTypes="1" containsNumber="1" containsInteger="1" minValue="3002606927" maxValue="573162299899"/>
    </cacheField>
    <cacheField name="Correo electrónico" numFmtId="0">
      <sharedItems/>
    </cacheField>
    <cacheField name="Descripción de la consulta" numFmtId="0">
      <sharedItems longText="1"/>
    </cacheField>
    <cacheField name="Link Documento Adjunto" numFmtId="0">
      <sharedItems containsBlank="1"/>
    </cacheField>
    <cacheField name="Respuesta" numFmtId="0">
      <sharedItems containsBlank="1" longText="1"/>
    </cacheField>
    <cacheField name="Fecha y hora Respuesta" numFmtId="0">
      <sharedItems containsNonDate="0" containsDate="1" containsString="0" containsBlank="1" minDate="2021-05-28T10:06:00" maxDate="2021-06-15T17:37:00"/>
    </cacheField>
    <cacheField name="Responsable" numFmtId="0">
      <sharedItems containsBlank="1" count="5">
        <s v="TECNICO"/>
        <s v="SGC"/>
        <s v="OTI"/>
        <m u="1"/>
        <s v="SGS" u="1"/>
      </sharedItems>
    </cacheField>
    <cacheField name="Proyectó" numFmtId="0">
      <sharedItems containsBlank="1"/>
    </cacheField>
    <cacheField name="Validó" numFmtId="0">
      <sharedItems containsBlank="1"/>
    </cacheField>
    <cacheField name="Seguimiento" numFmtId="0">
      <sharedItems/>
    </cacheField>
    <cacheField name="Tiempo en que se dio la Respuesta" numFmtId="43">
      <sharedItems containsMixedTypes="1" containsNumber="1" minValue="-234.91666666668607" maxValue="320.65999999997439"/>
    </cacheField>
    <cacheField name="Radicado Ingreso PQR" numFmtId="0">
      <sharedItems containsString="0" containsBlank="1" containsNumber="1" containsInteger="1" minValue="211043003" maxValue="211046951" count="22">
        <m/>
        <n v="211043003"/>
        <n v="211043047"/>
        <n v="211043049"/>
        <n v="211043120"/>
        <n v="211043627"/>
        <n v="211043665"/>
        <n v="211044045"/>
        <n v="211044032"/>
        <n v="211044132"/>
        <n v="211044343"/>
        <n v="211043249"/>
        <n v="211045911"/>
        <n v="211046315"/>
        <n v="211046905"/>
        <n v="211046906"/>
        <n v="211046907"/>
        <n v="211046341"/>
        <n v="211046451"/>
        <n v="211046945"/>
        <n v="211046948"/>
        <n v="211046951"/>
      </sharedItems>
    </cacheField>
    <cacheField name="Radicado Respuesta PQR" numFmtId="0">
      <sharedItems containsString="0" containsBlank="1" containsNumber="1" containsInteger="1" minValue="212052542" maxValue="212053376"/>
    </cacheField>
    <cacheField name="Columna1"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27">
  <r>
    <x v="0"/>
    <x v="0"/>
    <d v="2021-05-27T19:35:52"/>
    <d v="2021-05-29T19:35:52"/>
    <x v="0"/>
    <s v="(2) Asesoría o consultas sobre la postulación de propuestas"/>
    <s v="kevin stiven garcia gonzalez"/>
    <n v="1006718396"/>
    <x v="0"/>
    <s v="(0) -Seleccione-"/>
    <x v="0"/>
    <s v="kevin stiven garcia gonzalez"/>
    <n v="3107836799"/>
    <s v="kevingarciag.10@gmail.com"/>
    <s v="Para asesoria de la inscripsion de tranformacion digital para jovenes como me puedo postular cual es link de inscripsion"/>
    <m/>
    <s v="Le informamos que esta convocatoria está dirigida a medios de comunicación formalmente constituidos antes del 11 de marzo del 2020 y funcionando en Colombia,  así mismo, el objeto de la convocatoria corresponde a &quot;FINANCIAR E IMPLEMENTAR PROYECTOS, PARA APOYAR LA TRANSFORMACION DIGITAL DE LOS MEDIOS DE COMUNICACIÓN, EN CUALQUIERA DE LAS ETAPAS DEL NEGOCIO EN EL MARCO DE LA REACTIVACION ECONOMICA&quot;.  Por lo anterior invitamos a consultar los términos de participación en los anexos publicados en el micrositio: _x000a_https://www.mintic.gov.co/transformaciondigitalmedios/"/>
    <d v="2021-05-28T10:06:00"/>
    <x v="0"/>
    <s v="Wilson Pulido"/>
    <s v="Daniela Alemán"/>
    <s v="Nicolas"/>
    <n v="14.502222222159617"/>
    <x v="0"/>
    <m/>
    <m/>
  </r>
  <r>
    <x v="1"/>
    <x v="0"/>
    <d v="2021-05-27T21:41:58"/>
    <d v="2021-05-29T21:41:58"/>
    <x v="0"/>
    <s v="(2) Asesoría o consultas sobre la postulación de propuestas"/>
    <s v="Maidarlyn González"/>
    <n v="3023198079"/>
    <x v="1"/>
    <s v="(0) -Seleccione-"/>
    <x v="1"/>
    <s v="Maidarlyn Luisana González Ramírez"/>
    <n v="3023198079"/>
    <s v="marbelisgonzalezcambar@Gmail.col"/>
    <s v="Quiero Registrarme para Obtener la colaboración del plan "/>
    <m/>
    <s v="En atención a su solicitud, la invitamos a consultar los documentos definitivos dispuestos para ello en el micrositio de la convocatoria, para que así pueda validar si el medio de comunicación por el cual hará su postulación se encuentra habilitado para poder participar. Por otra parte, la recepción de propuestas se realizará a través del enlace dispuesto por la entidad,  el cual dejamos al final de esta respuesta, tenga en cuenta que se debe utilizar el usuario y contraseña que sea asignado al momento de la postulación. Le recordamos que solo se tendrán en cuenta las propuestas que se presenten en la fecha y hora estipuladas._x000a_​Link postulación: https://bpm.mintic.gov.co/AP/Home.aspx?idFrm=2313"/>
    <d v="2021-05-28T12:18:00"/>
    <x v="0"/>
    <s v="Cesar Cortés"/>
    <s v="Daniela Alemán"/>
    <s v="Nicolas"/>
    <n v="14.60055555542931"/>
    <x v="0"/>
    <m/>
    <m/>
  </r>
  <r>
    <x v="2"/>
    <x v="1"/>
    <d v="2021-05-27T09:43:00"/>
    <d v="2021-05-29T09:43:00"/>
    <x v="0"/>
    <s v="(2) Asesoría o consultas sobre la postulación de propuestas"/>
    <s v="Indalecio Copete R."/>
    <n v="3013851664"/>
    <x v="2"/>
    <s v="(0) -Seleccione-"/>
    <x v="2"/>
    <s v="Indalecio Copete R."/>
    <n v="3013851664"/>
    <s v="indalecio.copete@gmail.com"/>
    <s v="Con respecto a la Convocatoria Transformación Digital y fortalecimiento de Medios de Comunicación._x000a_ _x000a__x000a_La consulta es la siguiente: En el borrador de la convocatoria NO aparecen algunas palabras textuales para Televisión como Transmisores, Antenas   y cabeceras digitales. La pregunta es ¿Si se puede armar un proyecto de transformación digital para adquisición de estos elementos en la línea de inversión 2?  que es el Acompañamiento en la transformación de los procesos empresariales:_x000a__x000a_Actualización y/o adquisición de hardware y/o software específico al proceso operativo._x000a_Esto es Debido a que nuestro proceso operativo final es producir contenido audiovisual y enviarlo por una señal de televisión radiodifundida y actualmente el sistema es analógico y con estos equipos se podría pasar a Digital TDT _x000a__x000a_Gracias_x000a_"/>
    <m/>
    <s v="De acuerdo a la solicitud recibida, le informamos que en el anexo N° 5 Anexo técnico, en el numeral 8.2, EJE 2 – ACOMPAÑAMIENTO EN LA TRANSFORMACIÓN DE LOS PROCESOS EMPRESARIALES, numeral  8.2.1.1.1 Televisión, en la Gestión de la distribución: Hardware y/o Software para la difusión y contribución de las señales de televisión sobre diferentes medios, canales o plataformas (no incluye equipos, dispositivos y/o aplicaciones para la radiodifusión terrestre de las señales de televisión analógica o digital), por tal motivo no se podría realizar la financiación de este proyecto, debido a que en su observación manifiesta que su propósito es  producir contenido audiovisual y enviarlo por una señal de televisión radiodifundida y actualmente el sistema es analógico y con estos equipos se podría pasar a señal Digital TDT. "/>
    <d v="2021-05-28T17:09:00"/>
    <x v="0"/>
    <s v="Wilson Pulido"/>
    <s v="Daniela Alemán"/>
    <s v="Nicolas"/>
    <n v="31.433333333290648"/>
    <x v="0"/>
    <m/>
    <m/>
  </r>
  <r>
    <x v="3"/>
    <x v="0"/>
    <d v="2021-05-28T11:38:17"/>
    <d v="2021-05-30T11:38:17"/>
    <x v="0"/>
    <s v="(2) Asesoría o consultas sobre la postulación de propuestas"/>
    <s v="Fundacion Naturaleza y Vida y/o Emisora Comunitaria Juventud Stereo 106.6 FM - HKM-98"/>
    <n v="8210011825"/>
    <x v="3"/>
    <s v="(0) -Seleccione-"/>
    <x v="3"/>
    <s v="Martha Lucia Torres Silva"/>
    <n v="3184520062"/>
    <s v="juventudstsevilla@hotmail.com"/>
    <s v="Buenos Días A partir del día de hoy aprovecharemos al máximo esta plataforma para realizar consultas, en la elaboración de nuestra propuesta, de antemano agradecemos la atención. La primera inquietud cuando se habla de bienes y servicios en la propuesta, se puede incluir mejoramiento de equipos para el estudio de la emisora, como micrófonos, equipos de computo, cámaras fotográficas para trabajo en las redes sociales, construcción  de App para nuestros clientes.  Agradezco la atención a la presente Martha Lucia Torres Silva  Representante Legal"/>
    <m/>
    <s v="De acuerdo con su solicitud, informamos que dentro del Anexo No. 5  Anexo Técnico, en el numeral  8.2. EJE 2 de ACOMPAÑAMIENTO EN LA TRANSFORMACIÓN DE LOS PROCESOS EMPRESARIALES, y a su vez dentro de la línea estratégica numeral 8.2.1. ACTUALIZACIÓN Y/O ADQUISICIÓN E IMPLEMENTACIÓN DE HARDWARE Y/O SOFTWARE ESPECÍFICO AL PROCESO OPERATIVO, la cual nos indica lo siguiente: Esta línea permitirá modelos de negocios organizados para robustecer los procesos operativos o misionales de las organizaciones, diseñando y/o fortaleciendo estructuras empresariales basadas en tecnología, con equipos, elementos, dispositivos o aplicaciones que incorporen cambios y métodos agiles a sus procesos productivos._x000a__x000a_Por lo tanto, su propuesta puede incluir el mejoramiento de equipos y los procesos que usted menciona. "/>
    <d v="2021-05-28T17:16:00"/>
    <x v="0"/>
    <s v="Cesar Cortés"/>
    <s v="Daniela Alemán"/>
    <s v="Nicolas"/>
    <n v="5.6286111110821366"/>
    <x v="0"/>
    <m/>
    <m/>
  </r>
  <r>
    <x v="4"/>
    <x v="0"/>
    <d v="2021-05-28T11:55:47"/>
    <d v="2021-05-30T11:55:47"/>
    <x v="0"/>
    <s v="(2) Asesoría o consultas sobre la postulación de propuestas"/>
    <s v="Mauricio Barco M"/>
    <n v="71745768"/>
    <x v="4"/>
    <s v="(0) -Seleccione-"/>
    <x v="4"/>
    <s v="Yoing Mauricio Barco Montoya"/>
    <n v="3117071721"/>
    <s v="yoing.barco@gmail.com"/>
    <s v="Como será el proceso de selección de las propuestas ; por puntaje o por sorteo?"/>
    <m/>
    <s v="Teniendo en cuenta su inquietud le informamos que dentro del documento publicado en el micrositio de la convocatoria denominado &quot;CONDICIONES DE PARTICIPACIÓN CONVOCATORIA DEFINITIVA  MINTIC No. 001 de 2021, DIRIGIDA A: MEDIOS DE COMUNICACIÓN NACIONALES EN LAS CATEGORIAS DE TELEVISIÓN, RADIO, PERIÓDICOS, REVISTAS Y MEDIOS DIGITALES&quot;, en el numeral 2. Convocatoria, está expuesto en el numeral 2.1 cronograma, la tabla donde se da a conocer la actividad de Audiencia de sorteo, la cual se llevara a cabo el día 05 de agosto de 2021 – 9:00 a.m, en el Edificio Murillo Toro, carrera 8ª entre calles12A y 12B de la ciudad de Bogotá, D.C – Auditorio 9, donde se asignará un número ascendente a cada proponente habilitado para la participación en la audiencia del sorteo de las propuestas habilitadas por cada categoría y subcategoría requisitos. En este mismo documento en el numeral 2.10  se encuentra estipulada la AUDIENCIA DE SORTEO, donde se señala lo siguiente: Una vez efectuado el análisis de las propuestas para cada uno de los medios de comunicación en sus diferentes categorías y subcategorías, luego de agotar los correspondientes términos de subsanación de las propuestas y teniendo en cuenta las respuestas finales a las evaluaciones de los ofrecimientos y a que la administración cuenta con el listado correspondiente de todos los posibles habilitados para cada medio, categoría y subcategoría, para efectos de la asignación de los recursos se llevará a cabo una audiencia de sorteo a través de la cual se escogerán los beneficiarios finales, la cuál será reglamentada en el capítulo de evaluación de la presente convocatoria.  por lo que lo invitamos a consultar los documentos correspondientes."/>
    <d v="2021-05-28T17:27:00"/>
    <x v="0"/>
    <s v="Wilson Pulido"/>
    <s v="Daniela Alemán"/>
    <s v="Nicolas"/>
    <n v="5.5202777777449228"/>
    <x v="0"/>
    <m/>
    <m/>
  </r>
  <r>
    <x v="5"/>
    <x v="0"/>
    <d v="2021-05-28T12:32:00"/>
    <d v="2021-05-30T12:32:00"/>
    <x v="0"/>
    <s v="(2) Asesoría o consultas sobre la postulación de propuestas"/>
    <s v="Settumps Radio"/>
    <n v="1018429461"/>
    <x v="3"/>
    <s v="(0) -Seleccione-"/>
    <x v="5"/>
    <s v="Alexander Camilo Rodriguez"/>
    <n v="3013912217"/>
    <s v="acamilorh@gmail.com"/>
    <s v="Buen dia. Quiero saber los requisitos para participar en la convocatoria. En el caso de una radio online debe tener rut, y camara de comercio?"/>
    <m/>
    <s v="En atención a su solicitud, nos permitimos precisar y aclarar al interesado en participar de la presente convocatoria, que las emisoras online pertenecen a la categoría cinco (5) de “Medios Digitales”, por lo tanto para poder participar en esta categoría, se deben cumplir los requisitos y condiciones establecidos en el anexo N° 5 “Anexo Técnico”, en el numeral 7.  “IDENTIFICACION DE LAS CATEGORIAS, REQUISITOS Y CONDICIONES DE PARTICIPACION” y expuesto específicamente en el numeral  7.5 Categoría No. 5 “Medios de comunicación digitales”, en donde se encuentra estipulado que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 _x000a_1. Que correspondan a medios de comunicación colombianos, cuyo canal de difusión sea únicamente página web._x000a_2. La página web del medio debe haberse creado y encontrarse activa, como mínimo, a partir del 11 de marzo del año 2020._x000a_3. Se debe acreditar que el medio digital cuenta con su propia página web, hosting y dominio (URL) propios, adjuntando: Licencias de software vigente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_x000a_4. Que el medio realice la producción de contenido informativo de carácter periodístico y/o de producción de noticias y/o cultural._x000a__x000a_Asi mismo, se excluyen de la presente categoría los medios que desarrollan contenidos multiplataforma, en ese sentido, no se encuentran habilitados para participar en la convocatoria, al interior de la categoría No. 5 Medios Digitales, aquellas personas naturales y/o jurídicas, que directamente y/o bajo la misma denominación y/o identificación desarrollen actividades como medio televisión, radiodifusión sonora, periódicos y revistas._x000a__x000a_Finalmente, el aspirante que esté interesado en participar en la convocatoria deberá estar legalmente constituido y anexar dicha documentación  solicitada en el Anexo 1. “CARTA DE PRESENTACIÓN DE LA PROPUESTA”, por lo tanto en el caso del proponente, este debe adjuntar el RUT, cámara de comercio y demás documentos que acrediten la existencia y representación legal  para aplicar a la convocatoria en dicho anexo 1. _x000a__x000a_Por último, lo invitamos a que conozcan en detalle los demás documentos definitivos dispuestos para ello en el micrositio de la convocatoria:  https://www.mintic.gov.co/transformaciondigitalmedios/759/w3-channel.html, en la pestaña documentos del proceso."/>
    <d v="2021-05-29T09:43:00"/>
    <x v="0"/>
    <s v="Cesar Cortés"/>
    <s v="Daniela Alemán"/>
    <s v="Alvaro"/>
    <n v="21.183333333407063"/>
    <x v="0"/>
    <m/>
    <m/>
  </r>
  <r>
    <x v="6"/>
    <x v="0"/>
    <d v="2021-05-28T12:48:00"/>
    <d v="2021-05-30T12:48:00"/>
    <x v="0"/>
    <s v="(3) Solicitudes u observaciones al proceso de convocatoria"/>
    <s v="FUTBOLETE MEDIA LAB"/>
    <n v="900626208"/>
    <x v="1"/>
    <s v="(Prensa) Prensa"/>
    <x v="5"/>
    <s v="Alvaro José Murgueitio Marín"/>
    <n v="573162299899"/>
    <s v="alvarom@futbolete.com"/>
    <s v="Buenas tardes,  Nos dieron a conocer información sobre la convocatoria para apoyar la transformación digital de medios de comunicación, y queríamos ver la posibilidad de aplicar desde nuestra empresa, con la cual tenemos un medio digital de más de 12 años de vigencia: www.futbolete.com  Qué requisitos o condiciones deberíamos tener para aplicar?  Muchas gracias   Alvaro Murgueitio FUTBOLETE MEDIA LAB "/>
    <m/>
    <s v="Teniendo en cuenta su inquietud  y de acuerdo a la categoría de su interés para participar de esta convocatoria le informamos que dentro de los documentos publicados en el micrositio, específicamente en el anexo N° 5 “Anexo Técnico”, en el numeral 7.  “IDENTIFICACION DE LAS CATEGORIAS, REQUISITOS Y CONDICIONES DE PARTICIPACION” y expuesto en el numeral  7.5 Categoría No. 5 “Medios de comunicación digitales”, se encuentra estipulado que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 _x000a_1. Que correspondan a medios de comunicación colombianos, cuyo canal de difusión sea únicamente página web._x000a_2. La página web del medio debe haberse creado y encontrarse activa, como mínimo, a partir del 11 de marzo del año 2020._x000a_3. Se debe acreditar que el medio digital cuenta con su propia página web, hosting y dominio (URL) propios, adjuntando: Licencias de software vigente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_x000a_4. Que el medio realice la producción de contenido informativo de carácter periodístico y/o de producción de noticias y/o cultural._x000a__x000a_Finalmente, se excluyen de la presente categoría los medios que desarrollan contenidos multiplataforma, en ese sentido, no se encuentran habilitados para participar en la convocatoria, al interior de la categoría No. 5 Medios Digitales, aquellas personas naturales y/o jurídicas, que directamente y/o bajo la misma denominación y/o identificación desarrollen actividades como medio televisión, radiodifusión sonora, periódicos y revistas._x000a_Así mismo, lo invitamos a consultar en detalle los documentos definitivos dispuestos para ello en el micrositio de la convocatoria: https://www.mintic.gov.co/transformaciondigitalmedios/759/w3-channel.html, en la pestaña documentos del proceso."/>
    <d v="2021-05-29T09:50:00"/>
    <x v="0"/>
    <s v="Wilson Pulido"/>
    <s v="Daniela Alemán"/>
    <s v="Alvaro"/>
    <n v="21.033333333267365"/>
    <x v="0"/>
    <m/>
    <m/>
  </r>
  <r>
    <x v="7"/>
    <x v="0"/>
    <d v="2021-05-28T12:55:00"/>
    <d v="2021-05-30T12:55:00"/>
    <x v="0"/>
    <s v="(3) Solicitudes u observaciones al proceso de convocatoria"/>
    <s v="Hernán Mora Reyes"/>
    <n v="17415011"/>
    <x v="4"/>
    <s v="(0) -Seleccione-"/>
    <x v="6"/>
    <s v="Hernán Mora Reyes"/>
    <n v="3118621482"/>
    <s v="visionllanerameta@gmail.com"/>
    <s v="Cordial saludo,  En el micrositio solo se encuentra el borrador de la convocatoria. Donde podemos consultar los pliegos definitivos, documento definitivo de la convocatoria  y acto administrativo que ordena la apertura; solo encontramos borrador y nueva agenda; existe una línea telefónica de atención  o un funcionario que nos pueda asesorar respecto al desarrollo de la convocatoria y la presentación de propuestas? Gracias."/>
    <m/>
    <s v="De acuerdo con su solicitud, le informamos que el día de ayer 27/05/2021 fueron publicados los documentos definitivos de esta convocatoria, estos podrán consultarlos a través del micrositio de la convocatoria: https://www.mintic.gov.co/transformaciondigitalmedios/759/w3-channel.html, en la pestaña documentos del proceso; hacemos la invitación de leer los documentos antes mencionados y cualquier inquietud, observación o consulta que se le generen puede hacerlo en el micrositio, accediendo a la pestaña centro de consultas, donde deberá diligenciar todos los campos del formulario que se despliega. "/>
    <d v="2021-05-29T09:56:00"/>
    <x v="0"/>
    <s v="Cesar Cortés"/>
    <s v="Daniela Alemán"/>
    <s v="Alvaro"/>
    <n v="21.016666666720994"/>
    <x v="0"/>
    <m/>
    <m/>
  </r>
  <r>
    <x v="8"/>
    <x v="0"/>
    <d v="2021-05-28T16:13:00"/>
    <d v="2021-05-30T16:13:00"/>
    <x v="0"/>
    <s v="(3) Solicitudes u observaciones al proceso de convocatoria"/>
    <s v="Publicaciones y Producciones Colombia SAS"/>
    <n v="901358678"/>
    <x v="1"/>
    <s v="(Revista) Revista"/>
    <x v="7"/>
    <s v="Jose Nilson Diaz Martinez"/>
    <n v="3166291681"/>
    <s v="revistagestion21@gmail.com"/>
    <s v="Queremos saber el pliego definitivo cuando lo publican. y que se debe hacer porque en el caso nuestro, el producto que teniamos era una revista impresa y desde marzo del año pasado cuando inicio la pandemia del covid 19 dejamos de circular; por lo cual decidimos crear la web www.gestion-integral.com.co desde el 4 de junio del 2020. la inquietud es en donde nos clasificamos si la categoría 5 en la  cual están contempladas  las plataformas digitales, debidamente constituidas antes del 11 de marzo del 2020, pero nosotros nos trasladamos desde el 4 de junio por fuerza mayor. o clasificarnos en la la categoría 4 en donde se encuentran las revistas, pero en estos momentos no estamos circulando en forma impresa. Esa es básicamente la inquietud y estoy seguro que a muchos medios de comunicación les esta pasando lo mismo. Les agradecemos su valiosa atención, y a la espera de su respuesta ya que necesitamos con urgencia ser favorecidos con esta gran ayuda del Ministerio de las Tics. Cordial saludo Jose Nilson Diaz Director cel 3166291681"/>
    <m/>
    <s v="De acuerdo con su solicitud, le informamos que el día de ayer 27/05/2021 fueron publicados los documentos definitivos de esta convocatoria, estos podrán consultarlos a través del micrositio de la convocatoria: https://www.mintic.gov.co/transformaciondigitalmedios/759/w3-channel.html, en la pestaña documentos del proceso._x000a_Teniendo en cuenta la información que nos brinda dentro de la consulta, no puede aplicar a la categoría 5 “Medios Digitales”, ya que una de las condiciones y requisitos que se establecen es que el medio debe estar constituido antes del 11 de marzo del 2021 y para poder aplicar a la categoría 4 “REVISTAS”, se deben cumplir las condiciones que se establecen en el anexo N° 5 “Anexo Técnico”, en el numeral 7.  “IDENTIFICACION DE LAS CATEGORIAS, REQUISITOS Y CONDICIONES DE PARTICIPACION”  expuesto en el numeral 7.4 “Categoría No. 4 Revistas”  y  7.4.1 “Condiciones comunes a las subcategorías de revistas” en donde se encuentra estipulado que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 _x000a_1. Corresponder a medios de comunicación colombianos, cuyo canal de difusión principal es el de revistas de forma impresa_x000a_2. Acreditar la cobertura a nivel nacional o regional o local de la publicación, mediante certificación expedida por el representante legal, el contador y el revisor fiscal (cuando aplique)_x000a_3. Contar con la certificación del código ISSN, expedida por la Biblioteca Nacional de Colombia_x000a_4. Encontrarse debidamente constituidos y funcionando antes del 11 de marzo del año 2020."/>
    <d v="2021-05-29T10:03:00"/>
    <x v="0"/>
    <s v="Wilson Pulido"/>
    <s v="Daniela Alemán"/>
    <s v="Alvaro"/>
    <n v="17.833333333313931"/>
    <x v="0"/>
    <m/>
    <m/>
  </r>
  <r>
    <x v="9"/>
    <x v="0"/>
    <d v="2021-05-28T19:17:00"/>
    <d v="2021-05-30T19:17:00"/>
    <x v="0"/>
    <s v="(3) Solicitudes u observaciones al proceso de convocatoria"/>
    <s v="ASOCIACION CANAL 5 DE TELEVISION LOCAL"/>
    <n v="8120083537"/>
    <x v="2"/>
    <s v="(0) -Seleccione-"/>
    <x v="2"/>
    <s v="Indalecio Copete Romero"/>
    <n v="3013851664"/>
    <s v="indalecio.copete@gmail.com"/>
    <s v="En los datos adjuntos a este correo se envía una solicitud formal de revisión de la convocatoria transformación digital en cuanto los canales locales sin ánimo de lucro. "/>
    <m/>
    <s v="Debido a que no se encuentra adjuntó el documento que indica el interesado, lo invitamos por favor a volver a formular su inquietud nuevamente y adjuntar el documento en el micrositio de la convocatoria: https://www.mintic.gov.co/transformaciondigitalmedios/759/w3-channel.html."/>
    <d v="2021-05-29T17:58:00"/>
    <x v="0"/>
    <s v="Cesar Cortés"/>
    <s v="Alba Gómez"/>
    <s v="Alvaro"/>
    <n v="22.683333333407063"/>
    <x v="0"/>
    <m/>
    <m/>
  </r>
  <r>
    <x v="10"/>
    <x v="1"/>
    <d v="2021-05-28T12:15:00"/>
    <d v="2021-05-30T12:15:00"/>
    <x v="0"/>
    <s v="(2) Asesoría o consultas sobre la postulación de propuestas"/>
    <s v="ORGANIZACION RADIAL OLIMPICA S.A "/>
    <n v="8901031974"/>
    <x v="3"/>
    <s v="(0) -Seleccione-"/>
    <x v="8"/>
    <s v="Tulio Naranjo Africano"/>
    <n v="3116602841"/>
    <s v="tnaranjo@oro.com.co"/>
    <s v="Buenas tardes Sres. Mintic, _x000a_Teniendo en cuenta la Convocatoria para financiar e implementar planes, programas o proyectos, para apoyar la transformación digital de los medios de comunicación, en cualquiera de las etapas del negocio en el marco de la reactivación económica, en la Organización Radial Olímpica estamos elaborando una propuesta y quisiéramos saber si la financiación corresponde a recursos no reembolsables._x000a_Yo elabore esta misma consulta hace una semana al correo de minticresponde@minti.gov.co y me generaron el radicado 211041016. _x000a_Atento a su amable y oportuna respuesta, _x000a_Tulio Naranjo Africano. _x000a_ Jefe de Proyectos e Innovación _x000a_Celular 3116602841 _x000a_Barranquilla, Colombia "/>
    <m/>
    <s v="En atención a su solicitud y basandonos en el Anexo No. 5 “Anexo Técnico”, con el fin de realizar una distribución que promueva la eficiencia de los recursos asignados para la vigencia 2021, dicha distribución se observa en el numeral 6. PRESUPUESTO PARA LA FINANCIACION DE LOS PROYECTOS”, donde se expone lo siguiente:  Atendiendo lo dispuesto en la Ley 2063 de 2020, el MinTIC ha dispuesto dentro del presupuesto del Fondo Único de Tecnologías de la Información y las Comunicaciones – FUNTIC, para la vigencia 2021 recursos por un valor total de OCHENTA Y CINCO MIL MILLONES DE PESOS MONEDA CORRIENTE ($85.000.000.000.00 M/CTE), de acuerdo con el Certificado de Disponibilidad Presupuestal No. 109121 del 20 de abril de 2021, expedido por la por el GIT de Presupuesto de la Subdirección Financiera del MinTIC._x000a_Los proyectos que serán objeto de financiación por parte del FUNTIC y la distribución de los recursos, para el caso de radiodifusión sonora ubicada en la Categoría No. 1 se tiene un presupuesto de $ 30.923.223.473,00, en donde se encuentra subcategorizado en emisoras Clase A, B, C y D._x000a_En este sentido, se le informa al proponente que partiendo del marco de la reactivación económica, los recursos que sean desembolsados y ejecutados en su totalidad no son reembolsables durante la vigencia 2021, es decir hasta el 31 de diciembre de 2021. Sin embargo, en el documento de “CONDICIONES DE PARTICIPACIÓN”, en el numeral 2.13 ASIGNACIÓN DE RECURSO PARA FINANCIAMIENTO DE PROYECTOS, en la NOTA 1 se expresa lo siguiente: Aquellos beneficiarios que hayan recibido desembolsos por concepto de la financiación y, por hechos ajenos y no imputables al beneficiario, no puedan ejecutar, total o parcialmente, el proyecto de acuerdo con los términos establecidos, deberán comunicar dicha situación a la Entidad, manifestando su renuncia a la financiación, y procederán de inmediato a reintegrar los recursos no ejecutados, dentro del término que establezca la entidad, a la cuenta bancaria del Fondo Único de Tecnologías de la Información y las Comunicaciones con NIT 800.131.648-6: Banco Davivienda, tipo de cuenta: ahorros, número 00018-500003-3, y remitir copia de la consignación. Lo anterior sin perjuicio de las actuaciones administrativas a las que haya lugar."/>
    <d v="2021-05-29T18:08:00"/>
    <x v="0"/>
    <s v="Cesar Cortés"/>
    <s v="Alba Gómez"/>
    <s v="Nicolas"/>
    <n v="29.883333333476912"/>
    <x v="0"/>
    <m/>
    <m/>
  </r>
  <r>
    <x v="11"/>
    <x v="0"/>
    <d v="2021-05-29T13:15:24"/>
    <d v="2021-05-31T13:15:24"/>
    <x v="0"/>
    <s v="(3) Solicitudes u observaciones al proceso de convocatoria"/>
    <s v="Fundación para el Desarrollo Social Promover"/>
    <n v="805024229"/>
    <x v="2"/>
    <s v="(0) -Seleccione-"/>
    <x v="9"/>
    <s v="Han Yu Pava"/>
    <n v="3103892025"/>
    <s v="hanyupava@canalcalitv.com"/>
    <s v="Cordial saludo, de antemano queremos agradecer la disposición del gobierno nacional y el apoyo directo para la transformación digital y el fortalecimiento de los medios de comunicación mediante la mencionada convocatoria.  La presente comunicación tiene el fin de solicitar la revisión de uno de los requerimientos o aclaración del mismo, pues revisando los términos, encontramos con sorpresa que en el ANEXO 5. ANEXO TÉCNICO de la convocatoria, se menciona, como uno de los prerrequisitos para participar, el tener licencia para la operación del servicio con una vigencia mínima al 31 de diciembre de 2023 como se ve en la imagen adjunta.   Sin embargo, en una reunión efectuada en la ciudad de Popayán (Cauca) los días 28 y 29 de junio de 2018, se nos entregó por parte de la ANTV a todos los operadores de televisión abierta sin ánimo de lucro la renovación de nuestra licencia por 10 años contados a partir de 2012, esto significa que a todos se nos vence la licencia en el 2022 impidiendo nuestra participación total en la convocatoria.  Esperamos que este requerimiento sea un error por falta de información en el empalme con la extinta ANTV y que se pueda corregir, pues tenemos muchas intenciones de participar y sabemos que estas convocatorias pueden ayudar mucho al sector, sobretodo de los canales locales sin ánimo de lucro que tienen tantas dificultades para su financiación. "/>
    <s v="https://mintic.sharepoint.com/:i:/g/direccion_economia_digital/EQPAdpybRZlJjeYkC5Gw_nsBG5Bs-6eoc4ttg2y1378lBA?e=ke9lri_x000a_"/>
    <s v="Una vez revisada la situación particular de los operadores cuya concesión tiene vigencia hasta el 2022 y podrían participar en la Subcategoría 2.3. Operadores estación local sin ánimo de lucro de la Categoría No. 2 Televisión, se tiene que el supuesto fáctico esgrimido podría del tiempo concesionado y el requisito establecido por la entidad podría generar el efecto adverso de restricción en la participación, se hace necesario incluir las reglas correspondientes y suficientes  en el Anexo 5 &quot;Anexo técnico&quot;, para dejar clara la situación y garantizar la participación de los operadores cuya concesión tiene vigencia hasta el 2022, por lo que se acepta parcialmente la observación y a través de la  adenda No. 1 se incluirán las condiciones necesarias para la habilitación siempre y cuando se radique ante la Entidad, en los términos planteados en la normativa vigente, la solicitud de prórroga dentro de la presente vigencia, en los plazos establecidos en el Anexo No. 5 Anexo Técnico y en el documento de CONDICIONES DE PARTICIPACIÓN DE LA CONVOCATORIA."/>
    <d v="2021-06-11T21:55:00"/>
    <x v="1"/>
    <m/>
    <m/>
    <s v="Nicolas"/>
    <n v="320.65999999997439"/>
    <x v="0"/>
    <m/>
    <m/>
  </r>
  <r>
    <x v="12"/>
    <x v="0"/>
    <d v="2021-05-30T12:42:57"/>
    <d v="2021-06-01T12:42:57"/>
    <x v="0"/>
    <s v="(3) Solicitudes u observaciones al proceso de convocatoria"/>
    <s v="ASOCIACION CANAL 5 DE TELEVISION LOCAL"/>
    <n v="8120083537"/>
    <x v="2"/>
    <s v="(0) -Seleccione-"/>
    <x v="2"/>
    <s v="Indalecio Copete Romero "/>
    <n v="3013851664"/>
    <s v="indalecio.copete@gmail.com"/>
    <s v="“En los datos adjuntos a este correo se envía una solicitud formal de revisión de la convocatoria transformación digital en cuanto los canales locales sin ánimo de lucro.&quot; _x000a__x000a_Cordial saludo, _x000a_  _x000a_Me permito dirigirme a Usted para hacer llegar esta solicitud con respecto a la _x000a_CONVOCATORIA DEFINITIVA MINTIC No. 001 de 2021, el borrador de la _x000a_convocatoria nos ilusionaba y nos dejaba entrever que los recursos para los canales _x000a_locales sin ánimo de lucro podrían tener un presupuesto adecuado para ejecutar _x000a_proyectos para los mismos, pero el documento de la convocatoria publicado el día _x000a_de ayer jueves, nos deja un mal sin sabor, más recursos para los grandes canales _x000a_privados, locales con ánimo de lucro y operadores comunitarios, los aproximados _x000a_430 millones para solo locales sin ánimo de lucro es irrisorio porque si los dividimos _x000a_en el número de canales existentes saldríamos a 26 millones pesos _x000a_aproximadamente, para poner un poco en contexto esto no alcanzaría para _x000a_comprar una cámara digital de alta definición moderna._x000a__x000a_Señora Ministra yo personalmente he visto como se ha movido para sacar al país _x000a_adelante en materia de tecnología, conectividad e inversiones, es digno de admirar, _x000a_pero este presupuesto asignado a estos canales de los cuales me tomo la vocería _x000a_NO servirá para implementar el objetivo de la convocatoria la “Gran llamada _x000a_Transformación Digital.” _x000a__x000a_Sé que ponerla en contexto de la situación que viven los canales locales en esta _x000a_misiva es difícil, pero si le pido por favor que su equipo de colaboradores revise el _x000a_presupuesto asignados a estos canales en la actual convocatoria. _x000a__x000a_Cuando salió el borrador nos alegramos porque se convertiría en una bocanada de _x000a_oxígeno para nuestros medios, y queremos que nuestros requerimientos sean _x000a_escuchados para mantener la televisión local abierta viva y vigente en el país. _x000a__x000a_Cordialmente, _x000a_INDALECIO COPETE ROMERO. _x000a_Represéntate legal _x000a_Asociación Canal 5 de televisión local "/>
    <s v="https://mintic.sharepoint.com/:b:/g/direccion_economia_digital/EVzS_ZIA9VZNkLesqAJOTC4BQFIQFOQsjvGPX6I_TjtkqA?e=Lt2WGc_x000a_"/>
    <s v="No se acepta la observación. Como primera medida, su entendimiento es erróneo, la financiación de proyectos en la Subcategoría de Televisión Local Sin Ánimo de Lucro no corresponde al ejercicio planteado en su comunicación. Los operadores interesados pueden presentar proyectos de hasta $100.000.000 y en esa medida pueden ser objeto de financiación previa verificación de las condiciones técnicas, financieras y jurídicas, a través del mecanismo de asignación aleatorio establecido en los documentos de la convocatoria. En segunda instancia, se informa al observante que el presupuesto definido para llevar a cabo la implementación del artículo 105 de la Ley 2063 de 2020, obedece a criterios de priorización presupuestal del MinTIC/FUNTIC los cuales partieron de la metodología ÉPICO construida entre el MinTIC y el DNP en el 2019, e incluyeron variables de análisis que se clasificaron en cuatro categorías: i)compromisos de política pública (Plan de Desarrollo, Conpes, y reactivación económica), ii) criterios presupuestales, iii) criterios sectoriales y iv) criterios que se orientan a la atención de los grupos poblacionales y territorios. De esta manera se asignaron recursos a diferentes iniciativas que permitieran dar cumplimiento no solo al artículo 105 sino también dar cumplimiento a las demás actividades misionales que permitan la materialización de los pactos establecidos en el plan de desarrollo del gobierno. _x000a__x000a_Finalmente, se aclara que la entidad para efectos de definir la distribución de los recursos que hacen parte de la apropiación presupuestal disponible dentro de la vigencia 2021,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viabiliz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 En esa medida no es viable su modificación a la fecha._x000a__x000a_Ahora bien, en lo que corresponde a la solicitud encaminada a habilitar la participación de los operadores cuya concesión tiene vigencia hasta el 2022, al igual que se habilite la inclusión de actividades asociadas a la transferencia de tecnología de análoga a digital, se acepta parcialmente la misma y se regulará lo pertinente mediante Adenda No. 1."/>
    <d v="2021-06-11T21:55:00"/>
    <x v="1"/>
    <m/>
    <m/>
    <s v="Nicolas"/>
    <n v="297.20083333330695"/>
    <x v="0"/>
    <m/>
    <m/>
  </r>
  <r>
    <x v="13"/>
    <x v="0"/>
    <d v="2021-05-30T22:39:29"/>
    <d v="2021-06-01T22:39:29"/>
    <x v="0"/>
    <s v="(2) Asesoría o consultas sobre la postulación de propuestas"/>
    <s v="Publicaciones Seguimiento SAS"/>
    <n v="900839919"/>
    <x v="1"/>
    <s v="(Prensa) Prensa"/>
    <x v="10"/>
    <s v="Leopoldo Díaz Granados Cruz"/>
    <n v="3042251124"/>
    <s v="leodiazgranados@seguimiento.co"/>
    <s v="Actualmente el medio de comunicación digital seguimiento.co cuenta con un desarrollo web y un CMS (administrador de contenido) en Drupal versión 7, que está próximo a quedar obsoleto, lo cual requiere una urgente migración a la última versión Drupal 9. Dicha migración hace obligatorio que el sitio web sea rediseñado teniendo que el lenguaje en el que está construido Drupal 9 así lo requiere.   Después de analizar los 3 ejes de las 'condiciones de participación en la convocatoria', nos enfrentamos a la duda sobre si la migración de CMS a Drupal 9 y el consecuente rediseño y desarrollo del sitio web de Seguimiento.co cabe en el eje 3:- Desarrollo e Implementación de Tecnología para la Transformación Digital, específicamente en la línea 'Migrar o crear la actividad de la organización en formato digital (Página web o APP)'.  La duda que tenemos es que en dicha línea del eje 3 se especifica que &quot;Con esta línea de desarrollo de productos digitales, se pretende fortalecer al medio que NO CUENTE con este servicio&quot;.   Para contextualizar mejor la duda: Nos preguntamos si este punto es solo para aquellos que no cuenten con sitio web o si la modernización que requerimos podría ser presentada en este eje y línea específica. "/>
    <m/>
    <s v="Atendiendo su consulta, es importante recordar que para poder participar en la presente convocatoria, el medio de comunicación debe de estar legalmente constituido antes del 11 de marzo del 2020, vigente y operando en Colombia. Direccionando lo que usted expresa al anexo 5 “Anexo Técnico”, se está refiriendo al eje estratégico 3 descrito en el numeral  8.3.1 “ACTUALIZACIÓN Y/O ADQUISICIÓN E IMPLEMENTACIÓN DE INFRAESTRUCTURA DE TECNOLOGÍA DE LA INFORMACIÓN (TI)” y a la línea estratégica 3, expuesto en el numeral 8.3.3 “LINEA ESTRATEGICA SERVICIO O PRODUCTO DIGITAL”, tal cual como usted lo menciona, el principal objetivo de esta línea estratégica es fortalecer a aquellos medios de comunicación que no cuenten con un servicio o producto digital y que requieran o sea necesario desarrollarlo o implementarlo, teniendo claro la finalidad de esta línea estratégica y respondiendo directamente a su pregunta, la respuesta es Sí, en esta línea solo podrán aplicar los medios de comunicación que no cuenten con este servicio o producto digital, por lo que en su caso, su propuesta, plan o proyecto no se podría presentar en este eje y línea estratégica, ya que ustedes cuentan con un sitio web y lo que pretenden es realizar un proceso de modernización o actualización de la misma._x000a_Siendo así y teniendo en cuenta la descripción de su necesidad usted podría postularse o aplicar a la categoría número 5 “Medios Digitales”  y desarrollar su propuesta, plan o proyecto en el eje estratégico 2, descrito en el numeral   8.2 EJE 2 – “ACOMPAÑAMIENTO EN LA TRANSFORMACIÓN DE LOS PROCESOS EMPRESARIALES” específicamente en la primera línea estratégica, descrito en el numeral 8.2.1 “ACTUALIZACIÓN Y/O ADQUISICIÓN E IMPLEMENTACIÓN DE HARDWARE Y/O SOFTWARE ESPECÍFICO AL PROCESO OPERATIVO”, del anexo 5 “Anexo Técnico”, para ello deberá tener en cuenta los procesos operativos de esta categoría mencionados en el numeral 8.2.1.1.5  “Medios Digitales”, cumplir con las  condiciones específicas de los proyectos asociados de esta línea expuesto en el numeral 8.2.1.2 “Condiciones específicas de los proyectos asociados a la línea de actualización y/o adquisición e implementación de hardware y/o software específico al proceso operativo”, además de cumplir con los  requisitos técnicos, jurídicos y demás condiciones que dentro de esta línea se establecen."/>
    <d v="2021-05-31T16:06:00"/>
    <x v="0"/>
    <s v="Jorge Zuñiga"/>
    <s v="Daniela Alemán"/>
    <s v="Nicolas"/>
    <n v="17.441944444435649"/>
    <x v="0"/>
    <m/>
    <m/>
  </r>
  <r>
    <x v="14"/>
    <x v="2"/>
    <d v="2021-05-31T08:58:28"/>
    <d v="2021-06-02T08:58:28"/>
    <x v="0"/>
    <s v="(3) Solicitudes u observaciones al proceso de convocatoria"/>
    <s v="ASOCIACION CANAL 5 DE TELEVISION LOCAL"/>
    <n v="8120083537"/>
    <x v="2"/>
    <s v="(0) -Seleccione-"/>
    <x v="2"/>
    <s v="Indalecio Copete Romero"/>
    <n v="3013851664"/>
    <s v="indalecio.copete@gmail.com"/>
    <s v="Cordial saludo.En los datos adjuntos a este correo se envía una solicitud formal de  revisión de la convocatoria transformación digital.Estaré atento a su respuesta-- Indalecio Copete R.3013851664 _x000a_Cordial saludo, _x000a_Me permito dirigirme a usted para hacer llegar esta solicitud con respecto a la CONVOCATORIA DEFINITIVA MINTIC No. 001 de 2021, el borrador de la convocatoria nos ilusionaba y nos dejaba entrever que los recursos para los canales locales sin ánimo de lucro podrían tener un presupuesto adecuado para ejecutar proyectos para los mismos, pero el documento de la convocatoria publicado el día de ayer jueves, nos deja un mal sin sabor, asignar más recursos para los grandes canales privados, locales con ánimo de lucro y operadores comunitarios, los cuales no tienen las limitantes en pautas para generar recursos como los locales sin ánimo de lucro es poco equitativo, si hacemos un ejercicio los aproximados 430 millones asignados para los locales sin ánimo de lucro es irrisorio porque si los dividimos en el número de canales existentes saldrían a 26 millones pesos aproximadamente, y para poner un poco en contexto esto no alcanzaría para comprar una cámara digital de alta definición moderna u otro equipo específico al proceso operativo. _x000a__x000a_Señora Ministra, yo personalmente he visto como se ha movido para sacar al país adelante en materia de tecnología, conectividad e inversiones, es digno de admirar; pero el presupuesto asignado a estos canales locales sin ánimo de lucro de los cuales me tomo la vocería NO servirá para implementar el objetivo de la convocatoria la “Gran llamada Transformación Digital.”_x000a__x000a_Por otra parte, la convocatoria pone como requisito licencias de vigencia mínimas a 31 de diciembre del 2023, la mayoría de los licenciatarios tienen como fin de operaciones a diciembre del 2022, esto excluye a casi todos los Canales locales sin ánimo de lucro de la convocatoria a pesar de la posible renovación. _x000a__x000a_La convocatoria habla de: “Transformación Digital y fortalecimiento de Medios de Comunicación” y el Mintic cierra las posibilidades para la postulación de los proyectos para lograr la financiación de la migración a los Sistemas De Televisión Digital Terrestre, algo que va en contravía al objetivo primordial de la misma convocatoria, darle acceso y oferta de televisión digital a mas habitantes de cierta forma ayuda a disminuir la brecha digital en el país.  _x000a__x000a_Sé que ponerla en contexto de la situación que viven los canales locales en esta misiva es difícil, pero si le pido por favor que su equipo de colaboradores revise el presupuesto asignado a estos canales en la actual convocatoria y los otros puntos expuestos en este documento. _x000a__x000a_Los ingresos en canales como el nuestro han disminuido notablemente por la situación económica generada por la pandemia del Covid–19, está situación ha conllevado a la parálisis de los planes de estudio y migración a la nueva tecnología de televisión Digital TDT, ya que recursos destinados para la implementación de dicha tecnología se han tenido que invertir para pagos de nómina y otros compromisos que no dan espera. Esta crisis del Covid–19 ha mermado considerablemente los ingresos por concepto de pauta publicitaria (las permitidas que no se compara al gran abanico de posibilidades que se le esta permitidos a los canales privados y locales con ánimo de lucro), auspicios y donaciones, además como ustedes saben la pandemia nos acompañara como mínimo hasta el primer trimestre del próximo año y la recuperación económica tardaría hasta tres años más en el mejor de los casos, a esto se le puede sumar que la crisis social, bloqueos generados por el paro retrasaran aun esta recuperación, esta situación sin duda alguna llevaría al cierre de TV5 “EL CANAL DE MONTERIA” _x000a__x000a_Cuando salió el borrador nos alegramos porque se convertiría en una bocanada de oxígeno para nuestros medios, por tanto, queremos que nuestros requerimientos sean escuchados con el fin de mantener la televisión local abierta sin ánimo de lucro viva y vigente en el país.   _x000a__x000a_Cordialmente, _x000a__x000a_INDALECIO COPETE ROMERO. _x000a_Represéntate legal. _x000a_Asociación Canal 5 de televisión local. "/>
    <s v="https://mintic.sharepoint.com/:f:/g/direccion_economia_digital/EoN0ennWWaNFvtCAazsxf_wBDpeEZIkodwNqVLWLrTQuPA?e=pcLA7W"/>
    <s v="&quot;No se acepta la observación. Como primera medida, su entendimiento es erróneo, la financiación de proyectos en la Subcategoría de Televisión Local Sin Ánimo de Lucro no corresponde al ejercicio planteado en su comunicación. Los operadores interesados pueden presentar proyectos de hasta $100.000.000 y en esa medida pueden ser objeto de financiación previa verificación de las condiciones técnicas, financieras y jurídicas, a través del mecanismo de asignación aleatorio establecido en los documentos de la convocatoria. En segunda instancia, se informa al observante que el presupuesto definido para llevar a cabo la implementación del artículo 105 de la Ley 2063 de 2020, obedece a criterios de priorización presupuestal del MinTIC/FUNTIC los cuales partieron de la metodología ÉPICO construida entre el MinTIC y el DNP en el 2019, e incluyeron variables de análisis que se clasificaron en cuatro categorías: i)compromisos de política pública (Plan de Desarrollo, Conpes, y reactivación económica), ii) criterios presupuestales, iii) criterios sectoriales y iv) criterios que se orientan a la atención de los grupos poblacionales y territorios. De esta manera se asignaron recursos a diferentes iniciativas que permitieran dar cumplimiento no solo al artículo 105 sino también dar cumplimiento a las demás actividades misionales que permitan la materialización de los pactos establecidos en el plan de desarrollo del gobierno. _x000a__x000a_Finalmente, se aclara que la entidad para efectos de definir la distribución de los recursos que hacen parte de la apropiación presupuestal disponible dentro de la vigencia 2021,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viabiliz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 En esa medida no es viable su modificación a la fecha._x000a__x000a_Ahora bien, en lo que corresponde a la solicitud encaminada a habilitar la participación de los operadores cuya concesión tiene vigencia hasta el 2022, al igual que se habilite la inclusión de actividades asociadas a la transferencia de tecnología de análoga a digital, se acepta parcialmente la misma y se regulará lo pertinente mediante Adenda No. 1.&quot;_x000a_"/>
    <d v="2021-06-11T21:55:00"/>
    <x v="1"/>
    <m/>
    <m/>
    <s v="Nicolas"/>
    <n v="276.94222222227836"/>
    <x v="1"/>
    <m/>
    <m/>
  </r>
  <r>
    <x v="15"/>
    <x v="2"/>
    <d v="2021-05-31T09:43:02"/>
    <d v="2021-06-02T09:43:02"/>
    <x v="0"/>
    <s v="(3) Solicitudes u observaciones al proceso de convocatoria"/>
    <s v="Pilar Hung"/>
    <m/>
    <x v="2"/>
    <m/>
    <x v="9"/>
    <s v="Pilar Hung"/>
    <m/>
    <s v="gerencia@canalcalitv.com"/>
    <s v="Buenas tardes, adjunto solicitud ante convocatoria para Transformación Digital y fortalecimiento de Medios de Comunicación.Gracias._x000a__x000a_Cordial saludo, de antemano queremos agradecer la disposición del gobierno nacional y el apoyo directo para la transformación digital y el fortalecimiento de los medios de comunicación mediante la mencionada convocatoria._x000a_La presente comunicación Tiene el fin de solicitar la revisión de uno de los requerimientos o aclaración del mismo, pues revisando los términos, encontramos con sorpresa que en el ANEXO 5. ANEXO TECNICO de la convocatoria, se menciona, como uno de los prerrequisitos para participar, el tener licencia para la operación del servicio con una vigencia mínima al 31 de diciembre de 2023 como se ve en la siguiente imagen:_x000a__x000a_Sin embargo, en una reunión efectuada enla ciudad de Popayán (Cauca) los días 28 y 29 de junio de 2018, se nos entregó por parte de la ANTV a todos los operadores de televisión abierta sin ánimo de lucro la renovación de nuestra licencia por 10 años contados a partir de 2012, esto significa que a todos se nos vence la licencia en el 2022 impidiendo nuestra participación total en la convocatoria._x000a__x000a_Esperamos que este requerímíenTo sea un error por falta de información en el empalme con la extinta ANTVy que se pueda corregir, pues Tenemos muchas ínTencíones de parTícípary sabanosquee$asconvocáoñaspuedenayudarmuchoalaxionsobmHodode|oscanáes locáesánánhnode|ucn&gt;quetknenTamesdñmuhadespaesuñnandadón._x000a_"/>
    <s v="https://mintic.sharepoint.com/:f:/g/direccion_economia_digital/ErG7BdtBO8pEjyjSruyRV2QBfgnIyeJu88r-92mF-YLpIg?e=gjigTH"/>
    <s v="Su entendimiento es correcto; para la entidad es totalmente claro que en la dinámica propia de los medios de comunicación se presentan condiciones en las cuales la denominación de un medio de comunicación (nombre comercial), puede no tener coincidencia con la denominación de la persona natural y/o jurídica que ostenta la titularidad del mismo y que se encuentra registrada ante la Cámara de Comercio competente y/o la autoridad encargada del registro público respectivo. En esa medida, aquellos interesados que se encuentren en dicha situación pueden participar en la convocatoria sin restricción alguna, siempre y cuando se acredite de manera sumaria la titularidad del medio de comunicación. No obstante se recuerda que los interesados deben acreditar la totalidad de las condiciones y requisitos establecidos en los numerales 7, 8 y 9 del Anexo No. 5 Anexo Técnico, al igual que las condiciones de la convocatoria. _x000a_"/>
    <d v="2021-06-11T21:55:00"/>
    <x v="1"/>
    <m/>
    <m/>
    <s v="Nicolas"/>
    <n v="276.19944444444263"/>
    <x v="2"/>
    <m/>
    <m/>
  </r>
  <r>
    <x v="16"/>
    <x v="2"/>
    <d v="2021-05-31T09:44:15"/>
    <d v="2021-06-02T09:44:15"/>
    <x v="0"/>
    <s v="(2) Asesoría o consultas sobre la postulación de propuestas"/>
    <s v="Llined S.C"/>
    <m/>
    <x v="5"/>
    <m/>
    <x v="11"/>
    <s v="Nelly Patricia Solarte"/>
    <n v="3146005455"/>
    <s v="nellypatricia.corinto.cauca@gmail.com"/>
    <s v="Señores MINTIC_x000a_Atento SaludoSolcito de la manera más respetuosa orientarme para inscribirse a transformacion digital busque un link y  no encontre opciones para hacerlo  meorientan por favor ,Mi nombre es Nelly patricia Solarte desde corinto cauca_x000a_Nelly Patricia Solartecel 3146005455"/>
    <s v="https://mintic.sharepoint.com/:f:/g/direccion_economia_digital/EvfvXtrzyBBKptyKi_IZ21sBCmPfwc6a_klvXXoA-81EOg?e=BSZqgh"/>
    <s v="En atención a su solicitud le informamos que para la Convocatoria de Transformación Digital y Fortalecimiento de los Medios de Comunicación desde el Ministerio TIC, se ha dispuesto sitio web (https://mintic.gov.co/transformaciondigitalmedios/) en el cual usted podrá acceder en la parte superior a toda la documentación que le apoyará en el proceso de presentación de su propuesta  “Documentación del Proceso”. Así mismo se encuentra en la parte superior derecha un link que la llevara a la plataforma que se ha preparado para la postulación de los proyectos “Presente su propuesta aquí”"/>
    <d v="2021-06-01T15:59:00"/>
    <x v="0"/>
    <s v="Victor Mendoza"/>
    <s v="Daniela Alemán"/>
    <s v="Nicolas"/>
    <n v="30.245833333348855"/>
    <x v="3"/>
    <n v="212052542"/>
    <m/>
  </r>
  <r>
    <x v="17"/>
    <x v="0"/>
    <d v="2021-05-31T10:48:00"/>
    <d v="2021-06-02T10:48:00"/>
    <x v="0"/>
    <s v="(2) Asesoría o consultas sobre la postulación de propuestas"/>
    <s v="CABLENOTICIAS TV S.A.S"/>
    <n v="900460715"/>
    <x v="2"/>
    <s v="(0) -Seleccione-"/>
    <x v="5"/>
    <s v="Edna Margarita Mogollón "/>
    <n v="3146619737"/>
    <s v="mmogollon@cablenoticias.tv"/>
    <s v="Señores MinTIC: 1.  El canal CABLENOTICIAS es televisión cerrada con licencia MINTIC y cubrimiento nacional por medio de televisión paga a través de cableoperadores. ¿Tiene alguna restricción para su participación?"/>
    <m/>
    <s v="De acuerdo a primera inquietud, se le informa que en el Numeral 7.2.2 “Exclusiones aplicables a la subcategoria número 2 “televisión”, del anexo 5- Anexo Técnico de la convocatoria, y teniendo en cuenta que sin perjuicio de las exclusiones, causales de rechazo y regulaciones específicas que se establezcan en el presente documento, se tendran como exclusiones, entendiendose no habilitados para participar en la convocatoria y en particular para la categoria número 2 &quot;Televisión” a los operadores del servicio de televisión por suscripcion y satelital, por lo que si su medio de comunicación hace parte de esta clasificación lastimosamente no podría participar en dicha categoría._x000a_"/>
    <d v="2021-06-01T23:48:00"/>
    <x v="0"/>
    <s v="Victor Mendoza"/>
    <s v="Daniela Alemán"/>
    <s v="Nicolas"/>
    <n v="37.000000000116415"/>
    <x v="0"/>
    <m/>
    <m/>
  </r>
  <r>
    <x v="18"/>
    <x v="0"/>
    <d v="2021-05-31T10:48:00"/>
    <d v="2021-06-02T10:48:00"/>
    <x v="0"/>
    <s v="(2) Asesoría o consultas sobre la postulación de propuestas"/>
    <s v="CABLENOTICIAS TV S.A.S"/>
    <n v="900460715"/>
    <x v="2"/>
    <s v="(0) -Seleccione-"/>
    <x v="5"/>
    <s v="Edna Margarita Mogollón "/>
    <n v="3146619737"/>
    <s v="mmogollon@cablenoticias.tv"/>
    <s v=" 2.  ¿En la categoría de televisión nacional hay algún límite de participantes y un tope económico superior o inferior?. "/>
    <m/>
    <s v="Con relación a la pregunta número 2,  le informamos que dentro del Anexo No. 5  Anexo Técnico, en el numeral  5.2 Análisis delimitación población objetivo se encuentra la tabla  población objetiva, donde describe  la cantidad posible de medios de televisión a presentarse, sin embargo no existe un limite de participación en la convocatoria, los limites se encuentran establecidos en el presupuesto en los valores máximos asignados por categoria. Esta información puede encontrarse  En el numeral 7.2 7.2_x0009_Categoría No. 2 Televisión la cual cuenta con un presupuesto de ONCE MIL DOSCIENTOS TREINTA Y DOS MILLONES DOSMIL OCHOCIENTOS TRES PESOS MONEDA CORRIENTE ($11.232.002.803,00 M/CTE), distribuidos en cuatro (4) subcategorías establecidas en razón a la clasificación de los operadores. "/>
    <d v="2021-06-01T23:48:00"/>
    <x v="0"/>
    <s v="Victor Mendoza"/>
    <s v="Daniela Alemán"/>
    <s v="Nicolas"/>
    <n v="37.000000000116415"/>
    <x v="0"/>
    <m/>
    <m/>
  </r>
  <r>
    <x v="19"/>
    <x v="0"/>
    <d v="2021-05-31T10:48:00"/>
    <d v="2021-06-02T10:48:00"/>
    <x v="0"/>
    <s v="(2) Asesoría o consultas sobre la postulación de propuestas"/>
    <s v="CABLENOTICIAS TV S.A.S"/>
    <n v="900460715"/>
    <x v="2"/>
    <s v="(0) -Seleccione-"/>
    <x v="5"/>
    <s v="Edna Margarita Mogollón "/>
    <n v="3146619737"/>
    <s v="mmogollon@cablenoticias.tv"/>
    <s v=" 3. ¿En qué consiste la audiencia de sorteo? "/>
    <m/>
    <s v="Teniendo en cuenta su tercera inquietud le informamos que dentro del documento publicado en el micrositio de la convocatoria denominado &quot;CONDICIONES DE PARTICIPACIÓN CONVOCATORIA DEFINITIVA  MINTIC No. 001 de 2021, DIRIGIDA A: MEDIOS DE COMUNICACIÓN NACIONALES EN LAS CATEGORIAS DE TELEVISIÓN, RADIO, PERIÓDICOS, REVISTAS Y MEDIOS DIGITALES&quot;, en el numeral 2. Convocatoria, está expuesto en el numeral 2.1 cronograma, la tabla donde se da a conocer la actividad de Audiencia de sorteo, la cual se llevara a cabo el día 05 de agosto de 2021 – 9:00 a.m, en el Edificio Murillo Toro, carrera 8ª entre calles12A y 12B de la ciudad de Bogotá, D.C – Auditorio 9, donde se asignará un número ascendente a cada proponente habilitado para la participación en la audiencia del sorteo de las propuestas habilitadas por cada categoría y subcategoría requisitos. _x000a__x000a_De igual manera en el eje 5.2 Audiencia del sorteo, se explica con claridad los lineamentos a tener en cuenta y las reglas correspondientes de los sorteos. Por eso es importante tener en cuenta que una vez efectuado el análisis de las propuestas para cada uno de los medios de comunicación en sus diferentes categorías y subcategorías agotados los correspondientes términos de subsanación de las propuestas y teniendo en cuenta las respuestas finales a las evaluaciones de los ofrecimientos, una vez la administración cuenta con el listado correspondiente de todos los posibles habilitados para cada categoría y subcategoría, para efectos de la asignación de los recursos, se llevará a cabo una audiencia de sorteo a través del cual se escogerá el listado de los beneficiarios finales del proyecto._x000a_"/>
    <d v="2021-06-01T23:48:00"/>
    <x v="0"/>
    <s v="Victor Mendoza"/>
    <s v="Daniela Alemán"/>
    <s v="Nicolas"/>
    <n v="37.000000000116415"/>
    <x v="0"/>
    <m/>
    <m/>
  </r>
  <r>
    <x v="20"/>
    <x v="0"/>
    <d v="2021-05-31T10:48:00"/>
    <d v="2021-06-02T10:48:00"/>
    <x v="0"/>
    <s v="(2) Asesoría o consultas sobre la postulación de propuestas"/>
    <s v="CABLENOTICIAS TV S.A.S"/>
    <n v="900460715"/>
    <x v="2"/>
    <s v="(0) -Seleccione-"/>
    <x v="5"/>
    <s v="Edna Margarita Mogollón "/>
    <n v="3146619737"/>
    <s v="mmogollon@cablenoticias.tv"/>
    <s v="4. ¿Habrá mesas de trabajo para aclarar dudas?   Agradecemos su pronta respuesta  Cordialmente, Edna Margarita Mogollón PRODUCTORA GENERAL CABLENOTICIAS TV S.A.S"/>
    <m/>
    <s v="Finalemente, le informamos que como tal no existen mesas de apoyo en la presente convocatoria, pero si  un centro de consultas en donde usted podrá expresar cualquier duda, inquietud o requerimiento puntual con base al proceso de postulación de la convocatoria y documentos publicados en el micrositio de la convocatoria en el link: https://www.mintic.gov.co/transformaciondigitalmedios en la pestaña CENTRO DE CONSULTA, para realizar su consulta deberá diligenciar todos los campos del formulario que se despliega.  De igual manera, le informamos que  se van a realizar socializaciones a través de mesas de trabajo que se van a implementar con la finalidad de dejar más claridad y explicar puntualmente cual es tramite y proceso para la postulación a la convocatoria y así poder presentar su plan, programa o proyecto._x000a__x000a__x000a__x000a_"/>
    <d v="2021-06-01T23:48:00"/>
    <x v="0"/>
    <s v="Victor Mendoza"/>
    <s v="Daniela Alemán"/>
    <s v="Nicolas"/>
    <n v="37.000000000116415"/>
    <x v="0"/>
    <m/>
    <m/>
  </r>
  <r>
    <x v="21"/>
    <x v="0"/>
    <d v="2021-05-31T11:23:23"/>
    <d v="2021-06-02T11:23:23"/>
    <x v="0"/>
    <s v="(3) Solicitudes u observaciones al proceso de convocatoria"/>
    <s v="Gobernación del Huila"/>
    <s v="800.103.913-4"/>
    <x v="0"/>
    <s v="(0) -Seleccione-"/>
    <x v="12"/>
    <s v="Carolina Ariza"/>
    <n v="3173117619"/>
    <s v="c.carolina.ariza@huila.gov.co"/>
    <s v="Muy buenos días soy la delegada de la Gobernación del Hila a través de su oficina de Tic para efecto de apoyar las publicaciones del Ministerio de Tic, y necesito por favor apoyo sobre la inscripción de la convocatoria para efectos de la Promoción y divulgación en la pagina web de la Gobernación del Huila. "/>
    <m/>
    <s v="De igual manera en el eje 5.2 Audiencia del sorteo, se explica con claridad los lineamentos a tener en cuenta y las reglas correspondientes de los sorteos. Por eso es importante tener en cuenta que una vez efectuado el análisis de las propuestas para cada uno de los medios de comunicación en sus diferentes categorías y subcategorías agotados los correspondientes términos de subsanación de las propuestas y teniendo en cuenta las respuestas finales a las evaluaciones de los ofrecimientos, una vez la administración cuenta con el listado correspondiente de todos los posibles habilitados para cada categoría y subcategoría, para efectos de la asignación de los recursos, se llevará a cabo una audiencia de sorteo a través del cual se escogerá el listado de los beneficiarios finales del proyecto."/>
    <d v="2021-06-01T20:32:00"/>
    <x v="0"/>
    <s v="Cesar Cortés"/>
    <s v="Daniela Alemán"/>
    <s v="Nicolas"/>
    <n v="33.143611111154314"/>
    <x v="0"/>
    <m/>
    <m/>
  </r>
  <r>
    <x v="22"/>
    <x v="0"/>
    <d v="2021-05-31T12:59:00"/>
    <d v="2021-06-02T12:59:00"/>
    <x v="0"/>
    <s v="(2) Asesoría o consultas sobre la postulación de propuestas"/>
    <s v="TW3 RADIO SAS"/>
    <n v="900373720"/>
    <x v="3"/>
    <s v="(0) -Seleccione-"/>
    <x v="13"/>
    <s v="GERMAN ANDRES TOBON CAMELO"/>
    <n v="3103209691"/>
    <s v="gtobon@tocastereo.com"/>
    <s v="Buenos dias, tengo las siguientes inquietudes:  1. Como logro contactas las mesas de apoyo?"/>
    <m/>
    <s v="Adicionalmente se van a realizar socializaciones a través de mesas de trabajo que se van a implementar con la finalidad de dejar más claridad y explicar puntualmente cual es tramite y proceso para la postulación a la convocatoria y así poder presentar su plan, programa o proyecto."/>
    <d v="2021-06-01T22:39:00"/>
    <x v="0"/>
    <s v="Wilson Pulido"/>
    <s v="Alba Gómez"/>
    <s v="Nicolas"/>
    <n v="33.666666666569654"/>
    <x v="0"/>
    <m/>
    <m/>
  </r>
  <r>
    <x v="23"/>
    <x v="0"/>
    <d v="2021-05-31T12:59:00"/>
    <d v="2021-06-02T12:59:00"/>
    <x v="0"/>
    <s v="(2) Asesoría o consultas sobre la postulación de propuestas"/>
    <s v="TW3 RADIO SAS"/>
    <n v="900373720"/>
    <x v="3"/>
    <s v="(0) -Seleccione-"/>
    <x v="13"/>
    <s v="GERMAN ANDRES TOBON CAMELO"/>
    <n v="3103209691"/>
    <s v="gtobon@tocastereo.com"/>
    <s v=" 2. Una sociedad que tiene 2 o mas concesiones de emisoras de radio tanto en FM como AM, por cuantos proyectos podría aplicar, uno por emisora o uno por sociedad? "/>
    <m/>
    <s v="Si las concesiones de emisoras de radio que conforman la sociedad están representadas bajo un mismo NIT, solo podrá acceder a presentar un plan, programa o proyecto por cada medio de comunicación o categoría, en este caso puntual la sociedad deberá escoger una sola emisora teniendo en cuenta sus necesidades y criterios que consideren convenientes para sacar provecho a esta convocatoria. Si no es así y cada emisora está representada por un NIT diferente, cada emisora sería un medio de comunicación independiente y podrían presentar un plan, programa o proyecto por cada emisora, en la categoría 1 de Radio difusión sonora, cumpliendo con los requisitos y condiciones que allí se establecen."/>
    <d v="2021-06-01T22:39:00"/>
    <x v="0"/>
    <s v="Jorge Zuñiga"/>
    <s v="Alba Gómez"/>
    <s v="Nicolas"/>
    <n v="33.666666666569654"/>
    <x v="0"/>
    <m/>
    <m/>
  </r>
  <r>
    <x v="24"/>
    <x v="0"/>
    <d v="2021-05-31T12:59:00"/>
    <d v="2021-06-02T12:59:00"/>
    <x v="0"/>
    <s v="(2) Asesoría o consultas sobre la postulación de propuestas"/>
    <s v="TW3 RADIO SAS"/>
    <n v="900373720"/>
    <x v="3"/>
    <s v="(0) -Seleccione-"/>
    <x v="13"/>
    <s v="GERMAN ANDRES TOBON CAMELO"/>
    <n v="3103209691"/>
    <s v="gtobon@tocastereo.com"/>
    <s v="3. Tienen alguna empresa que preste el servicio para apoyar la presentación de estos proyectos, ya que tiene estudios de mercado y proyectos por semanas y meses."/>
    <m/>
    <s v="No, no se tiene contratada una empresa para prestar el servicio de apoyo en la presentación de sus proyectos, el estudio de mercado son ítems que se encuentran en el anexo técnico 5 “Anexo Técnico” dentro de cada línea estratégica, como un proceso que se debe cumplir para desarrollar su plan, programa o proyecto. En donde también se hace la explicación de cuál es la dinámica, objetivo y en que consiste todo lo relacionado con el proceso de presentación de la propuesta. Si tiene alguna duda, inquietud o requerimiento puntual del proceso de postulación a la convocatoria y documentos publicados, la podría hacer llegar a través del micrositio https://www.mintic.gov.co/transformaciondigitalmedios en la pestaña “Centro de Consultas” dispuesto por el Ministerio para atender sus inquietudes y observaciones."/>
    <d v="2021-06-01T22:39:00"/>
    <x v="0"/>
    <s v="Wilson Pulido"/>
    <s v="Alba Gómez"/>
    <s v="Nicolas"/>
    <n v="33.666666666569654"/>
    <x v="0"/>
    <m/>
    <m/>
  </r>
  <r>
    <x v="25"/>
    <x v="0"/>
    <d v="2021-05-31T12:59:12"/>
    <d v="2021-06-02T12:59:12"/>
    <x v="0"/>
    <s v="(2) Asesoría o consultas sobre la postulación de propuestas"/>
    <s v="TOBON CAMELO S EN C TOCA STEREO"/>
    <n v="8001111078"/>
    <x v="3"/>
    <s v="(0) -Seleccione-"/>
    <x v="14"/>
    <s v="DANIEL TOBON"/>
    <n v="3112333011"/>
    <s v="dtobon@tocastereo.com"/>
    <s v="buenos días, a continuación las siguientes consultas:  1. Cuando se menciona que es un valor máximo por PROYECTO, es un proyecto por emisora? o por cada emisora pueden haber mas de un proyecto? "/>
    <m/>
    <s v="En atención a su solicitud, le informamos que para los proyectos que serán objeto de financiación por parte del FUNTIC y la distribución de los recursos, para el caso de radiodifusión sonora ubicada en la Categoría No. 1 se tiene un presupuesto de $ 30.923.223.473,00, en donde se encuentra subcategorizado en emisoras Clase A, B, C y D. Por lo tanto, el valor máximo del rango se le asignó a la Clase A que es la categoría con mayor nivel de potencia y el valor mínimo del rango se le asignó a la Clase D, y en la asignación se fue disminuyendo el mismo monto entre las clases intermedias, de forma ponderada, a continuación se señalan en detalle dichos valores: _x000a_•_x0009_Subcategoría 1.1. Clase A, Valor máximo para financiar por Proyecto Hasta $ 100.000.000 y Valor máximo para financiar por Subcategoría Hasta $ 3.640.000.000._x000a_•_x0009_Subcategoría 1.1. Clase B, Valor máximo para financiar por Proyecto Hasta $ 83.333.333 y Valor máximo para financiar por Subcategoría Hasta $ $ 9.240.317.275._x000a_•_x0009_Subcategoría 1.1. Clase C, Valor máximo para financiar por Proyecto Hasta $ 66.666.666 y Valor máximo para financiar por Subcategoría Hasta $ 10.596.185.194._x000a_•_x0009_Subcategoría 1.1. Clase D, Valor máximo para financiar por Proyecto Hasta $ 50.000.000 y Valor máximo para financiar por Subcategoría Hasta $ 7.446.721.004._x000a_Teniendo en cuenta lo anterior, el valor máximo para financiar por proyecto corresponde al monto máximo asignado por proyecto presentado por cada participante; así mismo, cada participante solo podrá presentar un proyecto dentro de cada una de las categorías o subcategorías._x000a_No obstante,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técnico, cumpliendo las condiciones de medio de comunicación (proveedor, operador, licenciatario, periódico y/o revista), siempre y cuando cumpla con la totalidad de los requerimientos técnicos habilitantes establecidos en el numeral 7.1. del Anexo No. 5 ANEXO TECNICO y desde que no esté inmerso en alguna de las exclusiones señaladas."/>
    <d v="2021-06-01T17:45:00"/>
    <x v="0"/>
    <s v="Cesar Cortés"/>
    <s v="Daniela Alemán"/>
    <s v="Nicolas"/>
    <n v="28.763333333423361"/>
    <x v="0"/>
    <m/>
    <m/>
  </r>
  <r>
    <x v="26"/>
    <x v="0"/>
    <d v="2021-05-31T12:59:12"/>
    <d v="2021-06-02T12:59:12"/>
    <x v="0"/>
    <s v="(2) Asesoría o consultas sobre la postulación de propuestas"/>
    <s v="TOBON CAMELO S EN C TOCA STEREO"/>
    <n v="8001111078"/>
    <x v="3"/>
    <s v="(0) -Seleccione-"/>
    <x v="14"/>
    <s v="DANIEL TOBON"/>
    <n v="3112333011"/>
    <s v="dtobon@tocastereo.com"/>
    <s v="2. Los anexos están disponibles en Word para poder alimentar toda la información o toca transcribirlos?  Muchas gracias. "/>
    <m/>
    <s v="Con respecto a su segunda solicitud nos permitimos informarle que por políticas y temas de seguridad del MinTIC, no está permitido compartir los anexos o documentos en “Word”, solamente están disponibles para el público en general en estos formatos y adjuntos de esta forma en el micrositio. "/>
    <d v="2021-06-01T17:45:00"/>
    <x v="0"/>
    <s v="Cesar Cortés"/>
    <s v="Daniela Alemán"/>
    <s v="Nicolas"/>
    <n v="28.763333333423361"/>
    <x v="0"/>
    <m/>
    <m/>
  </r>
  <r>
    <x v="27"/>
    <x v="2"/>
    <d v="2021-05-31T12:04:20"/>
    <d v="2021-06-02T12:04:20"/>
    <x v="0"/>
    <s v="(2) Asesoría o consultas sobre la postulación de propuestas"/>
    <s v="Gobernación del Huila"/>
    <s v="800.103.913-4"/>
    <x v="0"/>
    <s v="(0) -Seleccione-"/>
    <x v="12"/>
    <s v="Carolina Ariza"/>
    <n v="3173117619"/>
    <s v="c.carolina.ariza@huila.gov.co"/>
    <s v="Muy buenos días_x000a_Deseándole al Equipo Minitic una hermosa semana laboral_x000a_Como Delegada de la Gobernación del Huila a través de su oficina Tic, solicito de forma atenta y respetuosa asesoría para lainscripción de la convocatoria que cito en asunto del presente correo electrónico para efectos de la promoción y divulgación dela misma en la pagina web de la Gobernación del Huila en beneficio del sector de los medios de comunicación._x000a_Agradezco su amable atención y respuesta._x000a_Carolina Ariza_x000a_ Cel:3173117619_x000a_Administradora Publica TP  1147254 - T CCAP_x000a_Profesional  de Apoyo oficina TicGobernación del Huila"/>
    <s v="https://mintic.sharepoint.com/:f:/g/direccion_economia_digital/Ety_WWApcdNIvGygTaAU00cBwzRgYgh2VY-x7VYH7VV3LA?e=CyYXFM"/>
    <s v="En atención a su solicitud, agradecemos su interés en apoyar la promoción y divulgación de esta importante iniciativa, no solo para nuestro Ministerio sino para el Gobierno, la reactivación económica y la transformación digital de los medios de comunicación. Es por esto que compartimos el enlace donde pueden encontrar el boletín de prensa sobre la apertura de la convocatoria, el cual podrán publicar en sus canales digitales. https://www.mintic.gov.co/portal/inicio/Sala-de-prensa/176141:Inicia-convocatoria-de-MinTIC-para-apoyar-la-transformacion-digital-de-medios-de-comunicacion para cualquier información adicional por favor ponerse en contacto con Ingrid Paola Alfonso Diaz, líder de comunicaciones para este proyecto, al correo electrónico ialfonso@mintic.gov.co."/>
    <d v="2021-06-01T20:35:00"/>
    <x v="0"/>
    <s v="Wilson Pulido"/>
    <s v="Daniela Alemán"/>
    <s v="Nicolas"/>
    <n v="32.511111111205537"/>
    <x v="4"/>
    <n v="212052546"/>
    <m/>
  </r>
  <r>
    <x v="28"/>
    <x v="0"/>
    <d v="2021-05-31T16:16:28"/>
    <d v="2021-06-02T16:16:28"/>
    <x v="0"/>
    <s v="(2) Asesoría o consultas sobre la postulación de propuestas"/>
    <s v="ENTRETENIMIENTO PARA TODOS SAS"/>
    <s v="900.682.411-4"/>
    <x v="1"/>
    <s v="(Emisora/Podcast) Emisora/Podcast"/>
    <x v="5"/>
    <s v="Carolina Casas"/>
    <s v="317 5173052"/>
    <s v="ccasas@vibra.fm"/>
    <s v="Hola, buen día Tengo unas consultas sobre la convocatoria 1. ¿Es aceptado presentar cotizaciones de proveedores de otros países? ¿O deben ser nacionales todos los proveedores? "/>
    <s v="https://mintic.sharepoint.com/:w:/g/direccion_economia_digital/EXNMek-CsI5Hsi9oNe6tTfkBKNIMqEJofRbVZtIylm0-vw?e=wJTJjL"/>
    <s v="De acuerdo a su consulta número uno, le informamos que si está permitido presentar cotizaciones de proveedores extranjeros, pero para estas deberán cumplir con los requisitos jurídicos principalmente lo que a continuación se expresa “las personas jurídicas extranjeras deben presentar los documentos que acrediten su existencia y conformación de acuerdo con la normativa de su país de origen. En todo caso la documentación presentada debe tener como vigencia de expedición no superior a 30 días antes de su presentación”  y las condiciones generales de las cotizaciones que se establecen en cada una de las líneas estratégicas, específicamente las que se encuentra en el eje 2 “ACOMPAÑAMIENTO EN LA TRANSFORMACIÓN DE LOS PROCESOS EMPRESARIALES” expresado en el numeral 8.2 y en el eje 3 “DESARROLLO E IMPLEMENTACIÓN DE TECNOLOGÍA PARA LA TRANSFORMACIÓN DIGITAL” expresado en el numeral 8.3."/>
    <d v="2021-06-01T22:35:00"/>
    <x v="0"/>
    <s v="Jorge Zuñiga"/>
    <s v="Daniela Alemán"/>
    <s v="Nicolas"/>
    <n v="30.308888888801448"/>
    <x v="0"/>
    <m/>
    <m/>
  </r>
  <r>
    <x v="29"/>
    <x v="0"/>
    <d v="2021-05-31T16:16:28"/>
    <d v="2021-06-02T16:16:28"/>
    <x v="0"/>
    <s v="(2) Asesoría o consultas sobre la postulación de propuestas"/>
    <s v="ENTRETENIMIENTO PARA TODOS SAS"/>
    <s v="900.682.411-4"/>
    <x v="1"/>
    <s v="(Emisora/Podcast) Emisora/Podcast"/>
    <x v="5"/>
    <s v="Carolina Casas"/>
    <s v="317 5173052"/>
    <s v="ccasas@vibra.fm"/>
    <s v=" 2. Un medio digital podría elegir la línea estratégica &quot;Servicio o producto digital: Migrar o crear la actividad de la organización en formato digital (Página web o APP)&quot; Nosotros tenemos un medio digital, pero queremos desarrollar uno nuevo complementario al producto actual, esta propuesta de desarrollo de producto nuevo digital complementario es permitido? ¿O esta línea estratégica solo aplica para medios que no tengan actualmente canales digitales?"/>
    <s v="https://mintic.sharepoint.com/:w:/g/direccion_economia_digital/EXNMek-CsI5Hsi9oNe6tTfkBKNIMqEJofRbVZtIylm0-vw?e=wJTJjL"/>
    <s v="_x000a_Con relación a su consulta número dos, le comunicamos que todos los medios de comunicación son libres de escoger ejes y/o líneas estratégicas por la cual quiera desarrollar su propuesta, plan o proyecto, de acuerdo a su necesidad y cumpliendo con los requisitos técnicos, jurídicos, condiciones que se establecen dentro de cada línea. En su caso puntual inicialmente ustedes aplicarían a la categoría 5 de “Medios digitales”, pero para esto deberán cumplir con los requisitos y condiciones establecidos en el numeral No. 7.5 Categoría No. 5 Medios de comunicación digitales del documento anexo 5 Anexo Técnico,  para el desarrollo o implementación de su propuesta, por ser  un medio digital y contar con plataforma digital o página web, la línea 3, expresada en el numeral  8.3.3 “LINEA ESTRATEGICA SERVICIO O PRODUCTO DIGITAL” del EJE 3 – “DESARROLLO E IMPLEMENTACIÓN DE TECNOLOGÍA PARA LA TRANSFORMACIÓN DIGITAL”, queda totalmente excluida para ustedes, ya que la finalidad de esta línea es fortalecer a aquellos medios que no cuenten con este servicio, cabe aclarar que solo quedan excluidos de esta línea, pero no de la convocatoria, ya que el interés que usted expresa para desarrollar su propuesta, plan o proyecto en la consulta es complementario al producto actual que ustedes poseen, por lo que una de las líneas en la que sí podrían aplicar, es la línea 1 expresada en el numeral  8.2.1 “ACTUALIZACIÓN Y/O ADQUISICIÓN E IMPLEMENTACIÓN DE HARDWARE Y/O SOFTWARE ESPECÍFICO AL PROCESO OPERATIVO”, del EJE 2 – “ACOMPAÑAMIENTO EN LA TRANSFORMACIÓN DE LOS PROCESOS EMPRESARIALES” expresada en el numeral 8.2, el cual tiene como finalidad robustecer los procesos operativos o misionales de las organizaciones, diseñando y/o fortaleciendo estructuras empresariales basadas en tecnología, con equipos, elementos, dispositivos o aplicaciones que incorporen cambios y métodos ágiles a sus procesos productivos._x000a_"/>
    <d v="2021-06-01T22:35:00"/>
    <x v="0"/>
    <s v="Jorge Zuñiga"/>
    <s v="Daniela Alemán"/>
    <s v="Nicolas"/>
    <n v="30.308888888801448"/>
    <x v="0"/>
    <m/>
    <m/>
  </r>
  <r>
    <x v="30"/>
    <x v="0"/>
    <d v="2021-05-31T16:16:28"/>
    <d v="2021-06-02T16:16:28"/>
    <x v="0"/>
    <s v="(2) Asesoría o consultas sobre la postulación de propuestas"/>
    <s v="ENTRETENIMIENTO PARA TODOS SAS"/>
    <s v="900.682.411-4"/>
    <x v="1"/>
    <s v="(Emisora/Podcast) Emisora/Podcast"/>
    <x v="5"/>
    <s v="Carolina Casas"/>
    <s v="317 5173052"/>
    <s v="ccasas@vibra.fm"/>
    <s v=" 3. Es imprescindible presentar certificado de la matrícula profesional y certificado que acredite al desarrollador como Desarrollador de software? Hemos trabajado en ocasiones con desarrolladores empíricos. "/>
    <s v="https://mintic.sharepoint.com/:w:/g/direccion_economia_digital/EXNMek-CsI5Hsi9oNe6tTfkBKNIMqEJofRbVZtIylm0-vw?e=wJTJjL"/>
    <s v="Finalmente con relación a su tercera pregunta, le informamos que el “Certificado de la Matricula Profesional del desarrollador junto con el Certificado de que lo acredite como desarrollador de software” SI es imprescindible y obligatorio, ya que es uno de los requisitos y condiciones que se establecen para poder postularse a la Categoría No. 5 “Medios de comunicación digitales” expresada en el numeral 7.5 del anexo 5 “Anexo Técnico”, siendo así no está permitido presentar desarrolladores empíricos. "/>
    <d v="2021-06-01T22:35:00"/>
    <x v="0"/>
    <s v="Jorge Zuñiga"/>
    <s v="Daniela Alemán"/>
    <s v="Nicolas"/>
    <n v="30.308888888801448"/>
    <x v="0"/>
    <m/>
    <m/>
  </r>
  <r>
    <x v="31"/>
    <x v="0"/>
    <d v="2021-05-31T17:43:07"/>
    <d v="2021-06-02T17:43:07"/>
    <x v="0"/>
    <s v="(2) Asesoría o consultas sobre la postulación de propuestas"/>
    <s v="Jorge Varela"/>
    <n v="72270911"/>
    <x v="1"/>
    <s v="(Prensa) Prensa"/>
    <x v="8"/>
    <s v="Jorge Luis Varela Oyola"/>
    <n v="3014720019"/>
    <s v="webmaster@zonacero.com"/>
    <s v="En nuestra propuesta estamos contemplando la inversión en modernización de computadores dedicados al trabajo de nuestros periodistas. Nosotros tenemos la referencia de qué tipo de computadores requerimos para esta modernización, pero la duda puntual es con respecto a la cotización. Tenemos entendido que podemos presentar como cotización los valores de los Almacenes de grandes superficies (Éxtio, Alkosto, Falabella, etc).   Quisiéramos obtener orientación sobre si este es un mecanismo válido (buscar la misma referencia del computador requerido en varios de estos almacenes) y escoger la más barata?  Si esto así como lo planteamos, también tenemos la duda sobre qué valor tomar, pues en algunas ocasiones los almacenes ofrecen descuentos temporales, pero si tenemos en cuenta el valor del descuento, probablemente al momento de hacer la compra el valor haya cambiado. ¿Entonces, en ese caso, se tiene en cuenta el valor normal ofrecido por el almacén de grande superficie?"/>
    <m/>
    <s v="En atención a lo que usted expresa al anexo 5 “Anexo Técnico”, se está refiriendo al punto 8.3 “EJE 3 – DESARROLLO E IMPLEMENTACIÓN DE TECNOLOGÍA PARA LA TRANSFORMACIÓN DIGITAL”, donde se promueve estrategias para la implementación de tecnología de punta, así mismo podrá desarrollar su propuesta, plan o proyecto específicamente en la primera línea estratégica, descrito en el numeral 8.3.1 “ACTUALIZACIÓN Y/O ADQUISICIÓN E IMPLEMENTACIÓN DE INFRAESTRUCTURA DE TECNOLOGÍA DE LA INFORMACIÓN (TI)”,  si es válido realizar las 3 cotizaciones expedidas por personas jurídicas debidamente constituidas, según se expresa en el numeral 8.3.1.1 “Estudio de mercado línea Actualización y/o adquisición e implementación de infraestructura de tecnología de la información (TI)”, así mismo teniendo en cuenta el numeral 8.3.1.1. “Requisitos Técnicos”, en el item 3 del anterior numeral enunciado se indica: “Los proponentes solamente podrán modificar el valor correspondiente al análisis comparativo de uno o varios ítems, asignado el valor correspondiente a una de las cotizaciones que representen un mayor valor, solamente en aquellos casos que se acredite un beneficio al proyecto. En tal condición, el proponente deberá incluir en la casilla “JUSTIFICACIÓN VALOR SELECCIONADO” en el formato ANEXO 4.2. ESTUDIO DE MERCADO, las razones técnicas y/o presupuestales y/o de eficiencia que representan el mayor beneficio que reporta la alternativa de ítem seleccionado. En caso de no encontrarse satisfactoria la justificación presentada, el comité evaluador realizará el requerimiento respectivo, con el fin que se amplíe o complemente la justificación presentada; de no ser subsanada o complementada, se realizará la corrección aritmética y se adoptará la regla inicial del análisis comparativo (menor valor) a partir de las cotizaciones aportadas”. Por lo tanto podrá anexar las cotizaciones pertinentes y subsanarlas si es necesario._x000a_"/>
    <d v="2021-06-01T22:13:00"/>
    <x v="0"/>
    <s v="Wilson Pulido"/>
    <s v="Alba Gómez"/>
    <s v="Nicolas"/>
    <n v="28.498055555450264"/>
    <x v="0"/>
    <m/>
    <m/>
  </r>
  <r>
    <x v="32"/>
    <x v="0"/>
    <d v="2021-05-31T18:23:10"/>
    <d v="2021-06-02T18:23:10"/>
    <x v="0"/>
    <s v="(2) Asesoría o consultas sobre la postulación de propuestas"/>
    <s v="PUBLIMETRO COLOMBIA SAS"/>
    <n v="900438134"/>
    <x v="4"/>
    <s v="(0) -Seleccione-"/>
    <x v="5"/>
    <s v="Ricardo Castellanos Segura"/>
    <n v="3013704833"/>
    <s v="ricardo.castellanos@publimetro.co"/>
    <s v="Buenas tardes. Quisiera hablar con una persona que primero me valide si los proyectos con que tenemos pensado participar en la convocatoria sí aplican dentro de las líneas de inversión, luego de esto, requeriría su asesoría para desarrollar la postulación de manera correcta"/>
    <m/>
    <s v="En atención a su solciitud, la invitamos a revisar el documento de Condiciones de Participacion, Anexo tecnico 5, Anexo tecnico 6 y demás documentos dispuestos por la convocaoria, para revisar en cual de las lineas estrategicas puede participar con los proyectos que mencionan, desafortunadamente no contamos con un equipo técnico que brinde asesoria en la construcción de las propuestas, sin embargo  se dispuso de un equipo que responderá las dudas frecuentes con respecto a los documentos oficiales arriba mencionados, los cuales podrá consultar a través del micrositio https://www.mintic.gov.co/transformaciondigitalmedios  en la pestaña DOCUMENTOS DEL PROCESO, igualmente cualquier inquietud presentada puede realizarla a través del formulario en la pestaña CENTRO DE CONSULTA. "/>
    <d v="2021-06-01T16:37:00"/>
    <x v="0"/>
    <s v="Daniela Alemán"/>
    <s v="Daniela Alemán"/>
    <s v="Nicolas"/>
    <n v="22.230555555608589"/>
    <x v="0"/>
    <m/>
    <m/>
  </r>
  <r>
    <x v="33"/>
    <x v="0"/>
    <d v="2021-05-31T21:38:31"/>
    <d v="2021-06-02T21:38:31"/>
    <x v="0"/>
    <s v="(2) Asesoría o consultas sobre la postulación de propuestas"/>
    <s v="Proyecto de Emisora  Comunitaria  Que Buena Sevilla Estéreo"/>
    <n v="76330147"/>
    <x v="3"/>
    <s v="(0) -Seleccione-"/>
    <x v="15"/>
    <s v="Julio César Ulcué Trujillo"/>
    <n v="3117598468"/>
    <s v="julcue@unicauca.edu.co"/>
    <s v="Reciban cordial saludo,  Solicito muy cordialmente ayuda para que mi emprendimiento pueda salir a flote dado que soy estudiante de último semestre de Comunicación Social y quiero retribuir a mi comunidad para el mejoramiento económico, construcción del tejido social e identificación de necesidades que mi comunidad tenga, así como ser una extensión de todos los propósitos positivos de nuestra democracia.  Quedo atento.  De ustedes,  Atentamente  Julio César Ulcué Trujillo Celular. 3117598468 julcue@unicauca.edu.co"/>
    <m/>
    <s v="Atendiendo su consulta, es importante aclarar que esta convocatoria es dirigida para Medios de Comunicación legalmente constituidos antes del 11 de marzo del 2020, vigentes y operando en Colombia. De acuerdo con su solicitud lo invitamos a revisar las condiciones de participacion en el Micrositio de la convocatoria https://www.mintic.gov.co/transformaciondigitalmedios Sección Documentos del Proceso y validar si de acuerdo con los requisitos resulta viable su participación. Así mismo Cualquier duda e inquietud será resuelta en el Centro de Consulta dispuesto en el link anteriormente mencionado. "/>
    <d v="2021-06-01T22:27:00"/>
    <x v="0"/>
    <s v="Daniela Alemán"/>
    <s v="Daniela Alemán"/>
    <s v="Nicolas"/>
    <n v="24.808055555506144"/>
    <x v="0"/>
    <m/>
    <m/>
  </r>
  <r>
    <x v="34"/>
    <x v="0"/>
    <d v="2021-05-31T22:33:34"/>
    <d v="2021-06-02T22:33:34"/>
    <x v="0"/>
    <s v="(2) Asesoría o consultas sobre la postulación de propuestas"/>
    <s v="CHIKAS SAS "/>
    <n v="900533829"/>
    <x v="1"/>
    <s v="(Prensa) Prensa"/>
    <x v="2"/>
    <s v="Melissa Chica Cabrales"/>
    <n v="3166240563"/>
    <s v="melissachicac@gmail.com"/>
    <s v="Buenas noches, Como Directora General de CHIKAS SAS, empresa de la que se deriva el portal digital Chica Noticias, quisiera obtener información acerca de la oportunidad de todavía inscribirnos en la convocatoria. Muchas gracias por la atención. "/>
    <m/>
    <s v="De acuerdo a su solicitud, le informamos que esta convocatoria está dirigida a medios de comunicación formalmente constituidos antes del 11 de marzo del 2020 y funcionando en Colombia, así mismo, el objeto de la convocatoria corresponde a FINANCIAR E IMPLEMENTAR PROYECTOS, PARA APOYAR LA TRANSFORMACION DIGITAL DE LOS MEDIOS DE COMUNICACIÓN, EN CUALQUIERA DE LAS ETAPAS DEL NEGOCIO EN EL MARCO DE LA REACTIVACION ECONOMICA.  Por lo anterior invitamos a consultar los términos de participación en los anexos publicados en el micrositio: https://www.mintic.gov.co/transformaciondigitalmedios."/>
    <d v="2021-06-01T22:04:00"/>
    <x v="0"/>
    <s v="Alba Gómez"/>
    <s v="Alba Gómez"/>
    <s v="Alvaro"/>
    <n v="23.507222222280689"/>
    <x v="0"/>
    <m/>
    <m/>
  </r>
  <r>
    <x v="35"/>
    <x v="0"/>
    <d v="2021-05-31T23:57:41"/>
    <d v="2021-06-02T23:57:41"/>
    <x v="0"/>
    <s v="(2) Asesoría o consultas sobre la postulación de propuestas"/>
    <s v="Asociación comunitaria de televidentes de Córdoba &quot;ASOTVCORDOBA&quot;"/>
    <s v="900316360-9"/>
    <x v="2"/>
    <s v="(0) -Seleccione-"/>
    <x v="16"/>
    <s v="JAVIER PISMAG"/>
    <n v="3138420464"/>
    <s v="asotvcordoba2010@gmail.com"/>
    <s v="Cuál es la línea de proyecto para hacer la propuesta para cambiar totalmente la construcción del sistema de televisión cuyo tendido está hecha en cable RG11 las líneas principales, y las acometidas en RG6, 2 PARABÓLICAS de 2.40 mts, amplificadores jerrold 450, moduladores picomacom y receptores normales..todos estos materiales ya llevan funcionando 9 años, y queremos actualizar el sistema a fibra óptica y el equipo necesario en la cabecera y también para solicitar equipos para el canal local."/>
    <m/>
    <s v="De acuerdo a la solicitud recibida, le informamos que en el anexo N° 5 Anexo técnico, en el numeral 8.2, EJE 2 – ACOMPAÑAMIENTO EN LA TRANSFORMACIÓN DE LOS PROCESOS EMPRESARIALES, numeral  8.2.1.1.1 Televisión, en la Gestión de la distribución: Hardware y/o Software para la difusión y contribución de las señales de televisión sobre diferentes medios, canales o plataformas (no incluye equipos, dispositivos y/o aplicaciones para la radiodifusión terrestre de las señales de televisión analógica o digital), por tal motivo no se podría realizar la financiación de este proyecto, debido a que en su observación manifiesta que su propósito es cambiar los equipos de la cabecera y equipos para el canal. Sin embargo, lo invitamos a consultar en detalle en el anexo No. 5 “Anexo Técnico”, numeral 8. CARACTERISTICAS Y CONDICIONES DE LOS EJES ESTRATEGICOS PARA EL DESARROLLO DE PROYECTOS OBJETO DE FINANCIACION, donde podrá analizar, evaluar y enfocar su plan, programa o proyecto."/>
    <d v="2021-06-01T22:30:00"/>
    <x v="0"/>
    <s v="Cesar Cortés"/>
    <s v="Daniela Alemán"/>
    <s v="Nicolas"/>
    <n v="22.538611111056525"/>
    <x v="0"/>
    <m/>
    <m/>
  </r>
  <r>
    <x v="36"/>
    <x v="0"/>
    <d v="2021-06-01T07:26:45"/>
    <d v="2021-06-03T07:26:45"/>
    <x v="0"/>
    <s v="(2) Asesoría o consultas sobre la postulación de propuestas"/>
    <s v="ASOCIACIÓN CANAAN"/>
    <n v="8120032987"/>
    <x v="3"/>
    <s v="(0) -Seleccione-"/>
    <x v="2"/>
    <s v="OSEIAS PEREIRA"/>
    <s v="312 2087627"/>
    <s v="canaanstereo@gmail.com"/>
    <s v="La consulta es la siguiente, la licencia de la emisora se venció en sep. del 2020 los papeles de la renovación se metieron como dicen la norma pero el ministerio aun no responde, sabemos que la ANE dio viabilidad técnica pero el mintic no ha expedido la resolución de la renovación, ¿Estaríamos inhabilitados para participar?"/>
    <m/>
    <s v="De acuerdo con su inquietud, le informamos que  al interior del MinTIC, en la Dirección de Industria de Comunicaciones, existen licencias de radiodifusión sonora y televisión  que están en proceso de verificación de cumplimiento de requisitos o en trámite de expedición y/o renovación por lo que para cada caso particular la administración efectuará las validaciones correspondientes y de ser el caso dará aplicación al Art. 35 del Decreto 019 de 2012 que dispone: Solicitud de renovación de permisos, licencias o autorizaciones. Cuando el ordenamiento jurídico permita la renovación de un permiso, licencia o autorización, y el particular la solicite dentro de los plazos previstos en la normatividad vigente, con el lleno de la totalidad de requisitos exigidos para ese fin, la vigencia del permiso, licencia o autorización se entenderá prorrogada hasta tanto se produzca la decisión de fondo por parte de la entidad competente sobre dicha renovación. Por lo anterior, si el trámite de renovación se efectuó en tiempo y está en proceso de verificación, la entidad validará lo correspondiente y si le asiste razón al dicho del observante se dará aplicación al Art. 35 del Decreto 019 de 2012 y podrá participar en la convocatoria. Finalmente es de advertir que este proyecto garantiza la participación de las emisoras categorizadas en la clase D para emisoras comunitarias._x000a__x000a_"/>
    <d v="2021-06-01T23:11:00"/>
    <x v="0"/>
    <s v="Daniela Alemán"/>
    <s v="Daniela Alemán"/>
    <s v="Nicolas"/>
    <n v="15.737499999871943"/>
    <x v="0"/>
    <m/>
    <m/>
  </r>
  <r>
    <x v="37"/>
    <x v="0"/>
    <d v="2021-06-01T10:45:11"/>
    <d v="2021-06-03T10:45:11"/>
    <x v="0"/>
    <s v="(3) Solicitudes u observaciones al proceso de convocatoria"/>
    <s v="GLOBALNET COLOMBIA S.A."/>
    <n v="8301082003"/>
    <x v="2"/>
    <s v="(0) -Seleccione-"/>
    <x v="5"/>
    <s v="LUIS REDONDO"/>
    <n v="3186788301"/>
    <s v="soporteglobalnetcol@gmail.com"/>
    <s v="OBSERVACIONES A LA CONVOCATORIA MINTIC No. 001 DE 2021 _x000a__x000a_Apreciados Señores:_x000a__x000a_Comedidamente me permito presentar Observaciones de Fondo para que sea modificada o aclarada la convocatoria resolución 00901 de 2027 pot las sigu¡entes razones y fundamentosde Derecho._x000a_En las consideraciones de la citada resolución se establece que: Con el fin de realizar una distribución que promueva la eficacia. En los nÚmeros, L, 2,3 y 4 se excluye a los medios de Carácter Público, que reciben recursos del Fondo Tic, así como aquellos que corresponden a entidades de Educación Superior de carácter Público, y los servicios de televisión local sin ánimo de lucro con participación Pública, en virtud a la obtención de recursos de entes el Estado, lo cual es entendible que ya tienen el apoyo requerido para su operación en la Pandemia y la crisis sobreviniente _x000a_Sin embargo en a renglón seguido se considera que: En el mismo sentido se excluyen de la población objetivo del reconocimiento y asignación de recursos a los operadores del servic¡o de televisión por Suscripción regulados en la resolución No 026 de 2018 en atención a que por sus condiciones técnicas y según en la ley 182 de 1995, su operación no es homologable con los operadores de televisión abierta y cerrada comunitaria, dado que se transmite a usuarios autorizados mediante contratos de servicios uniformes._x000a_Dicha consideración que si bien no está establecida como requisito taxativo de la parte resolutiva de la convocatoria es abiertamente contraria a la ley, y a los propósitos administrativos del estado de ofrecer atención democrática y sin exclusión de los Colombianos y sus organizaciones o económicas y por tanto debe ser aclarada y retirada del proceso administrativo que nos ocupa. _x000a_En primer lugar los Medios de comunicación en general tienen asiento en distintos sistemas, muchos hacen uso del espectro radioeléctrico para llegar a su audienc¡a como Ia televisión abierta que son un conjunto de señales radioeléctricas a través del éter o espacio abierto, para que sean recib¡das por una persona en un equipo receptor denominado televisor._x000a_Igual cosa sucede con la televisión cerrada de suscripción o Comunitar¡a como lo ha denominado la ley 1978 de 2019 y la ley 1341 de 2009, había establecido la neutralidad tecnológica, como la libertad de los proveedores de redes y servicios de telecomunicaciones de proveer los servicios a los ciudadanos entre ellos el transporte de información que constituye la base de un medio de comunicación, hablado o mediante fotogramas o recuadros dinámicos como el video o la televisión, reconociendo la convergencia como elementos vital de la disrupción actual de las comunicaciones._x000a__x000a_Por tal razón, no ex¡ste distinción ni legal ni practica entre el tipo de televisión que reciben los ciudadanos ya en forma radioeléctrica que es la televisión abierta, o mediante señales también radioeléctricas o digitales en la televisión cerrada de suscripción o comunitaria,pues todas llegan al mismo dispositivo convergente que es el televisor._x000a_Ahora bien, el estud¡o de mercado aludido en la convocatoria adolece de serias fallas de caracterización de los medios de comunicación en la modalidad de televisión, haciendo uso además de una regulación decaída, modificada por Ia Iey 1978 de 2019. En efecto las resoluc¡ones 650 de 2018 y 026 de 2018 fueron expedidas por la AUTORIDAD NACIONAL DE TELEVISION, al amparo de la ley 1507 de 2012, que establec¡ó su creación y sus competenc¡as, pero posterior y expresamente en el artículo 39 de Ia ley 1978 de 2019 se suprime la ANTV y el articulo 51 deroga expresamente la ley 1507 de 2012, quedando sin sustento las citadas resoluciones, y en consecuencia haciendo improcedente su aplicación._x000a_La existencia de la televisión como med¡o electrón¡co de comun¡caciones hoy en la República de Colomb¡a, es un acto reglado por la ley 1978 de 2019 al establecer el Título Hab¡litante general, en su artículo 10, y que desarrolla el artículo 70 de la Constitución Nacional sobre los derechos a la Comunicación, Información y Educación de los artículos t6,2O y 67 de lamisma C.N._x000a_Así mísmo la ley 1978de 2019, establece la promoción de los contenidos mu ltiplataforma, artículo 9; el cierre de la brecha digital art 13. EI articulo 33 equípara los servicios de televisión abierta o radiodifunda, a los servicios de suscripción, al otorgarle habilitación general y los mismos derechos y obligaciones del art¡culo 10 ya citado, lo que permite quelos medios de suscripc¡ón también puedan ser radiodifundidos y abiertos._x000a_La ley 182 DE 1995, es conservada por el legislador, en cuanto establece el carácter de servicio público de la televisión, pero ha sido modificada en su ¡ntegridad por las ley 1341 de 2009 y 1978 de 2019, en cuanto a los servicios de televisión._x000a_En consecuencia no existe soporte legal ni factico, para que la convocatoria excluya de manera arbitraria, los medios de comunicación de televisión nacional, regional y local que hacen uso de la tecnología cerrada. De hecho hoy en el país de Acuerdo con Ia CRC Comisión de Regulación de Comunicaciones, organismo de control y regulación del servicio en la nación el 72 por ciento de la población tiene televisión por suscripción, el 12 por c¡ento televisiones dig¡tales terrestre TDT y solo el 13 por ciento televisión Analógica abierta radiodifundida. La televisión cerrada por suscripción además aporta más del 70 por ciento de los ingresos que por este concepto en compensación por el título habilitante recibe el FONTIC._x000a_Pero una cosa es la provisión de redes que hacen los operadores de televisión por suscripción y otra cosa los canales propios o que por gestión de terceros se desarrollan en dichas plataformas._x000a_Por ultimo existe un título habilitante debidamente registrado en la base de datos del Ministerio, que establece la prestación de los servicios de televisión, tanto en forma directa como programador de sus propios canales o como plataforma de emisión de otros medios de comunicación privados, documento que es exigido la convocatoria para legitimar la pretensión de recursos para la financiación de proyectos, el cual ya es suficiente y única prueba válida de la ex¡stencia del medio de comunicación en la modalidad de televisión._x000a_El título habilitante por tal razón, debe ser el requisito para la base de transformación y fortalecimiento de los medios de comunicación en este caso la televisión, sin exclusión de su medio de transmisión. por lo cual debe ser ajustada la resolución y modificados los anexos correspondientes de la convocatoria, que presentan una abierta discriminación contra el sector más importante de la televisión en el país._x000a_Agradezco Ia atención a la presente,_x000a_Atentamente,_x000a_Representante Legal_x000a_"/>
    <s v="https://mintic.sharepoint.com/:b:/g/direccion_economia_digital/ESZXIvuYACZKsKsBxz1qwSsBJLJrsFIyiRUEufA9fxUz0g?e=bi3bgh"/>
    <s v="No se acepta la observación. En primera instancia, se informa al observante que el presupuesto definido para llevar a cabo la implementación del artículo 105 de la Ley 2063 de 2020, obedece a criterios de priorización presupuestal del MinTIC/FUNTIC los cuales partieron de la metodología ÉPICO construida entre el MinTIC y el DNP en el 2019, e incluyeron variables de análisis que se clasificaron en cuatro categorías: i)compromisos de política pública (Plan de Desarrollo, Conpes, y reactivación económica), ii) criterios presupuestales, iii) criterios sectoriales y iv) criterios que se orientan a la atención de los grupos poblacionales y territorios. De esta manera se asignaron recursos a diferentes iniciativas que permitieran dar cumplimiento no solo al artículo 105 sino también dar cumplimiento a las demás actividades misionales que permitan la materialización de los pactos establecidos en el plan de desarrollo del gobierno. En esa medida, teniendo como base la disponibilidad de recursos para la presente vigencia ($85.000.000) la entidad procedió a realizar la estructuración de la convocatoria, con el objeto de tener un mayor número de potenciales beneficiarios, para lo cual,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viabiliz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 En esa medida para la presente vigencia, se priorizaron los recursos con destino a determinados operadores de televisión, en atención a las condiciones indicadas anteriormente, sin que dicha priorización implique una vulneración de los derechos de los mismos, sino al carácter finito de los recursos asignados en la presente anualidad, que no permiten una mayor cobertura de beneficiarios._x000a_"/>
    <d v="2021-06-11T21:55:00"/>
    <x v="1"/>
    <m/>
    <m/>
    <s v="Nicolas"/>
    <n v="251.16361111117294"/>
    <x v="0"/>
    <m/>
    <m/>
  </r>
  <r>
    <x v="38"/>
    <x v="0"/>
    <d v="2021-06-01T10:51:47"/>
    <d v="2021-06-03T10:51:47"/>
    <x v="0"/>
    <s v="(2) Asesoría o consultas sobre la postulación de propuestas"/>
    <s v="RONALD VASQUEZ CASTRO"/>
    <n v="72310925"/>
    <x v="3"/>
    <s v="(0) -Seleccione-"/>
    <x v="17"/>
    <s v="RONALD MAURICIO VASQUEZ CASTRO"/>
    <n v="3003810273"/>
    <s v="ronalmv2002@gmail.com"/>
    <s v="hola buenos dias  soy contratista de la oficina de la TIC y Comunicaciones  alcaldia de Puerto Colombia atlántico mi pregunta es la siguiente esta convocatoria aplica para proyecto de radio de interes publico tenemos la idea de montar una radio para el municipio de puerto colombia  otra inquietud si esto aplica para nuevos proyectos de radio comercial no licenciadas es decir iniciativas nuevas "/>
    <m/>
    <s v="De acuerdo a la solicitud , le informamos que teniendo en cuenta el objeto de la convocatoria el cual es &quot;FINANCIAR E IMPLEMENTAR PROYECTOS, PARA APOYAR LA TRANSFORMACION DIGITAL DE LOS MEDIOS DE COMUNICACIÓN, EN CUALQUIERA DE LAS ETAPAS DEL NEGOCIO EN EL MARCO DE LA REACTIVACION ECONOMICA&quot;, esta convocatoria está dirigida a medios de comunicación formalmente constituidos en Colombia antes del 11 de marzo del 2020 , por lo que no es posible participar con la creación de un medio de comunicación contituido con posterioridad a la fecha antes señalada. Lo invitamos a consultar los términos de participación en los anexos publicados en el micrositio: https://www.mintic.gov.co/transformaciondigitalmedios"/>
    <d v="2021-06-01T17:01:00"/>
    <x v="0"/>
    <s v="Wilson Pulido"/>
    <s v="Daniela Alemán"/>
    <s v="Nicolas"/>
    <n v="6.153611111047212"/>
    <x v="0"/>
    <m/>
    <m/>
  </r>
  <r>
    <x v="39"/>
    <x v="0"/>
    <d v="2021-06-01T11:22:43"/>
    <d v="2021-06-03T11:22:43"/>
    <x v="0"/>
    <s v="(2) Asesoría o consultas sobre la postulación de propuestas"/>
    <s v="Corporación Cívica Progresar "/>
    <n v="810001553"/>
    <x v="2"/>
    <s v="(0) -Seleccione-"/>
    <x v="18"/>
    <s v="Marcela Ramírez Álzate "/>
    <n v="3127068458"/>
    <s v="marcelacdj@hotmail.com"/>
    <s v="Buenos días, queremos participar de la convocatoria de Transformación digital y Fortalecimiento de los medios de Comunicación, entonces solicitamos información de como realizarlo y los plazos "/>
    <m/>
    <s v="De acuerdo con su solicitud, le informamos que esta convocatoria está dirigida a medios de comunicación formalmente constituidos antes del 11 de marzo del 2020 y funcionando en Colombia, así mismo, el objeto de la convocatoria corresponde a FINANCIAR E IMPLEMENTAR PROYECTOS, PARA APOYAR LA TRANSFORMACION DIGITAL DE LOS MEDIOS DE COMUNICACIÓN, EN CUALQUIERA DE LAS ETAPAS DEL NEGOCIO EN EL MARCO DE LA REACTIVACION ECONOMICA.  _x000a__x000a_Para obtener mayor información de la convocatoria la invitamos a consultar los términos de participación en los anexos publicados en el micrositio: https://www.mintic.gov.co/transformaciondigitalmedios. “Documentos de la Convocatoria”. _x000a__x000a_De igual manera si desea conocer los detalles del cronograma de la convocatoria puede consultar en el documento “Condiciones de Participación”. En donde se establece como “Fecha límite para presentar propuestas proyectos acordes a la convocatoria y las categorías y/o subcategorías a aplicar el 25 de junio de 2021 a las 10:00 am se realizará diligencia de cierre y se publicará acta en el micrositio. "/>
    <d v="2021-06-01T23:05:00"/>
    <x v="0"/>
    <s v="Cesar Cortés"/>
    <s v="Alba Gómez"/>
    <s v="Nicolas"/>
    <n v="11.704722222173586"/>
    <x v="0"/>
    <m/>
    <m/>
  </r>
  <r>
    <x v="40"/>
    <x v="0"/>
    <d v="2021-06-01T11:34:27"/>
    <d v="2021-06-03T11:34:27"/>
    <x v="0"/>
    <s v="(2) Asesoría o consultas sobre la postulación de propuestas"/>
    <s v="Martha Lucia Torres Silva"/>
    <s v="821001182-5"/>
    <x v="3"/>
    <s v="(0) -Seleccione-"/>
    <x v="3"/>
    <s v="Martha Lucia Torres Silva"/>
    <n v="3184520062"/>
    <s v="juventudstsevilla@hotmail.com "/>
    <s v="Buenos días  Agradecemos la respuesta a nuestra primera inquietud formulada.  Comedidamente les solicitamos nos colaboren aclarando la siguiente inquietud, vamos a solicitar equipos para la implementación del hardware y software, el proyecto o la propuesta debe ir acompañada de un proyecto social que se realice en el segundo semestre del año 2021 para mostrar cómo se ha fortalecido la estación radial, con los equipos adquiridos. Así lo entendemos nosotros. Pero queremos su concepto "/>
    <m/>
    <s v="En atención a su solicitud le informamos que por ser un beneficio económico para los medios de comunicación no necesariamente podría direccionarse o encajarse como un proyecto social dentro  u propuesta basados en su modelo y procesos de operación. Teniendo en  cuenta lo mencionado,  la entidad se permite indicarle al interesado que podrá enmarcar su modelo de proyecto dentro del eje de transformación digital (ii) Acompañamiento en la Transformación de los procesos empresariales. Se debe empezar por diagnosticar la línea base de la organización que permita determinar en que debe enfocarse, en la adquisición y/o actualización de su hardware o la adquisición y/o actualización e implementación de software, este eje No. 2 se enfoca en las siguientes dos líneas estratégicas: actualización y/o adquisición e implementación de hardware y/o software específico al proceso operativo, y/o digitalización de procesos. Finalmente para darle un mejor enfoque a su propuesta, lo invitamos a consultar en el Anexo 5 “Anexo Técnico”, numeral 8.2 EJE 2 – ACOMPAÑAMIENTO EN LA TRANSFORMACIÓN DE LOS PROCESOS EMPRESARIALES y demás documentos que hacen parte de la convocatoria para lograr una efectiva participación."/>
    <d v="2021-06-02T10:57:00"/>
    <x v="0"/>
    <s v="Cesar Cortés"/>
    <s v="Daniela Alemán"/>
    <s v="Nicolas"/>
    <n v="23.37583333341172"/>
    <x v="0"/>
    <m/>
    <m/>
  </r>
  <r>
    <x v="41"/>
    <x v="0"/>
    <d v="2021-06-01T11:42:51"/>
    <d v="2021-06-03T11:42:51"/>
    <x v="0"/>
    <s v="(2) Asesoría o consultas sobre la postulación de propuestas"/>
    <s v="Expertips Colombia SAS"/>
    <s v="9 0 1 3 9 7 8 6 9"/>
    <x v="1"/>
    <s v="(0) -Seleccione-"/>
    <x v="9"/>
    <s v="Salomón Álvarez"/>
    <n v="3146312399"/>
    <s v="c.operaciones@expertips.co"/>
    <s v="Buen día, por favor para CONFIRMAR PLAZO LIMITE DE PRESENTAR LA PROPUESTA con todos los anexos completamente diligenciados, muchas gracias"/>
    <m/>
    <s v="En atención a su solicitud le informamos que como esta dispuesto en el cronograma de la convocatoria, que se encuentra publicado en documento “Condiciones de Participación” la fecha limite para presentar propuestas o proyectos acordes a la convocatoria y las categorías y/o subcategorías a aplicar – CIERRE CONVOCATORIA es el 25 de junio de 2021 a las 10:00 am, se realizará diligencia de cierre y se publicará acta en el micrositio. https://mintic.gov.co/transformaciondigitalmedios"/>
    <d v="2021-06-01T16:45:00"/>
    <x v="0"/>
    <s v="Alba Gómez"/>
    <s v="Daniela Alemán"/>
    <s v="Nicolas"/>
    <n v="5.0358333332114853"/>
    <x v="0"/>
    <m/>
    <m/>
  </r>
  <r>
    <x v="42"/>
    <x v="0"/>
    <d v="2021-06-01T12:51:36"/>
    <d v="2021-06-03T12:51:36"/>
    <x v="0"/>
    <s v="(2) Asesoría o consultas sobre la postulación de propuestas"/>
    <s v="EMISORA LUNA ESTÉREO 106.4 FDM "/>
    <n v="800172211"/>
    <x v="3"/>
    <s v="(0) -Seleccione-"/>
    <x v="19"/>
    <s v="Vanessa Cojo"/>
    <n v="3125738638"/>
    <s v="agenciasluna@gmail.com"/>
    <s v="Buenas Tardes Señores Quisiera  recibir una asesoría de la convocatoria, requisitos, documentos que se deben entregar,  plazos de entrega y demás aspectos.   Cordialmente.    "/>
    <m/>
    <s v="En atención a su inquietud le informamos que la convocatoria en primer lugar fue lanzada el día 27 de mayo de 2021, en el micrositio https://mintic.gov.co/transformaciondigitalmedios, el cual fue dispuesto para la misma, ahí se encuentra un boton denominado DOCUMENTOS DEL PROCESO, en el cual encontrará en detalle toda la documentación necesaria (Requisitos, Cronograma, Anexos Tecnicos,  Condiciones de Participación entre otros) por lo que lo invitamos a consultar estos documentos y presentar cualquier duda a través del Centro de Consulta completando el formulario. "/>
    <d v="2021-06-01T23:25:00"/>
    <x v="0"/>
    <s v="Daniela Alemán"/>
    <s v="Daniela Alemán"/>
    <s v="Alvaro"/>
    <n v="10.556666666641831"/>
    <x v="0"/>
    <m/>
    <m/>
  </r>
  <r>
    <x v="43"/>
    <x v="0"/>
    <d v="2021-06-01T14:40:54"/>
    <d v="2021-06-03T14:40:54"/>
    <x v="0"/>
    <s v="(2) Asesoría o consultas sobre la postulación de propuestas"/>
    <s v="Asociación Palco"/>
    <s v="811027071-2"/>
    <x v="3"/>
    <s v="(0) -Seleccione-"/>
    <x v="4"/>
    <s v="Marta Isabel Gómez Ruiz"/>
    <n v="3008261008"/>
    <s v="proyectos@asociacionpalco.org"/>
    <s v="En los pliegos finales se explica que una persona natural o jurídica puede presentar más de una propuesta en una o diferentes categorías. En el caso de ambas propuestas pasen al sorteo o sean ganadores del sorteo ¿cómo se haría la selección? o ¿ambas recibirían el beneficio?   Muchas gracias"/>
    <m/>
    <s v="Atendiendo su inquietud, efectivamente una persona jurídica o natural, que desee participar en la convocatoria Transformación Digital y fortalecimiento de Medios de Comunicación, podrá presentar una propuesta por cada una de las concesiones otorgadas, siempre y cuando cumpla con la totalidad de los “Requisitos específicos por subcategoría” item 7.1.1, descritos en el anexo 5 “Anexo técnico”, según se expresa en el numeral 7.1 de la Categoría No. 1 Radiodifusión sonora, asi mismo en los numerales  7.1.1.1 de la Subcategoría 1.1. Proveedores radiodifusión sonora emisoras Clase A,  7.1.1.2 de la Subcategoría 1.1. Proveedores radiodifusión sonora emisoras Clase B y 7.1.1.3 de la Subcategoría 1.1. Proveedores radiodifusión sonora emisoras Clase C. Así mismo siendo esto que si cada una de las propuestas cumplen con los requerimientos, irán al sorteo que dentro del documento publicado en el micrositio de la convocatoria denominado &quot;CONDICIONES DE PARTICIPACIÓN CONVOCATORIA DEFINITIVA MINTIC No. 001 de 2021, DIRIGIDA A: MEDIOS DE COMUNICACIÓN NACIONALES EN LAS CATEGORIAS DE TELEVISIÓN, RADIO, PERIÓDICOS, REVISTAS Y MEDIOS DIGITALES&quot;, en el numeral 2. Convocatoria, está expuesto en el numeral 2.1 cronograma, la tabla donde se da a conocer la actividad de Audiencia de sorteo, la cual se llevara a cabo el día 05 de agosto de 2021 – 9:00 a.m, en el Edificio Murillo Toro, carrera 8ª entre calles12A y 12B de la ciudad de Bogotá, D.C – Auditorio 9, donde se asignará un número ascendente a cada proponente habilitado para la participación en la audiencia del sorteo de las propuestas habilitadas por cada categoría y subcategoría requisitos. En este mismo documento en el numeral 2.10 se encuentra estipulada la AUDIENCIA DE SORTEO, donde se señala lo siguiente: Una vez efectuado el análisis de las propuestas para cada uno de los medios de comunicación en sus diferentes categorías y subcategorías, luego de agotar los correspondientes términos de subsanación de las propuestas y teniendo en cuenta las respuestas finales a las evaluaciones de los ofrecimientos y a que la administración cuenta con el listado correspondiente de todos los posibles habilitados para cada medio, categoría y subcategoría, para efectos de la asignación de los recursos se llevará a cabo una audiencia de sorteo a través de la cual se escogerán los beneficiarios finales, la cuál será reglamentada en el capítulo de evaluación de la presente convocatoria, por lo que lo invitamos a consultar los documentos correspondientes. "/>
    <d v="2021-06-02T17:22:00"/>
    <x v="0"/>
    <s v="Wilson Pulido"/>
    <s v="Alba Gómez"/>
    <s v="Nicolas"/>
    <n v="26.685000000055879"/>
    <x v="0"/>
    <m/>
    <m/>
  </r>
  <r>
    <x v="44"/>
    <x v="0"/>
    <d v="2021-06-01T15:06:07"/>
    <d v="2021-06-03T15:06:07"/>
    <x v="0"/>
    <s v="(2) Asesoría o consultas sobre la postulación de propuestas"/>
    <s v="ALBERTO MANRIQUE REYES"/>
    <n v="13924325"/>
    <x v="2"/>
    <s v="(0) -Seleccione-"/>
    <x v="20"/>
    <s v="ALBERTO MANRIQUE REYES"/>
    <n v="3125773760"/>
    <s v="albertomanriquer@gmail.com"/>
    <s v="Buenas tardes, la pregunta es la siguiente: ARCOMA TV MALAGA, es la asociación de usuarios de antena parabólica y su canal comunitario de Málaga Santander legalmente constituido, (Licencia expedida por la ANTV vigente, RUT, DIAN,) de que manera o en que área EL CANAL COMUNITARIO podemos participar de la convocatoria que esta abierta hasta mediados de junio y que tiene que ver como con  tres ítems actualización o renovación tecnológica? algo así (sector donde hay cerca de 88 mil millones de pesos) muchas gracias por su atención"/>
    <m/>
    <s v="En atención a su solicitud nos permitimos infórmale que basándonos en el Anexo No. 5 “Anexo Técnico”, su medio de comunicación se encuentra en la categoría No. 2 “Televisión”, y en la subcategoría 2.4. “Operadores televisión comunitaria”. Por otra parte, su propuesta podrá estar enfocada dentro de uno o varios ejes de transformación digital, los cuales corresponden a: (i) Transformación de la Mentalidad y Cultura Empresarial, (ii) Acompañamiento en la Transformación de los procesos empresariales y, (iii) Desarrollo e Implementación de Tecnología para la Transformación Digital. De esta forma, lo invitamos a consultar estos tres ejes estratégicos en donde ya podrá definir por cuál de los tres ejes enfocará su proyecto y una vez definido el eje al cual enfocara su propuesta, podrá  definir la línea estratégica a seguir. Para su mayor información lo invitamos a consultar y validar estos tres ejes estratégicos en el Anexo No. 5 “Anexo Técnico”, numeral 8. “CARACTERISTICAS Y CONDICIONES DE LOS EJES ESTRATEGICOS PARA EL DESARROLLO DE PROYECTOS OBJETO DE FINANCIACION”. _x000a_Complementando la solicitud es conveniente indicar lo siguiente: dentro del Anexo No. 5 “Anexo Técnico” en el numeral 7.2.1.4 “Subcategoría 2.4. Operadores Televisión Comunitaria”, esta va dirigida a personas jurídicas que ostenten la condición de operadores del servicio de televisión comunitaria cerrada sin ánimo de lucro; cuya licencia para prestar el servicio de televisión comunitaria, reúna las siguientes condiciones:_x000a_1._x0009_Se encuentre vigente al 11 de marzo de 2020_x000a_2._x0009_Se encuentre vigente al momento del cierre de la convocatoria (fecha límite para presentar propuestas)_x000a_3._x0009_Tenga vigencia mínima al 31 de diciembre de 2023._x000a_Adicionalmente en referencia a las condiciones de participación las podrá encontrar en el documento “CONDICIONES DE PARTICIPACIÓN  CONVOCATORIA DEFINITIVA MINTIC No. 001 de 2021” dentro de los documentos del micrositio. _x000a_Finalmente, le recordamos que la propuesta puede ser presentada en el siguiente enlace dispuesto por la entidad:  https://bpm.mintic.gov.co/AP/Home.aspx?idFrm=2313 para lo cual se debe utilizar el usuario y contraseña que le haya asignado la entidad y solo se tendrán en cuenta las propuestas que se presenten en la fecha y hora estipuladas, no se recibirán en físico únicamente por el micrositio._x000a_"/>
    <d v="2021-06-02T14:40:00"/>
    <x v="0"/>
    <s v="Cesar Cortés"/>
    <s v="Daniela Alemán"/>
    <s v="Alvaro"/>
    <n v="23.564722222101409"/>
    <x v="0"/>
    <m/>
    <m/>
  </r>
  <r>
    <x v="45"/>
    <x v="0"/>
    <d v="2021-06-01T15:11:15"/>
    <d v="2021-06-03T15:11:15"/>
    <x v="0"/>
    <s v="(3) Solicitudes u observaciones al proceso de convocatoria"/>
    <s v="Periódico LA REGIÓN"/>
    <n v="80117416"/>
    <x v="4"/>
    <s v="(0) -Seleccione-"/>
    <x v="21"/>
    <s v="Fredy León Gómez Alvarez"/>
    <n v="3127680086"/>
    <s v="periodicolaregion1@gmail.com"/>
    <s v="Buenas tardes  Cordial saludo  Les envio un oficio de cuatro paginas en donde contemplo once preguntas muy importantes para Mintics.  Muchas gracias por abrir estos espacios.   Atentamente,  FREDY LEON GOMEZ ALVAREZ Director Periódico LA REGIÓN.  Celular: 3127680086 Barbosa, Antioquia._x000a_Primero, ¿Qué requisitos de requiere para los medios digitales  que tenemos Blogger, página web, magazine en Facebook y emisora online?_x000a__x000a_"/>
    <s v="https://mintic.sharepoint.com/:w:/g/direccion_economia_digital/EWlghXyR-ndCr253FucTDcEBIfSWAnneVSQpuvp5COVHmQ?e=OGcdKr"/>
    <s v="De acuerdo a su primera inquietud, le informamos que el numeral 7 del anexo 5- Anexo Técnico establece las condiciones y requisitos para cada una de las categorías a tener en cuenta. En el mismo sentido en el numeral 7.5 Categoria Número 5 Medios de comunicaciones digitales, se le informa que los requisitos a tener en cuenta son los siguientes: 1) Que correspondan a medios de comunicación colombianos, cuyo canal de difusión sea únicamente pagina web. 2) La página web del medio debe haberse creado y encontrarse activa, como mínimo, a partir del 11 de marzo del año 2020. 3) Se debe acreditar que el medio digital cuenta con su propia página web, hosting y dominio (URL) propios. Adjuntando: licencias de software vigentes utilizado para el desarrollo de la plataforma (permiso de uso de manera perpetua o tiempo determinado de acuerdo con las caracteristicas de este). Certificado de Matrícula Profesional del desarrollador junto con el Certificado de que lo acredite como desarrollador de software. Evidencia de la URL y Hosting. Registros fotográficos donde demuestre que la plataforma está en funcionamiento.  4) Que el medio realice la producción de contenido informativo de carácter periodistico y/o de producción de noticias y/o cultural. _x000a_"/>
    <d v="2021-06-02T18:07:00"/>
    <x v="0"/>
    <s v="Victor Mendoza"/>
    <s v="Daniela Alemán"/>
    <s v="Alvaro"/>
    <n v="26.929166666697711"/>
    <x v="0"/>
    <m/>
    <m/>
  </r>
  <r>
    <x v="46"/>
    <x v="0"/>
    <d v="2021-06-01T15:11:15"/>
    <d v="2021-06-03T15:11:15"/>
    <x v="0"/>
    <s v="(3) Solicitudes u observaciones al proceso de convocatoria"/>
    <s v="Periódico LA REGIÓN"/>
    <n v="80117416"/>
    <x v="4"/>
    <s v="(0) -Seleccione-"/>
    <x v="21"/>
    <s v="Fredy León Gómez Alvarez"/>
    <n v="3127680086"/>
    <s v="periodicolaregion1@gmail.com"/>
    <s v="Venimos de una pandemia y muchos medios comunitarios no nos hemos podido legalizar, primero por una pandemia que acabó con la economía del país y segundo, los medios comunitarios y alternativos nunca hemos tenido el apoyo del gobierno y menos de la empresa privada, porque los ven como comunitarios y creen que no pagan impuestos, ni locutores, ni contadores, ni arriendo de local, ni pago de servicios públicos, ni pago de internet, ni diseñadores, ni impresión, ni tampoco se paga distribución  ni editores etc                                                                                              _x000a__x000a_Pregunta dos: ¿Porque en el pliego de la convocatoria, no dice que para legalizar los medios comunitarios y alternativos?  "/>
    <s v="https://mintic.sharepoint.com/:w:/g/direccion_economia_digital/EWlghXyR-ndCr253FucTDcEBIfSWAnneVSQpuvp5COVHmQ?e=OGcdKr"/>
    <s v="_x000a_Con relación a la pregunta número dos, la finalidad de la convocatoria tiene como objetivo financiar e implementar proyectos, para apoyar la transformación digital de los medios de comunicación, en cualquiera de las etapas del negocio en el marco de la reactivación económica. _x000a__x000a_De igual manera se le informa que existen unas condiciones que son mínimas que se deben cumplir para participar en ella, estás están estipuladas en el numeral 2.11 del documento técnico de la convocatoria. En respuesta a su pregunta la línea &quot;letra i&quot;, dice que cuando el participante haya iniciado operaciones y/o haya obtenido autorización o habilitación legal con posterioridad al 11 de marzo de 2020, se convierte en causal de rechazo para participar en la convocatoria._x000a_"/>
    <d v="2021-06-02T18:07:00"/>
    <x v="0"/>
    <s v="Victor Mendoza"/>
    <s v="Daniela Alemán"/>
    <s v="Alvaro"/>
    <n v="26.929166666697711"/>
    <x v="0"/>
    <m/>
    <m/>
  </r>
  <r>
    <x v="47"/>
    <x v="0"/>
    <d v="2021-06-01T15:11:15"/>
    <d v="2021-06-03T15:11:15"/>
    <x v="0"/>
    <s v="(3) Solicitudes u observaciones al proceso de convocatoria"/>
    <s v="Periódico LA REGIÓN"/>
    <n v="80117416"/>
    <x v="4"/>
    <s v="(0) -Seleccione-"/>
    <x v="21"/>
    <s v="Fredy León Gómez Alvarez"/>
    <n v="3127680086"/>
    <s v="periodicolaregion1@gmail.com"/>
    <s v="Pregunta tres. ¿Si los medios se legalizan o mejor se registran en Cámara de Comercio este mes pueden participar de la convocatoria?"/>
    <s v="https://mintic.sharepoint.com/:w:/g/direccion_economia_digital/EWlghXyR-ndCr253FucTDcEBIfSWAnneVSQpuvp5COVHmQ?e=OGcdKr"/>
    <s v="Teniendo en cuenta su tercera inquietud, le informamos que dentro del documento publicado en el micrositio de la convocatoria denominado &quot;CONDICIONES DE PARTICIPACIÓN CONVOCATORIA DEFINITIVA MINTIC No. 001 de 2021, DIRIGIDA A: MEDIOS DE COMUNICACIÓN NACIONALES EN LAS CATEGORIAS DE TELEVISIÓN, RADIO, PERIÓDICOS, REVISTAS Y MEDIOS DIGITALES&quot;, en el numeral 2.11 se establecen las causales de rechazo. Lastimosamente uno de los criterios a tener en cuenta es sobre la habilitación legal con posterioridad al 11 de marzo de 2020. Por lo tanto, los medios que se legalicen posterior a esa fecha, no podrán aplicar a la convocatoria. _x000a__x000a_"/>
    <d v="2021-06-02T18:07:00"/>
    <x v="0"/>
    <s v="Victor Mendoza"/>
    <s v="Daniela Alemán"/>
    <s v="Alvaro"/>
    <n v="26.929166666697711"/>
    <x v="0"/>
    <m/>
    <m/>
  </r>
  <r>
    <x v="48"/>
    <x v="0"/>
    <d v="2021-06-01T15:11:15"/>
    <d v="2021-06-03T15:11:15"/>
    <x v="0"/>
    <s v="(3) Solicitudes u observaciones al proceso de convocatoria"/>
    <s v="Periódico LA REGIÓN"/>
    <n v="80117416"/>
    <x v="4"/>
    <s v="(0) -Seleccione-"/>
    <x v="21"/>
    <s v="Fredy León Gómez Alvarez"/>
    <n v="3127680086"/>
    <s v="periodicolaregion1@gmail.com"/>
    <s v="Pregunta Cuatro: Tengo emisoras que estaban en FM pero no legalizadas y mejor se pasaron para la parte virtual pero no están legalizadas por falta de recursos ¿pueden participar?"/>
    <s v="https://mintic.sharepoint.com/:w:/g/direccion_economia_digital/EWlghXyR-ndCr253FucTDcEBIfSWAnneVSQpuvp5COVHmQ?e=OGcdKr"/>
    <s v="Dando respuesta a su pregunta número cuatro, en línea con la respuesta a la pregunta número tres, le reiteramos que  lamentablemente uno de los criterios a tener en cuenta para aplicar a la CONVOCATORIA PARA FINANCIAR E IMPLEMENTAR PROYECTOS, PARA APOYAR LA TRANSFORMACIÓN DIGITAL DE LOS MEDIOS DE COMUNICACIÓN, EN CUALQUIERA DE LAS ETAPAS DEL NEGOCIO EN EL MARCO DE LA REACTIVACIÓN ECÓNOMICA tiene que ver con que el participante que haya iniciado operaciones y/o haya obtenido autorización o habilitación legal con posterioridad al 11 de marzo de 2020, se convierte en causal de rechazo. _x000a__x000a_"/>
    <d v="2021-06-02T18:07:00"/>
    <x v="0"/>
    <s v="Victor Mendoza"/>
    <s v="Daniela Alemán"/>
    <s v="Alvaro"/>
    <n v="26.929166666697711"/>
    <x v="0"/>
    <m/>
    <m/>
  </r>
  <r>
    <x v="49"/>
    <x v="0"/>
    <d v="2021-06-01T15:11:15"/>
    <d v="2021-06-03T15:11:15"/>
    <x v="0"/>
    <s v="(3) Solicitudes u observaciones al proceso de convocatoria"/>
    <s v="Periódico LA REGIÓN"/>
    <n v="80117416"/>
    <x v="4"/>
    <s v="(0) -Seleccione-"/>
    <x v="21"/>
    <s v="Fredy León Gómez Alvarez"/>
    <n v="3127680086"/>
    <s v="periodicolaregion1@gmail.com"/>
    <s v="Pregunta Cinco: ¿Si realmente estos recursos son para darle fortalecimiento a los medios, deberían tener en cuenta que centenares de medios no están legalizados por las razones antes expuestas , de tal manera que sería primeo para esta situación, ¿ No creen ustedes. "/>
    <s v="https://mintic.sharepoint.com/:w:/g/direccion_economia_digital/EWlghXyR-ndCr253FucTDcEBIfSWAnneVSQpuvp5COVHmQ?e=OGcdKr"/>
    <s v="Con relación a la pregunta número cinco, le informamos que el Mintic hizo una delimitación población objetivo, que de acuerdo al numeral 5.2 Análisis Delimitación Población Objetivo, del anexo 5- Anexo Técnico,  para los medios digitales, al igual que en los medios impresos como periódicos y revistas impresas, no se cuenta con normativa que regule y/o reglamente su habilitación y, en consecuencia, ante la no existencia de un registro público, con el objeto de realizar la identificación de los potenciales participes de los procesos de otorgamiento de financiación, se tomó como punto de partida el tercer estudio de medios digitales 2018, elaborado por la Universidad Javeriana y la Organización Consejo de Redacción, en el cual se identificaron 240 medios digitales que se encuentran asociados a la producción de contenidos informativos, periodísticos y noticiosos. _x000a_"/>
    <d v="2021-06-02T18:07:00"/>
    <x v="0"/>
    <s v="Victor Mendoza"/>
    <s v="Daniela Alemán"/>
    <s v="Alvaro"/>
    <n v="26.929166666697711"/>
    <x v="0"/>
    <m/>
    <m/>
  </r>
  <r>
    <x v="50"/>
    <x v="0"/>
    <d v="2021-06-01T15:11:15"/>
    <d v="2021-06-03T15:11:15"/>
    <x v="0"/>
    <s v="(3) Solicitudes u observaciones al proceso de convocatoria"/>
    <s v="Periódico LA REGIÓN"/>
    <n v="80117416"/>
    <x v="4"/>
    <s v="(0) -Seleccione-"/>
    <x v="21"/>
    <s v="Fredy León Gómez Alvarez"/>
    <n v="3127680086"/>
    <s v="periodicolaregion1@gmail.com"/>
    <s v="Pregunta seis: ¿Porque tan poco tiempo para entregar documentación?"/>
    <s v="https://mintic.sharepoint.com/:w:/g/direccion_economia_digital/EWlghXyR-ndCr253FucTDcEBIfSWAnneVSQpuvp5COVHmQ?e=OGcdKr"/>
    <s v="Teniendo en cuenta su pregunta número seis, le informamos que el tiempo ha sido estipulado con base a los criterios que tiene el Mintic para las convocatorias.  Este tiempo se sustenta en el artículo 105 para la ejecución de estos proyectos.  Teniendo en cuenta, que la norma habilita al proyecto para su ejecución a 31 de diciembre 2020, se estipularon los plazos para la entrega de documentos y para realización de todo el proceso. Igualmente, el cronograma de la convocatoria se encuentra estipulado en el numeral 2.1 del documento técnico de la convocatoria. _x000a_"/>
    <d v="2021-06-02T18:07:00"/>
    <x v="0"/>
    <s v="Victor Mendoza"/>
    <s v="Daniela Alemán"/>
    <s v="Alvaro"/>
    <n v="26.929166666697711"/>
    <x v="0"/>
    <m/>
    <m/>
  </r>
  <r>
    <x v="51"/>
    <x v="0"/>
    <d v="2021-06-01T15:11:15"/>
    <d v="2021-06-03T15:11:15"/>
    <x v="0"/>
    <s v="(3) Solicitudes u observaciones al proceso de convocatoria"/>
    <s v="Periódico LA REGIÓN"/>
    <n v="80117416"/>
    <x v="4"/>
    <s v="(0) -Seleccione-"/>
    <x v="21"/>
    <s v="Fredy León Gómez Alvarez"/>
    <n v="3127680086"/>
    <s v="periodicolaregion1@gmail.com"/>
    <s v="Pregunta siete: En Colombia existen más de 250 emisoras cerradas por falta de licencia, porque no tienen recursos para legalizarse,  ¿Que ha pensado el Ministerio acerca de esta situación?"/>
    <s v="https://mintic.sharepoint.com/:w:/g/direccion_economia_digital/EWlghXyR-ndCr253FucTDcEBIfSWAnneVSQpuvp5COVHmQ?e=OGcdKr"/>
    <s v="Teniendo en cuenta su inquietud número siete, le informamos que la pregunta no es una consulta sobre la convocatoria. Si quiere conocer que está haciendo el Mintic en ese sentido, puede interporner una PQR por medio de los canales oficiales con los que cuenta el ministerio: Correo Institucional: minticresponde@mintic.gov.co - Teléfono Conmutador: +57(1) 344 34 60 - Línea Gratuita: 01-800-0914014_x000a_"/>
    <d v="2021-06-02T18:07:00"/>
    <x v="0"/>
    <s v="Victor Mendoza"/>
    <s v="Daniela Alemán"/>
    <s v="Alvaro"/>
    <n v="26.929166666697711"/>
    <x v="0"/>
    <m/>
    <m/>
  </r>
  <r>
    <x v="52"/>
    <x v="0"/>
    <d v="2021-06-01T15:11:15"/>
    <d v="2021-06-03T15:11:15"/>
    <x v="0"/>
    <s v="(3) Solicitudes u observaciones al proceso de convocatoria"/>
    <s v="Periódico LA REGIÓN"/>
    <n v="80117416"/>
    <x v="4"/>
    <s v="(0) -Seleccione-"/>
    <x v="21"/>
    <s v="Fredy León Gómez Alvarez"/>
    <n v="3127680086"/>
    <s v="periodicolaregion1@gmail.com"/>
    <s v="Pregunta Ocho: Si yo tengo mi medio impreso LA REGIÓN, y que no está registrado en Cámara de Comercio pero tengo 11 años de venir haciendo un trabajo importante en Antioquia y Colombia con registro ISSS del Ministerio de Educación nacional, ¿no puedo acceder a los recursos?"/>
    <s v="https://mintic.sharepoint.com/:w:/g/direccion_economia_digital/EWlghXyR-ndCr253FucTDcEBIfSWAnneVSQpuvp5COVHmQ?e=OGcdKr"/>
    <s v="Con relación a la pregunta número ocho, le informamos que para acceder a los recursos, es importante cumplir con las condiciones comunes a las subcategorías de periódicos estipuladas en el numeral 7.3.1 del anexo 5- Anexo Técnico. Puesto que, las personas jurídicas y/o naturales que se encuentren interesadas en acceder a la financiación de proyectos de que trata el articulo 105 de la ley 2063 de 2020, deberán acreditar como mínimo los requisitos y condiciones establecidos en el presente documento y los términos de la convocatoria, en particicular los siguentes: 1) Corresponder a medios de comunicación colombianos, cuyo canal de difusión principal es el periódico de forma impresa. 2) Acreeditar la cobertura a nivel nacional o regional o local de la publicación, mediante certificación expedida por el representante legal, el contador y el revisor fiscal (cuando aplique) 3) Contar con la certificación del código ISSN, expedida por la Biblioteca Nacional de Colombia. 4) Encontrarse debidamente constituidos y funcionando antes del 11 de marzo del año 2020. "/>
    <d v="2021-06-02T18:07:00"/>
    <x v="0"/>
    <s v="Victor Mendoza"/>
    <s v="Daniela Alemán"/>
    <s v="Alvaro"/>
    <n v="26.929166666697711"/>
    <x v="0"/>
    <m/>
    <m/>
  </r>
  <r>
    <x v="53"/>
    <x v="0"/>
    <d v="2021-06-01T15:11:15"/>
    <d v="2021-06-03T15:11:15"/>
    <x v="0"/>
    <s v="(3) Solicitudes u observaciones al proceso de convocatoria"/>
    <s v="Periódico LA REGIÓN"/>
    <n v="80117416"/>
    <x v="4"/>
    <s v="(0) -Seleccione-"/>
    <x v="21"/>
    <s v="Fredy León Gómez Alvarez"/>
    <n v="3127680086"/>
    <s v="periodicolaregion1@gmail.com"/>
    <s v="Pregunta nueve: En Colombia no existe una reglamentación para los medios impresos, ¿Por qué el Ministerio exige registro en Cámara de Comercio, cuando nos dan el registro ISSN que validad el medio y lo hace el Ministerio de Educación?, ¿El registro ISSN no tiene validez?"/>
    <s v="https://mintic.sharepoint.com/:w:/g/direccion_economia_digital/EWlghXyR-ndCr253FucTDcEBIfSWAnneVSQpuvp5COVHmQ?e=OGcdKr"/>
    <s v="Atendiendo la pregunta número nueve, le informamos que dentro del anexo 5- Anexo Técnico, en el numeral 7.3.1 se encuentran las condiciones comunes a las subcategorias de periodicos. En ella se detallan los requisistos y condiciones establecidos que se deben acreditar. En aras de aclarar su inquietud, se le informa que en la condición número 3, se establece que para la presente convocatoria el código ISSN válido, es el que está expedido por la Biblioteca Nacional de Colombia. _x000a_"/>
    <d v="2021-06-02T18:07:00"/>
    <x v="0"/>
    <s v="Victor Mendoza"/>
    <s v="Daniela Alemán"/>
    <s v="Alvaro"/>
    <n v="26.929166666697711"/>
    <x v="0"/>
    <m/>
    <m/>
  </r>
  <r>
    <x v="54"/>
    <x v="0"/>
    <d v="2021-06-01T15:11:15"/>
    <d v="2021-06-03T15:11:15"/>
    <x v="0"/>
    <s v="(3) Solicitudes u observaciones al proceso de convocatoria"/>
    <s v="Periódico LA REGIÓN"/>
    <n v="80117416"/>
    <x v="4"/>
    <s v="(0) -Seleccione-"/>
    <x v="21"/>
    <s v="Fredy León Gómez Alvarez"/>
    <n v="3127680086"/>
    <s v="periodicolaregion1@gmail.com"/>
    <s v="Pregunta diez : ¿ Porque los medios alternativos y comunitarios como el medio impreso que no lo tengo registrado en Cámara de Comercio, si puedo contratar con el estado como Empresas públicas de Medellín, Gobernación de Antioquia, Concejo de Medellín , Alcaldía de Medellín y Asamblea de Antioquia, ¿Pero cuál es la razón que no  puedo acceder a recursos del estado?"/>
    <s v="https://mintic.sharepoint.com/:w:/g/direccion_economia_digital/EWlghXyR-ndCr253FucTDcEBIfSWAnneVSQpuvp5COVHmQ?e=OGcdKr"/>
    <s v="Respondiendo su inquietud número diez, le informamos que esta convocatoria, tiene como objeto FINANCIAR E IMPLEMENTAR PROYECTOS, PARA APOYAR LA TRANSFORMACIÓN DIGITAL DE LOS MEDIOS DE COMUNICACIÓN, EN CUALQUIERA DE LAS ETAPAS DEL NEGOCIO EN EL MARCO DE LA REACTIVACIÓN ECÓNOMICA.  Nuavemente le informamos, que para la asignación de recursos y para poder participar en ella, y en virtud de la autonomía con la que cuenta el ministerio en cuanto a la reglamentanción de las convocatorias se establecieron unos requisitos que son de obligatorio cumplimiento._x000a_"/>
    <d v="2021-06-02T18:07:00"/>
    <x v="0"/>
    <s v="Victor Mendoza"/>
    <s v="Daniela Alemán"/>
    <s v="Alvaro"/>
    <n v="26.929166666697711"/>
    <x v="0"/>
    <m/>
    <m/>
  </r>
  <r>
    <x v="55"/>
    <x v="0"/>
    <d v="2021-06-01T15:11:15"/>
    <d v="2021-06-03T15:11:15"/>
    <x v="0"/>
    <s v="(3) Solicitudes u observaciones al proceso de convocatoria"/>
    <s v="Periódico LA REGIÓN"/>
    <n v="80117416"/>
    <x v="4"/>
    <s v="(0) -Seleccione-"/>
    <x v="21"/>
    <s v="Fredy León Gómez Alvarez"/>
    <n v="3127680086"/>
    <s v="periodicolaregion1@gmail.com"/>
    <s v="Pregunta once: ¿Como desplazado que soy por la violencia no tengo un trato diferente en esta convocatoria?_x000a_Con todo el respeto que se merece este ministerio, les digo que están muy desenfocados en los pliegos de convocatoria, lo primero que deben hacer es analizar cada medio, como es la legalización, porque no se han legalizado y si sirve el registro ISSN._x000a__x000a_No hay derecho que muchos medios impresos y emisoras ilegales que pasaron a medios digitales y que hoy tienen un posicionamiento no podamos acceder a estos recursos.  _x000a__x000a_Hoy los medios Comunitarios y Alternativos del país, requieren ayuda para legalizarse, luego para modernizarse, tercero para salir de la crisis económica que venimos atravesando y cuarto para su sostenibilidad. _x000a_Sostener los medios cuenta mucho dinero y máxime en estos tiempos.  _x000a__x000a_ La pandemia me dejó con deudas  por más de $ 15.000.000 millones de pesos, he invertido en mi medio más de $ 90.000.000, ya estoy en quiebra, trabajo con el medio por hobby que me apasiona, pero no recibimos ninguna ayuda y la que llega, piden miles de condiciones para entregar._x000a__x000a_No he podido actualizar la página web, ni tampoco imprimir el periódico por falta de recursos. Hoy tener medio impresos y virtuales cuenta mucho dinero, eso no es así que trabaje, nosotros los directores de medios subsistimos de éstos, no los tenemos para matar el tiempo y menos  como hobby.  _x000a__x000a_Me da la impresión que los pliegos de la convocatoria no son para beneficiar a los medios comunitarios y alternativos del país. _x000a_Espero replanteen  estos pliegos de la convocatoria y ahí si los medios comunitarios y alternativos del país, le creemos al Ministerio._x000a__x000a_Atentamente,_x000a_"/>
    <s v="https://mintic.sharepoint.com/:w:/g/direccion_economia_digital/EWlghXyR-ndCr253FucTDcEBIfSWAnneVSQpuvp5COVHmQ?e=OGcdKr"/>
    <s v="Finalmente, en respuesta a la pregunta número once, lamentamos informarle que no existe un trato diferencial para aplicar a dicha convocatoria, puesto que tienen que cumplirse todos los requisitos legalmente establecidos._x000a_"/>
    <d v="2021-06-02T18:07:00"/>
    <x v="0"/>
    <s v="Victor Mendoza"/>
    <s v="Daniela Alemán"/>
    <s v="Alvaro"/>
    <n v="26.929166666697711"/>
    <x v="0"/>
    <m/>
    <m/>
  </r>
  <r>
    <x v="56"/>
    <x v="0"/>
    <d v="2021-06-01T15:23:23"/>
    <d v="2021-06-03T15:23:23"/>
    <x v="0"/>
    <s v="(2) Asesoría o consultas sobre la postulación de propuestas"/>
    <s v="Universidad Autónoma del Caribe"/>
    <n v="8901025729"/>
    <x v="1"/>
    <s v="(Emisora/Podcast) Emisora/Podcast"/>
    <x v="8"/>
    <s v="David Luquetta Cediel"/>
    <n v="3006214231"/>
    <s v="david.luqueta@uac.edu.co"/>
    <s v="Quiero saber si un periódico digital universitario se puede presentar en la convocatoria?  Gracias"/>
    <m/>
    <s v="Teniendo en cuenta su inquietud, si se podría presentar a la convocatoria “Transformación digital y fortalecimiento de los medios de comunicación” y que de acuerdo a la categoría de su interés para poder participar, le informamos que dentro de los documentos publicados en el micrositio de la convocatoria: https://www.mintic.gov.co/transformaciondigitalmedios, en la pestaña documentos del proceso, específicamente en el anexo N° 5 “Anexo Técnico”, en el numeral 7.  “IDENTIFICACION DE LAS CATEGORIAS, REQUISITOS Y CONDICIONES DE PARTICIPACION” y expuesto en el numeral  7.5 Categoría No. 5 “Medios de comunicación digitales”, se encuentra estipulado que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  _x000a_1._x0009_Que correspondan a medios de comunicación colombianos, cuyo canal de difusión sea únicamente página web. _x000a_2._x0009_La página web del medio debe haberse creado y encontrarse activa, como mínimo, a partir del 11 de marzo del año 2020. _x000a_3._x0009_Se debe acreditar que el medio digital cuenta con su propia página web, hosting y dominio (URL) propios, adjuntando: Licencias de software vigente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 _x000a_4._x0009_Que el medio realice la producción de contenido informativo de carácter periodístico y/o de producción de noticias y/o cultural. _x000a_"/>
    <d v="2021-06-02T11:02:00"/>
    <x v="0"/>
    <s v="Wilson Pulido"/>
    <s v="Daniela Alemán"/>
    <s v="Alvaro"/>
    <n v="19.643611111154314"/>
    <x v="0"/>
    <m/>
    <m/>
  </r>
  <r>
    <x v="57"/>
    <x v="0"/>
    <d v="2021-06-01T15:42:14"/>
    <d v="2021-06-03T15:42:14"/>
    <x v="0"/>
    <s v="(2) Asesoría o consultas sobre la postulación de propuestas"/>
    <s v="ENTRETENIMIENTO PARA TODOS"/>
    <s v="900.682.411-4"/>
    <x v="1"/>
    <s v="(Emisora/Podcast) Emisora/Podcast"/>
    <x v="5"/>
    <s v="Carolina Casas"/>
    <s v="317 5173052"/>
    <s v="ccasas@vibra.fm"/>
    <s v="Buen día, es posible recibir en mejor resolución el gráfico que aparece en el Anexo 5 , página 24? En el documento se ve pixelado y no es posible entender el gráfico Muchas gracias Un saludo"/>
    <s v="https://mintic.sharepoint.com/:b:/g/direccion_economia_digital/ETIgej4XYKdFqWAc4y67r_UBgU3qVEK5TdsCD2wpvpAF4w?e=tiGE4M"/>
    <s v="Dando alcance a su solicitud, adjunto enviamos el documento en PDF para su respectiva revisión."/>
    <d v="2021-06-02T17:27:00"/>
    <x v="0"/>
    <s v="Cesar Cortés"/>
    <s v="Daniela Alemán"/>
    <s v="Alvaro"/>
    <n v="25.746111111016944"/>
    <x v="0"/>
    <m/>
    <m/>
  </r>
  <r>
    <x v="58"/>
    <x v="0"/>
    <d v="2021-06-01T17:23:09"/>
    <d v="2021-06-03T17:23:09"/>
    <x v="0"/>
    <s v="(2) Asesoría o consultas sobre la postulación de propuestas"/>
    <s v="Editorial style sas"/>
    <n v="900336730"/>
    <x v="6"/>
    <s v="(0) -Seleccione-"/>
    <x v="22"/>
    <s v="Andres Rodriguez Barreto"/>
    <n v="3152526070"/>
    <s v="andres@revistastyle.com"/>
    <s v="Solicitamos la aclaración de forma explícita en el texto de la convocatoria 001 de 2021 la inclusión en la categoría de revistas, a revistas colombianas debidamente identificadas con ISSN de carácter nacional con periodicidad semestral como es nuestro caso. Ya que tanto en el texto de la convocatoria como en el anexo 5 en las subcategorías de Revistas solo se incluyen revistas nacionales y locales con periodicidad semanal, quincenal y mensual.   Así mismo, el texto del “consolidado observaciones y respuestas convocatoria 001 de 2021” en respuesta a nuestra pregunta identificada en el documento como Nº251 no es clara la respuesta, pues en el texto oficial de la convocatoria no hay ninguna referencia a revistas de frecuencia semestral como la nuestra y queremos estar seguros de poder presentar nuestra propuesta a esta convocatoria sin ser rechazada por el hecho de ser de frecuencia semestral. Quedo atento, Gracias"/>
    <m/>
    <s v="De acuerdo a su consulta, le informamos  que en el anexo 5 “Anexo Técnico”,  en la Categoría No. 4 “Revistas” expuesta en el numeral 7.4, en las subcategorías allí descritas, solamente es posible  que se puedan presentar las revistas de forma impresa  con publicaciones de manera periódica (semanal, quincenal, mensual) con cobertura a nivel nacional o local, debidamente constituidos antes del 11 de marzo del año 2020, así mismo en las “Condiciones comunes a las subcategorías de revistas” expuesta en el numeral 7.4.1  se debe acreditar como mínimo los requisitos y condiciones establecidos en este item. Siendo así, su revista no podría presentarse a la convocatoria, debido a que como lo indica en su caso puntual, la periodicidad de publicación es semestral."/>
    <d v="2021-06-02T15:13:00"/>
    <x v="0"/>
    <s v="Wilson Pulido"/>
    <s v="Daniela Alemán"/>
    <s v="Alvaro"/>
    <n v="21.83083333336981"/>
    <x v="0"/>
    <m/>
    <m/>
  </r>
  <r>
    <x v="59"/>
    <x v="0"/>
    <d v="2021-06-01T17:58:01"/>
    <d v="2021-06-03T17:58:01"/>
    <x v="0"/>
    <s v="(2) Asesoría o consultas sobre la postulación de propuestas"/>
    <s v="TV CABLE CENTRO"/>
    <n v="900731003"/>
    <x v="2"/>
    <s v="(0) -Seleccione-"/>
    <x v="23"/>
    <s v="Deysi moreno"/>
    <n v="3163843768"/>
    <s v="tvcablecentro.licitacion@gmail.com"/>
    <s v="en los TDR  se menciona &quot; En el mismo sentido se excluyen de la población objetivo los operadores del servicio de televisión por suscripción  regulados en la Resolución No. 026 del 2018 en atención a que por sus condiciones técnicas y según lo establecido  en la Ley 182 de 1995, su operación no es homologable con los operadores de televisión abierta y cerrada  comunitaria, dado que se transmite a usuarios autorizados mediante contratos de servicios uniformes. &quot; Es decir que la convocatoria excluye a los operadores de TV por suscripción?"/>
    <m/>
    <s v="Dando alcance a su solicitud, es conveniente aclararle al interesado que deberá tener en cuenta en el Anexo No. 5 “Anexo Técnico”, el numeral 7.2.2 “Exclusiones aplicables a la subcategoría No. 2 “Televisión”” el cual establece como exclusiones o no habilitados para participar en la convocatoria y en particular para la Categoría No. 2 Televisión, las siguientes: _x000a_1. El operador público nacional de televisión Radio Televisión Nacional de Colombia (RTVC)_x000a_2. Los operadores públicos regionales del servicio de televisión, es decir, las organizaciones regionales de televisión o canales regionales de televisión, a saber: CANAL REGIONAL DEL ORIENTE LTDA - CANAL TRO, SOCIEDAD CANAL CAPITAL LTDA, SOCIEDAD DE TELEVISIÓN DE ANTIOQUIA LTDA – TELEANTIOQUIA, SOCIEDAD DE TELEVISIÓN DE CALDAS, QUINDÍO Y RISARALDA LTDA – TELECAFÉ, SOCIEDAD DE TELEVISIÓN REGIONAL DEL CARIBE LTDA – TELECARIBE, SOCIEDAD DE TELEVISIÓN DE LAS ISLAS LTDA – TELEISLAS, SOCIEDAD DE TELEVISIÓN DEL PACIFICO LTDA – TELEPACÍFICO y CANAL REGIONAL DE TELEVISIÓN TEVENDINA LTDA- TEVEANDINA._x000a_3. Los operadores del servicio de televisión local sin ánimo de lucro, que correspondan a Instituciones de Educación Superior de carácter público, a saber: Universidad del Valle (Canal Universitario del Valle), Universidad del Pacífico, Universidad de Nariño (Telepasto)_x000a_4. Los operadores del servicio de televisión local sin ánimo de lucro, que correspondan a personas jurídicas debidamente constituidas en Colombia con participación pública. _x000a_5. Los operadores del servicio de televisión por suscripción y satelital._x000a_Por lo anterior, es evidente que es causal de rechazo de la propuesta los operadores de servicio de televisión por suscripción, como lo indica el ítem anteriormente señalado."/>
    <d v="2021-06-02T17:24:00"/>
    <x v="0"/>
    <s v="Cesar Cortés"/>
    <s v="Daniela Alemán"/>
    <s v="Alvaro"/>
    <n v="23.433055555564351"/>
    <x v="0"/>
    <m/>
    <m/>
  </r>
  <r>
    <x v="60"/>
    <x v="0"/>
    <d v="2021-06-01T18:05:36"/>
    <d v="2021-06-03T18:05:36"/>
    <x v="0"/>
    <s v="(2) Asesoría o consultas sobre la postulación de propuestas"/>
    <s v="Publicaciones Seguimiento SAS"/>
    <n v="900839919"/>
    <x v="1"/>
    <s v="(Prensa) Prensa"/>
    <x v="10"/>
    <s v="Leopoldo Díaz Granados Cruz"/>
    <n v="3042251124"/>
    <s v="leodiazgranados@gmail.com"/>
    <s v="Cordial saludo  Dentro del marco de nuestro proyecto estamos incluyendo la compra de computadores portátiles, bienes que entendemos hacen parte de los acuerdos marco de Colombia Compra Eficiente. Sin embargo, las condiciones para participar plantean también que, para efectos de la cotización y el estudio de mercado, se pueden tener en cuenta las grandes superficies (ver imagen anexa).   Las preguntas son las siguientes:  1. Efectivamente, ¿Es viable incluir productos bienes tecnológicos acordes a nuestro proyecto ofrecidos por las grandes superficies (Exito, Alkosto, etc)?  "/>
    <s v="https://mintic.sharepoint.com/:i:/g/direccion_economia_digital/EQso0sfJqERCrOBkuqnMpkEBVNo8VsMxgl6ELPcZVsa7Hg?e=a4X0xM"/>
    <s v="Atendiendo su consulta y direccionando lo que usted expresa, en el anexo N° 5 “Anexo Técnico”, si es válido realizar las cotizaciones expedidas por personas jurídicas debidamente constituidas, según se expresa en el numeral 8.3.1.1 “Estudio de mercado línea Actualización y/o adquisición e implementación de infraestructura de tecnología de la información (TI)”, así mismo teniendo en cuenta el numeral 8.3.1.1.1 “Requisitos Técnicos”, en el item 3 del anterior numeral enunciado se indica: “Los proponentes solamente podrán modificar el valor correspondiente al análisis comparativo de uno o varios ítems, asignado el valor correspondiente a una de las cotizaciones que representen un mayor valor, solamente en aquellos casos que se acredite un beneficio al proyecto. En tal condición, el proponente deberá incluir en la casilla “JUSTIFICACIÓN VALOR SELECCIONADO” en el formato ANEXO 4.2.” ESTUDIO DE MERCADO”, las razones técnicas y/o presupuestales y/o de eficiencia que representan el mayor beneficio que reporta la alternativa de ítem seleccionado. En caso de no encontrarse satisfactoria la justificación presentada, el comité evaluador realizará el requerimiento respectivo, con el fin que se amplíe o complemente la justificación presentada; de no ser subsanada o complementada, se realizará la corrección aritmética y se adoptará la regla inicial del análisis comparativo (menor valor) a partir de las cotizaciones aportadas”. id"/>
    <d v="2021-06-02T18:22:00"/>
    <x v="0"/>
    <s v="Wilson Pulido"/>
    <s v="Alba Gómez"/>
    <s v="Alvaro"/>
    <n v="24.273333333316259"/>
    <x v="0"/>
    <m/>
    <m/>
  </r>
  <r>
    <x v="61"/>
    <x v="0"/>
    <d v="2021-06-01T18:05:36"/>
    <d v="2021-06-03T18:05:36"/>
    <x v="0"/>
    <s v="(2) Asesoría o consultas sobre la postulación de propuestas"/>
    <s v="Publicaciones Seguimiento SAS"/>
    <n v="900839919"/>
    <x v="1"/>
    <s v="(Prensa) Prensa"/>
    <x v="10"/>
    <s v="Leopoldo Díaz Granados Cruz"/>
    <n v="3042251124"/>
    <s v="leodiazgranados@gmail.com"/>
    <s v="2. En caso afirmativo. ¿De qué manera se incluye esta cotización? Teniendo en cuenta que el acceso a la tienda virtual (donde las grandes superficies publican sus catálogos dentro de CCE) está diseñado para las compras de las entidades públicas, las cuales deben crear usuario y contraseña dentro de la plataforma, y no para las empresas o medios de comunicación.  "/>
    <s v="https://mintic.sharepoint.com/:i:/g/direccion_economia_digital/EQso0sfJqERCrOBkuqnMpkEBVNo8VsMxgl6ELPcZVsa7Hg?e=a4X0xM"/>
    <s v="En atención a su segunda solicitud, le informamos que dentro el Anexo No. 5 “Anexo Técnico”, en cada una de las líneas estratégicas se menciona el titulo denominado “Condiciones Generales de las Cotizaciones” en donde el interesado deberá tener en cuenta lo siguiente: Para que tengan validez las cotizaciones allegadas, estas deberán cumplir con los requisitos legales vigentes y deben contener como mínimo los siguientes criterios: _x000a__x000a_•_x0009_Nombre del proveedor_x000a_•_x0009_Identificación del proveedor_x000a_•_x0009_Dirección del proveedor_x000a_•_x0009_Teléfono del proveedor_x000a_•_x0009_Correo electrónico del proveedor_x000a_•_x0009_Nombre del producto o servicio_x000a_•_x0009_Descripción detallada de cada bien o servicio_x000a_•_x0009_Lista de cantidades, precios unitarios y totales_x000a_•_x0009_Impuestos_x000a_•_x0009_Fecha de presentación y declaración de mantenimiento de la oferta_x000a_•_x0009_Firma de representante legal o la persona facultada para comprometer al oferente_x000a__x000a_Todas las cotizaciones presentadas deben ser expresadas en pesos colombianos y relacionadas en el ANEXO 4.2. ESTUDIO DE MERCADO, garantizando la descripción del valor bien o servicio para ser comparable._x000a__x000a_De la misma forma, en relación con las cotizaciones que se acojan a los Acuerdos Marcos de precios de CCE, dentro el Anexo No. 5 “Anexo Técnico”, en cada una de las líneas estratégicas se menciona el titulo denominado “Requisitos Técnicos”, en el ítem 2  que dice que en caso de que los bienes o servicios que integran la propuesta estén incluidos en los acuerdos marco de precios vigentes, en las grandes superficies o en los instrumentos de agregación de demanda publicados por Colombia Compra Eficiente (CCE), el proponente deberá adoptar el precio establecido en el instrumento correspondiente. Para tal efecto, se deberá incluir en la casilla “COTIZACION 1” del ANEXO 4.2. ESTUDIO DE MERCADO, el valor definido en el instrumento, indicando expresamente en la casilla “PRECIO BASADO EN ADHESION INSTRUMENTO CCE O PROVEEDOR EXCLUSIVO” el instrumento al cual corresponde. _x000a_"/>
    <d v="2021-06-02T18:22:00"/>
    <x v="0"/>
    <s v="Cesar Cortés"/>
    <s v="Alba Gomez"/>
    <s v="Alvaro"/>
    <n v="24.273333333316259"/>
    <x v="0"/>
    <m/>
    <m/>
  </r>
  <r>
    <x v="62"/>
    <x v="0"/>
    <d v="2021-06-01T18:05:36"/>
    <d v="2021-06-03T18:05:36"/>
    <x v="0"/>
    <s v="(2) Asesoría o consultas sobre la postulación de propuestas"/>
    <s v="Publicaciones Seguimiento SAS"/>
    <n v="900839919"/>
    <x v="1"/>
    <s v="(Prensa) Prensa"/>
    <x v="10"/>
    <s v="Leopoldo Díaz Granados Cruz"/>
    <n v="3042251124"/>
    <s v="leodiazgranados@gmail.com"/>
    <s v=" 2.1 ¿Podríamos incluir en nuestra cotización los bienes requeridos en el catálogo de alguno de los almacenes de grandes superficie que publican en su respectiva página web?   Gracias por la aclaración.  "/>
    <s v="https://mintic.sharepoint.com/:i:/g/direccion_economia_digital/EQso0sfJqERCrOBkuqnMpkEBVNo8VsMxgl6ELPcZVsa7Hg?e=a4X0xM"/>
    <s v="Para brindar respuesta a su última consulta, Si es válido, realizar las cotizaciones por la página web, lo importante es que sean  expedidas por personas jurídicas debidamente constituidas, según se expresa en el numeral 8.3.1.1 “Estudio de mercado línea Actualización y/o adquisición e implementación de infraestructura de tecnología de la información (TI)”, así mismo teniendo en cuenta el numeral 8.3.1.1.1 “Requisitos Técnicos”, en el item 3 del anterior numeral enunciado se indica: “Los proponentes solamente podrán modificar el valor correspondiente al análisis comparativo de uno o varios ítems, asignado el valor correspondiente a una de las cotizaciones que representen un mayor valor, solamente en aquellos casos que se acredite un beneficio al proyecto."/>
    <d v="2021-06-02T18:22:00"/>
    <x v="0"/>
    <s v="Wilson Pulido"/>
    <s v="Alba Gomez"/>
    <s v="Alvaro"/>
    <n v="24.273333333316259"/>
    <x v="0"/>
    <m/>
    <m/>
  </r>
  <r>
    <x v="63"/>
    <x v="2"/>
    <d v="2021-06-01T16:07:47"/>
    <d v="2021-06-03T16:07:47"/>
    <x v="0"/>
    <s v="(2) Asesoría o consultas sobre la postulación de propuestas"/>
    <s v="Expertips Colombia SAS"/>
    <s v="9 0 1 3 9 7 8 6 9"/>
    <x v="1"/>
    <s v="(0) -Seleccione-"/>
    <x v="9"/>
    <s v=" Juan Pablo Velásquez"/>
    <n v="3146312399"/>
    <s v="c.operaciones@expertips.co"/>
    <s v="Buen día, habla Juan Pablo Velásquez de Expertips Colombia_x000a_Por favor, en la convocatoria de Transformación Digital y Fortalecimiento de Medios de Comunicación, me podrían  confirmar hasta qué fechalímite hay plazo para presentar la propuesta con todos los anexos diligenciados_x000a_Muchas gracias_x000a_Juan Pablo Velásquez_x000a_Coordinador de Operaciones_x000a_Celular: +57 314 631 23 99_x000a_Correo: c.operaciones@expertips.co"/>
    <s v="https://mintic.sharepoint.com/:f:/g/direccion_economia_digital/EgBSnMJZxrdDqWzoabvaa6oB4iB_qxwTlXBbISCUspW7zw?e=chw2fa"/>
    <s v="En atención a su solicitud le informamos que como esta dispuesto en el cronograma de la convocatoria, que se encuentra publicado en documento “Condiciones de Participación” la fecha limite para presentar propuestas o proyectos acordes a la convocatoria y las categorías y/o subcategorías a aplicar – CIERRE CONVOCATORIA es el 25 de junio de 2021 a las 10:00 am, se realizará diligencia de cierre y se publicará acta en el micrositio. https://mintic.gov.co/transformaciondigitalmedios"/>
    <d v="2021-06-02T12:14:00"/>
    <x v="0"/>
    <s v="Cesar Cortés"/>
    <s v="Daniela Alemán"/>
    <s v="Nicolas"/>
    <n v="20.103611111117061"/>
    <x v="5"/>
    <n v="212052555"/>
    <m/>
  </r>
  <r>
    <x v="64"/>
    <x v="2"/>
    <d v="2021-06-01T17:06:27"/>
    <d v="2021-06-03T17:06:27"/>
    <x v="0"/>
    <s v="(3) Solicitudes u observaciones al proceso de convocatoria"/>
    <s v="Periódico LA REGIÓN"/>
    <n v="80117416"/>
    <x v="4"/>
    <s v="(0) -Seleccione-"/>
    <x v="21"/>
    <s v="Fredy León Gómez Alvarez"/>
    <n v="3127680086"/>
    <s v="periodicolaregion1@gmail.com"/>
    <s v="Cordial saludo_x000a__x000a__x000a_Analizando muy bien los pliegos de la convocatoria para el fortalecimiento de los medios tengo varias preguntas._x000a__x000a_Primero, ¿Qué requisitos de requiere para los medios digitales  que tenemos Blogger, página web, magazine en Facebook y emisora online?_x000a__x000a_Venimos de una pandemia y muchos medios comunitarios no nos hemos podido legalizar, primero por una pandemia que acabó con la economía del país y segundo, los medios comunitarios y alternativos nunca hemos tenido el apoyo del gobierno y menos de la empresa privada, porque los ven como comunitarios y creen que no pagan impuestos, ni locutores, ni contadores, ni arriendo de local, ni pago de servicios públicos, ni pago de internet, ni diseñadores, ni impresión, ni tampoco se paga distribución  ni editores etc. _x000a__x000a_Pregunta dos: ¿Porque en el pliego de la convocatoria, no dice que para legalizar los medios comunitarios y alternativos?  _x000a__x000a_Pregunta tres. ¿Si los medios se legalizan o mejor se registran en Cámara de Comercio este mes pueden participar de la convocatoria?_x000a__x000a_Pregunta Cuatro: Tengo emisoras que estaban en FM pero no legalizadas y mejor se pasaron para la parte virtual pero no están legalizadas por falta de recursos ¿pueden participar?_x000a__x000a_Pregunta Cinco: ¿Si realmente estos recursos son para darle fortalecimiento a los medios, deberían tener en cuenta que centenares de medios no están legalizados por las razones antes expuestas , de tal manera que sería primeo para esta situación, ¿ No creen ustedes.  _x000a__x000a_Pregunta seis: ¿Porque tan poco tiempo para entregar documentación?_x000a__x000a_Pregunta siete: En Colombia existen más de 250 emisoras cerradas por falta de licencia, porque no tienen recursos para legalizarse,  ¿Que ha pensado el Ministerio acerca de esta situación?_x000a__x000a_Pregunta Ocho: Si yo tengo mi medio impreso LA REGIÓN, y que no está registrado en Cámara de Comercio pero tengo 11 años de venir haciendo un trabajo importante en Antioquia y Colombia con registro ISSS del Ministerio de Educación nacional, ¿no puedo acceder a los recursos?_x000a__x000a_Pregunta nueve: En Colombia no existe una reglamentación para los medios impresos, ¿Por qué el Ministerio exige registro en Cámara de Comercio, cuando nos dan el registro ISSN que validad el medio y lo hace el Ministerio de Educación?, ¿El registro ISSN no tiene validez?_x000a__x000a_Pregunta diez : ¿ Porque los medios alternativos y comunitarios como el medio impreso que no lo tengo registrado en Cámara de Comercio, si puedo contratar con el estado como Empresas públicas de Medellín, Gobernación de Antioquia, Concejo de Medellín , Alcaldía de Medellín y Asamblea de Antioquia, ¿Pero cuál es la razón que no  puedo acceder a recursos del estado?_x000a__x000a_Pregunta once: ¿Como desplazado que soy por la violencia no tengo un trato diferente en esta convocatoria?_x000a__x000a_Con todo el respeto que se merece este ministerio, les digo que están muy desenfocados en los pliegos de convocatoria, lo primero que deben hacer es analizar cada medio, como es la legalización, porque no se han legalizado y si sirve el registro ISSN._x000a__x000a_No hay derecho que muchos medios impresos y emisoras ilegales que pasaron a medios digitales y que hoy tienen un posicionamiento no podamos acceder a estos recursos.  _x000a__x000a_Hoy los medios Comunitarios y Alternativos del país, requieren ayuda para legalizarse, luego para modernizarse, tercero para salir de la crisis económica que venimos atravesando y cuarto para su sostenibilidad. _x000a_Sostener los medios cuenta mucho dinero y máxime en estos tiempos.  _x000a__x000a_ La pandemia me dejó con deudas  por más de $ 15.000.000 millones de pesos, he invertido en mi medio más de $ 90.000.000, ya estoy en quiebra, trabajo con el medio por hobby que me apasiona, pero no recibimos ninguna ayuda y la que llega, piden miles de condiciones para entregar._x000a__x000a_No he podido actualizar la página web, ni tampoco imprimir el periódico por falta de recursos. Hoy tener medio impresos y virtuales cuenta mucho dinero, eso no es así que trabaje, nosotros los directores de medios subsistimos de éstos, no los tenemos para matar el tiempo y menos  como hobby.  _x000a__x000a_Me da la impresión que los pliegos de la convocatoria no son para beneficiar a los medios comunitarios y alternativos del país. _x000a_Espero replanteen  estos pliegos de la convocatoria y ahí si los medios comunitarios y alternativos del país, le creemos al Ministerio."/>
    <s v="https://mintic.sharepoint.com/:f:/g/direccion_economia_digital/Enhv8dYDNwBOokJUc7pyE0kBQ5yU4LHcF5YEEeyQNMSUsQ?e=w8Jz3l"/>
    <s v="“Buenas tardes Cordial saludo les envío un oficio de cuatro páginas en donde contemplo once preguntas muy importantes para Mintic.  Muchas gracias por abrir estos espacios.   Atentamente, FREDY LEON GOMEZ ALVAREZ Director Periódico LA REGIÓN.  Celular: 3127680086 Barbosa, Antioquia.&quot;                                                                                         _x000a_Primero, ¿Qué requisitos de requiere para los medios digitales que tenemos Blogger, página web, magazine en Facebook y emisora online? _x000a_De acuerdo a su primera inquietud, le informamos que el numeral 7 del anexo 5- Anexo Técnico establece las condiciones y requisitos para cada una de las categorías a tener en cuenta. En el mismo sentido en el numeral 7.5 Categoría Número 5 Medios de comunicaciones digitales, se le informa que los requisitos a tener en cuenta son los siguientes: 1) Que correspondan a medios de comunicación colombianos, cuyo canal de difusión sea únicamente página web. 2) La página web del medio debe haberse creado y encontrarse activa, como mínimo, a partir del 11 de marzo del año 2020. 3) Se debe acreditar que el medio digital cuenta con su propia página web, hosting y dominio (URL) propios. Adjuntando: licencias de software vigentes utilizado para el desarrollo de la plataforma (permiso de uso de manera perpetua o tiempo determinado de acuerdo con las características de este). Certificado de Matrícula Profesional del desarrollador junto con el Certificado de que lo acredite como desarrollador de software. Evidencia de la URL y Hosting. Registros fotográficos donde demuestre que la plataforma está en funcionamiento.  4) Que el medio realice la producción de contenido informativo de carácter periodístico y/o de producción de noticias y/o cultural._x000a__x000a_Venimos de una pandemia y muchos medios comunitarios no nos hemos podido legalizar, primero por una pandemia que acabó con la economía del país y segundo, los medios comunitarios y alternativos nunca hemos tenido el apoyo del gobierno y menos de la empresa privada, porque los ven como comunitarios y creen que no pagan impuestos, ni locutores, ni contadores, ni arriendo de local, ni pago de servicios públicos, ni pago de internet, ni diseñadores, ni impresión, ni tampoco se paga distribución  ni editores etc. Pregunta dos: ¿Porque en el pliego de la convocatoria, no dice que para legalizar los medios comunitarios y alternativos?_x000a_Con relación a la pregunta número dos, la finalidad de la convocatoria tiene como objetivo financiar e implementar proyectos, para apoyar la transformación digital de los medios de comunicación, en cualquiera de las etapas del negocio en el marco de la reactivación económica. De igual manera se le informa que existen unas condiciones que son mínimas que se deben cumplir para participar en ella, estás están estipuladas en el numeral 2.11 del documento técnico de la convocatoria. En respuesta a su pregunta la línea &quot;letra i&quot;, dice que cuando el participante haya iniciado operaciones y/o haya obtenido autorización o habilitación legal con posterioridad al 11 de marzo de 2020, se convierte en causal de rechazo para participar en la convocatoria._x000a__x000a_Pregunta tres. ¿Si los medios se legalizan o mejor se registran en Cámara de Comercio este mes pueden participar de la convocatoria?_x000a_Teniendo en cuenta su tercera inquietud, le informamos que dentro del documento publicado en el micrositio de la convocatoria denominado &quot;CONDICIONES DE PARTICIPACIÓN CONVOCATORIA DEFINITIVA MINTIC No. 001 de 2021, DIRIGIDA A: MEDIOS DE COMUNICACIÓN NACIONALES EN LAS CATEGORIAS DE TELEVISIÓN, RADIO, PERIÓDICOS, REVISTAS Y MEDIOS DIGITALES&quot;, en el numeral 2.11 se establecen las causales de rechazo. Lastimosamente uno de los criterios a tener en cuenta es sobre la habilitación legal con posterioridad al 11 de marzo de 2020. Por lo tanto, los medios que se legalicen posterior a esa fecha no podrán aplicar a la convocatoria._x000a__x000a__x000a__x000a_Pregunta Cuatro: Tengo emisoras que estaban en FM pero no legalizadas y mejor se pasaron para la parte virtual pero no están legalizadas por falta de recursos ¿pueden participar?_x000a_Dando respuesta a su pregunta número cuatro, en línea con la respuesta a la pregunta número tres, le reiteramos que  lamentablemente uno de los criterios a tener en cuenta para aplicar a la CONVOCATORIA PARA FINANCIAR E IMPLEMENTAR PROYECTOS, PARA APOYAR LA TRANSFORMACIÓN DIGITAL DE LOS MEDIOS DE COMUNICACIÓN, EN CUALQUIERA DE LAS ETAPAS DEL NEGOCIO EN EL MARCO DE LA REACTIVACIÓN ECÓNOMICA tiene que ver con que el participante que haya iniciado operaciones y/o haya obtenido autorización o habilitación legal con posterioridad al 11 de marzo de 2020, se convierte en causal de rechazo._x000a__x000a__x000a__x000a_Pregunta Cinco: ¿Si realmente estos recursos son para darle fortalecimiento a los medios, deberían tener en cuenta que centenares de medios no están legalizados por las razones antes expuestas, de tal manera que sería primeo para esta situación, ¿No creen ustedes?_x000a_Con relación a la pregunta número cinco, le informamos que el Mintic hizo una delimitación población objetivo, que de acuerdo al numeral 5.2 Análisis Delimitación Población Objetivo, del anexo 5- Anexo Técnico,  para los medios digitales, al igual que en los medios impresos como periódicos y revistas impresas, no se cuenta con normativa que regule y/o reglamente su habilitación y, en consecuencia, ante la no existencia de un registro público, con el objeto de realizar la identificación de los potenciales participes de los procesos de otorgamiento de financiación, se tomó como punto de partida el tercer estudio de medios digitales 2018, elaborado por la Universidad Javeriana y la Organización Consejo de Redacción, en el cual se identificaron 240 medios digitales que se encuentran asociados a la producción de contenidos informativos, periodísticos y noticiosos._x000a__x000a__x000a_Pregunta seis: ¿Porque tan poco tiempo para entregar documentación?_x000a_Teniendo en cuenta su pregunta número seis, le informamos que el tiempo ha sido estipulado con base a los criterios que tiene el Mintic para las convocatorias.  Este tiempo se sustenta en el artículo 105 para la ejecución de estos proyectos.  Teniendo en cuenta, que la norma habilita al proyecto para su ejecución a 31 de diciembre 2020, se estipularon los plazos para la entrega de documentos y para realización de todo el proceso. Igualmente, el cronograma de la convocatoria se encuentra estipulado en el numeral 2.1 del documento técnico de la convocatoria._x000a__x000a_Pregunta siete: En Colombia existen más de 250 emisoras cerradas por falta de licencia, porque no tienen recursos para legalizarse, ¿Que ha pensado el Ministerio acerca de esta situación?_x000a_Teniendo en cuenta su inquietud número siete, le informamos que la pregunta no es una consulta sobre la convocatoria. Si quiere conocer que está haciendo el Mintic en ese sentido, puede interponer una PQR por medio de los canales oficiales con los que cuenta el ministerio: Correo Institucional: minticresponde@mintic.gov.co - Teléfono Conmutador: +57(1) 344 34 60 - Línea Gratuita: 01-800-0914014._x000a__x000a_Pregunta Ocho: Si yo tengo mi medio impreso LA REGIÓN, y que no está registrado en Cámara de Comercio, pero tengo 11 años de venir haciendo un trabajo importante en Antioquia y Colombia con registro ISSS del Ministerio de Educación nacional, ¿no puedo acceder a los recursos?_x000a_Con relación a la pregunta número ocho, le informamos que, para acceder a los recursos, es importante cumplir con las condiciones comunes a las subcategorías de periódicos estipuladas en el numeral 7.3.1 del anexo 5- Anexo Técnico. Puesto que, las personas jurídicas y/o naturales que se encuentren interesadas en acceder a la financiación de proyectos de qué trata el articulo 105 de la ley 2063 de 2020, deberán acreditar como mínimo los requisitos y condiciones establecidos en el presente documento y los términos de la convocatoria, en particular los siguientes: 1) Corresponder a medios de comunicación colombianos, cuyo canal de difusión principal es el periódico de forma impresa. 2) Acreditar la cobertura a nivel nacional o regional o local de la publicación, mediante certificación expedida por el representante legal, el contador y el revisor fiscal (cuando aplique) 3) Contar con la certificación del código ISSN, expedida por la Biblioteca Nacional de Colombia. 4) Encontrarse debidamente constituidos y funcionando antes del 11 de marzo del año 2020._x000a__x000a_Pregunta nueve: En Colombia no existe una reglamentación para los medios impresos, ¿Por qué el Ministerio exige registro en Cámara de Comercio, cuando nos dan el registro ISSN que validad el medio y lo hace el Ministerio de Educación?, ¿El registro ISSN no tiene validez?_x000a_Atendiendo la pregunta número nueve, le informamos que dentro del anexo 5- Anexo Técnico, en el numeral 7.3.1 se encuentran las condiciones comunes a las subcategorías de periódicos. En ella se detallan los requisitos y condiciones establecidas que se deben acreditar. En aras de aclarar su inquietud, se le informa que en la condición número 3, se establece que para la presente convocatoria el código ISSN válido, es el que está expedido por la Biblioteca Nacional de Colombia._x000a__x000a_Pregunta diez: ¿Porque los medios alternativos y comunitarios como el medio impreso que no lo tengo registrado en Cámara de Comercio, si puedo contratar con el estado como Empresas públicas de Medellín, Gobernación de Antioquia, Concejo de Medellín, Alcaldía de Medellín y Asamblea de Antioquia, ¿Pero cuál es la razón que no puedo acceder a recursos del estado?_x000a_Respondiendo su inquietud número diez, le informamos que esta convocatoria, tiene como objeto FINANCIAR E IMPLEMENTAR PROYECTOS, PARA APOYAR LA TRANSFORMACIÓN DIGITAL DE LOS MEDIOS DE COMUNICACIÓN, EN CUALQUIERA DE LAS ETAPAS DEL NEGOCIO EN EL MARCO DE LA REACTIVACIÓN ECÓNOMICA.  Nuevamente le informamos, que para la asignación de recursos y para poder participar en ella, y en virtud de la autonomía con la que cuenta el ministerio en cuanto a la reglamentación de las convocatorias se establecieron unos requisitos que son de obligatorio cumplimiento._x000a__x000a_Pregunta once: ¿Como desplazado que soy por la violencia no tengo un trato diferente en esta convocatoria? Con todo el respeto que se merece este ministerio, les digo que están muy desenfocados en los pliegos de convocatoria, lo primero que deben hacer es analizar cada medio, como es la legalización, porque no se han legalizado y si sirve el registro ISSN. No hay derecho que muchos medios impresos y emisoras ilegales que pasaron a medios digitales y que hoy tienen un posicionamiento no podamos acceder a estos recursos.   Hoy los medios Comunitarios y Alternativos del país requieren ayuda para legalizarse, luego para modernizarse, tercero para salir de la crisis económica que venimos atravesando y cuarto para su sostenibilidad. Sostener los medios cuenta mucho dinero y máxime en estos tiempos.   La pandemia me dejó con deudas por más de $ 15.000.000 millones de pesos, he invertido en mi medio más de $ 90.000.000, ya estoy en quiebra, trabajo con el medio por hobby que me apasiona, pero no recibimos ninguna ayuda y la que llega, piden miles de condiciones para entregar. No he podido actualizar la página web, ni tampoco imprimir el periódico por falta de recursos. Hoy tener medio impresos y virtuales cuenta mucho dinero, eso no es así que trabaje, nosotros los directores de medios subsistimos de éstos, no los tenemos para matar el tiempo y menos como hobby.   Me da la impresión que los pliegos de la convocatoria no son para beneficiar a los medios comunitarios y alternativos del país. Espero replanteen estos pliegos de la convocatoria y ahí si los medios comunitarios y alternativos del país, le creemos al Ministerio._x000a__x000a_  Finalmente, en respuesta a la pregunta número once, lamentamos informarle que no existe un trato diferencial para aplicar a dicha convocatoria, puesto que tienen que cumplirse todos los requisitos legalmente establecidos."/>
    <d v="2021-06-02T19:58:00"/>
    <x v="0"/>
    <s v="Victor Mendoza"/>
    <s v="Alba Gomez"/>
    <s v="Nicolas"/>
    <n v="26.859166666574311"/>
    <x v="6"/>
    <n v="212052550"/>
    <m/>
  </r>
  <r>
    <x v="65"/>
    <x v="0"/>
    <d v="2021-06-02T08:53:29"/>
    <d v="2021-06-04T08:53:29"/>
    <x v="0"/>
    <s v="(2) Asesoría o consultas sobre la postulación de propuestas"/>
    <s v="Jessica dallana ruiz "/>
    <n v="1026589341"/>
    <x v="1"/>
    <s v="(0) -Seleccione-"/>
    <x v="5"/>
    <s v="Jessica dallana ruiz Fajardo "/>
    <n v="3152251218"/>
    <s v="dayanaruiz0@gmail.com"/>
    <s v="Proceso de inscripción "/>
    <m/>
    <s v="Esta convocatoria está dirigida a medios de comunicación formalmente constituidos antes del 11 de marzo del 2020 y funcionando en Colombia, así mismo, el objeto de la convocatoria corresponde a FINANCIAR E IMPLEMENTAR PROYECTOS, PARA APOYAR LA TRANSFORMACION DIGITAL DE LOS MEDIOS DE COMUNICACIÓN, EN CUALQUIERA DE LAS ETAPAS DEL NEGOCIO EN EL MARCO DE LA REACTIVACION ECONOMICA.  Por lo anterior invitamos a consultar los términos de participación en los anexos publicados en el micrositio: https://www.mintic.gov.co/transformaciondigitalmedios"/>
    <d v="2021-06-02T18:36:00"/>
    <x v="0"/>
    <s v="Wilson Pulido"/>
    <s v="Alba Gomez"/>
    <s v="Alvaro"/>
    <n v="9.7086111112148501"/>
    <x v="0"/>
    <m/>
    <m/>
  </r>
  <r>
    <x v="66"/>
    <x v="0"/>
    <d v="2021-06-02T09:09:50"/>
    <d v="2021-06-04T09:09:50"/>
    <x v="0"/>
    <s v="(3) Solicitudes u observaciones al proceso de convocatoria"/>
    <s v="MIGUEL ANTONIO SIERRA HERNANDEZ"/>
    <n v="4082414"/>
    <x v="1"/>
    <s v="(Prensa) Prensa"/>
    <x v="24"/>
    <s v="MIGUEL ANTONIO SIERA HERNANDEZ"/>
    <n v="3102857675"/>
    <s v="miguelantoniosierrah@gmail.com"/>
    <s v="Cordial saludo,_x000a__x000a_Respetuosamente envío comentarios y solicitudes de aclaración a los documentos relacionados con “Condiciones De Participación Convocatoria Definitiva MINTIC No. 001 De 2021” y solicito por favor que las inquietudes así como las respuestas sean publicadas._x000a__x000a_1)      ¿Puede un medio de comunicación con nombre comercial y que cumple con los tiempos de operación y demás requisitos presentarse, aunque la personería jurídica de quien lo opera sea a través de una entidad sin ánimo de lucro que no tiene ese mismo nombre comercial en su cámara de comercio?_x000a__x000a_Ejemplo hipotético: Fundación Mujeres por el Mundo, es quien opera el periódico NOTICIAS MUJER. El registro en Cámara de Comercio lo tiene la Fundación Mujeres por el Mundo. Entonces, puede este medio de comunicación participar?"/>
    <m/>
    <s v="&quot;La entidad se ratifica en las respuestas a las observaciones en la etapa de borradores.  Se reitera que al interior del MinTIC, en la Dirección de Industria de Comunicaciones, existen licencias de radiodifusión sonora y televisión  que están en proceso de verificación de cumplimiento de requisitos o en trámite de expedición y/o renovación por lo que para cada caso particular la administración efectuará las validaciones correspondientes y de ser el caso dará aplicación al Art. 35 del Decreto 019 de 2012 que dispone: Solicitud de renovación de permisos, licencias o autorizaciones. Cuando el ordenamiento jurídico permita la renovación de un permiso, licencia o autorización, y el particular la solicite dentro de los plazos previstos en la normatividad vigente, con el lleno de la totalidad de requisitos exigidos para ese fin, la vigencia del permiso, licencia o autorización se entenderá prorrogada hasta tanto se produzca la decisión de fondo por parte de la entidad competente sobre dicha renovación._x000a__x000a_Por lo anterior, si el trámite de renovación se efectuó en tiempo y está en proceso de verificación, la entidad validará lo correspondiente y si le asiste razón al dicho del observante se dará aplicación al Art. 35 del Decreto 019 de 2012 y podrá participar en la convocatoria. En esa medida, todos aquellos proveedores que se encuentren incursos en dicha condición se encuentran habilitados para participar en la convocatoria. Asi mismo, la entidad analizará las situaciones particulares de cada una de las solicitudes de prórroga, incluso las efectuadas desde la apertura de la convocatoria y hasta su cierre, en atención a que la verificación de las condiciones obedecen a condiciones inherentes a los mismos y particularmente al cumplimiento de las obligaciones que les asisten en su condición de operadores del servicio de radiodifusión sonora.  Por lo anterior, mediante adenda al anexo técnico se incluirán las condiciones necesarias para aquellos oferentes que se encuentren  en tal situación atinente a la solicitud de la prórroga radicada en tiempo y oportunidad ante la entidad o en su defecto la necesidad de que el oferente asuma los compromisos corespondientes al trámite respectivo.&quot;_x000a_"/>
    <d v="2021-06-11T21:55:00"/>
    <x v="1"/>
    <m/>
    <m/>
    <s v="Alvaro"/>
    <n v="228.75277777772862"/>
    <x v="0"/>
    <m/>
    <m/>
  </r>
  <r>
    <x v="67"/>
    <x v="0"/>
    <d v="2021-06-02T09:09:50"/>
    <d v="2021-06-04T09:09:50"/>
    <x v="0"/>
    <s v="(3) Solicitudes u observaciones al proceso de convocatoria"/>
    <s v="MIGUEL ANTONIO SIERRA HERNANDEZ"/>
    <n v="4082414"/>
    <x v="1"/>
    <s v="(Prensa) Prensa"/>
    <x v="24"/>
    <s v="MIGUEL ANTONIO SIERA HERNANDEZ"/>
    <n v="3102857675"/>
    <s v="miguelantoniosierrah@gmail.com"/>
    <s v=" 2) Puede un grupo de periódicos presentarse  a la convocatoria en una misma categoria si tiene el mismo nombre pero con denominaciones adicionales según la zona? Ejemplo: Noticias Mujer Valle Noticias Mujer Cundinamarca Noticias Mujer Santander "/>
    <m/>
    <s v="&quot;En atención a las observaciones planteadas, la entidad se manifiesta en los siguientes términos, atendiendo el orden de presentación de las mismas en su comunicación. 1. En lo que se refiere al orden de asignación para la celebración del sorteo por cada una de las categorías y subcategorías, se acepta la observación en lo que refiere a la subcategoría 2.1. en esa medida, se ajustará lo pertinente mediante Adenda No. 1._x000a__x000a_En lo que refiere a la revisión de la metodología establecida para la celebración de la audiencia, en principio no procede la observación, y en consecuencia la entidad ratifica el trámite establecido para la celebración de la audiencia de sorteo regulada en el numeral 5.2. de las CONDICIONES DE PARTICIPACIÓN DE LA CONVOCATORIA, en el sentido de asignar para el trámite de cada uno de los sorteos por subcategoría un tiempo estimado de una hora. En esa medida, en caso de ser requerido, al interior de la audiencia y atendiendo a las condiciones de modo, tiempo y cantidad de proponentes se definirá la necesidad de ampliar el tiempo destinado para su celebración; situación que será comunicada al interior de la respectiva audiencia.  No obstante, en caso que la diligencia de sorteo programada por subcategoría demanda menos de una hora se incluirá mediante adenda que la entidad continuará con el sorteo siguiente establecido en el orden del día._x000a__x000a_En cuanto a la observación relacionada con la redistribución de los potenciales saldos que resulten del sorteo en la “Categoría No. 3. Periódicos” con destino a la “Categoría No. 5 Medios Digitales”, es correcto su entendimiento y se ajustará lo pertinente mediante Adenda No. 1.&quot;_x000a_"/>
    <d v="2021-06-11T21:55:00"/>
    <x v="1"/>
    <m/>
    <m/>
    <s v="Alvaro"/>
    <n v="228.75277777772862"/>
    <x v="0"/>
    <m/>
    <m/>
  </r>
  <r>
    <x v="68"/>
    <x v="0"/>
    <d v="2021-06-02T09:09:50"/>
    <d v="2021-06-04T09:09:50"/>
    <x v="0"/>
    <s v="(3) Solicitudes u observaciones al proceso de convocatoria"/>
    <s v="MIGUEL ANTONIO SIERRA HERNANDEZ"/>
    <n v="4082414"/>
    <x v="1"/>
    <s v="(Prensa) Prensa"/>
    <x v="24"/>
    <s v="MIGUEL ANTONIO SIERA HERNANDEZ"/>
    <n v="3102857675"/>
    <s v="miguelantoniosierrah@gmail.com"/>
    <s v=" 3) Se solicita informar la razón social/denominación de las agremiaciones y asociaciones, que participaron en las 4 mesas de trabajo realizadas con actores de medios de comunicación de nivel nacional, regional y comunitario. "/>
    <m/>
    <s v="En atención a la observación planteada, se informa que dentro de las mesas de trabajo adelantadas por la entidad, se extendió invitación a participar a  representantes y agremiados de las siguientes asociaciones y/o agremiaciones: Asociación Nacional de Medios de Comunicación (ASOMEDIOS), Asociación Colombiana de Medios de Información (AMI), Federación de Medios Comunitarios (FEDEMEDIOS), Asociación Mundial de Radios Comunitarias (AMARC), Red Intercable TV Colombia - ASOREDES, Red de Emisoras del Valle, FONTIMEDIOS, Medios Comunitarios y Alternativos del Distrito, Mesa Nacional de Radio_x000a_"/>
    <d v="2021-06-11T21:55:00"/>
    <x v="1"/>
    <m/>
    <m/>
    <s v="Alvaro"/>
    <n v="228.75277777772862"/>
    <x v="0"/>
    <m/>
    <m/>
  </r>
  <r>
    <x v="69"/>
    <x v="0"/>
    <d v="2021-06-02T09:09:50"/>
    <d v="2021-06-04T09:09:50"/>
    <x v="0"/>
    <s v="(3) Solicitudes u observaciones al proceso de convocatoria"/>
    <s v="MIGUEL ANTONIO SIERRA HERNANDEZ"/>
    <n v="4082414"/>
    <x v="1"/>
    <s v="(Prensa) Prensa"/>
    <x v="24"/>
    <s v="MIGUEL ANTONIO SIERA HERNANDEZ"/>
    <n v="3102857675"/>
    <s v="miguelantoniosierrah@gmail.com"/>
    <s v=" 4) Se solicita dar a conocer los nombres y apellidos de las personas que participaron  en representación de las agremiaciones y asociaciones, en las 4 mesas de trabajo realizadas por el Mintic con actores de medios de comunicación de nivel nacional, regional y comunitario.  "/>
    <m/>
    <s v="&quot;A continuación, se relacionan los nombres de los directivos que asistieron a los espacios de participación y discusión, realizados a través de las cuatro (4) mesas de trabajo:_x000a__x000a_1) 19 de enero de 2021: asistió Tulio Ángel Arbeláez en su calidad de presidente ejecutivo de Asociación Nacional de Medios de Comunicación (ASOMEDIOS)_x000a_2) 20 de enero de 2021: asistió Werner Zitzmann como director ejecutivo de la Asociación Colombiana de Medios de Información (AMI)_x000a_3) 26 de enero de 2021: asistieron en representación de la Federación de Medios Comunitarios (FEDEMEDIOS) Yolanda Plazas Agredo en calidad de presidenta, Mauricio Beltrán Quintero como director ejecutivo, John Ludwing Medina en calidad de secretario del consejo directivo). Además, asistió Mónica Valdés en calidad de Vicepresidenta Regional América Latina y Caribe de Asociación Mundial de Radios Comunitarias (AMARC)._x000a_4) 28 de enero de 2021: asistieron Helga Lorena Angarita como presidenta de la Red Intercable TV Colombia, Juan Guillermo Cano Vargas en calidad de presidente de ASOREDES, Rubén Darío Arias Becerra en calidad de presidente de la Red de Emisoras del Valle y Marlon González en calidad de presidente de FONTIMEDIOS y como delegado por parte de la Confederación de Medios Comunitarios y Alternativos del Distrito. &quot;_x000a_"/>
    <d v="2021-06-11T21:55:00"/>
    <x v="1"/>
    <m/>
    <m/>
    <s v="Alvaro"/>
    <n v="228.75277777772862"/>
    <x v="0"/>
    <m/>
    <m/>
  </r>
  <r>
    <x v="70"/>
    <x v="0"/>
    <d v="2021-06-02T09:09:50"/>
    <d v="2021-06-04T09:09:50"/>
    <x v="0"/>
    <s v="(3) Solicitudes u observaciones al proceso de convocatoria"/>
    <s v="MIGUEL ANTONIO SIERRA HERNANDEZ"/>
    <n v="4082414"/>
    <x v="1"/>
    <s v="(Prensa) Prensa"/>
    <x v="24"/>
    <s v="MIGUEL ANTONIO SIERA HERNANDEZ"/>
    <n v="3102857675"/>
    <s v="miguelantoniosierrah@gmail.com"/>
    <s v=" 5) Se solicita aclarar el mecanismo por el cuál se convocó a las agremiaciones y asociaciones que participaron en las 4 mesas de trabajo realizadas por el Mintic con actores de medios de comunicación de nivel nacional, regional y comunitario. Adicionalmente si este procedimiento de invitación fue realizado públicamente por el Mintic para efecto de su escogencia y participación. "/>
    <m/>
    <s v="En atención a la observación planteada, se aclara que dentro del trámite de implementación de la convocatoria, se procedió a la realización de mesas de trabajo con diferentes agremiaciones de medios de comunicación. Para tal efecto, el Ministerio a realizó el acercamiento con los representantes legales y/o directivos de las siguientes agremiaciones: Asociación Nacional de Medios de Comunicación (ASOMEDIOS), Asociación Colombiana de Medios de Información (AMI), Federación de Medios Comunitarios (FEDEMEDIOS), Asociación Mundial de Radios Comunitarias (AMARC), Red Intercable TV Colombia - ASOREDES, Red de Emisoras del Valle, FONTIMEDIOS, Medios Comunitarios y Alternativos del Distrito, Mesa Nacional de Radio. Una vez realizada dicha gestión, se programaron las mesas indicadas a través de la plataforma digital TEAMS, para lo cual cada agremiación extendió la invitación respectiva a sus asociados mediante la circulación del link de la reunión, aligual que se publicó en la página web del Ministerio. En desarrollo de esta actividad se recibió la retroalimentación de las mencionadas agremiaciones._x000a_"/>
    <d v="2021-06-11T21:55:00"/>
    <x v="1"/>
    <m/>
    <m/>
    <s v="Alvaro"/>
    <n v="228.75277777772862"/>
    <x v="0"/>
    <m/>
    <m/>
  </r>
  <r>
    <x v="71"/>
    <x v="0"/>
    <d v="2021-06-02T09:09:50"/>
    <d v="2021-06-04T09:09:50"/>
    <x v="0"/>
    <s v="(3) Solicitudes u observaciones al proceso de convocatoria"/>
    <s v="MIGUEL ANTONIO SIERRA HERNANDEZ"/>
    <n v="4082414"/>
    <x v="1"/>
    <s v="(Prensa) Prensa"/>
    <x v="24"/>
    <s v="MIGUEL ANTONIO SIERA HERNANDEZ"/>
    <n v="3102857675"/>
    <s v="miguelantoniosierrah@gmail.com"/>
    <s v="6) Se solicita dar a conocer la enunciación de los documentos presentados por dichas organizaciones y asociaciones en el marco del trabajo desarrollado en las mesas  con Mintic y precisar si las estadísticas tomadas como referencia por el Ministerio hacen parte de diagnósticos realizados por las propias organizaciones o un ejercicio de contratación con firmas encuestadoras._x000a_Agradezco la respuestas específicas y concretas a estas solicitudes, más teniendo en cuenta que fue a partir de la labor de las mesas de trabajo que el Mintic estableció varias necesidades, reglamentaciones y montos de la convocatoria.  De su consideración,  Miguel Antonio Sierra "/>
    <m/>
    <s v="&quot;Como fue mencionado en el texto de la Convocatoria y sus anexos, el único documento recibido por las organizaciones convocadas fue el estudio realizado por la Asociación Colombiana de Medios de Información (AMI) y la Asociación Nacional de Medios de Comunicación (ASOMEDIOS) que fue uno de los insumos utilizados para la construcción del modelo de distribución de los recursos. _x000a__x000a_Respecto de las estadísticas y diagnósticos tomados como referencia para la estructuración de la Convocatoria, fueron construidos por la Entidad con fundamento en un conjunto de información integrado, por un lado, por el insumo antes mencionado y, por el otro, por las encuestas que fueron implementadas, cuya metodología, descripción y resultados se encuentran descritos en detalle en el Anexo 6. Distribución de Recursos, que se encuentra publicado junto con los demás documentos de la Convocatoria en el micrositio https://mintic.gov.co/transformaciondigitalmedios._x000a_&quot;_x000a_"/>
    <d v="2021-06-11T21:55:00"/>
    <x v="1"/>
    <m/>
    <m/>
    <s v="Alvaro"/>
    <n v="228.75277777772862"/>
    <x v="0"/>
    <m/>
    <m/>
  </r>
  <r>
    <x v="72"/>
    <x v="0"/>
    <d v="2021-06-02T09:31:55"/>
    <d v="2021-06-04T09:31:55"/>
    <x v="0"/>
    <s v="(3) Solicitudes u observaciones al proceso de convocatoria"/>
    <s v="TRINIDIDAD CORTES"/>
    <n v="21228148"/>
    <x v="3"/>
    <s v="(0) -Seleccione-"/>
    <x v="6"/>
    <s v="TRINIDAD CORTES"/>
    <n v="3138239295"/>
    <s v="carlosdavidsierrahurtado@gmail.com"/>
    <s v="La presente tiene como fin agradecer este valioso apoyo del Mintic para la transformación digital y la reactivación económica, así como también presentar observaciones al respecto._x000a__x000a_He leído con atención los comentarios realizados por otros ciudadanos y la respuesta del Ministerio, y si bien entendemos que el pago de seguridad social es una obligación legal que el Mintic debe verificar, teniendo en  cuenta la reiterada mencionada autonomía del ente en las respuestas anteriores, se solicita que en la  Convocatoria no se exija los últimos 6 pagos, sino una certificación de afiliación activa como cotizante a los subsistemas de la seguridad social. De esta forma también se está dando cumplimiento a la Ley y se flexibiliza más la oportunidad para que más medios de comunicación puedan habilitarse, pues como lo ha dicho la señora Ministra ese es su sentir._x000a__x000a_Adicionalmente, como el documento definitivo de convocatoria expresamente señala que la diligencia de sorteo, en virtud de la declaratoria de emergencia sanitaria por parte del Ministerio de Salud, se llevará a cabo en el lugar o la dirección electrónica a través de protocolo, que será publicado dentro de los dos (2) días hábiles anteriores a la fecha establecida, se solicita que tratándose que la convocante  es la entidad que promueve las TIC en el país, este sorteo sea transmitido en vivo y directo en la web del Mintic o en espacio del micrositio creado para la convocatoria._x000a__x000a_Agradezco tener en cuenta estas solicitudes y su respuesta."/>
    <m/>
    <s v="Teniendo en cuenta su inquietud, le comunicamos que el soporte del pago de la planilla de seguridad social es un requisito del anexo técnico 5 “Anexo Técnico” que se encuentra en los puntos 8.2.1.5 y  8.2.2.6 Equipo de trabajo dentro del eje 8.2 “EJE 2 – ACOMPAÑAMIENTO EN LA TRANSFORMACIÓN DE LOS PROCESOS EMPRESARIALES”, así mismo se encuentra en los puntos 8.3.1.3, 8.3.2.3 y 8.3.3.3, Equipo de trabajo dentro del eje 8.3 EJE 3 – “DESARROLLO E IMPLEMENTACIÓN DE TECNOLOGÍA PARA LA TRANSFORMACIÓN DIGITAL”, como un proceso obligatorio que se debe cumplir para desarrollar el proyecto dentro de la convocatoria, por lo que resulta imposible acatar la solicitud presentada, dado que son requisitos de forma que deben cumplirse en estricto sentido. Con respecto a su inquietud sobre el Sorteo, le informamos que en el Documento de Convocatoria, punto 2. Cronograma, item 2.1 “CRONOGRAMA” se establece que la Audiencia de sorteo será en el Edificio Murillo Toro, carrera 8ª entre calles12A y 12B de la ciudad de Bogotá, D.C – Auditorio, como fecha establecida el día 05 de agosto de 2021 – 9:00a.m. la cual se informará con anticipación si será trasmitida por los canales oficiales."/>
    <d v="2021-06-02T17:20:00"/>
    <x v="0"/>
    <s v="Wilson Pulido"/>
    <s v="Daniela Alemán"/>
    <s v="Alvaro"/>
    <n v="7.8013888887944631"/>
    <x v="0"/>
    <m/>
    <m/>
  </r>
  <r>
    <x v="73"/>
    <x v="0"/>
    <d v="2021-06-02T10:07:36"/>
    <d v="2021-06-04T10:07:36"/>
    <x v="0"/>
    <s v="(3) Solicitudes u observaciones al proceso de convocatoria"/>
    <s v="EDICIONES P&amp;M S.A.S"/>
    <n v="800212148"/>
    <x v="6"/>
    <s v="(0) -Seleccione-"/>
    <x v="5"/>
    <s v="Carlos Fernando Vega"/>
    <n v="3204261195"/>
    <s v="cfvega@revistapym.com.co"/>
    <s v="Buenos días.  En el anexo 5, numeral 7.4, &quot;Categoria No. 4 Revistas&quot;: ¿Las revistas nacionales que circulan cada dos meses podrían participar en la categoría 4.2.?"/>
    <m/>
    <s v="De acuerdo a su inquietud, le informamos que el item 7.4_x0009_Categoría No. 4 Revistas, contempla cuatro subcategorías distribuidas así: 4.1. Nacional con frecuencia desde dos veces a la semana hasta quincenal -  4.2 Nacional con frecuencia desde tres veces al mes hasta mensual - 4.3. Local con frecuencia desde dos veces a la semana hasta quincenal - 4.4. Local con frecuencia desde tres veces al mes hasta mensual. Por lo tanto las revistas con circulación cada dos meses no podrán participar de la convocatoria dado que no se encuentran contempladas en la distribución de los anexos tecnicos."/>
    <d v="2021-06-02T18:53:00"/>
    <x v="0"/>
    <s v="Victor Mendoza"/>
    <s v="Daniela Alemán"/>
    <s v="Alvaro"/>
    <n v="8.7566666667116806"/>
    <x v="0"/>
    <m/>
    <m/>
  </r>
  <r>
    <x v="74"/>
    <x v="0"/>
    <d v="2021-06-02T10:12:03"/>
    <d v="2021-06-04T10:12:03"/>
    <x v="0"/>
    <s v="(1) Problemas o inquietudes técnicas en las plataformas"/>
    <s v="Raquel Ojeda Arauca"/>
    <n v="40442141"/>
    <x v="1"/>
    <s v="(Prensa) Prensa"/>
    <x v="25"/>
    <s v="Arelis Raquel Ojeda Rodriguez"/>
    <n v="3142105285"/>
    <s v="arelisraquel75@gmail.com"/>
    <s v="Consulta sobre manejo de seguridad para página de noticias   y  para que la información  llegue a más usuarios de manera confiable."/>
    <m/>
    <s v="En atención a solicitud,  le informamos que esta convocatoria está dirigida a medios de comunicación formalmente constituidos antes del 11 de marzo del 2020 y funcionando en Colombia,  así mismo, el objeto de la convocatoria corresponde a FINANCIAR E IMPLEMENTAR PROYECTOS, PARA APOYAR LA TRANSFORMACION DIGITAL DE LOS MEDIOS DE COMUNICACIÓN, EN CUALQUIERA DE LAS ETAPAS DEL NEGOCIO EN EL MARCO DE LA REACTIVACION ECONOMICA, ahora bien si usted quiere presentar un proyecto que se ajuste al objeto aneriormente mencionado, lo invitamos a consultar los términos de participación de la convocatoria Transformación Digital y fortalecimiento de Medios de Comunicación, para determinar en cual de las lineas estrategicas encaja el proyecto al que hace mención en su inquietud. Le recordamos que los documentos se encuentran publicados en el micrositio: https://www.mintic.gov.co/transformaciondigitalmedios"/>
    <d v="2021-06-02T18:31:00"/>
    <x v="0"/>
    <s v="Wilson Pulido"/>
    <s v="Daniela Alemán"/>
    <s v="Alvaro"/>
    <n v="8.3158333333558403"/>
    <x v="0"/>
    <m/>
    <m/>
  </r>
  <r>
    <x v="75"/>
    <x v="0"/>
    <d v="2021-06-02T10:13:00"/>
    <d v="2021-06-04T10:13:00"/>
    <x v="0"/>
    <s v="(2) Asesoría o consultas sobre la postulación de propuestas"/>
    <s v="Periódico Hechos"/>
    <n v="9532117"/>
    <x v="1"/>
    <s v="(Prensa) Prensa"/>
    <x v="13"/>
    <s v="Juan Carlos Avella Pérez"/>
    <n v="3118366142"/>
    <s v="periodicohechos@hotmail.com"/>
    <s v="Ponerme al tanto de cómo presentar una propuesta para medio página web y periódico físico"/>
    <m/>
    <s v="Respondiendo a su pregunta, le informamos que para presentar una propuesta, en este caso periódico físico se deben tener en cuenta las condiciones comunes a las subcategorías de periodicos,  numeral 7.3.1 del anexo 5- Anexo Técnico.  Deberán acreditar como mínimo los requisitos y condiciones establecidos en el presente documento y los términos de la convocatoria, en particicular los siguentes: 1) Corresponder a medios de comunicación colombianos, cuyo canal de difusión principal es el periódico de forma impresa. 2) Acreeditar la cobertura a nivel nacional o regional o local de la publicación, mediante certificación expedida por el representante legal, el contador y el revisor fiscal (cuando aplique) 3) Contar con la certificación del código ISSN, expedida por la Biblioteca Nacional de Colombia. 4) Encontrarse debidamente constituidos y funcionando antes del 11 de marzo del año 2020.  _x000a__x000a_De igual forma para el medio pagina web, se debe tener en cuenta el numeral 7.5 Categoría Nº5 Medios de comunicación digitales del anexo 5- Anexo Técnico. Se deben cumplir los siguientes requisitos: 1) Que correspondan a medios de comunicación colombianos, cuyo canal de difusión sea únicamente pagina web. 2) La página web del medio debe haberse creado y encontrarse activa, como mínimo, a partir del 11 de marzo del año 2020. 3) Se debe acreditar que el medio digital cuenta con su propia página web, hosting y dominio (URL) propios. Adjuntando: licencias de software vigentes utilizado para el desarrollo de la plataforma (permiso de uso de manera perpetua o tiempo determinado de acuerdo con las caracteristicas de este). Certificado de Matrícula Profesional del desarrollador junto con el Certificado de que lo acredite como desarrollador de software. Evidencia de la URL y Hosting. Registros fotográficos donde demuestre que la plataforma está en funcionamiento.  4) Que el medio realice la producción de contenido informativo de carácter periodistico y/o de producción de noticias y/o cultural. _x000a_"/>
    <d v="2021-06-02T19:29:00"/>
    <x v="0"/>
    <s v="Victor Mendoza"/>
    <s v="Alba Gomez"/>
    <s v="Alvaro"/>
    <n v="9.2666666666627862"/>
    <x v="0"/>
    <m/>
    <m/>
  </r>
  <r>
    <x v="76"/>
    <x v="0"/>
    <d v="2021-06-02T10:42:55"/>
    <d v="2021-06-04T10:42:55"/>
    <x v="0"/>
    <s v="(3) Solicitudes u observaciones al proceso de convocatoria"/>
    <s v="SANTIAGO ESPINOSA CHICA"/>
    <n v="98393871"/>
    <x v="0"/>
    <s v="(0) -Seleccione-"/>
    <x v="26"/>
    <s v="SANTIAGO ESPINOSA"/>
    <n v="3196913101"/>
    <s v="SAECH@HOTMAIL.COM"/>
    <s v="Cordial saludo._x000a__x000a_Observación:_x000a_En el apartado: 2.3 CONVOCATORIA LIMITADA A MEDIOS DE COMUNICACIÓN - de las Condiciones de participación - Convocatoria Definitiva - MINTIC No. 001 de 2021, en el segmento: Categoría No. 1: Radiodifusión sonora: La categoría “Radiodifusión Sonora” está dirigida a los proveedores del servicio de radiodifusión sonora comercial y radiodifusión sonora comunitaria, vinculados a la gestión indirecta del servicio a través de concesión vigente suscrita con el MinTIC, por tecnología de transmisión en amplitud modulada (A.M.) y/o frecuencia modulada (F.M.)11, debidamente constituidos y funcionando antes del 11 de marzo del año 2020; llama la atención que hacen explícita referencia a proveedores de radio difusión sonora comercial y comunitaria; y no a la radiodifusión sonora de interés público._x000a__x000a_También, llama la atención que el anexo técnico delimita el servicio de radio difusión sonora en relación con el nivel de cubrimiento, y no por la orientación de la programación, dejando sin oportunidades de participación a los operadores de radiodifusión sonora de interés público. Mostrando así la exclusión de este segmento de operadores que también deben tener acceso a estos recursos._x000a__x000a_¿Cuál es la razón?"/>
    <m/>
    <s v="En atención a su inquietud, teniendo como punto de partida las diferentes categorías que hacen parte de los medios de comunicación masivos radiodifusión sonora, periódicos, televisión, revistas y digitales, con el fin de facilitar el análisis y toma de decisiones encaminadas a la asignación de presupuesto por cada medio (categoría) y posterior asignación de la financiación de los proyectos; se realizó la identificación de la población estimada para cada categoría, al igual que su delimitación, la cual se tomó como punto de referencia para la distribución de recursos al interior de cada una de las categorías, en los términos establecidos en el ANEXO 6 DISTRIBUCIÓN DE RECURSOS. Para el caso de la televisión y la radiodifusión sonora esta convocatoria toma como insumo la base de datos remitida por la Dirección de Industria y Comercio de MinTIC referente a las concesiones o habilitaciones para operar los servicios antes citados otorgadas hasta el 11 de marzo de 2020, atendiendo las disposiciones contenidas en la ley 1978 de 2019, la Ley 182 de 1995, la Ley 335 de 1996, la Ley 680 de 2001, la Resolución 650 de 2018 y la Resolución 415 de 2010."/>
    <d v="2021-06-03T10:54:00"/>
    <x v="0"/>
    <s v="Wilson Pulido"/>
    <s v="Daniela Alemán"/>
    <s v="Alvaro"/>
    <n v="24.184722222271375"/>
    <x v="0"/>
    <m/>
    <m/>
  </r>
  <r>
    <x v="77"/>
    <x v="0"/>
    <d v="2021-06-02T10:42:55"/>
    <d v="2021-06-04T10:42:55"/>
    <x v="0"/>
    <s v="(3) Solicitudes u observaciones al proceso de convocatoria"/>
    <s v="SANTIAGO ESPINOSA CHICA"/>
    <n v="98393871"/>
    <x v="0"/>
    <s v="(0) -Seleccione-"/>
    <x v="26"/>
    <s v="SANTIAGO ESPINOSA"/>
    <n v="3196913101"/>
    <s v="SAECH@HOTMAIL.COM"/>
    <s v="¿Por qué no hay participación para los operadores del servicio de radiodifusión sonora de interés público en esta convocatoria? "/>
    <m/>
    <s v="La categoría de radiodifusión sonora está dirigida a los proveedores del servicio de radio comercial , por tecnología de transmisión en amplitud modulada (A.M.) y/o frecuencia modulada (F.M.) , y radio comunitaria por tecnología de transmisión en frecuencia modulada (F.M.); en razón a las clasificaciones de las emisoras (1.1. Clase A, 1.2. Clase B, 1.3. Clase C y 1.4. Clase D), para una población objetivo de 1.284 emisoras_x000a__x000a_Con el fin de realizar una distribución que promueva la eficiencia de los recursos asignados para la vigencia 2021, no se incluyen dentro de su implementación aquellos operadores que ostentan condiciones de entidades estatales de que trata el numeral 1º del artículo 2 de la Ley 80 de 1993 , al igual que las emisoras educativas universitarias de que trata el artículo 60 de la Resolución No. 415 del 13 de abril de 2010, de carácter privado, que, en atención a lo establecido en inciso segundo del artículo 58 de la Ley 1341 de 2009 no transmiten pautas comerciales, impactos que son tomados como referente para la determinación de la distribución de los recursos asignados_x000a__x000a_"/>
    <d v="2021-06-03T10:54:00"/>
    <x v="0"/>
    <s v="Daniela Aleman"/>
    <s v="Daniela Alemán"/>
    <s v="Alvaro"/>
    <n v="24.184722222271375"/>
    <x v="0"/>
    <m/>
    <m/>
  </r>
  <r>
    <x v="78"/>
    <x v="0"/>
    <d v="2021-06-02T10:42:55"/>
    <d v="2021-06-04T10:42:55"/>
    <x v="0"/>
    <s v="(3) Solicitudes u observaciones al proceso de convocatoria"/>
    <s v="SANTIAGO ESPINOSA CHICA"/>
    <n v="98393871"/>
    <x v="0"/>
    <s v="(0) -Seleccione-"/>
    <x v="26"/>
    <s v="SANTIAGO ESPINOSA"/>
    <n v="3196913101"/>
    <s v="SAECH@HOTMAIL.COM"/>
    <s v="¿Por qué se quiere excluir a los operadores del servicio de radiodifusión sonora de interés público de esta convocatoria?                                                                                                     Espero respuesta a esta petición en el correo electrónico suministrado.  Gracias.  Santiago Espinosa  "/>
    <m/>
    <s v="Por lo tanto teniendo en cuenta los criterios mencionados se excluyó de esta categoría a los Proveedores del servicio de radiodifusión sonora de interés público, regulado en el Título IV de la Resolución 415 del 13 de abril de 2010."/>
    <d v="2021-06-03T10:54:00"/>
    <x v="0"/>
    <s v="Daniela Aleman"/>
    <s v="Daniela Alemán"/>
    <s v="Alvaro"/>
    <n v="24.184722222271375"/>
    <x v="0"/>
    <m/>
    <m/>
  </r>
  <r>
    <x v="79"/>
    <x v="0"/>
    <d v="2021-06-02T10:45:20"/>
    <d v="2021-06-04T10:45:20"/>
    <x v="0"/>
    <s v="(2) Asesoría o consultas sobre la postulación de propuestas"/>
    <s v="FUNDACIÓN UNIVERSIDAD DE BOGOTA JORGE TADEO LOZANO"/>
    <n v="8600068486"/>
    <x v="3"/>
    <s v="(0) -Seleccione-"/>
    <x v="22"/>
    <s v="LINA FABIOLA MEJÍA AVILA"/>
    <n v="3202634071"/>
    <s v="linaf.mejiaa@utadeo.edu.co"/>
    <s v="Cordial Saludo,   Queremos saber si se puede presentar 2 propuestas para la misma categoría pero clase diferente.   "/>
    <m/>
    <s v="En atención a su solicitud se le informa que si es posible presentar dos propuestas dentro de la misma categoría en diferentes ejes estratégicos. Complementando lo antes mencionado, es conveniente informarle que dentro del documento de “CONDICIONES DE PARTICIPACIÓN CONVOCATORIA DEFINITIVA MINTIC No. 001 de 2021”,  en el numeral 2.3 “CONVOCATORIA LIMITADA A MEDIOS DE COMUNICACIÓN” se establece la siguiente Nota 2: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técnico, cumpliendo las condiciones de medio de comunicación (proveedor, operador, licenciatario, periódico y/o revista), siempre y cuando cumpla con la totalidad de los requerimientos técnicos habilitantes establecidos en el numeral 7.1. del Anexo No. 5 ANEXO TECNICO y desde que no esté inmerso en alguna de las exclusiones señaladas."/>
    <d v="2021-06-02T19:12:00"/>
    <x v="0"/>
    <s v="Cesar Cortés"/>
    <s v="Alba Gomez"/>
    <s v="Alvaro"/>
    <n v="8.4444444444961846"/>
    <x v="0"/>
    <m/>
    <m/>
  </r>
  <r>
    <x v="80"/>
    <x v="0"/>
    <d v="2021-06-02T11:02:27"/>
    <d v="2021-06-04T11:02:27"/>
    <x v="0"/>
    <s v="(3) Solicitudes u observaciones al proceso de convocatoria"/>
    <s v="EDICIONES P&amp;M S.A.S"/>
    <n v="800212148"/>
    <x v="6"/>
    <s v="(0) -Seleccione-"/>
    <x v="5"/>
    <s v="Carlos Fernando Vega "/>
    <n v="3204261195"/>
    <s v="cfvega@revistapym.com.co"/>
    <s v="En el Documento &quot;CONDICIONES DE PARTICIPACIÓN CONVOCATORIA DEFINITIVA MINTIC No. 001 de 2021&quot;:  El numeral 1.14.2.1 de la convocatoria habla de la entrega de informes bimensuales sobre la ejecución de los recursos. ¿En este caso se entiende bimensual como dos veces al mes o como una vez cada dos meses?"/>
    <m/>
    <s v="Dando claridad a su inquietud, le informamos que en el eje 1.14.2.1 Informes de seguimiento, del documento técnico de la convocatoria, se establece que se deberá entregar dichos informes vía correo electrónico al Supervisor siete (7) días hábiles siguientes, de manera bimensual, es decir cada dos meses, a partir de la entrega de los recursos y hasta la fecha prevista para el cumplimiento de los indicadores de impacto establecidos para cada eje y línea estratégica. En los informes se deberá presentar la información de forma clara y concisa. "/>
    <d v="2021-06-02T19:17:00"/>
    <x v="0"/>
    <s v="Victor Mendoza"/>
    <s v="Daniela Alemán"/>
    <s v="Alvaro"/>
    <n v="8.2424999999930151"/>
    <x v="0"/>
    <m/>
    <m/>
  </r>
  <r>
    <x v="81"/>
    <x v="0"/>
    <d v="2021-06-02T11:05:10"/>
    <d v="2021-06-04T11:05:10"/>
    <x v="0"/>
    <s v="(2) Asesoría o consultas sobre la postulación de propuestas"/>
    <s v="LUIS ADOLFO PAYARES "/>
    <n v="73122457"/>
    <x v="1"/>
    <s v="(Emisora/Podcast) Emisora/Podcast"/>
    <x v="27"/>
    <s v="LUIS ADOLFO PAYARES ALTAMIRANDA "/>
    <n v="3157506336"/>
    <s v="lapayata@gmail.com"/>
    <s v="COMO ES EL PROCESO PARA ADQUIRIR LOS RECURSOS, SOMOS EMISORA DIGITAL Y PORTAL DE NOTICIAS "/>
    <m/>
    <s v="Dando alcance a su solicitud y de acuerdo a la categoría en la cual podría participar de esta convocatoria le informamos que dentro de los documentos publicados en el micrositio, específicamente en el anexo N° 5 “Anexo Técnico”, en el numeral 7. “IDENTIFICACION DE LAS CATEGORIAS, REQUISITOS Y CONDICIONES DE PARTICIPACION” y expuesto en el numeral 7.5 Categoría No. 5 “Medios de comunicación digitales”, se encuentra estipulado que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 _x000a_1. Que correspondan a medios de comunicación colombianos, cuyo canal de difusión sea únicamente página web. _x000a_2. La página web del medio debe haberse creado y encontrarse activa, como mínimo, a partir del 11 de marzo del año 2020. _x000a_3. Se debe acreditar que el medio digital cuenta con su propia página web, hosting y dominio (URL) propios, adjuntando: Licencias de software vigente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 _x000a_4. Que el medio realice la producción de contenido informativo de carácter periodístico y/o de producción de noticias y/o cultural. _x000a__x000a_Finalmente, se excluyen de la presente categoría los medios que desarrollan contenidos multiplataforma, en ese sentido, no se encuentran habilitados para participar en la convocatoria, al interior de la categoría No. 5 Medios Digitales, aquellas personas naturales y/o jurídicas, que directamente y/o bajo la misma denominación y/o identificación desarrollen actividades como medio televisión, radiodifusión sonora, periódicos y revistas. Así mismo, lo invitamos a consultar en detalle los documentos definitivos dispuestos para ello en el micrositio de la convocatoria: https://www.mintic.gov.co/transformaciondigitalmedios, en la pestaña documentos del proceso._x000a_"/>
    <d v="2021-06-02T19:28:00"/>
    <x v="0"/>
    <s v="Cesar Cortés"/>
    <s v="Daniela Alemán"/>
    <s v="Alvaro"/>
    <n v="8.3805555556900799"/>
    <x v="0"/>
    <m/>
    <m/>
  </r>
  <r>
    <x v="82"/>
    <x v="0"/>
    <d v="2021-06-02T11:17:23"/>
    <d v="2021-06-04T11:17:23"/>
    <x v="0"/>
    <s v="(3) Solicitudes u observaciones al proceso de convocatoria"/>
    <s v="Periódico Chicamocha News (Impreso) y www.chicamochanews.net "/>
    <n v="9007356335"/>
    <x v="4"/>
    <s v="(0) -Seleccione-"/>
    <x v="20"/>
    <s v="Carlos Alirio Meneses Cordero"/>
    <n v="3145001262"/>
    <s v="director@chicamochanews.net "/>
    <s v="Buenos días y muchas gracias por la oportunidad. Quiero pedirles el favor, que tengan en cuenta nuestros periódicos y medios regionales pequeños que, como el nuestro, ya cumplió diez años de servicio a las comunidades de zonas apartadas de los departamentos de Santander y Boyacá. Luego de más de 30 años de trabajo en medios nacionales de Radio, Prensa y TV, y ante la imposibilidad de una Pensión, fundamos este periódico hace 10 años y es el medio de subsistencia de nuestra familia, siempre colaborando con la información oficial, para que nuestras comunidades se puedan informar. Este año, por razones económicas, generadas por la pandemia, no hemos podido asumir el gasto de Actualización de la Cámara de Comercio, pero aún así seguimos activos con www.chicamochanews.net y luego de un año, pudimos volver a Imprimir nuestro Periódico y esperamos seguirlo haciendo, con el apoyo del Gobierno Nacional, a través del MinTIC. Muchas gracias por la oportunidad y seguiremos atentos."/>
    <m/>
    <s v="Dando respuesta a su inquietud, le informamos que el Mintic es consiente que la pandemia ha acelerado la evolución del mercado de los medios de comunicación, de la cultura y sus modelos de negocio, junto con las condiciones de trabajo de ese sector, el cual no evoluciona a la par con los desafíos que impone la pandemia de la Covid-19 por la falta de recursos económicos, aumentado la volatilidad de esta industria que ha sido objeto de la reducción del rendimiento económico y de la pérdida de empleos. Por ello esta convocatoria tiene como objeto: CONVOCATORIA PARA FINANCIAR E IMPLEMENTAR PROYECTOS, PARA APOYAR LA TRANSFORMACIÓN DIGITAL DE LOS MEDIOS DE COMUNICACIÓN, EN CUALQUIERA DE LAS ETAPAS DEL NEGOCIO EN EL MARCO DE LA REACTIVACIÓN ECÓNOMICA. _x000a_Atendiendo su inquietud, le informamos que en la categoría número 3. Periódicos, del numeral 3.3. PRESUPUESTO PARA LA FINANCIACION DE LOS PROYECTOS Y DISPONIBILIDAD Presupuestal del documento técnico de la convocatoria, se establecen las subcategorías donde se tienen en cuenta a los medios con frecuencia regionales: 3.1. Nacional y Regional con frecuencia diaria, 3.2 Nacional y Regional con frecuencia desde dos veces a la semana hasta quincenal y 3.3. Nacional y Regional con frecuencia desde tres veces al mes hasta mensual._x000a_También es importante conocer las condiciones que se encuentran estipuladas el numeral 7.3.1 del anexo 5 -Anexó Técnico, en el que los participantes de esta categoría deberán acreditar como mínimo los requisitos y condiciones establecidos en el presente documento y los términos de la convocatoria, en particular los siguientes: 1) Corresponder a medios de comunicación colombianos, cuyo canal de difusión principal es el periódico de forma impresa. 2) Acreditar la cobertura a nivel nacional o regional o local de la publicación, mediante certificación expedida por el representante legal, el contador y el revisor fiscal (cuando aplique) 3) Contar con la certificación del código ISSN, expedida por la Biblioteca Nacional de Colombia. 4) Encontrarse debidamente constituidos y funcionando antes del 11 de marzo del año 2020. _x000a_"/>
    <d v="2021-06-03T10:37:00"/>
    <x v="0"/>
    <s v="Victor Mendoza"/>
    <s v="Daniela Aleman"/>
    <s v="Alvaro"/>
    <n v="23.326944444444962"/>
    <x v="0"/>
    <m/>
    <m/>
  </r>
  <r>
    <x v="83"/>
    <x v="0"/>
    <d v="2021-06-02T11:19:10"/>
    <d v="2021-06-04T11:19:10"/>
    <x v="0"/>
    <s v="(3) Solicitudes u observaciones al proceso de convocatoria"/>
    <s v="Nuestro Llano TV "/>
    <n v="9005978381"/>
    <x v="1"/>
    <s v="(0) -Seleccione-"/>
    <x v="6"/>
    <s v="Wilnor Rodríguez "/>
    <n v="3138386818"/>
    <s v="nuestrollanoweb@gmail.com"/>
    <s v="Proceso de contratación "/>
    <m/>
    <s v="De acuerdo con lo expresado por usted en su consulta, le informamos que una vez seleccionados los beneficiados de la convocatoria, se procederá como se estipula en el anexo “Condiciones de Participación Convocatoria 001 de 2021”,  que se encuentra en el micrositio  https://www.mintic.gov.co/transformaciondigitalmedios, en el numeral 2.13 “ASIGNACIÓN DE RECURSO PARA FINANCIAMIENTO DE PROYECTOS”,  se indica que después de que se cumpla la verificación por parte del comité evaluador designado por el MinTIC/Fondo Único de TIC y una vez realizados los traslados y agotados los correspondientes sorteos por categoría o subcategoría para escoger a los beneficiarios de los proyectos a financiar y conforme al presupuesto disponible se procederá a su asignación mediante actos administrativos de carácter particular y concreto, asi mismo en cada acto administrativo se identificará de manera detallada el beneficiario a quien se ordenará el o los desembolsos conforme a las propuestas presentadas y elegidas según el caso a través de la diligencia de sorteo, y por cada beneficiario se incluirán, entre otros, los siguientes aspectos: objeto, valor, cronograma de desembolsos, obligaciones del beneficiario, garantías a constituir y plazo de ejecución. Cabe aclarar que esto se procederá de acuerdo a que la persona natural o jurídica fue beneficiada en el sorteo según el numeral 2.10  “AUDIENCIA DE SORTEO” de este mismo documento. "/>
    <d v="2021-06-03T12:16:00"/>
    <x v="0"/>
    <s v="Wilson Pulido"/>
    <s v="Daniela Alemán"/>
    <s v="Alvaro"/>
    <n v="24.947222222224809"/>
    <x v="0"/>
    <m/>
    <m/>
  </r>
  <r>
    <x v="84"/>
    <x v="0"/>
    <d v="2021-06-02T12:08:57"/>
    <d v="2021-06-04T12:08:57"/>
    <x v="0"/>
    <s v="(3) Solicitudes u observaciones al proceso de convocatoria"/>
    <s v="Red de Pobladores del PDPZC, Zonas Costeras canal del Dique."/>
    <n v="8526192"/>
    <x v="3"/>
    <s v="(0) -Seleccione-"/>
    <x v="28"/>
    <s v="Diomedes Moscote Hernandez."/>
    <n v="3004271773"/>
    <s v="diomedesmoscote@hotmail.com"/>
    <s v="Fortalecimiento con herramientas tecnológicas, para poder ejercer mas equipos de comunicaciones en nuestro territorio.  _x000a__x000a_Cordial Saludo. _x000a__x000a_En nombre de la Red de Pobladores del PDPZC, zonas costeras canal diquense, nos dirigimos por medio del presente comunicado; con el propósito de impulsar el desarrollo de los proyectos y procesos de comunicaciones, desde lo presencial y en lo digital en las regiones. Buscamos ser tenidos en cuenta como equipo que hace incidencia en el territorio desde Calamar, Suan, Santa Lucia, Campo de la Cruz, Candelaria, Manatí, Sabanalarga, Luruaco, Repelón, Arenal, Soplaviento y San Cristóbal. Se buscará que el proyecto determine las variables a tener en cuenta para la definición de un modelo comunitario de telecomunicaciones urbanos y rurales sostenibles. _x000a__x000a_No contamos con los equipos desde cada población para interactuar desde nuestro propio Noticiero, magazín, promoción de nuestros territorios, apoyo a las productoras en gastronomía y artesanías, artistas, deportistas, etc… _x000a__x000a_Gracias Fecolper por permitir a uno de nuestros representantes en su base de Periodistas. "/>
    <s v="https://mintic.sharepoint.com/:w:/g/direccion_economia_digital/Ee6b_keDSUpBjWoCcLRSQ1QBlE0DdgIXrokMK1KoInXTGg?e=SFP5cQ"/>
    <s v="De acuerdo a la solicitud recibida, le informamos que esta convocatoria está dirigida a medios de comunicación formalmente constituidos antes del 11 de marzo del 2020 y funcionando en Colombia, así mismo, el objeto de la convocatoria corresponde a FINANCIAR E IMPLEMENTAR PROYECTOS, PARA APOYAR LA TRANSFORMACION DIGITAL DE LOS MEDIOS DE COMUNICACIÓN, EN CUALQUIERA DE LAS ETAPAS DEL NEGOCIO EN EL MARCO DE LA REACTIVACION ECONOMICA. Por lo anterior invitamos a consultar los términos de participación en los anexos publicados en el micrositio: https://www.mintic.gov.co/transformaciondigitalmedios, y por último en dado caso de presentarse inquietudes adicionales lo invitamos a formular de manera clara y concisa sus consultas en donde usted podrá expresar cualquier duda, inquietud o requerimiento puntual con base al proceso de postulación de la convocatoria y documentos publicados en el micrositio de la convocatoria en el link: https://www.mintic.gov.co/transformaciondigitalmedios en la pestaña CENTRO DE CONSULTA, para realizar su consulta deberá diligenciar todos los campos del formulario que se despliega."/>
    <d v="2021-06-02T20:12:00"/>
    <x v="0"/>
    <s v="Cesar Cortés"/>
    <s v="Daniela Aleman"/>
    <s v="Alvaro"/>
    <n v="8.0508333334000781"/>
    <x v="0"/>
    <m/>
    <m/>
  </r>
  <r>
    <x v="85"/>
    <x v="0"/>
    <d v="2021-06-02T12:29:16"/>
    <d v="2021-06-04T12:29:16"/>
    <x v="0"/>
    <s v="(3) Solicitudes u observaciones al proceso de convocatoria"/>
    <s v="fundación naturaleza y vida "/>
    <n v="821001182"/>
    <x v="3"/>
    <s v="(0) -Seleccione-"/>
    <x v="3"/>
    <s v="martha lucia torres silva "/>
    <n v="3184520062"/>
    <s v="juventudstsevilla@hotamail.com"/>
    <s v="buenas tarde  les agradecemos las respuesta a segunda consulta la cual nos aclaro como debemos direccionar el proyecto.  inquietud que tenemos es la siguiente:  nuestro medio de comunicación esta al dia con sayco y canon de espectro pero tenemos un saldo pendiente del año 2020 de acinpro el cual no se ha cancelado por que el mintic cancelaría el saldo de todos de medios de comunicacion comunitaria  a  dic de 2020  segun acuerdo "/>
    <m/>
    <s v="Dando respuesta a su pregunta, informamos que en el numeral 1.14.2. Obligaciones de los beneficiarios, del documento técnico de la convocatoria, específicamente en el literal f, se afirma que es obligación del beneficiario pagar y responder por todas las obligaciones fiscales, laborales y de seguridad social del equipo y en todas aquellas en que se incurra durante la realización del proyecto. El funcionario del Mintic designado para el seguimiento a la ejecución de los recursos podrá solicitar en cualquier momento el envío de las constancias o evidencias respectivas.  _x000a_Teniendo en cuenta su inquietud, igualmente le informamos que existen unos requisitos específicos y obligatorios que deben ser cumplidos, en su caso puntual seria atender las condiciones del numeral 7.1.1.4 Subcategoría 1.4 Proveedores radiodifusión sonora emisora Clase D. del anexo 5- Anexo Técnico: 1) Se encuentre vigente y operando al 11 de marzo de 2020. 2) Se encuentre vigente y operando al momento del cierre de la convocatoria (fecha límite para presentar propuestas). 3) Tenga vigencia mínima al 31 de diciembre de 2023 y 4) Corresponda a una estación Clase D. _x000a_"/>
    <d v="2021-06-03T11:48:00"/>
    <x v="0"/>
    <s v="Victor Mendoza"/>
    <s v="Daniela Aleman"/>
    <s v="Alvaro"/>
    <n v="23.312222222273704"/>
    <x v="0"/>
    <m/>
    <m/>
  </r>
  <r>
    <x v="86"/>
    <x v="0"/>
    <d v="2021-06-02T13:01:52"/>
    <d v="2021-06-04T13:01:52"/>
    <x v="0"/>
    <s v="(3) Solicitudes u observaciones al proceso de convocatoria"/>
    <s v="Unad"/>
    <n v="63459992"/>
    <x v="3"/>
    <s v="(0) -Seleccione-"/>
    <x v="23"/>
    <s v="Eida Yaneth Castro"/>
    <n v="3142038505"/>
    <s v="eydayaneth07@gmail.com"/>
    <s v="Favor tener en cuenta en la convocatoria a formatos tantos radiales como digitales independientes para poder acceder a los recursos. En tiempos que muchos perdimos empleo. Gracias. "/>
    <m/>
    <s v="Atendiendo a su inquietud, le informamos que en la convocatoria “Transformación Digital y fortalecimiento de Medios de Comunicación”,  se tuvieron en cuenta únicamente las siguientes 5 categorías: Radiodifusión Sonora, Televisión, Periódicos, Revistas y Medios Digitales, de acuerdo a esto y a su interés, podrá presentarse a la convocatoria, según la categoría que aplique, revisando el anexo N° 5 “Anexo técnico”. y demás documentos de la convocatoria los cuales podrá consultar a través del micrositio www.mintic.gov.co/transformaciondigitalmedios"/>
    <d v="2021-06-02T19:43:00"/>
    <x v="0"/>
    <s v="Wilson Pulido"/>
    <s v="Daniela Aleman"/>
    <s v="Alvaro"/>
    <n v="6.685555555508472"/>
    <x v="0"/>
    <m/>
    <m/>
  </r>
  <r>
    <x v="87"/>
    <x v="0"/>
    <d v="2021-06-02T13:14:19"/>
    <d v="2021-06-04T13:14:19"/>
    <x v="0"/>
    <s v="(2) Asesoría o consultas sobre la postulación de propuestas"/>
    <s v="TOBON CAMELO S EN C "/>
    <n v="800111107"/>
    <x v="3"/>
    <s v="(0) -Seleccione-"/>
    <x v="14"/>
    <s v="GERMAN ANDRES TOBON CAMELO"/>
    <n v="3103209691"/>
    <s v="gtobon@tocastereo.com"/>
    <s v="Buenos dias:  1. Si la concesión que tiene una sociedad en cabeza de una emisora se encuentra en proceso de renovación o prorroga, en la cual se tiene comunicación por parte del mintic, en la cual confirma que cumplío con todos los requisitos y que esta en procesos de elaboración del otro si al contrato o renovación,  podrá presentar un proyecto?   "/>
    <m/>
    <s v="Dando alcance a sus solicitudes y respondiendo a su primera inquietud, nos permitimos  informarle que al interior del MinTIC, en la Dirección de Industria de Comunicaciones, existen licencias de radiodifusión sonora y televisión que están en proceso de verificación de cumplimiento de requisitos o en trámite de expedición y/o renovación por lo que para cada caso particular la administración efectuará las validaciones correspondientes y de ser el caso dará aplicación al Art. 35 del Decreto 019 de 2012 que dispone: Solicitud de renovación de permisos, licencias o autorizaciones. Cuando el ordenamiento jurídico permita la renovación de un permiso, licencia o autorización, y el particular la solicite dentro de los plazos previstos en la normatividad vigente, con el lleno de la totalidad de requisitos exigidos para ese fin, la vigencia del permiso, licencia o autorización se entenderá prorrogada hasta tanto se produzca la decisión de fondo por parte de la entidad competente sobre dicha renovación. Por lo anterior, si el trámite de renovación se efectuó en tiempo y está en proceso de verificación, la entidad validará lo correspondiente y si le asiste razón al dicho del observante se dará aplicación al Art. 35 del Decreto 019 de 2012 y podrá participar en la convocatoria. _x000a_Por otra parte, respondiendo a su segunda inquietud, nos permitimos informarle que dentro del Anexo No. 5 “Anexo Técnico”, en el numeral 6 “PRESUPUESTO PARA LA FINANCIACION DE LOS PROYECTOS”, para la categoría No. 1 “Radiodifusión Sonora” fueron establecidos los rublos para cada subcategoría denominados Clase A, B, C y D,  y a su vez definidos de la siguiente forma: _x000a__x000a_•_x0009_Subcategoría 1.1. Proveedores radiodifusión sonora emisoras Clase A, Distribución Presupuesto Hasta $ 3.640.000.000. _x000a_•_x0009_Subcategoría 1.2. Proveedores radiodifusión sonora emisoras Clase B, Distribución Presupuesto Hasta $ 9.240.317.275_x000a_•_x0009_Subcategoría 1.3. Proveedores radiodifusión sonora emisoras Clase C, Distribución Presupuesto Hasta $ 10.596.185.194 _x000a_•_x0009_Subcategoría 1.4. Proveedores radiodifusión sonora emisoras Clase D, Distribución Presupuesto Hasta $ 7.446.721.004 _x000a__x000a_De esta forma, se le informa al interesado que si es posible presentar más de una propuestas dentro de la misma categoría en diferentes subcategorías, ejes y líneas estratégicas. Complementando lo antes mencionado, es conveniente informarle que dentro del documento de “CONDICIONES DE PARTICIPACIÓN CONVOCATORIA DEFINITIVA MINTIC No. 001 de 2021”,  en el numeral 2.3 “CONVOCATORIA LIMITADA A MEDIOS DE COMUNICACIÓN” se establece la siguiente Nota 2 que señala lo siguiente: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5 -anexo técnico-, cumpliendo las condiciones de medio de comunicación (proveedor, operador, licenciatario, periódico y/o revista), siempre y cuando cumpla con la totalidad de los requerimientos técnicos habilitantes establecidos en el numeral 7 del Anexo 5 -anexo técnico- y desde que no esté inmerso en alguna de las exclusiones señaladas._x000a__x000a_En atención a su tercera pregunta, es de aclarar que todo equipo viejo o elemento que cambien en su proyecto, el ministerio no se encuentra recibiendo estos, por lo tanto es de propiedad y administración del postulante. Continuando con la otra parte de la consulta, se le informa al interesado que dentro del Anexo No. 5 “Anexo Técnico”, en el numeral 8.2. “EJE 2 – ACOMPAÑAMIENTO EN LA TRANSFORMACIÓN DE LOS PROCESOS EMPRESARIALES”, se establece que: “La transformación en los procesos empresariales puede darse de diferentes maneras. Se debe empezar por diagnosticar la línea base de la organización que permita determinar en que debe enfocarse, en la adquisición y/o actualización de su hardware o la adquisición y/o actualización e implementación de software”, por lo anterior se le aclara al interesado que podría enfocar su propuesta basados en este eje estratégico No. 2 y analizar a cuál de las dos líneas podría aplicar tanto a actualización y/o adquisición e implementación de hardware y/o software específico al proceso operativo, como a  digitalización de procesos. _x000a_De esta forma lo invitamos consultar y validar dicho numeral 8.2 en el anexo No. 5 ”Anexo Técnico”, siempre y cuando la incorporación de estas mejoras  tecnológicas contribuyan a los procesos empresariales que  generen eficiencias y se reflejen en mejores tiempos de atención al cliente, optimización de recursos humanos y financieros (disminución de costos, gastos e incremento en ingresos y utilidad), mejoras en el servicio, menores tiempo de proceso, esto entre otros beneficios. _x000a__x000a_Finalizando con la última solicitud y acorde con lo que usted menciona que es un proyecto digital y que se encuentra en curso o es nuevo podría aplicar para ambas menciones, eso sí indiciándonos en su propuesta en detalle el estado actual del proyecto independientemente si está en curso o es nuevo. Por otro lado, podríamos categorizarlo dentro de la Categoría No. 5 “Medios de comunicación digitales” en la cual podría participar de esta convocatoria, le informamos que dentro de los documentos publicados en el micrositio, específicamente en el anexo N° 5 “Anexo Técnico”, en el numeral 7. “IDENTIFICACION DE LAS CATEGORIAS, REQUISITOS Y CONDICIONES DE PARTICIPACION” y expuesto en el numeral 7.5 Categoría No. 5 “Medios de comunicación digitales”, se encuentra estipulado que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 _x000a_1. Que correspondan a medios de comunicación colombianos, cuyo canal de difusión sea únicamente página web. _x000a_2. La página web del medio debe haberse creado y encontrarse activa, como mínimo, a partir del 11 de marzo del año 2020. _x000a_3. Se debe acreditar que el medio digital cuenta con su propia página web, hosting y dominio (URL) propios, adjuntando: Licencias de software vigente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 _x000a_4. Que el medio realice la producción de contenido informativo de carácter periodístico y/o de producción de noticias y/o cultural. _x000a__x000a_Complementando lo anterior y para tener en cuenta, se excluyen de la presente categoría los medios que desarrollan contenidos multiplataforma, en ese sentido, no se encuentran habilitados para participar en la convocatoria, al interior de la categoría No. 5 Medios Digitales, aquellas personas naturales y/o jurídicas, que directamente y/o bajo la misma denominación y/o identificación desarrollen actividades como medio televisión, radiodifusión sonora, periódicos y revistas. Así mismo, lo invitamos a consultar en detalle los documentos definitivos dispuestos para ello en el micrositio de la convocatoria: https://www.mintic.gov.co/transformaciondigitalmedios, en la pestaña documentos del proceso._x000a_"/>
    <d v="2021-06-03T15:40:00"/>
    <x v="0"/>
    <s v="Cesar Cortés"/>
    <s v="Daniela Aleman"/>
    <s v="Alvaro"/>
    <n v="26.428055555617902"/>
    <x v="0"/>
    <m/>
    <m/>
  </r>
  <r>
    <x v="88"/>
    <x v="0"/>
    <d v="2021-06-02T13:14:19"/>
    <d v="2021-06-04T13:14:19"/>
    <x v="0"/>
    <s v="(2) Asesoría o consultas sobre la postulación de propuestas"/>
    <s v="TOBON CAMELO S EN C "/>
    <n v="800111107"/>
    <x v="3"/>
    <s v="(0) -Seleccione-"/>
    <x v="14"/>
    <s v="GERMAN ANDRES TOBON CAMELO"/>
    <n v="3103209691"/>
    <s v="gtobon@tocastereo.com"/>
    <s v="2. Si deseamos presentar una propuesta por cada sub-categoria, siendo una emisora clase A ( $ 100.000.000), tomaria los 100 MM como monto total por emisora o 100 MM por cada proyecto en cada sub-categoria, es decir un total de 300 MM ya que presentaríamos un proyecto para cada una de las 3 categorias.  "/>
    <m/>
    <s v="De esta forma, se le informa al interesado que si es posible presentar más de una propuestas dentro de la misma categoría en diferentes subcategorías, ejes y líneas estratégicas. Complementando lo antes mencionado, es conveniente informarle que dentro del documento de “CONDICIONES DE PARTICIPACIÓN CONVOCATORIA DEFINITIVA MINTIC No. 001 de 2021”,  en el numeral 2.3 “CONVOCATORIA LIMITADA A MEDIOS DE COMUNICACIÓN” se establece la siguiente Nota 2 que señala lo siguiente: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5 -anexo técnico-, cumpliendo las condiciones de medio de comunicación (proveedor, operador, licenciatario, periódico y/o revista), siempre y cuando cumpla con la totalidad de los requerimientos técnicos habilitantes establecidos en el numeral 7 del Anexo 5 -anexo técnico- y desde que no esté inmerso en alguna de las exclusiones señaladas."/>
    <d v="2021-06-03T15:40:00"/>
    <x v="0"/>
    <s v="Cesar Cortés"/>
    <s v="Daniela Aleman"/>
    <s v="Alvaro"/>
    <n v="26.428055555617902"/>
    <x v="0"/>
    <m/>
    <m/>
  </r>
  <r>
    <x v="89"/>
    <x v="0"/>
    <d v="2021-06-02T13:14:19"/>
    <d v="2021-06-04T13:14:19"/>
    <x v="0"/>
    <s v="(2) Asesoría o consultas sobre la postulación de propuestas"/>
    <s v="TOBON CAMELO S EN C "/>
    <n v="800111107"/>
    <x v="3"/>
    <s v="(0) -Seleccione-"/>
    <x v="14"/>
    <s v="GERMAN ANDRES TOBON CAMELO"/>
    <n v="3103209691"/>
    <s v="gtobon@tocastereo.com"/>
    <s v="3. Si presentamos un proyecto del cambio de equipos análogos a digitales como lo puede ser una consolas y el software de  automatización, los equipos viejos entiendo que se le entregarían al mintic? Este tipo de proyecto seria clasificado en la sub categoria 2, como actualización de software y hardware. "/>
    <m/>
    <s v="En atención a su tercera pregunta, es de aclarar que todo equipo viejo o elemento que cambien en su proyecto, el ministerio no se encuentra recibiendo estos, por lo tanto es de propiedad y administración del postulante. Continuando con la otra parte de la consulta, se le informa al interesado que dentro del Anexo No. 5 “Anexo Técnico”, en el numeral 8.2. “EJE 2 – ACOMPAÑAMIENTO EN LA TRANSFORMACIÓN DE LOS PROCESOS EMPRESARIALES”, se establece que: “La transformación en los procesos empresariales puede darse de diferentes maneras. Se debe empezar por diagnosticar la línea base de la organización que permita determinar en que debe enfocarse, en la adquisición y/o actualización de su hardware o la adquisición y/o actualización e implementación de software”, por lo anterior se le aclara al interesado que podría enfocar su propuesta basados en este eje estratégico No. 2 y analizar a cuál de las dos líneas podría aplicar tanto a actualización y/o adquisición e implementación de hardware y/o software específico al proceso operativo, como a  digitalización de procesos. _x000a_De esta forma lo invitamos consultar y validar dicho numeral 8.2 en el anexo No. 5 ”Anexo Técnico”, siempre y cuando la incorporación de estas mejoras  tecnológicas contribuyan a los procesos empresariales que  generen eficiencias y se reflejen en mejores tiempos de atención al cliente, optimización de recursos humanos y financieros (disminución de costos, gastos e incremento en ingresos y utilidad), mejoras en el servicio, menores tiempo de proceso, esto entre otros beneficios. _x000a_"/>
    <d v="2021-06-03T15:40:00"/>
    <x v="0"/>
    <s v="Cesar Cortés"/>
    <s v="Daniela Aleman"/>
    <s v="Alvaro"/>
    <n v="26.428055555617902"/>
    <x v="0"/>
    <m/>
    <m/>
  </r>
  <r>
    <x v="90"/>
    <x v="0"/>
    <d v="2021-06-02T13:14:19"/>
    <d v="2021-06-04T13:14:19"/>
    <x v="0"/>
    <s v="(2) Asesoría o consultas sobre la postulación de propuestas"/>
    <s v="TOBON CAMELO S EN C "/>
    <n v="800111107"/>
    <x v="3"/>
    <s v="(0) -Seleccione-"/>
    <x v="14"/>
    <s v="GERMAN ANDRES TOBON CAMELO"/>
    <n v="3103209691"/>
    <s v="gtobon@tocastereo.com"/>
    <s v="4. En caso de tener u proyecto digital que no este en cabeza de una persona jurídica, como persona natural que debo adjuntar para presentar el proyecto. Tanto para un proyecto que ya esta activo, como para un proyecto en construcción (nuevo).  Muchas gracias.  "/>
    <m/>
    <s v="Finalizando con la última solicitud y acorde con lo que usted menciona que es un proyecto digital y que se encuentra en curso o es nuevo podría aplicar para ambas menciones, eso sí indiciándonos en su propuesta en detalle el estado actual del proyecto independientemente si está en curso o es nuevo. Por otro lado, podríamos categorizarlo dentro de la Categoría No. 5 “Medios de comunicación digitales” en la cual podría participar de esta convocatoria, le informamos que dentro de los documentos publicados en el micrositio, específicamente en el anexo N° 5 “Anexo Técnico”, en el numeral 7. “IDENTIFICACION DE LAS CATEGORIAS, REQUISITOS Y CONDICIONES DE PARTICIPACION” y expuesto en el numeral 7.5 Categoría No. 5 “Medios de comunicación digitales”, se encuentra estipulado que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 _x000a_1. Que correspondan a medios de comunicación colombianos, cuyo canal de difusión sea únicamente página web. _x000a_2. La página web del medio debe haberse creado y encontrarse activa, como mínimo, a partir del 11 de marzo del año 2020. _x000a_3. Se debe acreditar que el medio digital cuenta con su propia página web, hosting y dominio (URL) propios, adjuntando: Licencias de software vigente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 _x000a_4. Que el medio realice la producción de contenido informativo de carácter periodístico y/o de producción de noticias y/o cultural. _x000a__x000a_Complementando lo anterior y para tener en cuenta, se excluyen de la presente categoría los medios que desarrollan contenidos multiplataforma, en ese sentido, no se encuentran habilitados para participar en la convocatoria, al interior de la categoría No. 5 Medios Digitales, aquellas personas naturales y/o jurídicas, que directamente y/o bajo la misma denominación y/o identificación desarrollen actividades como medio televisión, radiodifusión sonora, periódicos y revistas. Así mismo, lo invitamos a consultar en detalle los documentos definitivos dispuestos para ello en el micrositio de la convocatoria: https://www.mintic.gov.co/transformaciondigitalmedios, en la pestaña documentos del proceso._x000a_"/>
    <d v="2021-06-03T15:40:00"/>
    <x v="0"/>
    <s v="Cesar Cortés"/>
    <s v="Daniela Aleman"/>
    <s v="Alvaro"/>
    <n v="26.428055555617902"/>
    <x v="0"/>
    <m/>
    <m/>
  </r>
  <r>
    <x v="91"/>
    <x v="0"/>
    <d v="2021-06-02T14:22:06"/>
    <d v="2021-06-04T14:22:06"/>
    <x v="0"/>
    <s v="(3) Solicitudes u observaciones al proceso de convocatoria"/>
    <s v="VISION BROADCAST SAS"/>
    <n v="901218446"/>
    <x v="0"/>
    <s v="(0) -Seleccione-"/>
    <x v="5"/>
    <s v="ANDRES ENRIQUE TELLEZ TORRES"/>
    <n v="3022434125"/>
    <s v="gerencia@visionbroadcast.co"/>
    <s v="Adjuntamos observación. _x000a__x000a_Respetuosamente se solicita que se incluya en el pliego de condiciones de participación en la convocatoria de TRANSFORMACIÓN DIGITAL para las emisoras de manera expresa, como una condición que se puede cumplir, la respuesta dada en etapa de observaciones frente a los casos de aquellas concesiones cuyas vigencias vayan hasta antes del 31 de diciembre de 2023 y hayan solicitado su prorroga pero que a la fecha MINTIC no se haya pronunciado. Se muestra imagen de la respuesta dada: _x000a__x000a_Lo anterior, teniendo en cuenta que en el pliego nada se dijo, y aunque sabemos que las respuestas también son vinculantes, es mejor que las reglas sean inequívocas sin lugar a interpretaciones. _x000a__x000a_En este momento solo reposa la condición que la concesión este vigente y en funcionamiento desde antes del 11 de mayo de 2020 y hasta el 31 de diciembre de 2023. _x000a__x000a_Se aprovecha para solicitar que se acepte también a aquellas que realicen sus solicitudes de prórroga de la concesión posterior a la apertura de esta convocatoria y hasta antes de la presentación de la propuesta en esta convocatoria, ya que ello abriría la posibilidad a más emisoras de acceder a la oportunidad de recibir el beneficio para apalancar la transformación digital del servicio que se presta a través de la radio de manera indirecta a toda una comunidad. _x000a__x000a_Esperamos que ambas peticiones sean de recibo para la Entidad en pro de mayor claridad de la convocatoria y ampliar las posibilidades de participación. _x000a_Cordialmente, _x000a__x000a_Ing. Andrés E. Téllez T. _x000a_CEO – VISION BROADCAST SAS"/>
    <s v="https://mintic.sharepoint.com/:b:/g/direccion_economia_digital/EfjzEsLFnmBNh49f7TSctDYBoC9J1c9G2u_VF7EIkg6IKg?e=OHUi2H"/>
    <s v="&quot;La entidad se ratifica en las respuestas a las observaciones en la etapa de borradores.  Se reitera que al interior del MinTIC, en la Dirección de Industria de Comunicaciones, existen licencias de radiodifusión sonora y televisión  que están en proceso de verificación de cumplimiento de requisitos o en trámite de expedición y/o renovación por lo que para cada caso particular la administración efectuará las validaciones correspondientes y de ser el caso dará aplicación al Art. 35 del Decreto 019 de 2012 que dispone: Solicitud de renovación de permisos, licencias o autorizaciones. Cuando el ordenamiento jurídico permita la renovación de un permiso, licencia o autorización, y el particular la solicite dentro de los plazos previstos en la normatividad vigente, con el lleno de la totalidad de requisitos exigidos para ese fin, la vigencia del permiso, licencia o autorización se entenderá prorrogada hasta tanto se produzca la decisión de fondo por parte de la entidad competente sobre dicha renovación._x000a__x000a_Por lo anterior, si el trámite de renovación se efectuó en tiempo y está en proceso de verificación, la entidad validará lo correspondiente y si le asiste razón al dicho del observante se dará aplicación al Art. 35 del Decreto 019 de 2012 y podrá participar en la convocatoria. En esa medida, todos aquellos proveedores que se encuentren incursos en dicha condición se encuentran habilitados para participar en la convocatoria. Asi mismo, la entidad analizará las situaciones particulares de cada una de las solicitudes de prórroga, incluso las efectuadas desde la apertura de la convocatoria y hasta su cierre, en atención a que la verificación de las condiciones obedecen a condiciones inherentes a los mismos y particularmente al cumplimiento de las obligaciones que les asisten en su condición de operadores del servicio de radiodifusión sonora.  Por lo anterior, mediante adenda al anexo técnico se incluirán las condiciones necesarias para aquellos oferentes que se encuentren  en tal situación atinente a la solicitud de la prórroga radicada en tiempo y oportunidad ante la entidad o en su defecto la necesidad de que el oferente asuma los compromisos corespondientes al trámite respectivo.&quot;_x000a_"/>
    <d v="2021-06-11T21:55:00"/>
    <x v="1"/>
    <m/>
    <m/>
    <s v="Alvaro"/>
    <n v="223.54833333328133"/>
    <x v="0"/>
    <m/>
    <m/>
  </r>
  <r>
    <x v="92"/>
    <x v="0"/>
    <d v="2021-06-02T14:55:55"/>
    <d v="2021-06-04T14:55:55"/>
    <x v="0"/>
    <s v="(2) Asesoría o consultas sobre la postulación de propuestas"/>
    <s v="Guaitara Stereo"/>
    <n v="814003925"/>
    <x v="3"/>
    <s v="(0) -Seleccione-"/>
    <x v="29"/>
    <s v="Santiago Yepes"/>
    <n v="3153858745"/>
    <s v="yps.santiago@gmail.com"/>
    <s v="Realizando lectura del Anexo 5 (Anexo técnico), especificamente la sección 8.2.1.1.2 (Pág. 32), surge la siguiente inquietud: ¿La adquisición o renovación de equipos Transmisores FM, antenas o enlaces radio, no aplican para esta convocatoria?  Gracias por su atención. "/>
    <m/>
    <s v="De acuerdo a la solicitud recibida, le informamos que en el anexo N° 5 Anexo técnico, en el numeral 8.2, EJE 2 – ACOMPAÑAMIENTO EN LA TRANSFORMACIÓN DE LOS PROCESOS EMPRESARIALES, numeral 8.2.1.1.1 Televisión, en la Gestión de la distribución: Hardware y/o Software para la difusión y contribución de las señales de televisión sobre diferentes medios, canales o plataformas (no incluye equipos, dispositivos y/o aplicaciones para la radiodifusión terrestre de las señales de televisión analógica o digital), por tal motivo le informamos que la adquisición o renovación de equipos Transmisores FM, antenas o enlaces radio no está contemplada en esta convocatoria. _x000a_"/>
    <d v="2021-06-03T10:43:00"/>
    <x v="0"/>
    <s v="Victor Mendoza"/>
    <s v="Daniela Aleman"/>
    <s v="Alvaro"/>
    <n v="19.784722222248092"/>
    <x v="0"/>
    <m/>
    <m/>
  </r>
  <r>
    <x v="93"/>
    <x v="0"/>
    <d v="2021-06-02T15:43:55"/>
    <d v="2021-06-04T15:43:55"/>
    <x v="0"/>
    <s v="(3) Solicitudes u observaciones al proceso de convocatoria"/>
    <s v="Contenidos Digitales K (Kienyke.com)"/>
    <n v="900940281"/>
    <x v="1"/>
    <s v="(Prensa) Prensa"/>
    <x v="5"/>
    <s v="Johan A. Vargas"/>
    <n v="3059275610"/>
    <s v="proyectos@kienyke.com"/>
    <s v="&quot;OBSERVACIONES A LAS CONDICIONES DE PARTICIPACIÓN CONVOCATORIA DEFINITIVA 1. Página 8, numeral 1.5 Comunicaciones: Se realiza la siguiente afirmación, “Es de aclarar _x000a_que toda propuesta dentro de la presente convocatoria deberá ser presentada en el enlace dispuesto por la entidad https://bpm.mintic.gov.co/AP/Home.aspx?idFrm=2313 para lo cual se debe utilizar el usuario y contraseña que le haya asignado la entidad, so pena de rechazo de la propuesta”. (Subrayado fuera de texto). Sin embargo:_x000a__x000a_Teniendo en cuenta lo anterior, respetuosamente se solicita:_x000a__x000a_- Aclarar cuál es el tamaño/peso máximo del documento de la propuesta que deberá ser presentada en la plataforma “Trámites en línea MINTIC”, lo anterior con el objetivo de asegurar que los archivos carguen de forma correcta en la plataforma diseñada. _x000a__x000a_- Aclarar a partir de qué momento las entidades interesadas en la convocatoria, podrán solicitar la asignación de dicho acceso. Lo anterior con el objetivo de que los interesados puedan conocer de antemano la plataforma de trámites en línea MINTIC, familiarizarse con la forma y entender el cómo se debe subir todo el contenido de la propuesta. "/>
    <s v="https://mintic.sharepoint.com/:b:/g/direccion_economia_digital/ET0-B4RFLmlCmrUpWwvYqr4Bx4AS8CCne8Nc-Keu9Vzp2w?e=TbVxI6"/>
    <s v="Atendiendo su inquietud, cada una de los documentos que se deben presentar en la convocatoria  “Transformación Digital y fortalecimiento de Medios de Comunicación”,  deben tener un máximo de tamaño/peso 25Mb, en formato .PDF, .JPG, .DOC, .DOCX, .XLS, .XLSX, .TIF, .ZIP, .RAR y/o .CSV. Así mismo la fecha límite para presentar propuestas acordes a la convocatoria y las categorías y/o subcategorías a aplicar es el 25 de junio de 2021 a las 10:00 am, donde se realizará diligencia de cierre y se publicará acta en el micrositio https://www.mintic.gov.co/transformaciondigitalmedios. Para presentar su propuesta, debe ir al botón “Presente su propuesta aqui”  en el micrositio antes mencionado, donde se le debe dar clic en el boton “solicitar usuario”  y llenando el formulario completamente, tendrá su clave y usuario de acceso.  Cabe aclarar que se puede tener acceso a la convocatoria, desde el pasado 27 de Mayo de 2021 y hasta el 25 de junio de 20201."/>
    <d v="2021-06-03T11:54:00"/>
    <x v="0"/>
    <s v="Wilson Pulido"/>
    <s v="Daniela Aleman"/>
    <s v="Alvaro"/>
    <n v="20.168055555608589"/>
    <x v="0"/>
    <m/>
    <m/>
  </r>
  <r>
    <x v="94"/>
    <x v="0"/>
    <d v="2021-06-02T15:43:55"/>
    <d v="2021-06-04T15:43:55"/>
    <x v="0"/>
    <s v="(3) Solicitudes u observaciones al proceso de convocatoria"/>
    <s v="Contenidos Digitales K (Kienyke.com)"/>
    <n v="900940281"/>
    <x v="1"/>
    <s v="(Prensa) Prensa"/>
    <x v="5"/>
    <s v="Johan A. Vargas"/>
    <n v="3059275610"/>
    <s v="proyectos@kienyke.com"/>
    <s v="2. Página 13, numeral 1.14.2.1 Informes de Seguimiento: Se realiza la siguiente afirmación, “El beneficiario deberá entregar dichos informes vía correo electrónico al Supervisor siete (7) días hábiles siguientes, de manera bimensual a partir de la entrega de los recursos y hasta la fecha prevista para el cumplimiento de los indicadores de impacto establecidos para cada eje y línea estratégica. En los informes se deberá presentar la información de forma clara y concisa.” (Subrayado fuera de texto). _x000a__x000a_De la afirmación se interpreta que, los Informes de seguimiento deberán ser presentados por el beneficiario cada quince (15) días, lo anterior teniendo en cuenta la definición de la RAE (Real Academia Española) frente al término de Bimensual: “Que se hace u ocurre dos veces al mes”. _x000a__x000a_Respetuosamente se solicita ajustar dicho término a “bimestral”, esto con el fin de contar con términos eficientes y suficientes para la presentación de informes de seguimiento. Del mismo modo, se solicita esclarecer si todos los beneficiarios deberán presentar ante la Supervisión los informes de seguimiento, o únicamente los beneficiarios que hayan decidido recibir más de un (1) desembolso para la financiación de sus proyectos. _x000a__x000a_Se recuerda que, en dado caso de hacer una modificación en este aspecto, es necesario ajustar los demás documentos de la convocatoria en los cuales se estipulen condiciones sobre los informes de seguimiento, como por ejemplo en el Anexo técnico, de tal forma que los anexos se encuentren unificados con los términos empleados en la convocatoria."/>
    <s v="https://mintic.sharepoint.com/:b:/g/direccion_economia_digital/ET0-B4RFLmlCmrUpWwvYqr4Bx4AS8CCne8Nc-Keu9Vzp2w?e=TbVxI7"/>
    <s v="En atención a la observación planteada, se indica que se acoge la misma; en esa medida se ajustará la redacción de los documentos de la convocatoria, en el sentido de aclarar que la presentación de informes corresponde a una periodicidad de cada dos (2) meses o bimestral, lo cual se incorporará mediante Adenda No. 1. En lo que refiere a la presentación de informes, se aclara al observante que los mismos son de obligatorio cumplimiento para la totalidad de los beneficiarios de financiación. _x000a_"/>
    <d v="2021-06-11T21:55:00"/>
    <x v="1"/>
    <m/>
    <m/>
    <s v="Nicolas"/>
    <n v="222.18472222227138"/>
    <x v="0"/>
    <m/>
    <m/>
  </r>
  <r>
    <x v="95"/>
    <x v="0"/>
    <d v="2021-06-02T15:43:55"/>
    <d v="2021-06-04T15:43:55"/>
    <x v="0"/>
    <s v="(3) Solicitudes u observaciones al proceso de convocatoria"/>
    <s v="Contenidos Digitales K (Kienyke.com)"/>
    <n v="900940281"/>
    <x v="1"/>
    <s v="(Prensa) Prensa"/>
    <x v="5"/>
    <s v="Johan A. Vargas"/>
    <n v="3059275610"/>
    <s v="proyectos@kienyke.com"/>
    <s v="3. Página 16, numeral 2.3 Convocatoria limitada a medios de comunicación: Se estipula lo siguiente “Categoría No. 5: Digitales: La categoría “digitales” está dirigida a las personas jurídicas y/o naturales debidamente constituidas en Colombia y cuyo objeto social esté asociado a medios digitales que producen su propio contenido informativo de carácter periodístico y/o de producción de noticias y/o cultural, y se debe acreditar que el medio digital cuenta con su propia página web, hosting y dominio (URL) propios, debidamente constituidos y en operación antes del 11 de marzo del año 2020, conforme a las condiciones y requisitos señaladas en el Anexo 5 -anexo técnico-“ (Subrayado fuera de texto). _x000a__x000a_Sin embargo, en el Anexo 5 Técnico numeral 5.1.6 Medios de comunicación digitales, se afirma “Medios de comunicación que utilizan exclusivamente en página web propia, en las cuales se publique periódicamente contenido noticioso y/o cultural, de forma masiva, generado por el medio. Así las cosas, para entender que el medio digital cuenta con su propia página web, corresponde a aquellos que cuenten con hosting y dominio (URL) propios”. _x000a__x000a_Teniendo en cuenta que las dos definiciones anteriores son diferentes, respetuosamente se solicita que sea modificada la del Anexo 5, de tal forma que sea exactamente igual a la estipulada en los pliegos de la Convocatoria dado que esta es más amplia y precisa, y a su vez que ese ejercicio se realice en todos los documentos del proceso."/>
    <s v="https://mintic.sharepoint.com/:b:/g/direccion_economia_digital/ET0-B4RFLmlCmrUpWwvYqr4Bx4AS8CCne8Nc-Keu9Vzp2w?e=TbVxI8"/>
    <s v="Teniendo en cuenta que efectivamente se presenta una misma definición pero se ecuentra diferenciada en los documentos señalados en observación, se hace necesario unificar las definiciones en los documentos de la convocatoria y en tal sentido aceptar la observación, por lo que  mediante Adenda No. 1 se unificará la redacción correspondiente a la Categoría No. 5 Medios Digitales. _x000a_"/>
    <d v="2021-06-11T21:55:00"/>
    <x v="1"/>
    <m/>
    <m/>
    <s v="Alvaro"/>
    <n v="222.18472222227138"/>
    <x v="0"/>
    <m/>
    <m/>
  </r>
  <r>
    <x v="96"/>
    <x v="0"/>
    <d v="2021-06-02T15:43:55"/>
    <d v="2021-06-04T15:43:55"/>
    <x v="0"/>
    <s v="(3) Solicitudes u observaciones al proceso de convocatoria"/>
    <s v="Contenidos Digitales K (Kienyke.com)"/>
    <n v="900940281"/>
    <x v="1"/>
    <s v="(Prensa) Prensa"/>
    <x v="5"/>
    <s v="Johan A. Vargas"/>
    <n v="3059275610"/>
    <s v="proyectos@kienyke.com"/>
    <s v="4. Página 22, numeral 2.13 Asignación de recursos para financiamiento de proyectos: Se estipula: “La falta de presentación de la garantía conforme con los requisitos exigidos y dentro del plazo establecido, o su no modificación de acuerdo con la solicitud del MinTIC y el Fondo Único de Tecnologías de la Información en el plazo previsto para ello, generará para el beneficiario la condición resolutoria del acto administrativo particular. En ese evento, el MinTIC no financiará el proyecto.” (Subrayado fuera de texto)._x000a__x000a_A su vez, “NOTA 1: Aquellos beneficiarios que hayan recibido desembolsos por concepto de la financiación y, por hechos ajenos y no imputables al beneficiario, no puedan ejecutar, total o parcialmente, el proyecto de acuerdo con los términos establecidos, deberán comunicar dicha situación a la Entidad, manifestando su renuncia a la financiación, y procederán de inmediato a reintegrar los recursos no ejecutados, dentro del término que establezca la entidad, a la cuenta bancaria del Fondo Único de Tecnologías de la Información y las Comunicaciones con NIT 800.131.648-6: Banco Davivienda, tipo de cuenta: ahorros, número 00018-500003-3, y remitir copia de la consignación. Lo anterior sin perjuicio de las actuaciones administrativas a las que haya lugar.” (Subrayado fuera de texto). _x000a__x000a_Respetuosamente se solicita aclarar, una vez el beneficiario retorne los recursos al FUTIC, ¿El Fondo dispondrá de esos recursos para financiar otros proyectos de la convocatoria que no hayan sido favorecidos dentro del sorteo?"/>
    <s v="https://mintic.sharepoint.com/:b:/g/direccion_economia_digital/ET0-B4RFLmlCmrUpWwvYqr4Bx4AS8CCne8Nc-Keu9Vzp2w?e=TbVxI9"/>
    <s v="En el documento de Condiciones de Participación Convocatoria Definitiva, en el numeral 5.1 &quot;Audiencia de Sorteo&quot; se menciona como será el procedimiento del sorteo, aún no se ha definido si dichos recursos serán destinados a un nuevo sorteo y si fuese así, por ahora no se ha estipulado una fecha adicional de sorteo para disponer de los recursos que algunos o varios beneficiarios devuelvan con el fin de financiar otros proyectos de la convocatoria."/>
    <d v="2021-06-03T18:32:00"/>
    <x v="0"/>
    <s v="Wilson Pulido"/>
    <s v="Daniela Aleman"/>
    <s v="Alvaro"/>
    <n v="26.801388888910878"/>
    <x v="0"/>
    <m/>
    <m/>
  </r>
  <r>
    <x v="97"/>
    <x v="0"/>
    <d v="2021-06-02T15:43:55"/>
    <d v="2021-06-04T15:43:55"/>
    <x v="0"/>
    <s v="(3) Solicitudes u observaciones al proceso de convocatoria"/>
    <s v="Contenidos Digitales K (Kienyke.com)"/>
    <n v="900940281"/>
    <x v="1"/>
    <s v="(Prensa) Prensa"/>
    <x v="5"/>
    <s v="Johan A. Vargas"/>
    <n v="3059275610"/>
    <s v="proyectos@kienyke.com"/>
    <s v="5. Página 25, numeral 3.1.2 Alcance del objeto y especificaciones: Se estipula lo siguiente, “Los proyectos objeto de financiación al interior del proceso de implementación del artículo 105 de la Ley 2063 de 2020, deberán enmarcarse dentro de los tres ejes de transformación digital que corresponden a: (i) Transformación de la Mentalidad y Cultura Empresarial, (ii) Acompañamiento en la Transformación de los procesos empresariales y, (iii) Desarrollo e Implementación de Tecnología para la Transformación Digital.” (Subrayado fuera de texto). _x000a__x000a_Así mismo, en el Anexo Técnico página 77 numeral 9.5 Alineación con los ejes estratégicos de la convocatoria para la transformación digital y fortalecimiento de los medios de comunicación se estipula que: “Los proponentes deberán incluir en acápite la explicación de cuál es la necesidad que identificó en el medio de comunicación y explicar cómo se enfrenta desde el (los) eje(s) estratégico(s) al que apunta su proyecto, de acuerdo con el contenido, condiciones y requisitos de cada uno de los ejes y líneas, estratégicos.” (Subrayado fuera de texto). _x000a__x000a_Teniendo en cuenta lo anterior, respetuosamente se solicita que se aclaré que, los interesados en la convocatoria tienen la posibilidad de enmarcar sus proyectos en al menos uno de los tres (3) ejes detallados en los documentos definitivos, esto con el fin de unificar los conceptos de la convocatoria y atender a las finalidades de esta."/>
    <s v="https://mintic.sharepoint.com/:b:/g/direccion_economia_digital/ET0-B4RFLmlCmrUpWwvYqr4Bx4AS8CCne8Nc-Keu9Vzp2w?e=TbVxI10"/>
    <s v="Con relación a su consulta número tres, le comunicamos que todos los medios de comunicación son libres de escoger ejes y/o líneas estratégicas por la cual quiera desarrollar su propuesta, plan o proyecto, de acuerdo a su necesidad y cumpliendo con los requisitos técnicos, jurídicos, condiciones que se establecen dentro de cada línea. En su caso puntual inicialmente ustedes aplicarían a la categoría 5 de “Medios digitales”, pero para esto deberán cumplir con los requisitos y condiciones establecidos en el numeral No. 7.5 Categoría No. 5 Medios de comunicación digitales del documento anexo 5 Anexo Técnico,  para el desarrollo o implementación de su propuesta, por ser  un medio digital y contar con plataforma digital o página web, la línea 3, expresada en el numeral  8.3.3 “LINEA ESTRATEGICA SERVICIO O PRODUCTO DIGITAL” del EJE 3 – “DESARROLLO E IMPLEMENTACIÓN DE TECNOLOGÍA PARA LA TRANSFORMACIÓN DIGITAL”, queda totalmente excluida para ustedes, ya que la finalidad de esta línea es fortalecer a aquellos medios que no cuenten con este servicio, cabe aclarar que solo quedan excluidos de esta línea, pero no de la convocatoria, ya que el interés que usted expresa para desarrollar su propuesta, plan o proyecto en la consulta es complementario al producto actual que ustedes poseen, por lo que una de las líneas en la que sí podrían aplicar, es la línea 1 expresada en el numeral  8.2.1 “ACTUALIZACIÓN Y/O ADQUISICIÓN E IMPLEMENTACIÓN DE HARDWARE Y/O SOFTWARE ESPECÍFICO AL PROCESO OPERATIVO”, del EJE 2 – “ACOMPAÑAMIENTO EN LA TRANSFORMACIÓN DE LOS PROCESOS EMPRESARIALES” expresada en el numeral 8.2, el cual tiene como finalidad robustecer los procesos operativos o misionales de las organizaciones, diseñando y/o fortaleciendo estructuras empresariales basadas en tecnología, con equipos, elementos, dispositivos o aplicaciones que incorporen cambios y métodos ágiles a sus procesos productivos."/>
    <d v="2021-06-03T18:32:00"/>
    <x v="0"/>
    <s v="Wilson Pulido"/>
    <s v="Daniela Aleman"/>
    <s v="Alvaro"/>
    <n v="26.801388888910878"/>
    <x v="0"/>
    <m/>
    <m/>
  </r>
  <r>
    <x v="98"/>
    <x v="0"/>
    <d v="2021-06-02T15:43:55"/>
    <d v="2021-06-04T15:43:55"/>
    <x v="0"/>
    <s v="(3) Solicitudes u observaciones al proceso de convocatoria"/>
    <s v="Contenidos Digitales K (Kienyke.com)"/>
    <n v="900940281"/>
    <x v="1"/>
    <s v="(Prensa) Prensa"/>
    <x v="5"/>
    <s v="Johan A. Vargas"/>
    <n v="3059275610"/>
    <s v="proyectos@kienyke.com"/>
    <s v="6. Página 29, numeral 3.3 Presupuesto para la financiación de los proyectos y disponibilidad presupuestal: Se estipula lo siguiente, “Los proyectos que serán objeto de financiación por parte del FUTIC y la distribución de los recursos, corresponden con las siguientes categorías asignadas por medios de comunicación:_x000a__x000a__x000a_Ahora bien, al analizar el texto de la convocatoria con el borrador de esta, se puede colegir que hubo una redistribución de recursos que buscaban atender al principio de equidad de la administración pública, no obstante, al revisar en detalle dicho presupuesto por categorías, encontramos que la categoría de “digitales” no presentó un incremento en su presupuesto, esto pese a ser la categoría que cuenta con más medios de comunicación de conformidad con el anexo técnico y los estudios allí señalados los cuales fungen como soporte de la convocatoria. _x000a__x000a_Teniendo en cuenta lo anterior, respetuosamente se solicita que se revise el presupuesto de Digitales y el mismo sea ampliado a fin de atender a las necesidades del sector y a los principios que rigen la convocatoria."/>
    <s v="https://mintic.sharepoint.com/:b:/g/direccion_economia_digital/ET0-B4RFLmlCmrUpWwvYqr4Bx4AS8CCne8Nc-Keu9Vzp2w?e=TbVxI11"/>
    <s v="Con relación a su siguiente consulta, le confirmamos que en el Anexo 5 “Anexo Técnico”, en el numeral 6 “PRESUPUESTO PARA LA FINANCIACION DE LOS PROYECTOS”, en el punto que se menciona la Categoría No. 5 Medios Digitales, se ha asignado una valor de  $     4.250.000.000,00, para los diferentes medios digitales que se presenten a la convocatoria  “Transformación Digital y fortalecimiento de Medios de Comunicación” y cumplan todos los requisitos jurídicos y técnicos. "/>
    <d v="2021-06-03T18:32:00"/>
    <x v="0"/>
    <s v="Wilson Pulido"/>
    <s v="Daniela Aleman"/>
    <s v="Alvaro"/>
    <n v="26.801388888910878"/>
    <x v="0"/>
    <m/>
    <m/>
  </r>
  <r>
    <x v="99"/>
    <x v="0"/>
    <d v="2021-06-02T15:43:55"/>
    <d v="2021-06-04T15:43:55"/>
    <x v="0"/>
    <s v="(3) Solicitudes u observaciones al proceso de convocatoria"/>
    <s v="Contenidos Digitales K (Kienyke.com)"/>
    <n v="900940281"/>
    <x v="1"/>
    <s v="(Prensa) Prensa"/>
    <x v="5"/>
    <s v="Johan A. Vargas"/>
    <n v="3059275610"/>
    <s v="proyectos@kienyke.com"/>
    <s v="7. Página 40, numeral 5.2 Audiencia _x000a__x000a_- Se estipula el orden asignado para cada una de las categorías y subcategorías de la convocatoria, sin embargo, es evidente que hay un error en la subcategoría 2.1 de la Categoría No. 2 Televisión, puesto que en la columna de Orden Asignado se repite el número 4, lo cual genera que de ahí en adelante todas estén enumeradas de manera incorrecta. Respetuosamente se solicita corregir esa columna._x000a__x000a_- En el mismo numeral, se estipula: “Cada uno de los sorteos se realizarán con una diferencia de por lo menos una hora. En caso de que el sorteo demore más del tiempo inicialmente asignado podrá ampliarse hasta por el tiempo indicado por la entidad, lo cual se comunicará en desarrollo de la audiencia.” (Subrayado fuera de texto). _x000a_Respetuosamente se solicita validar y revisar nuevamente esta metodología en cuanto a la organización de tiempos, teniendo en cuenta que serían (19) diecinueve sorteos en total, y por supuesto será difícil ejecutarlos el mismo día, con la diferencia de por lo menos una hora entre ellos. Por lo tanto, se sugiere modificar lo estipulado en el numeral mencionado y en el cronograma de la convocatoria._x000a__x000a_- Por último, en la página 42 del mismo numeral, en el literal k. se afirma: “En los casos en los cuales, realizada la distribución de qué trata el literal b. del presente numeral, y adelantado el sorteo respectivo en las categorías 1, 2 y 4, quedaren saldos remanentes del presupuesto asignado por subcategoría, los mismos serán reasignados a las Categorías No. 3 Periódicos y No. 5 Medios Digitales, en una proporción del 70% y 30% respectivamente.” (Subrayado fuera de texto). Suponiendo que también quede un saldo del 70% de los montos remanentes del presupuesto que en un principio está asignado para Periódicos, ¿es posible que esos recursos se sumen y se reasignen al presupuesto total de la Categoría No. 5, teniendo en cuenta que es la que más medios de comunicación tiene relacionados en sus estudios y anexos técnicos? Lo anterior en vista de que los sorteos de la mencionada categoría serían los últimos de la jornada."/>
    <s v="https://mintic.sharepoint.com/:b:/g/direccion_economia_digital/ET0-B4RFLmlCmrUpWwvYqr4Bx4AS8CCne8Nc-Keu9Vzp2w?e=TbVxI12"/>
    <s v="&quot;En atención a las observaciones planteados, la entidad se manifiesta en los siguientes términos, atendiendo el orden de presentación de las mismas en su comunicación. 1. En lo que se refiere al orden de asignación para la celebración del sorteo por cada una de las categorías y subcategorías, se acepta la observación en lo que refiere a la subcategoría 2.1. en esa medida, se ajustará lo pertinente mediante Adenda No. 1._x000a__x000a_En lo que refiere a la revisión de la metodología establecida para la celebración de la audiencia, no procede la observación, y en consecuencia la entidad ratifica el trámite establecido para la celebración de la audiencia de sorteo regulada en el numeral 5.2. de las CONDICIONES DE PARTICIPACIÓN DE LA CONVOCATORIA, en el sentido de asignar para el trámite de cada uno de los sorteos por subcategoría un tiempo estimado de una hora. En esa medida, en caso de ser requerido, al interior de la audiencia y atendiendo a las condiciones de modo, tiempo y cantidad de proponentes se definirá la necesidad de ampliar el tiempo destinado para su celebración; situación que será comunicada al interior de la respectiva audiencia. _x000a__x000a_En cuanto a la observación relacionada con la redistribución de los potenciales saldos que resulten del sorteo en la “Categoría No. 3. Periódicos” con destino a la “Categoría No. 5 Medios Digitales”, es correcto su entendimiento y se ajustará lo pertinente mediante Adenda No. 1.&quot;_x000a_"/>
    <d v="2021-06-11T21:55:00"/>
    <x v="1"/>
    <m/>
    <m/>
    <s v="Alvaro"/>
    <n v="222.18472222227138"/>
    <x v="0"/>
    <m/>
    <m/>
  </r>
  <r>
    <x v="100"/>
    <x v="0"/>
    <d v="2021-06-02T15:43:55"/>
    <d v="2021-06-04T15:43:55"/>
    <x v="0"/>
    <s v="(3) Solicitudes u observaciones al proceso de convocatoria"/>
    <s v="Contenidos Digitales K (Kienyke.com)"/>
    <n v="900940281"/>
    <x v="1"/>
    <s v="(Prensa) Prensa"/>
    <x v="5"/>
    <s v="Johan A. Vargas"/>
    <n v="3059275610"/>
    <s v="proyectos@kienyke.com"/>
    <s v="8. Página 44, numeral 6. Documentos de la propuesta: Se estipula que, “La propuesta debe contener la totalidad de los documentos establecidos en los numerales 7, 8 y 9 del anexo 5 -anexo técnico y en los capítulos 3 y 4 de la presente convocatoria y los siguientes anexos: …” (Subrayado fuera de texto). _x000a__x000a_Por favor aclarar el motivo por el cual se deben incluir dentro de la propuesta los siguientes anexos: _x000a__x000a_- Anexo 5 - Anexo técnico. _x000a_- Anexo 6 – Distribución recursos implementación articulo 105 ley 2063/2020 _x000a_- Anexo 8 – Proyecto de resolución asignación de recursos _x000a_- Anexo 9 - Protocolo de indisponibilidad para presentación de propuestas a convocatoria expedido por el MINTIC. _x000a__x000a_Lo anterior considerando que los anexos mencionados son meramente informativos y no deben ser diligenciados por el proponente, consideramos que no deberían ser adjuntados a la propuesta que presente cada entidad, ya que esto solo incrementaría el tamaño y/o peso de la misma pudiendo dificultar el proceso de presentación del proyecto con información que ya es de público conocimiento. _x000a__x000a_Se recuerda que en el check-list estipulado en la Carta de Presentación de la Propuesta - Anexo 1, no se encuentran dentro de los documentos que integran la propuesta, los anexos anteriores. Por tal motivo, no es claro si deben ir o no junto a la propuesta de cada medio, razón por la cual respetuosamente se solicita aclarar y unificar los criterios."/>
    <s v="https://mintic.sharepoint.com/:b:/g/direccion_economia_digital/ET0-B4RFLmlCmrUpWwvYqr4Bx4AS8CCne8Nc-Keu9Vzp2w?e=TbVxI13"/>
    <s v="En atención a la observación planteada, se aclara que no es correcto su entendimiento. La previsión del numeral 6.1. implica que los proponentes deberán aportar dentro de la propuesta la totalidad de los documentos que se encuentran relacionados en los diferentes documentos de la propuesta, en esa medida no se debe adjuntar dentro de la propuesta los Anexos 5 ANEXO TÉCNICO, 6. DISTRIBUCIÓN RECURSOS IMPLEMENTACIÓN ARTICULO 105 LEY 2063/2020, Anexo 8. PROYECTO DE RESOLUCIÓN ASIGINACIÓN DE RECURSOS y Anexo 9. PROTOCOLO DE INDISPONIBILIDAD PARA LA PRESENTACIÓN DE PROPUESTAS A LA CONVOCATORIA EXPEDIDO POR EL MINTIC. No obstante, para un mejor entendimiento,  se aclarará a través de adenda la redacción de los anexos que deben ser diligenciados  por el interesado._x000a_"/>
    <d v="2021-06-11T21:55:00"/>
    <x v="1"/>
    <m/>
    <m/>
    <s v="Nicolas"/>
    <n v="222.18472222227138"/>
    <x v="0"/>
    <m/>
    <m/>
  </r>
  <r>
    <x v="101"/>
    <x v="0"/>
    <d v="2021-06-02T15:43:55"/>
    <d v="2021-06-04T15:43:55"/>
    <x v="0"/>
    <s v="(3) Solicitudes u observaciones al proceso de convocatoria"/>
    <s v="Contenidos Digitales K (Kienyke.com)"/>
    <n v="900940281"/>
    <x v="1"/>
    <s v="(Prensa) Prensa"/>
    <x v="5"/>
    <s v="Johan A. Vargas"/>
    <n v="3059275610"/>
    <s v="proyectos@kienyke.com"/>
    <s v="OBSERVACIONES ANEXO 5 – ANEXO TÉCNICO_x000a_9. Página 13, numeral 6. Presupuesto para la financiación de los proyectos: Se estipula que “los rubros establecidos por cada uno de los medios de comunicación se encuentran distribuidos por cada una de las categorías y subcategorías previstos para el desarrollo de la convocatoria al interior de la cual se realizará la habilitación de los proyectos presentados”._x000a__x000a_Considerando lo anterior, respetuosamente se solicita que la convocatoria permita y acepte la inclusión de un rubro destinado a imprevistos del cinco por ciento (5%), el cual cada proponente deberá contemplar dentro del presupuesto que va a solicitar para financiar su proyecto._x000a__x000a_Esto en vista de que la situación del país ha generado que imprevisiblemente los precios puedan variar generando costos adicionales no contemplados en el presupuesto del proyecto, y en el caso de tratarse de cotizaciones en dólares la fluctuación de divisas al ser volátil, generaría el mismo efecto de sobrecostos. _x000a__x000a_Por lo tanto, destinar un monto para imprevistos, permite compensar esas fluctuaciones y que no se genere una afectación impositiva para el medio desequilibrándolo económicamente en la ejecución del contrato y se rompa con la finalidad de reactivación económica del sector. "/>
    <s v="https://mintic.sharepoint.com/:b:/g/direccion_economia_digital/ET0-B4RFLmlCmrUpWwvYqr4Bx4AS8CCne8Nc-Keu9Vzp2w?e=TbVxI14"/>
    <s v="No se acepta la observación propuesta. Lo anterior, teniendo en cuenta que tal como se ha desarrollado por la doctrina, y ha sido aceptado entre otras autoridades por la Contraloría General de la República, los imprevistos dependen de la naturaleza de cada contrato, pero en esencia constituyen el aleas del negocio, en ese sentido, están asociados a los riesgos normales en que incurre un contratista, por lo cual se cubre con dicha provisión, situaciones de normal ocurrencia como aquellos inconvenientes asociados o derivados de la planeación, atrasos por efectos del clima, accidentes de trabajadores, equipos entre otros, constituyendo en esencia una contraprestación por el riesgo normal en la ejecución de un contrato. En esa medida, atendiendo a que el objeto de la convocatoria, asociado a la financiación de proyectos, no tiene relación con la adquisición de un bien o servicio a cargo de la entidad y que los proyectos y su implementación tienen por origen el beneficio directo de los medios de comunicación, no es procedente su inclusión en la propuesta y por ende su reconocimiento. De esta forma, se reitera que los recursos objeto de la convocatoria tienen como objeto el financiamiento de proyectos de medios de comunicación que cumplan con las condiciones y requisitos establecidos en la convocatoria y bajo ningún concepto se podrá contemplar dentro de los ítems establecidos en el ANEXO 4.3 PRESUPUESTO la inclusión de concepto IMPREVISTOS, por lo tanto, cualquier sobrecosto en el desarrollo de los proyectos, es de riesgo exclusivo de los proponentes beneficiarios y en ningún caso podrán destinar los recursos asignados a actividades o items diferentes a los establecidos en la propuesta. _x000a_"/>
    <d v="2021-06-11T21:55:00"/>
    <x v="1"/>
    <m/>
    <m/>
    <s v="Alvaro"/>
    <n v="222.18472222227138"/>
    <x v="0"/>
    <m/>
    <m/>
  </r>
  <r>
    <x v="102"/>
    <x v="0"/>
    <d v="2021-06-02T15:43:55"/>
    <d v="2021-06-04T15:43:55"/>
    <x v="0"/>
    <s v="(3) Solicitudes u observaciones al proceso de convocatoria"/>
    <s v="Contenidos Digitales K (Kienyke.com)"/>
    <n v="900940281"/>
    <x v="1"/>
    <s v="(Prensa) Prensa"/>
    <x v="5"/>
    <s v="Johan A. Vargas"/>
    <n v="3059275610"/>
    <s v="proyectos@kienyke.com"/>
    <s v="10. Página 23, numeral 7.5 Categoría No. 5 Medios de comunicación digitales: Se solicita modificar el punto 3. así: “Se debe acreditar que el medio digital cuenta con su propia página web, lo que implica contar con dominio (URL) de uso exclusivo activo y contar con acceso a un hosting al momento de la presentación de la propuesta, adjuntando las licencias de software que utiliza para tal fin o la documentación necesaria para software de uso libre. Así mismo, deberá adjuntar evidencia y registros fotográficos donde demuestre que la plataforma está en funcionamiento”._x000a__x000a_Este ajuste se solicita en atención a las siguientes consideraciones:                                                  _x000a__x000a_ - El requerir matricula profesional del desarrollador de la página web puede resultar en un requerimiento de imposible cumplimiento, lo anterior teniendo en cuenta que existen medios de comunicación digitales que cuentan con muchos años en el mercado y han tenido múltiples modificaciones en el site, lo que impide poder aportar certificados de los diferentes desarrolladores con los que ha contado.                                                                                                   _x000a_- El requerimiento señalado con anterioridad podría ser una carga injustificada pues se supedita el ejercicio periodístico y la libertad a fundar medios de comunicación a la existencia de una matricula profesional.                                                                                                                     _x000a_ - Las características intrínsecas de la propiedad en el entorno digital no pueden ser interpretadas como la de los bienes corporales o sujetos a registro.                                                 _x000a_ - Es necesario tener en cuenta que, existe multiplicidad de oferta en el mercado para el desarrollo de páginas web, la globalización y el mismo internet han permitido el acceso a ofertas de servicios del extranjero, de igual manera, el acceso a la información ha permitido que personas autodidactas desarrollen destrezas importantes en actividades de carácter digital e informático, sin que estas cuenten con un registro profesional o certificados de acreditación de los conocimientos."/>
    <s v="https://mintic.sharepoint.com/:b:/g/direccion_economia_digital/ET0-B4RFLmlCmrUpWwvYqr4Bx4AS8CCne8Nc-Keu9Vzp2w?e=TbVxI15"/>
    <s v="&quot;Una vez revisada su observación, teniendo en cuenta que hay herramientas basadas en software libre, que no requieren un alto nivel técnico para la implementación de administradores o gestores de contenido, que permiten la divulgación de información y en aras de garantizar la igualdad en la participación del medio de comunicación descrito se  hace necesario ajustar a la Sección “7 IDENTIFICACION DE LAS CATEGORIAS, REQUISITOS Y CONDICIONES DE PARTICIPACION”,   “7.5 Categoría No. 5 Medios de comunicación digitales” numeral 3, tal y como quedará estipulado mediante Adenda No. 1. _x000a_&quot;_x000a_"/>
    <d v="2021-06-11T21:55:00"/>
    <x v="1"/>
    <m/>
    <m/>
    <s v="Nicolas"/>
    <n v="222.18472222227138"/>
    <x v="0"/>
    <m/>
    <m/>
  </r>
  <r>
    <x v="103"/>
    <x v="0"/>
    <d v="2021-06-02T15:43:55"/>
    <d v="2021-06-04T15:43:55"/>
    <x v="0"/>
    <s v="(3) Solicitudes u observaciones al proceso de convocatoria"/>
    <s v="Contenidos Digitales K (Kienyke.com)"/>
    <n v="900940281"/>
    <x v="1"/>
    <s v="(Prensa) Prensa"/>
    <x v="5"/>
    <s v="Johan A. Vargas"/>
    <n v="3059275610"/>
    <s v="proyectos@kienyke.com"/>
    <s v="11. Página 23, numeral 8. Características y condiciones de los ejes estratégicos para el desarrollo de proyectos objeto de financiación “Los proyectos objeto de financiación al interior del proceso de implementación del artículo 105 de la ley 2063 de 2020, deberán enmarcarse dentro de los tres (3) ejes de transformación digital antes referidos, y que corresponden a: (i) Transformación de la mentalidad y cultura empresarial, (ii) Acompañamiento en la transformación de los procesos empresariales y, (iii) Desarrollo e implementación de tecnología para la transformación digital”. (Subrayado fuera de texto). _x000a__x000a_Tal como se afirmó en el numeral 4 del presente documento, se solicita que por favor se realice el ajuste que indica que el proyecto se enmarque en al menos uno de los ejes estratégicos."/>
    <s v="https://mintic.sharepoint.com/:b:/g/direccion_economia_digital/ET0-B4RFLmlCmrUpWwvYqr4Bx4AS8CCne8Nc-Keu9Vzp2w?e=TbVxI16"/>
    <s v="&quot;Es importante destacar que  la convocatoria contempla 3 ejes o pilares desarrollados a través de líneas estratégicas que buscan generar una sinergia entre los actores del ecosistema empresarial digital en aras de promover la transformación digital en las empresas colombianas; los citados ejes son: (i) Transformación de la Mentalidad, (ii) Acompañamiento en la Transformación de los procesos empresariales y, (iii) Desarrollo e Implementación de Tecnología para la Transformación Digital._x000a__x000a_Los anteriores ejes están desarrollados y detallados a través de las líneas estratégicas que se contemplan en el anexo técnico que hace parte integral de la presente convocatoria y por tanto será deber del posible participante hacer una revisión juiciosa de los elementos que integraran su proyecto los cuales deberán estar contenidos en dichas líneas. _x000a__x000a_No obstante lo anterior, en aras de aclarar la redacción se acoge la observación planteada y en consecuencia se aclarará dicha condición mediante Adenda No. 1&quot;_x000a_"/>
    <d v="2021-06-11T21:55:00"/>
    <x v="1"/>
    <m/>
    <m/>
    <s v="Nicolas"/>
    <n v="222.18472222227138"/>
    <x v="0"/>
    <m/>
    <m/>
  </r>
  <r>
    <x v="104"/>
    <x v="0"/>
    <d v="2021-06-02T15:43:55"/>
    <d v="2021-06-04T15:43:55"/>
    <x v="0"/>
    <s v="(3) Solicitudes u observaciones al proceso de convocatoria"/>
    <s v="Contenidos Digitales K (Kienyke.com)"/>
    <n v="900940281"/>
    <x v="1"/>
    <s v="(Prensa) Prensa"/>
    <x v="5"/>
    <s v="Johan A. Vargas"/>
    <n v="3059275610"/>
    <s v="proyectos@kienyke.com"/>
    <s v="12. Página 24, numeral 8. Características y condiciones de los ejes estratégicos para el desarrollo de proyectos objeto de financiación. Respetuosamente se solicita que mejoren la resolución de la imagen, puesto que es imposible su comprensión. Lo anterior teniendo en cuenta que puede ser una herramienta útil para los interesados, a modo de resumen de la convocatoria."/>
    <s v="https://mintic.sharepoint.com/:b:/g/direccion_economia_digital/ET0-B4RFLmlCmrUpWwvYqr4Bx4AS8CCne8Nc-Keu9Vzp2w?e=TbVxI17"/>
    <s v="Una vez revisada la imagen señalada en el numeral 8 del Anexo 5 &quot;Anexo Técnico, se puede evidenciar que no es lo suficientemente legible, por lo que se acoge la observación y mediante Adenda No. 1 se incluirán las imágenes correspondientes._x000a_"/>
    <d v="2021-06-11T21:55:00"/>
    <x v="1"/>
    <m/>
    <m/>
    <s v="Miguel"/>
    <n v="222.18472222227138"/>
    <x v="0"/>
    <m/>
    <m/>
  </r>
  <r>
    <x v="105"/>
    <x v="0"/>
    <d v="2021-06-02T15:43:55"/>
    <d v="2021-06-04T15:43:55"/>
    <x v="0"/>
    <s v="(3) Solicitudes u observaciones al proceso de convocatoria"/>
    <s v="Contenidos Digitales K (Kienyke.com)"/>
    <n v="900940281"/>
    <x v="1"/>
    <s v="(Prensa) Prensa"/>
    <x v="5"/>
    <s v="Johan A. Vargas"/>
    <n v="3059275610"/>
    <s v="proyectos@kienyke.com"/>
    <s v="13. Página 27, numeral 8.1.1.1 Requisitos Jurídicos se estipula que las instituciones de educación superior deben cumplir con unas condiciones jurídicas, dentro de las cuales se encuentran: “2) Acta de posesión o nombramiento del representante legal que cuenta con la capacidad jurídica para celebrar y ejecutar contratos. 3) Documento de identificación del representante legal. 4) Certificados de antecedentes de contraloría (boletín de responsables, fiscales de la contraloría general, de la república), personería, procuraduría (antecedentes disciplinarios expedido por la procuraduría general de la nación), judiciales y medidas correctivas (se verificará certificado de antecedentes y su representante legal, no deberá encontrarse incurso de las causales de inhabilidad señaladas en el numeral 3 del artículo 183 de la ley 1801 de 2016 “código nacional de policía y convivencia”. Algo similar se estipula para las Plataformas virtuales de cursos abiertos con oferta en área TIC._x000a_Sin embargo, estos requisitos podrían romper con el principio de necesidad toda vez que poco pueden aportar al proceso y a la propuesta a presentar por el medio de comunicación, lo que se convertiría en una talanquera que genere que lo procesal prime sobre lo sustancial, máxime al tratarse de información de terceros que puede ser de fácil verificación a través de registros públicos, por lo tanto, se requiere que los mismos sean suprimidos a fin salvaguardar los intereses de los proponentes así como las finalidades del proceso."/>
    <s v="https://mintic.sharepoint.com/:b:/g/direccion_economia_digital/ET0-B4RFLmlCmrUpWwvYqr4Bx4AS8CCne8Nc-Keu9Vzp2w?e=TbVxI18"/>
    <s v="&quot;No se acepta la observación. Al respecto es preciso aclarar que, teniendo en cuenta que el eje estratégico desarrollado en el numeral 8.1. 8.1_x0009_EJE 1 - TRANSFORMACIÓN DE LA MENTALIDAD - CAPACITACION, se encuentra asociado a la adquisición de servicios de capacitación – formación, la entidad considera necesario que como soporte en la estructuración del proyecto y en consecuencia de la propuesta presentada se acredite la información establecida en el numeral 8.1.1.1. en el caso particular, tal como se establece en la observación, los certificados de antecedentes disciplinarios, fiscales y de medidas correctivas por ser de carácter públicos son de consulta sencilla para todos los eventuales proponentes y por tanto no generan inconvenientes para su consolidación y aporte. En lo que refiere a la acreditación de la representación legal, la entidad exige que la institución que prestará el servicio acredite las condiciones de habilitación legal para tal efecto, al igual que las facultades de quien extiende la cotización y que finalmente comparecerá a la suscripción del contrato respectivo, el cual debe ser otorgado con el cumplimiento de requisitos legales; en consecuencia le asiste a la entidad la obligación de verificar al momento de evaluación de las propuestas, que quien comparecerá a la ejecución de los recursos asociados a la financiación en el desarrollo del mencionado eje, ostenta la totalidad de las condiciones de capacidad y que adicionalmente no presenta antecedentes, mitigando cualquier riesgo que pueda afectar la adecuada inversión de los recursos públicos que se otorgarán a título de financiación en dicha etapa. &quot;_x000a_"/>
    <d v="2021-06-11T21:55:00"/>
    <x v="1"/>
    <m/>
    <m/>
    <s v="Miguel"/>
    <n v="222.18472222227138"/>
    <x v="0"/>
    <m/>
    <m/>
  </r>
  <r>
    <x v="106"/>
    <x v="0"/>
    <d v="2021-06-02T15:43:55"/>
    <d v="2021-06-04T15:43:55"/>
    <x v="0"/>
    <s v="(3) Solicitudes u observaciones al proceso de convocatoria"/>
    <s v="Contenidos Digitales K (Kienyke.com)"/>
    <n v="900940281"/>
    <x v="1"/>
    <s v="(Prensa) Prensa"/>
    <x v="5"/>
    <s v="Johan A. Vargas"/>
    <n v="3059275610"/>
    <s v="proyectos@kienyke.com"/>
    <s v="OBSERVACIONES ANEXO 8 - PROYECTO DE RESOLUCIÓN ASIGNACIÓN DE RECURSOS_x000a_14. Página 13, artículo 5 Desembolso de los recursos para la financiación de proyecto: Se estipula que dentro de los documentos que se deben presentar para recibir el desembolso se encuentra “1. Cuenta de cobro o documento equivalente.” (Subrayado fuera de texto)._x000a__x000a_Es necesario que se haga mayor claridad frente a este punto toda vez que, al tratarse de personas naturales es claro que es procedente la cuenta de cobro, sin embargo, para el caso de las personas jurídicas sujetas al régimen común se cuenta con la obligación de facturar lo que incluye la obligación del IVA. Por lo tanto, se solicita respetuosamente que se aclare el documento que deberán presentar la persona jurídicas para tal fin y de ser posible se adjunte al proceso un modelo del mismo con el fin de guardar uniformidad entre los beneficiados con los recursos de la convocatoria._x000a__x000a__x000a_Agradecemos la atención y esperamos que las inquietudes y sugerencias formuladas, logren la comprensión y entendimiento de la Convocatoria. De esta manera, ratificamos nuestro interés de participar en ella, y lograr ser beneficiarios de los recursos de financiación."/>
    <s v="https://mintic.sharepoint.com/:b:/g/direccion_economia_digital/ET0-B4RFLmlCmrUpWwvYqr4Bx4AS8CCne8Nc-Keu9Vzp2w?e=TbVxI19"/>
    <s v="De acuerdo a su última consulta, en el anexo “Anexo 8 – Proyecto De Resolución Asignación De Recursos”, se estipula que  para recibir el desembolso, el beneficiario deberá presentar  cada uno de los documentos descritos en el ARTÍCULO 5. Del documento antes mencionado, así mismo una vez comunicada la aprobación del proyecto, el Ministerio / Fondo Único de TIC expedirá un acto administrativo a través del cual se asignarán los recursos correspondientes al cien por ciento (100%) del valor del proyecto."/>
    <d v="2021-06-03T18:32:00"/>
    <x v="0"/>
    <s v="Wilson Pulido"/>
    <s v="Daniela Aleman"/>
    <s v="Miguel"/>
    <n v="26.801388888910878"/>
    <x v="0"/>
    <m/>
    <m/>
  </r>
  <r>
    <x v="107"/>
    <x v="0"/>
    <d v="2021-06-02T16:12:44"/>
    <d v="2021-06-04T16:12:44"/>
    <x v="0"/>
    <s v="(2) Asesoría o consultas sobre la postulación de propuestas"/>
    <s v=" EL COLOMBIANO S.A. &amp; CIA. S.C.A."/>
    <n v="890901352"/>
    <x v="4"/>
    <s v="(0) -Seleccione-"/>
    <x v="4"/>
    <s v="Liliana Saldarriaga Calderón"/>
    <n v="3148940912"/>
    <s v="lilianasc@elcolombiano.com.co"/>
    <s v=" EL COLOMBIANO S.A. &amp; CIA. S.C.A. - Observaciones convocatoria MinTIC   1. ¿Si una empresa tiene dos periódicos que clasifican en la misma categoría y subcategoría, puede presentar dos proyectos, uno por cada periódico, dentro de los límites a financiar, aspirando cada proyecto en forma independiente al valor límite? "/>
    <s v="https://mintic.sharepoint.com/:x:/g/direccion_economia_digital/ESp8yBIyntxNpiZk359qIjYBvlHrH_dkr-Rwsx4gPPVoMg?e=H06x79"/>
    <s v="En atención a la solicitud, si es posible presentar dos proyectos dentro de la misma categoría por cada periódico dentro de los límites a financiar. Teniendo en cuenta que dentro del documento de “CONDICIONES DE PARTICIPACIÓN CONVOCATORIA DEFINITIVA MINTIC No. 001 de 2021”, en el numeral 2.3 “CONVOCATORIA LIMITADA A MEDIOS DE COMUNICACIÓN” se establece la siguiente Nota: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técnico, cumpliendo las condiciones de medio de comunicación (proveedor, operador, licenciatario, periódico y/o revista), siempre y cuando cumpla con la totalidad de los requerimientos técnicos habilitantes establecidos en el numeral 7.1. del Anexo No. 5 ANEXO TECNICO y desde que no esté inmerso en alguna de las exclusiones señaladas."/>
    <d v="2021-06-03T15:53:00"/>
    <x v="0"/>
    <s v="Oscar Ortiz"/>
    <s v="Daniela Aleman"/>
    <s v="Miguel"/>
    <n v="23.671111111238133"/>
    <x v="0"/>
    <m/>
    <m/>
  </r>
  <r>
    <x v="108"/>
    <x v="0"/>
    <d v="2021-06-02T16:12:44"/>
    <d v="2021-06-04T16:12:44"/>
    <x v="0"/>
    <s v="(2) Asesoría o consultas sobre la postulación de propuestas"/>
    <s v=" EL COLOMBIANO S.A. &amp; CIA. S.C.A."/>
    <n v="890901352"/>
    <x v="4"/>
    <s v="(0) -Seleccione-"/>
    <x v="4"/>
    <s v="Liliana Saldarriaga Calderón"/>
    <n v="3148940912"/>
    <s v="lilianasc@elcolombiano.com.co"/>
    <s v="2. ¿Si una empresa tiene dos periódicos que clasifican en  la misma categoría pero en distintas subcategorías, puede presentar dos proyectos, uno por cada periódico, dentro de los límites a financiar, aspirando cada proyecto en forma independiente al valor límite?"/>
    <s v="https://mintic.sharepoint.com/:x:/g/direccion_economia_digital/ESp8yBIyntxNpiZk359qIjYBvlHrH_dkr-Rwsx4gPPVoMg?e=H06x80"/>
    <s v="En atención a su solicitud se le informa que si es posible presentar dos propuestas dentro de la misma categoría en distintas subcategorías de ejes estratégicos. Complementando lo antes mencionado, es conveniente informarle que dentro del documento de “CONDICIONES DE PARTICIPACIÓN CONVOCATORIA DEFINITIVA MINTIC No. 001 de 2021”, en el numeral 2.3 “CONVOCATORIA LIMITADA A MEDIOS DE COMUNICACIÓN” se establece la siguiente Nota 2: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técnico, cumpliendo las condiciones de medio de comunicación (proveedor, operador, licenciatario, periódico y/o revista), siempre y cuando cumpla con la totalidad de los requerimientos técnicos habilitantes establecidos en el numeral 7.1. del Anexo No. 5 ANEXO TECNICO y desde que no esté inmerso en alguna de las exclusiones señaladas."/>
    <d v="2021-06-03T15:53:00"/>
    <x v="0"/>
    <s v="Oscar Ortiz"/>
    <s v="Daniela Aleman"/>
    <s v="Miguel"/>
    <n v="23.671111111238133"/>
    <x v="0"/>
    <m/>
    <m/>
  </r>
  <r>
    <x v="109"/>
    <x v="0"/>
    <d v="2021-06-02T16:12:44"/>
    <d v="2021-06-04T16:12:44"/>
    <x v="0"/>
    <s v="(2) Asesoría o consultas sobre la postulación de propuestas"/>
    <s v=" EL COLOMBIANO S.A. &amp; CIA. S.C.A."/>
    <n v="890901352"/>
    <x v="4"/>
    <s v="(0) -Seleccione-"/>
    <x v="4"/>
    <s v="Liliana Saldarriaga Calderón"/>
    <n v="3148940912"/>
    <s v="lilianasc@elcolombiano.com.co"/>
    <s v=" 3. ¿La misma compañía puede presentar dos proyectos, en dos categorías diferentes (por ejemplo, periódico y revista) aspirando a la suma límite a financiar dentro de la respectiva categoría?. Por ejemplo: $1.500.0000 por periódico y $50.000.000 por revista. "/>
    <s v="https://mintic.sharepoint.com/:x:/g/direccion_economia_digital/ESp8yBIyntxNpiZk359qIjYBvlHrH_dkr-Rwsx4gPPVoMg?e=H06x81"/>
    <s v="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técnico, cumpliendo las condiciones de medio de comunicación (proveedor, operador, licenciatario, periódico y/o revista), siempre y cuando cumpla con la totalidad de los requerimientos técnicos habilitantes establecidos en el numeral 7.1. del Anexo No. 5 ANEXO TECNICO y desde que no esté inmerso en alguna de las exclusiones señaladas."/>
    <d v="2021-06-03T15:53:00"/>
    <x v="0"/>
    <s v="Oscar Ortiz"/>
    <s v="Daniela Aleman"/>
    <s v="Miguel"/>
    <n v="23.671111111238133"/>
    <x v="0"/>
    <m/>
    <m/>
  </r>
  <r>
    <x v="110"/>
    <x v="0"/>
    <d v="2021-06-02T16:12:44"/>
    <d v="2021-06-04T16:12:44"/>
    <x v="0"/>
    <s v="(2) Asesoría o consultas sobre la postulación de propuestas"/>
    <s v=" EL COLOMBIANO S.A. &amp; CIA. S.C.A."/>
    <n v="890901352"/>
    <x v="4"/>
    <s v="(0) -Seleccione-"/>
    <x v="4"/>
    <s v="Liliana Saldarriaga Calderón"/>
    <n v="3148940912"/>
    <s v="lilianasc@elcolombiano.com.co"/>
    <s v="  4. En el anexo No.5 - Anexo Técnico, numeral 8, hay una gráfica en la que se relaciona la descripción y contenidos de los ejes estratégicos, sin embargo está borrosa. ¿Nos pueden compartir el archivo en su versión original o la foto de la gráfica? "/>
    <s v="https://mintic.sharepoint.com/:x:/g/direccion_economia_digital/ESp8yBIyntxNpiZk359qIjYBvlHrH_dkr-Rwsx4gPPVoMg?e=H06x82"/>
    <s v="Una vez revisada la imagen señalada en el numeral 8 del Anexo 5 &quot;Anexo Técnico, se puede evidenciar que no es lo suficientemente legible, por lo que se acoge la observación y mediante Adenda No. 1 se incluirán las imágenes correspondientes._x000a_"/>
    <d v="2021-06-11T21:55:00"/>
    <x v="1"/>
    <m/>
    <m/>
    <s v="Miguel"/>
    <n v="221.7044444445055"/>
    <x v="0"/>
    <m/>
    <m/>
  </r>
  <r>
    <x v="111"/>
    <x v="0"/>
    <d v="2021-06-02T16:12:44"/>
    <d v="2021-06-04T16:12:44"/>
    <x v="0"/>
    <s v="(2) Asesoría o consultas sobre la postulación de propuestas"/>
    <s v=" EL COLOMBIANO S.A. &amp; CIA. S.C.A."/>
    <n v="890901352"/>
    <x v="4"/>
    <s v="(0) -Seleccione-"/>
    <x v="4"/>
    <s v="Liliana Saldarriaga Calderón"/>
    <n v="3148940912"/>
    <s v="lilianasc@elcolombiano.com.co"/>
    <s v="5. ¿Nos pueden compartir los archivos PDF de la convocatoria pero de tal manera que puedan ser consultables a través de la herramienta de búsqueda de palabras clave y acceder a la información de una manera práctica para facilitarnos su consulta? "/>
    <s v="https://mintic.sharepoint.com/:x:/g/direccion_economia_digital/ESp8yBIyntxNpiZk359qIjYBvlHrH_dkr-Rwsx4gPPVoMg?e=H06x83"/>
    <s v="No es procedente su solicitud. Los documentos de la convocatoria son suscritos al interior del sistema de gestión documental de la Entidad por parte de los responsables de la estructuración, trámite digital que modifica las condiciones de consulta y edición de los mismos, no siendo viable dar curso a la solicitud elevada. _x000a_"/>
    <d v="2021-06-11T21:55:00"/>
    <x v="1"/>
    <m/>
    <m/>
    <s v="Miguel"/>
    <n v="221.7044444445055"/>
    <x v="0"/>
    <m/>
    <m/>
  </r>
  <r>
    <x v="112"/>
    <x v="0"/>
    <d v="2021-06-02T16:12:44"/>
    <d v="2021-06-04T16:12:44"/>
    <x v="0"/>
    <s v="(2) Asesoría o consultas sobre la postulación de propuestas"/>
    <s v=" EL COLOMBIANO S.A. &amp; CIA. S.C.A."/>
    <n v="890901352"/>
    <x v="4"/>
    <s v="(0) -Seleccione-"/>
    <x v="4"/>
    <s v="Liliana Saldarriaga Calderón"/>
    <n v="3148940912"/>
    <s v="lilianasc@elcolombiano.com.co"/>
    <s v=" 6. En el eje estratégico Transformación de Mentalidad- Capacitación, aclarar si en los procesos de formación las instituciones de educación superior extranjeras, las plataformas virtuales de cursos abiertos (nacionales o extranjeras) y las empresas (nacionales o extranjeras) que realicen capacitación en habilidades digitales, deben estar avaladas por el Ministerio de Educación colombiana o por alguna otra autoridad nacional colombiana. "/>
    <s v="https://mintic.sharepoint.com/:x:/g/direccion_economia_digital/ESp8yBIyntxNpiZk359qIjYBvlHrH_dkr-Rwsx4gPPVoMg?e=H06x84"/>
    <s v="Con relación a la pregunta, le informamos que de acuerdo con el anexo técnico apartado 8.1.2.3, el cual plantea que:  Empresas que realicen capacitación en habilidades digitales: Cuando al interior de la propuesta se plantee por parte de los interesados, procesos de capacitación a través de empresas que realicen programas de capacitación en habilidades digitales, se deberá acreditar que la misma cuenta como mínimo con uno de los siguientes requisitos:_x000a__x000a__x000a_a. Contar con una certificación verificable de partner o habilitado por una Entidad TIC._x000a_b. Tres (3) Certificaciones del desarrollo de cursos y/o talleres de capacitación a empresas reconocidas y legalmente constituidas en Colombia._x000a_Nota: En caso de no tener certeza que la entidad que expide la certificación como “Entidad TIC” cuenta con reconocimiento en el sector, el MinTIC consultará a 3 clúster colombianos reconocidos con el fin de determinar si la información aportada es consistente. Se aclara que la consulta realizada al clúster no implica validación de calidad en cuanto a la formación que la empresa imparte._x000a_Para realizar la verificación de la información antes solicitada se procederá así:_x000a_• Se validará el certificado de partner aportado por el proponente directamente con la Entidad TIC._x000a_• Se validará en el Sistema de Información Para el Trabajo y Desarrollo Humano la vigencia de la certificación en la norma NTC-5666, que aporte el proponente._x000a__x000a_Adicionalmente se debe tener en cuena que las personas jurídicas y/o naturales que se encuentren interesadas en acceder a la financiación de proyectos de que trata el articulo 105 de la ley 2063 de 2020, deberán acreditar como mínimo los requisitos y condiciones establecidos en el presente documento y los términos de la convocatoria, en particicular los siguentes: 1) Corresponder a medios de comunicación colombianos, cuyo canal de difusión principal es el periódico de forma impresa. 2) Acreeditar la cobertura a nivel nacional o regional o local de la publicación, mediante certificación expedida por el representante legal, el contador y el revisor fiscal (cuando aplique) 3) Contar con la certificación del código ISSN, expedida por la Biblioteca Nacional de Colombia. 4) Encontrarse debidamente"/>
    <d v="2021-06-04T11:44:00"/>
    <x v="0"/>
    <s v="Oscar Ortiz"/>
    <s v="Daniela Aleman"/>
    <s v="Miguel"/>
    <n v="43.521111111156642"/>
    <x v="0"/>
    <m/>
    <m/>
  </r>
  <r>
    <x v="113"/>
    <x v="0"/>
    <d v="2021-06-02T16:12:44"/>
    <d v="2021-06-04T16:12:44"/>
    <x v="0"/>
    <s v="(2) Asesoría o consultas sobre la postulación de propuestas"/>
    <s v=" EL COLOMBIANO S.A. &amp; CIA. S.C.A."/>
    <n v="890901352"/>
    <x v="4"/>
    <s v="(0) -Seleccione-"/>
    <x v="4"/>
    <s v="Liliana Saldarriaga Calderón"/>
    <n v="3148940912"/>
    <s v="lilianasc@elcolombiano.com.co"/>
    <s v=" 7. En el numera 8.2.1.2 del Anexo 5 - Anexo Técnico, se refiere a las condiciones específicas de los proyectos a la línea de adquisición de hardware y/o software específico. En el software a la medida se dice que se debe detallar la protección legal del software. Por favor indicar si esto implica el registro del software a nombre del medio, o con la simple mención en el contrato respectivo es suficiente, ya que el registro puede tardar un tiempo, puesto que depende de una autoridad nacional y no del medio. "/>
    <s v="https://mintic.sharepoint.com/:x:/g/direccion_economia_digital/ESp8yBIyntxNpiZk359qIjYBvlHrH_dkr-Rwsx4gPPVoMg?e=H06x85"/>
    <s v="En atención a la solicitud, software a la medida no hace relación al registro del mismo teniendo plena autonomía en el contrato, la relación la especifica los mismos literales: Cantidad de requerimientos funcionales o no funcionales, Código de Fuente del desarrollo, Licencias en herramientas adicionales de ser requeridas, horas de desarrollo estimadas, Protección Legal del Software, Requerimientos adicionales  de Hardware o software y garantía s Soporte."/>
    <d v="2021-06-04T11:44:00"/>
    <x v="0"/>
    <s v="Oscar Ortiz"/>
    <s v="Daniela Aleman"/>
    <s v="Miguel"/>
    <n v="43.521111111156642"/>
    <x v="0"/>
    <m/>
    <m/>
  </r>
  <r>
    <x v="114"/>
    <x v="0"/>
    <d v="2021-06-02T16:12:44"/>
    <d v="2021-06-04T16:12:44"/>
    <x v="0"/>
    <s v="(2) Asesoría o consultas sobre la postulación de propuestas"/>
    <s v=" EL COLOMBIANO S.A. &amp; CIA. S.C.A."/>
    <n v="890901352"/>
    <x v="4"/>
    <s v="(0) -Seleccione-"/>
    <x v="4"/>
    <s v="Liliana Saldarriaga Calderón"/>
    <n v="3148940912"/>
    <s v="lilianasc@elcolombiano.com.co"/>
    <s v=" 8. En el punto 8.2.1.3.1 del Anexo 5 - Anexo Técnico, en relación con los bienes y/o servicios que están incluidos dentro de los acuerdos marco de precios vigentes, ¿significa que tengo que contratar exclusivamente con ese proveedor que tiene el Estado, o simplemente el proveedor que seleccionemos debe ceñirse al precio de referencia de Colombia Compra Eficiente? "/>
    <s v="https://mintic.sharepoint.com/:x:/g/direccion_economia_digital/ESp8yBIyntxNpiZk359qIjYBvlHrH_dkr-Rwsx4gPPVoMg?e=H06x86"/>
    <s v="En atención a su observación en primera instancia se recuerda que es obligatorio adherirse a los precios establecidos en los acuerdos marco de precios suscritos por Colombia Compra Eficiente. En esa medida, es deber y obligación del interesado consultar la Tienda Virtual del Estado Colombiano y revisar los documentos soporte y catálogos de referencia de los acuerdos marco e instrumentos de agregación de demanda vigentes y cuyos costos ya han sido analizados por CCE en su operación primaria. Ahora bien, en lo que corresponde a los proveedores, el proponente beneficiario de la financiación, se encuentra en libertad de escoger, siempre y cuando el proveedor final no superé el precio de referencia establecido en el instrumento respectivo. _x000a_"/>
    <d v="2021-06-11T21:55:00"/>
    <x v="1"/>
    <m/>
    <m/>
    <s v="Miguel"/>
    <n v="221.7044444445055"/>
    <x v="0"/>
    <m/>
    <m/>
  </r>
  <r>
    <x v="115"/>
    <x v="0"/>
    <d v="2021-06-02T16:12:44"/>
    <d v="2021-06-04T16:12:44"/>
    <x v="0"/>
    <s v="(2) Asesoría o consultas sobre la postulación de propuestas"/>
    <s v=" EL COLOMBIANO S.A. &amp; CIA. S.C.A."/>
    <n v="890901352"/>
    <x v="4"/>
    <s v="(0) -Seleccione-"/>
    <x v="4"/>
    <s v="Liliana Saldarriaga Calderón"/>
    <n v="3148940912"/>
    <s v="lilianasc@elcolombiano.com.co"/>
    <s v=" 9. De conformidad con el punto 8.2.1.4 (Presupuesto)  y otros numerales del Anexo 5 - Anexo Técnico, los servicios que por su naturaleza deben permanecer en el tiempo, como  por ejemplo: licencias, hosting y otros y que vayan hasta los tres años, ¿se deben pagar en su totalidad antes del 31 de diciembre de 2021, o se pueden pagar con los dineros objeto de financiamiento durante los tres años posteriores? "/>
    <s v="https://mintic.sharepoint.com/:x:/g/direccion_economia_digital/ESp8yBIyntxNpiZk359qIjYBvlHrH_dkr-Rwsx4gPPVoMg?e=H06x87"/>
    <s v="En relación con lo requerido, nos permitimos informar que los productos y servicios que se adquieran para tener beneficios posteriores al término de la fecha de cierre del proyecto, deben acreditar su requerimiento en línea con el proyecto presentado, como por ejemplo las licencias y/o software, alquiler de hosting, entre otros, bienes y servicios que deben estar debidamente justificados según su necesidad y tiempo a adquirir, lo anterior teniendo en cuenta que es requisito para su pago. Teniendo en cuenta que el pago debe realizarse dentro del periodo asignado para la ejecución de los recursos en la resolución. Al respecto se aclara que, el término de vigencia o adquisición de los bienes y servicios a adquirir según lo antes señalado, no deben superar la duración o vigencia de la organización beneficiaria conforme lo acreditado en el certificado de existencia y representación legal expedido por la Cámara de Comercio del domicilio respectivo, o documento equivalente, así como el término de concesión o licencia de funcionamiento del medio, y no superar el servicio o software el término de 3 años (tiempo máximo que solo será aceptado si se sustenta debidamente la necesidad)._x000a_. "/>
    <d v="2021-06-04T11:44:00"/>
    <x v="0"/>
    <s v="Oscar Ortiz"/>
    <s v="Daniela Aleman"/>
    <s v="Miguel"/>
    <n v="43.521111111156642"/>
    <x v="0"/>
    <m/>
    <m/>
  </r>
  <r>
    <x v="116"/>
    <x v="0"/>
    <d v="2021-06-02T16:12:44"/>
    <d v="2021-06-04T16:12:44"/>
    <x v="0"/>
    <s v="(2) Asesoría o consultas sobre la postulación de propuestas"/>
    <s v=" EL COLOMBIANO S.A. &amp; CIA. S.C.A."/>
    <n v="890901352"/>
    <x v="4"/>
    <s v="(0) -Seleccione-"/>
    <x v="4"/>
    <s v="Liliana Saldarriaga Calderón"/>
    <n v="3148940912"/>
    <s v="lilianasc@elcolombiano.com.co"/>
    <s v="10. De conformidad con el punto 8.2.1.6 del Anexo 5- Anexo Técnico-, se establece como requisitos para la entrega del software y/o hardware, la entrega de documentación por parte del Proveedor y Beneficiario (contratos, fichas técnicas, licencias, certificado de distribuidor, garantía, entre otros) ¿Esta documentación debe presentarse igualmente en idioma castellano?  Se sugiere que esta documentación pueda presentarse en el idioma del país de origen del bien o servicio, ya que la información en su mayoría proviene en otro idioma diferente al castellano. "/>
    <s v="https://mintic.sharepoint.com/:x:/g/direccion_economia_digital/ESp8yBIyntxNpiZk359qIjYBvlHrH_dkr-Rwsx4gPPVoMg?e=H06x88"/>
    <s v="En atención a la solicitud, el punto de la referencia 8.2.1.6 anexo técnico esta haciendo relación  que los elementos, equipos o dispositivos deberán ser entregados en Colombia contemplando en su valor total los impuestos, aranceles documentos de legalización y cualquiera otra gasta al que hay lugar. No refiere el idioma en forma de entrega. "/>
    <d v="2021-06-04T11:44:00"/>
    <x v="0"/>
    <s v="Oscar Ortiz"/>
    <s v="Daniela Aleman"/>
    <s v="Miguel"/>
    <n v="43.521111111156642"/>
    <x v="0"/>
    <m/>
    <m/>
  </r>
  <r>
    <x v="117"/>
    <x v="0"/>
    <d v="2021-06-02T16:12:44"/>
    <d v="2021-06-04T16:12:44"/>
    <x v="0"/>
    <s v="(2) Asesoría o consultas sobre la postulación de propuestas"/>
    <s v=" EL COLOMBIANO S.A. &amp; CIA. S.C.A."/>
    <n v="890901352"/>
    <x v="4"/>
    <s v="(0) -Seleccione-"/>
    <x v="4"/>
    <s v="Liliana Saldarriaga Calderón"/>
    <n v="3148940912"/>
    <s v="lilianasc@elcolombiano.com.co"/>
    <s v=" 11. Se recomienda se presente por parte del MinTIC en forma virtual o por otro medio expedito, la forma cómo se va a llevar a cabo el sorteo de las propuestas por parte de los medios. ¿El sorteo es aleatorio o hay algún criterio adicional para ello? "/>
    <s v="https://mintic.sharepoint.com/:x:/g/direccion_economia_digital/ESp8yBIyntxNpiZk359qIjYBvlHrH_dkr-Rwsx4gPPVoMg?e=H06x89"/>
    <s v="En atención a su observación, se aclara que las condiciones y parámetros del sorteo, se encuentran reguladas en el numeral 5.2. de las CONDICIONES DE PARTICIPACIÓN DE LA CONVOCATORIA; procedimiento que es de carácter estrictamente aleatorio y cuya audiencia será de carácter público,  para lo cual la entidad publicará el protocolo correspondiente en el micrositio https://mintic.gov.co/transformaciondigitalmedios, con anterioridad a su celebración, con la precisión que de acuerdo con lo señalado en la Resolución 385 del 12 de marzo de 2020 “Por la cual se declara la emergencia sanitaria por causa del coronavirus COVID-19 y se adoptan medidas para hacer frente al virus”, modificada por la Resolución No. 000222 del 25 de febrero de 2021 por la cual se prorroga la emergencia sanitaria en todo el territorio nacional hasta el 31 de mayo de 2021; así como el artículo 1 del Decreto 537 del 12 de abril de 2020 &quot;Por el cual se adoptan medidas en materia de contratación estatal, en el marco del Estado de Emergencia Económica, Social y Ecológica”, esta audiencia se podrá realizar a través de medios electrónicos y/o de carácter mixto, en aplicación estricta de los protocolos de bioseguridad de la entidad. En esa medida, no es procedente su solicitud de realizar presentación de la forma o procedimiento en la cual se va a realizar el mismo. _x000a_"/>
    <d v="2021-06-11T21:55:00"/>
    <x v="1"/>
    <m/>
    <m/>
    <s v="Miguel"/>
    <n v="221.7044444445055"/>
    <x v="0"/>
    <m/>
    <m/>
  </r>
  <r>
    <x v="118"/>
    <x v="0"/>
    <d v="2021-06-02T16:12:44"/>
    <d v="2021-06-04T16:12:44"/>
    <x v="0"/>
    <s v="(2) Asesoría o consultas sobre la postulación de propuestas"/>
    <s v=" EL COLOMBIANO S.A. &amp; CIA. S.C.A."/>
    <n v="890901352"/>
    <x v="4"/>
    <s v="(0) -Seleccione-"/>
    <x v="4"/>
    <s v="Liliana Saldarriaga Calderón"/>
    <n v="3148940912"/>
    <s v="lilianasc@elcolombiano.com.co"/>
    <s v="12. Si no se alcanza a terminar el proyecto antes del 31 de diciembre de 2021, ¿ se debe devolver el dinero a prorrata o en su totalidad? "/>
    <s v="https://mintic.sharepoint.com/:x:/g/direccion_economia_digital/ESp8yBIyntxNpiZk359qIjYBvlHrH_dkr-Rwsx4gPPVoMg?e=H06x90"/>
    <s v="Los proyectos objeto de financiación como consecuencia de la presente convocatoria, deben ejecutarse por  parte de los beneficiarios durante la vigencia fiscal 2021, y los recursos no ejecutados durante la vigencias serán reintegrados a la entidad, el cual se respalda mediante poliza de cumplimientos. "/>
    <d v="2021-06-04T11:44:00"/>
    <x v="0"/>
    <s v="Oscar Ortiz"/>
    <s v="Daniela Aleman"/>
    <s v="Miguel"/>
    <n v="43.521111111156642"/>
    <x v="0"/>
    <m/>
    <m/>
  </r>
  <r>
    <x v="119"/>
    <x v="0"/>
    <d v="2021-06-02T16:12:44"/>
    <d v="2021-06-04T16:12:44"/>
    <x v="0"/>
    <s v="(2) Asesoría o consultas sobre la postulación de propuestas"/>
    <s v=" EL COLOMBIANO S.A. &amp; CIA. S.C.A."/>
    <n v="890901352"/>
    <x v="4"/>
    <s v="(0) -Seleccione-"/>
    <x v="4"/>
    <s v="Liliana Saldarriaga Calderón"/>
    <n v="3148940912"/>
    <s v="lilianasc@elcolombiano.com.co"/>
    <s v=" 13. ¿A qué se refiere el último párrafo del numeral 8.2.1.5. (Equipo de Trabajo)?. ¿Nos pueden suministrar un ejemplo?"/>
    <s v="https://mintic.sharepoint.com/:x:/g/direccion_economia_digital/ESp8yBIyntxNpiZk359qIjYBvlHrH_dkr-Rwsx4gPPVoMg?e=H06x91"/>
    <s v="En atención a lo requerido, se hace referencia que aquellas propuestas que tengas por objetivo o incluyan en desarrollo la financiación de línea estratégica de actualización y/o adquisición e implementación de hardware y/o software específico al proceso operativo, que para su ejecución requieran la vinculación o mantenimiento de equipo de trabajo, el mismo deberá ser vinculado y articulado de acuerdo a la legislación colombiana (código sustantivo del trabajo o código civil). Y es exclusiva responsabilidad del beneficiario, el cumplimiento de obligaciones con los integrantes del equipo de trabajo. "/>
    <d v="2021-06-04T11:44:00"/>
    <x v="0"/>
    <s v="Oscar Ortiz"/>
    <s v="Daniela Aleman"/>
    <s v="Miguel"/>
    <n v="43.521111111156642"/>
    <x v="0"/>
    <m/>
    <m/>
  </r>
  <r>
    <x v="120"/>
    <x v="0"/>
    <d v="2021-06-02T16:12:44"/>
    <d v="2021-06-04T16:12:44"/>
    <x v="0"/>
    <s v="(2) Asesoría o consultas sobre la postulación de propuestas"/>
    <s v=" EL COLOMBIANO S.A. &amp; CIA. S.C.A."/>
    <n v="890901352"/>
    <x v="4"/>
    <s v="(0) -Seleccione-"/>
    <x v="4"/>
    <s v="Liliana Saldarriaga Calderón"/>
    <n v="3148940912"/>
    <s v="lilianasc@elcolombiano.com.co"/>
    <s v=" 14. ¿Qué sucede si, para conformar el equipo de trabajo para el desarrollo del proyecto, se requiere de un cargo nuevo que no tiene históricos dentro de la organización?, ¿Cuál sería el valor de referencia para  efectos de asignación del nuevo salario? "/>
    <s v="https://mintic.sharepoint.com/:x:/g/direccion_economia_digital/ESp8yBIyntxNpiZk359qIjYBvlHrH_dkr-Rwsx4gPPVoMg?e=H06x92"/>
    <s v="Con relación a la pregunta, le informamos que lo importante es cumplir con las condiciones comunes a las subcategorías estipuladas en el numeral 7.3.1 del anexo 5- Anexo Técnico. Puesto que, las personas jurídicas y/o naturales que se encuentren interesadas en acceder a la financiación de proyectos de que trata el articulo 105 de la ley 2063 de 2020, deberán acreditar como mínimo los requisitos y condiciones establecidos en el presente documento y los términos de la convocatoria, en particicular los siguentes: 1) Corresponder a medios de comunicación colombianos, cuyo canal de difusión principal es el periódico de forma impresa. 2) Acreeditar la cobertura a nivel nacional o regional o local de la publicación, mediante certificación expedida por el representante legal, el contador y el revisor fiscal (cuando aplique) 3) Contar con la certificación del código ISSN, expedida por la Biblioteca Nacional de Colombia. 4) Encontrarse debidamente constituidos y funcionando antes del 11 de marzo del año 2020."/>
    <d v="2021-06-04T11:44:00"/>
    <x v="0"/>
    <s v="Oscar Ortiz"/>
    <s v="Daniela Aleman"/>
    <s v="Miguel"/>
    <n v="43.521111111156642"/>
    <x v="0"/>
    <m/>
    <m/>
  </r>
  <r>
    <x v="121"/>
    <x v="0"/>
    <d v="2021-06-02T16:12:44"/>
    <d v="2021-06-04T16:12:44"/>
    <x v="0"/>
    <s v="(2) Asesoría o consultas sobre la postulación de propuestas"/>
    <s v=" EL COLOMBIANO S.A. &amp; CIA. S.C.A."/>
    <n v="890901352"/>
    <x v="4"/>
    <s v="(0) -Seleccione-"/>
    <x v="4"/>
    <s v="Liliana Saldarriaga Calderón"/>
    <n v="3148940912"/>
    <s v="lilianasc@elcolombiano.com.co"/>
    <s v="15. ¿Es posible incluir dentro del presupuesto el costo total del equipo humano ya existente y que se destinará a la ejecución del proyecto? "/>
    <s v="https://mintic.sharepoint.com/:x:/g/direccion_economia_digital/ESp8yBIyntxNpiZk359qIjYBvlHrH_dkr-Rwsx4gPPVoMg?e=H06x93"/>
    <s v="El objeto que la propuesta presentada por el participante será objeto de verificación de las condiciones técnicas y pueda acceder a la posibilidad de asignación de la financiación para la ejecución del proyecto a que refiere el artículo 105 de la ley de presupuesto vigencia 2021, el proponente deberá acreditar las condiciones técnicas de los ejes y líneas estratégicas que se encuentran desarrolladas en los numerales 7, 8 y 9 del anexo 5. anexo técnico, verificando su atención respecto de cada una de las categorías o subcategorias a las cuales se presente propuesta, para la financiación de equipo humano es requisito indispensable que el mismo tenga exclusiva destinación para la ejecución del proyecto presentado, de lo contrario entraria en el apartado 8.2.1.7_x0009_Ítems no Financiables del anexo técnico."/>
    <d v="2021-06-04T11:44:00"/>
    <x v="0"/>
    <s v="Oscar Ortiz"/>
    <s v="Daniela Aleman"/>
    <s v="Miguel"/>
    <n v="43.521111111156642"/>
    <x v="0"/>
    <m/>
    <m/>
  </r>
  <r>
    <x v="122"/>
    <x v="0"/>
    <d v="2021-06-02T16:12:44"/>
    <d v="2021-06-04T16:12:44"/>
    <x v="0"/>
    <s v="(2) Asesoría o consultas sobre la postulación de propuestas"/>
    <s v=" EL COLOMBIANO S.A. &amp; CIA. S.C.A."/>
    <n v="890901352"/>
    <x v="4"/>
    <s v="(0) -Seleccione-"/>
    <x v="4"/>
    <s v="Liliana Saldarriaga Calderón"/>
    <n v="3148940912"/>
    <s v="lilianasc@elcolombiano.com.co"/>
    <s v=" 16. Recomendamos una capacitación y una sesión de preguntas y respuestas a aquellos medios de comunicación que necesiten, en relación al análisis de los estudios de precios en la tienda virtual del estado, antes del 15 de junio, ya que el 15 es muy tarde, teniendo en consideración que la propuesta debe presentarse el 25 de junio de 2021.  "/>
    <s v="https://mintic.sharepoint.com/:x:/g/direccion_economia_digital/ESp8yBIyntxNpiZk359qIjYBvlHrH_dkr-Rwsx4gPPVoMg?e=H06x94"/>
    <s v="me permito informar el cronograma oficial es inmodificables hasta el momento, una vez salga una modificacion o  novedad seran informados.  "/>
    <d v="2021-06-04T11:44:00"/>
    <x v="0"/>
    <s v="Oscar Ortiz"/>
    <s v="Daniela Aleman"/>
    <s v="Miguel"/>
    <n v="43.521111111156642"/>
    <x v="0"/>
    <m/>
    <m/>
  </r>
  <r>
    <x v="123"/>
    <x v="0"/>
    <d v="2021-06-02T16:12:44"/>
    <d v="2021-06-04T16:12:44"/>
    <x v="0"/>
    <s v="(2) Asesoría o consultas sobre la postulación de propuestas"/>
    <s v=" EL COLOMBIANO S.A. &amp; CIA. S.C.A."/>
    <n v="890901352"/>
    <x v="4"/>
    <s v="(0) -Seleccione-"/>
    <x v="4"/>
    <s v="Liliana Saldarriaga Calderón"/>
    <n v="3148940912"/>
    <s v="lilianasc@elcolombiano.com.co"/>
    <s v=" 17. ¿Si el proyecto que voy a presentar es un desarrollo a la medida, debemos sujetarnos a los precios establecidos en los acuerdos marcos de precios vigentes de Colombia Compra Eficiente?"/>
    <s v="https://mintic.sharepoint.com/:x:/g/direccion_economia_digital/ESp8yBIyntxNpiZk359qIjYBvlHrH_dkr-Rwsx4gPPVoMg?e=H06x95"/>
    <s v="Referente a lo requerido,  se establece  condiciones técnicas y de presupuesto para la presentación del proyecto que deberán observar los posibles participantes se señalan diferentes alternativas para soportar el estudio de mercado dentro de las cuales se destacan. Por lo anterior debe tenerse en cuenta que la entidad ha establecido diferentes mecanismos para que el participantes puedan sustentar sus estudios de mercado."/>
    <d v="2021-06-04T11:44:00"/>
    <x v="0"/>
    <s v="Oscar Ortiz"/>
    <s v="Daniela Aleman"/>
    <s v="Miguel"/>
    <n v="43.521111111156642"/>
    <x v="0"/>
    <m/>
    <m/>
  </r>
  <r>
    <x v="124"/>
    <x v="0"/>
    <d v="2021-06-02T16:42:17"/>
    <d v="2021-06-04T16:42:17"/>
    <x v="0"/>
    <s v="(3) Solicitudes u observaciones al proceso de convocatoria"/>
    <s v="RED INTERCABLE TV COLOMBIA"/>
    <n v="900910761"/>
    <x v="0"/>
    <s v="(0) -Seleccione-"/>
    <x v="5"/>
    <s v="HELGA LORENA ANGARITA CROSWAYTHE"/>
    <n v="3108896695"/>
    <s v="redintercabletvcolombia@gmail.com -"/>
    <s v="Se realizan observaciones al pliego y a la resolución de apertura de la e la convocatoria para financiar e implementar planes, programas o proyectos, para apoyar la transformación digital de los medios de comunicación, en cualquiera de las etapas del negocio en el marco de la reactivación económica - MEDIOS DE COMUNICACIÓN NACIONALES EN LAS CATEGORIAS DE TELEVISIÓN, RADIO, PRENSA ESCRITA, REVISTAS Y MEDIOS DIGITALES OBSERVACIÓN_x000a_ 1: Solicitar la inclusión de los canales de producción Propia de los sistemas  de televisión suscripción, a su vez incluir dentro de la convocatoria de canales de satelitales de capital colombiano. _x000a_Se excluyen los Medios de comunicación que tengan vinculación directa o indirecta con los medios de las demás categorías, de forma subordinada o filiales de estos, así como con sus marcas. Para efectos de la convocatoria el participante deberá desarrollar su proyecto con fundamento en los ejes y líneas estratégicas que considere pertinentes, descritas en la convocatoria._x000a__x000a_En el mismo sentido se excluyen de la población objetivo del reconocimiento y asignación de recursos a los operadores del servicio de televisión por Suscripción regulados en la resolución No 026 de 2018 en atención a que por sus condiciones técnicas y según en la ley 182 de 1995, su operación no es homologable con los operadores de televisión abierta y cerrada comunitaria, dado que se transmite a usuarios autorizados mediante contratos de servicios uniformes._x000a__x000a_Dicha consideración que si bien no está establecida como requisito taxativo de la parte resolutiva de la convocatoria es abiertamente contraria a la ley, y a los propósitos administrativos del estado de ofrecer atención democrática y sin exclusión de los colombianos y sus organizaciones o económicas y por tanto debe ser aclarada y retirada del proceso que nos ocupa."/>
    <s v="https://mintic.sharepoint.com/:b:/g/direccion_economia_digital/Ef8GqYbeyjpDq-XInl_Lj30BehTiCFMWQL_5ZPfZ6DKIPA?e=SFI8i9"/>
    <s v="No se acepta la observación. En primera instancia, se informa al observante que el presupuesto definido para llevar a cabo la implementación del artículo 105 de la Ley 2063 de 2020, obedece a criterios de priorización presupuestal del MinTIC/FUNTIC los cuales partieron de la metodología ÉPICO construida entre el MinTIC y el DNP en el 2019, e incluyeron variables de análisis que se clasificaron en cuatro categorías: i)compromisos de política pública (Plan de Desarrollo, Conpes, y reactivación económica), ii) criterios presupuestales, iii) criterios sectoriales y iv) criterios que se orientan a la atención de los grupos poblacionales y territorios. De esta manera se asignaron recursos a diferentes iniciativas que permitieran dar cumplimiento no solo al artículo 105 sino también dar cumplimiento a las demás actividades misionales que permitan la materialización de los pactos establecidos en el plan de desarrollo del gobierno. En esa medida, teniendo como base la disponibilidad de recursos para la presente vigencia ($85.000.000) la entidad procedió a realizar la estructuración de la convocatoria, con el objeto de tener un mayor número de potenciales beneficiarios, para lo cual,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viabiliz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 En esa medida para la presente vigencia, se priorizaron los recursos con destino a determinados operadores de televisión, en atención a las condiciones indicadas anteriormente, sin que dicha priorización implique una vulneración de los derechos de los mismos, sino al carácter finito de los recursos asignados en la presente anualidad, que no permiten una mayor cobertura de beneficiarios._x000a_"/>
    <d v="2021-06-11T21:55:00"/>
    <x v="1"/>
    <m/>
    <m/>
    <s v="Miguel"/>
    <n v="221.21194444445428"/>
    <x v="0"/>
    <m/>
    <m/>
  </r>
  <r>
    <x v="125"/>
    <x v="0"/>
    <d v="2021-06-02T16:42:17"/>
    <d v="2021-06-04T16:42:17"/>
    <x v="0"/>
    <s v="(3) Solicitudes u observaciones al proceso de convocatoria"/>
    <s v="RED INTERCABLE TV COLOMBIA"/>
    <n v="900910761"/>
    <x v="0"/>
    <s v="(0) -Seleccione-"/>
    <x v="5"/>
    <s v="HELGA LORENA ANGARITA CROSWAYTHE"/>
    <n v="3108896695"/>
    <s v="redintercabletvcolombia@gmail.com -"/>
    <s v="OBSERVACIÓN 2: se solicita que se gestiones en coordinación con el SENA para acompañamiento para la conformación de los documentos que conforman los proyectos, así, como la presentación de estos en las condiciones y en cumplimiento de los requisitos establecidos por el Ministerio de Tecnologías de la Información y Comunicaciones."/>
    <s v="https://mintic.sharepoint.com/:b:/g/direccion_economia_digital/Ef8GqYbeyjpDq-XInl_Lj30BehTiCFMWQL_5ZPfZ6DKIPA?e=SFI8i10"/>
    <s v="No es procedente la observación, la identificación de las necesidades, delimitación del proyecto, estructuración y presentación de las propuestas es de exclusiva responsabilidad de los medios de comunicación interesados en participar en la convocatoria; no siendo dable a la Entidad adelantar asesoría específica en su conformación.   Por otro lado, debe tenerse presente que la convocotoria la adelanta una entidad del orden nacional con autonomía frente a otras entidades estatales, por lo que no es posible atender lo solicitado._x000a_"/>
    <d v="2021-06-11T21:55:00"/>
    <x v="1"/>
    <m/>
    <m/>
    <s v="Miguel"/>
    <n v="221.21194444445428"/>
    <x v="0"/>
    <m/>
    <m/>
  </r>
  <r>
    <x v="126"/>
    <x v="0"/>
    <d v="2021-06-02T16:42:17"/>
    <d v="2021-06-04T16:42:17"/>
    <x v="0"/>
    <s v="(3) Solicitudes u observaciones al proceso de convocatoria"/>
    <s v="RED INTERCABLE TV COLOMBIA"/>
    <n v="900910761"/>
    <x v="0"/>
    <s v="(0) -Seleccione-"/>
    <x v="5"/>
    <s v="HELGA LORENA ANGARITA CROSWAYTHE"/>
    <n v="3108896695"/>
    <s v="redintercabletvcolombia@gmail.com -"/>
    <s v="OBSERVACIÓN 3: Solicitamos aclaración sobre los montos de presupuesto fijados para cada línea de proyecto de acuerdo con el alcance, objetivo e implementación de transformación. En el documento de DISTRIBUCIÓN DE RECURSOS indica de forma general los presupuestos fijados por cada categoría y subcategoría, se hace evidente que en algunos casos no es claro cuál es el margen de mínimo y máximo de presupuesto a adjudicar al beneficiario, en Categoría No. 5 Medios Digitales._x000a_Lo anterior genera confusión en razón a que el aparte de la relación donde se indica el valor máximo de financiación para subcategoría se estipula será el 100% del valor de presupuesto oficial designado para toda la categoría. Aun cuando en el mismo acápite se indica un monto por proyecto de 500 millones y a su vez se informa no existen subcategorías"/>
    <s v="https://mintic.sharepoint.com/:b:/g/direccion_economia_digital/Ef8GqYbeyjpDq-XInl_Lj30BehTiCFMWQL_5ZPfZ6DKIPA?e=SFI8i11"/>
    <s v="De acuerdo a su inquietud, en el anexo 5 “Anexo Técnico”, en el punto 6 “PRESUPUESTO PARA LA FINANCIACION DE LOS PROYECTOS”, se ha dispuesto según ala la Ley 2063 de 2020, el MinTIC ha dispuesto dentro del presupuesto del Fondo Único de Tecnologías de la Información y las Comunicaciones – FUNTIC, para la vigencia 2021 recursos por un valor total de OCHENTA Y CINCO MIL MILLONES DE PESOS MONEDA CORRIENTE ($85.000.000.000.00 M/CTE), de acuerdo con el Certificado de Disponibilidad Presupuestal No. 109121 del 20 de abril de 2021, expedido por la por el GIT de Presupuesto de la Subdirección Financiera del MinTIC, asignando a la Categoría No. 5 “Medios Digitales” un valor de $ 4.250.000.000,00, cabe aclarar que para esta categoría, no se estipulo subcategorías. "/>
    <d v="2021-06-03T19:02:00"/>
    <x v="0"/>
    <s v="Wilson Pulido"/>
    <s v="Daniela Aleman"/>
    <s v="Miguel"/>
    <n v="26.328611111151986"/>
    <x v="0"/>
    <m/>
    <m/>
  </r>
  <r>
    <x v="127"/>
    <x v="0"/>
    <d v="2021-06-02T16:42:17"/>
    <d v="2021-06-04T16:42:17"/>
    <x v="0"/>
    <s v="(3) Solicitudes u observaciones al proceso de convocatoria"/>
    <s v="RED INTERCABLE TV COLOMBIA"/>
    <n v="900910761"/>
    <x v="0"/>
    <s v="(0) -Seleccione-"/>
    <x v="5"/>
    <s v="HELGA LORENA ANGARITA CROSWAYTHE"/>
    <n v="3108896695"/>
    <s v="redintercabletvcolombia@gmail.com -"/>
    <s v="OBSERVACIÓN 4: Ahora bien, el estudio de mercado aludido en la convocatoria adolece de serias fallas de caracterización de los medios de comunicación en la modalidad de televisión, haciendo uso además de una regulación decaída, modificada por la ley 1978 de 2019. En efecto las resoluciones 650 de 2018 y 026 de 2018 fueron expedidas por la AUTORIDAD NACIONAL DE TELEVISION, al amparo de la ley 1507 de 2012, que estableció su creación y sus competencias, pero posterior y expresamente en el artículo 39 de la ley 1978 de 2019 se suprime la ANTV y el articulo 51 deroga expresamente la ley 1507 de 2012, quedando sin sustento las citadas resoluciones, y en consecuencia haciendo improcedente su aplicación. _x000a_Esperamos que las observaciones y cuestionamientos aquí expresados nos permitan de forma conjunta la construcción de un proyecto ecuánime, eficaz, equitativo, participativo e igualitario para todos los integrantes del sector y nuestros usuarios._x000a_Cordialmente,"/>
    <s v="https://mintic.sharepoint.com/:b:/g/direccion_economia_digital/Ef8GqYbeyjpDq-XInl_Lj30BehTiCFMWQL_5ZPfZ6DKIPA?e=SFI8i12"/>
    <s v="De entrada advierte la entidad, que la observación presentada no tiene asidero jurídico por las siguientes razones: 1. El artículo 39 y 43 de la Ley 1978 del 25 de julio de 2019, dispusieron la supresión y liquidación de la Autoridad Nacional de Televisión, así como la sustitución de la posición contractual, judicial y administrativa por parte del MinTIC, respecto de los contratos de concesión. Adicionalmente, la citada ley derogó el artículo 5 de la Ley 182 de 1995 referida a las funciones de la extinta Comisión Nacional de Televisión CNTV y otorgó al MinTIC, entre otras, las funciones de reglamentar el otorgamiento y prórroga de las concesiones para la operación del servicio, fijar las tarifas, tasas y derechos, asociados a la concesión, por lo que respecto de las situaciones administrativas, el Ministerio TIC sustituyó la posición y funciones de la extinta Comisión Nacional de Televisión, por lo que las resoluciones 650 de 2018 y 026 de 2018 a través de las cuales se reglamenta el servicio de televisión comunitaria prestado por las comunidades organizadas aún son aplicables. 2.   El fundamento jurídico de las Resoluciones 650 de 2018 y 026 de 2018, gozan de la presunción de legalidad y no han sido anuladas por una autoridad judicial y como quedó dicho las funciones de la extinta ANTV se encuentran actualmente en cabeza del MINTIC.  3. El fenómeno del decaimiento del acto administrativo o de pérdida de fuerza ejecutoria, reglado por el Art. 91 del CPACA, por haber desaparecido los fundamentos de derecho, no aplican en el presente caso, toda vez que como quedó dicho el Mintic adquirió las competencias de la ANTV y asumió su posición administrativa.  Por lo anterior no procede la observación._x000a_"/>
    <d v="2021-06-11T21:55:00"/>
    <x v="1"/>
    <m/>
    <m/>
    <s v="Miguel"/>
    <n v="221.21194444445428"/>
    <x v="0"/>
    <m/>
    <m/>
  </r>
  <r>
    <x v="128"/>
    <x v="0"/>
    <d v="2021-06-02T17:04:53"/>
    <d v="2021-06-04T17:04:53"/>
    <x v="0"/>
    <s v="(3) Solicitudes u observaciones al proceso de convocatoria"/>
    <s v="Grupo Nacional de Medios S.A."/>
    <n v="9001471116"/>
    <x v="4"/>
    <s v="(0) -Seleccione-"/>
    <x v="5"/>
    <s v="Jorge Alberto Rangel Gómez"/>
    <n v="3214915351"/>
    <s v="jrangel@gnm.com.co"/>
    <s v=" 1. En el punto “2.3. CONVOCATORIA LIMITADA A MEDIOS DE COMUNICACIÓN” del archivo que contiene las Condiciones de Participación, en la “Nota 2” en el inició de la página 18, se interpreta que una persona puede presentar varias propuestas en una o diferentes categorías o subcategorías. Lo anterior permite suponer:_x000a__x000a_A. Que una gran empresa que presente por ejemplo diez (10) proyectos sobre igual número de productos identificados, cada uno por $1.500 millones y contando con buena suerte (por lo del sorteo final), podría está sola empresa recibir $15.000 millones de los $85.000 millones de la convocatoria?. "/>
    <m/>
    <s v="Dando respuesta a su primera pregunta, las propuestas presentadas por los medios de comunicación que desean participar de esta convocatoria, tienen que estar sujetas a las condiciones generales y a los criterios establecidos en ella.  Los recursos se adjudican de acuerdo a la categoría de participación.  _x000a_En el numeral 6. Presupuesto para la Financiación de los Proyectos, se informa que los rubros establecidos para cada uno de los medios de comunicación, se encuentran distribuidos por cada una de las categorías y subcategorías previstos para el desarrollo de la convocatoria de la cual se realizara la habilitación de los proyectos presentados. _x000a_"/>
    <d v="2021-06-03T19:29:00"/>
    <x v="0"/>
    <s v="Victor Mendoza"/>
    <s v="Daniela Aleman"/>
    <s v="Nicolas"/>
    <n v="26.401944444340188"/>
    <x v="0"/>
    <m/>
    <m/>
  </r>
  <r>
    <x v="129"/>
    <x v="0"/>
    <d v="2021-06-02T17:04:53"/>
    <d v="2021-06-04T17:04:53"/>
    <x v="0"/>
    <s v="(3) Solicitudes u observaciones al proceso de convocatoria"/>
    <s v="Grupo Nacional de Medios S.A."/>
    <n v="9001471116"/>
    <x v="4"/>
    <s v="(0) -Seleccione-"/>
    <x v="5"/>
    <s v="Jorge Alberto Rangel Gómez"/>
    <n v="3214915351"/>
    <s v="jrangel@gnm.com.co"/>
    <s v="B. En caso de contestar afirmativamente el punto A, por haberse disminuido los cupos, dejaría a varios participantes sin opción de desarrollar sus proyectos a través de esta convocatoria?.  "/>
    <m/>
    <s v="Atendiendo su inquietud número dos, reiteramos que desde el MinTIC se hace la invitación para que todos los medios participen y puedan acceder a los recursos, teniendo en cuenta los criterios, las obligaciones y las condiciones a cumplir para su participación en las debidas categorías. _x000a_Es por eso que, en el numeral  5.2 AUDIENCIA DE SORTEO, del documento técnico de la convocatoria se establece que una vez efectuado el análisis de las propuestas para cada uno de los medios de comunicación en sus diferentes categorías y subcategorías agotados los correspondientes términos de subsanación de las propuestas y teniendo en cuenta las respuestas finales a las evaluaciones de los ofrecimientos, una vez la administración cuenta con el listado correspondiente de todos los posibles habilitados para cada categoría y subcategoría, para efectos de la asignación de los recursos, se llevará a cabo una audiencia de sorteo a través del cual se escogerá el listado de los beneficiarios finales del proyecto ._x000a_"/>
    <d v="2021-06-03T19:29:00"/>
    <x v="0"/>
    <s v="Victor Mendoza"/>
    <s v="Daniela Aleman"/>
    <s v="Nicolas"/>
    <n v="26.401944444340188"/>
    <x v="0"/>
    <m/>
    <m/>
  </r>
  <r>
    <x v="130"/>
    <x v="0"/>
    <d v="2021-06-02T17:04:53"/>
    <d v="2021-06-04T17:04:53"/>
    <x v="0"/>
    <s v="(3) Solicitudes u observaciones al proceso de convocatoria"/>
    <s v="Grupo Nacional de Medios S.A."/>
    <n v="9001471116"/>
    <x v="4"/>
    <s v="(0) -Seleccione-"/>
    <x v="5"/>
    <s v="Jorge Alberto Rangel Gómez"/>
    <n v="3214915351"/>
    <s v="jrangel@gnm.com.co"/>
    <s v="C. Si los puntos A y B se responden en forma afirmativa, se concluiría que serían muy pocos los medios  los que tendrían la opción de recibir la financiación de esta convocatoria?. "/>
    <m/>
    <s v="En línea con la respuesta anterior, y dando respuesta a su pregunta número tres, le informamos que esta convocatoria va dirigida para los MEDIOS DE COMUNICACIÓN NACIONALES EN LAS CATEGORIAS DE TELEVISIÓN, RADIO, PERIÓDICOS, REVISTAS Y MEDIOS DIGITALES.  En el numeral 11. Asignación de Recursos para Financiamiento de Proyectos del anexo 5- Anexo Técnico, se establece que cumplida la verificación por parte del comité evaluador designado por el MinTIC/Fondo Único y una vez realizados los traslados y agotados los correspondientes sorteos por categoría o subcategoría para escoger a los beneficiarios de los proyectos a financiar y conforme al presupuesto disponible se procederá a su reconocimiento mediante actos administrativos de carácter particular y concreto. _x000a_"/>
    <d v="2021-06-03T19:29:00"/>
    <x v="0"/>
    <s v="Victor Mendoza"/>
    <s v="Daniela Aleman"/>
    <s v="Nicolas"/>
    <n v="26.401944444340188"/>
    <x v="0"/>
    <m/>
    <m/>
  </r>
  <r>
    <x v="131"/>
    <x v="0"/>
    <d v="2021-06-02T17:04:53"/>
    <d v="2021-06-04T17:04:53"/>
    <x v="0"/>
    <s v="(3) Solicitudes u observaciones al proceso de convocatoria"/>
    <s v="Grupo Nacional de Medios S.A."/>
    <n v="9001471116"/>
    <x v="4"/>
    <s v="(0) -Seleccione-"/>
    <x v="5"/>
    <s v="Jorge Alberto Rangel Gómez"/>
    <n v="3214915351"/>
    <s v="jrangel@gnm.com.co"/>
    <s v="D. Para evitar lo anterior y lograr la multiplicidad de proyectos e igual número de empresas de medios beneficiadas, se propone limitar a uno, los proyectos que puede presentar cada persona.   "/>
    <m/>
    <s v="Respondiendo la pregunta número cuatro y comprendiendo sus observaciones, le informamos que en el numeral 8. Características y condiciones de los ejes estratégicos para el desarrollo de los proyectos objeto de financiación, del anexo 5- Anexo Técnico. Se explica que los proyectos objeto de financiación al interior del proceso de implementación del articulo 105 de la Ley 2063 de 2020, deberán enmarcarse dentro de los tres ejes de transformación digital que corresponden a: (i) Transformación de la Mentalidad y Cultura Empresarial, (ii) Acompañamiento en la Transformación de los procesos empresariales, (iii) Desarrollo e Implementación de Tecnología para la Transformación Digital. _x000a_Por eso hacemos el llamado para que todos los medios participen y puedan acceder a los recursos, teniendo en cuenta los criterios, las obligaciones y las condiciones a cumplir para su participación en todas las categorías estipuladas en esta convocatoria. _x000a_"/>
    <d v="2021-06-03T19:29:00"/>
    <x v="0"/>
    <s v="Victor Mendoza"/>
    <s v="Daniela Aleman"/>
    <s v="Nicolas"/>
    <n v="26.401944444340188"/>
    <x v="0"/>
    <m/>
    <m/>
  </r>
  <r>
    <x v="132"/>
    <x v="0"/>
    <d v="2021-06-02T17:04:53"/>
    <d v="2021-06-04T17:04:53"/>
    <x v="0"/>
    <s v="(3) Solicitudes u observaciones al proceso de convocatoria"/>
    <s v="Grupo Nacional de Medios S.A."/>
    <n v="9001471116"/>
    <x v="4"/>
    <s v="(0) -Seleccione-"/>
    <x v="5"/>
    <s v="Jorge Alberto Rangel Gómez"/>
    <n v="3214915351"/>
    <s v="jrangel@gnm.com.co"/>
    <s v="2. Después de construir el proyecto que permitirá a muchos medios de comunicación dar el salto hacia la transformación digital, sería contrario al objetivo inicial de esta convocatoria, dejar que el desarrollo del proyecto, quede en manos de un sorteo. Para evitar lo anterior, se propone que se disminuyan los montos máximos de cada proyecto a los niveles que se tenían en el borrador inicial o menor aún, para lograr que el máximo, o todos los proyectos y las personas que presentaron el proyecto puedan hacer esa transformación digital.  En caso de querer ayudar a los grandes proyectos o personas, debería pensarse en una segunda, tercera y cuarta convocatoria de este tipo en los años 2022, 2023 y 2024 que permitan consolidar cada uno de los medios.  "/>
    <m/>
    <s v="Atendiendo la inquietud, se informa que la convocatoria se estructuró de la mano de varios gremios y actores en los diferentes medios de comunicación teniendo en cuenta los recursos con los que se contaba para la vigencia 2021 y la situación generada por la emergencia sanitaria planteada por el gobierno nacional. Agradecemos proponer nuevas formas de realizar acciones en pro de los medios de comunicación y se tendrán en cuenta en una siguiente oportunidad."/>
    <d v="2021-06-03T19:29:00"/>
    <x v="0"/>
    <s v="Victor Mendoza"/>
    <s v="Daniela Aleman"/>
    <s v="Nicolas"/>
    <n v="26.401944444340188"/>
    <x v="0"/>
    <m/>
    <m/>
  </r>
  <r>
    <x v="133"/>
    <x v="0"/>
    <d v="2021-06-02T17:04:53"/>
    <d v="2021-06-04T17:04:53"/>
    <x v="0"/>
    <s v="(3) Solicitudes u observaciones al proceso de convocatoria"/>
    <s v="Grupo Nacional de Medios S.A."/>
    <n v="9001471116"/>
    <x v="4"/>
    <s v="(0) -Seleccione-"/>
    <x v="5"/>
    <s v="Jorge Alberto Rangel Gómez"/>
    <n v="3214915351"/>
    <s v="jrangel@gnm.com.co"/>
    <s v="3. En el “Anexo 4.3. Presupuesto del proyecto fortalecimiento de medios” en la casilla de la línea 5 con columnas de K a R y casillas 97Q “Total presupuesto requerido Convocatoria” se incluye el valor del proyecto más el respectivo impuesto a las ventas. Lo anterior significa que con el dinero recibido a través del MinTIC se incluye la financiación de este impuesto?."/>
    <m/>
    <s v="Así es, cuando el beneficiario contrata algún tipo de proveedor tendrá que pagar ese impuesto y este se incluye como usted lo anota en los formatos del presupuesto."/>
    <d v="2021-06-03T19:29:00"/>
    <x v="0"/>
    <s v="Victor Mendoza"/>
    <s v="Daniela Aleman"/>
    <s v="Nicolas"/>
    <n v="26.401944444340188"/>
    <x v="0"/>
    <m/>
    <m/>
  </r>
  <r>
    <x v="134"/>
    <x v="0"/>
    <d v="2021-06-02T17:04:53"/>
    <d v="2021-06-04T17:04:53"/>
    <x v="0"/>
    <s v="(3) Solicitudes u observaciones al proceso de convocatoria"/>
    <s v="Grupo Nacional de Medios S.A."/>
    <n v="9001471116"/>
    <x v="4"/>
    <s v="(0) -Seleccione-"/>
    <x v="5"/>
    <s v="Jorge Alberto Rangel Gómez"/>
    <n v="3214915351"/>
    <s v="jrangel@gnm.com.co"/>
    <s v=" 4. En caso que se reciba la financiación a través de esta Convocatoria y se cumpla a través del beneficiario con lo estipulado en el proyecto en el año 2021, pero este proyecto, por cualquier motivo del mercado, llegue a volverse inviable en los años 2022 o años posteriores, este dinero recibido e invertido en 2021 de esta convocatoria, debería devolverse?.  Después de presentado y aceptado por el MinTIC el informe de cierre, quedará cumplida la obligación por parte del beneficiario?.  "/>
    <m/>
    <s v="Si el beneficiario cumple con los estipulado en el proyecto y se da cierre al mismo de manera exitosa, no tendrá que preocuparse por si algo que no está planeado sucede en el futuro."/>
    <d v="2021-06-03T19:29:00"/>
    <x v="0"/>
    <s v="Victor Mendoza"/>
    <s v="Daniela Aleman"/>
    <s v="Nicolas"/>
    <n v="26.401944444340188"/>
    <x v="0"/>
    <m/>
    <m/>
  </r>
  <r>
    <x v="135"/>
    <x v="0"/>
    <d v="2021-06-02T17:04:53"/>
    <d v="2021-06-04T17:04:53"/>
    <x v="0"/>
    <s v="(3) Solicitudes u observaciones al proceso de convocatoria"/>
    <s v="Grupo Nacional de Medios S.A."/>
    <n v="9001471116"/>
    <x v="4"/>
    <s v="(0) -Seleccione-"/>
    <x v="5"/>
    <s v="Jorge Alberto Rangel Gómez"/>
    <n v="3214915351"/>
    <s v="jrangel@gnm.com.co"/>
    <s v=" 5. Una de las opciones ventajosas en el proceso de construcción de las propuestas es cotizar y adquirir, cuando sea el momento, a través de la plataforma “Colombia Compra Eficiente”. Preguntas: _x000a_A.- Se pueden incluir estos precios publicados en la plataforma Colombia Compra Eficiente” en las propuestas y posteriormente cuando se reciban los recursos de la Convocatoria, adquirir estos bienes a través de esta plataforma?."/>
    <m/>
    <s v="&quot;En lo que corresponde a la inquietud relacionada con la posibilidad de adquirir los bienes a través de la plataforma, se aclara al observante que el Sistema Electrónico de Contratación Pública (SECOP II) tiene por objeto la administración del sistema de compras públicas única y exclusivamente respecto de las entidades a las que se refiere el artículo 2 de la Ley 80 de 1993; (b) a las que se refieren los artículos 10, 14 y 24 de la Ley 1150 de 2007 y (c) aquellas Entidades que por disposición de la ley deban aplicar la Ley 80 de 1993 y la Ley 1150 de 2007, los particulares que ejecute recursos públicos y tengan la obligación legal de dar publicidad a su actividad contractual de acuerdo con la Ley 1150 de 2007 y la Ley de transparencia 1712 de 2014, como empresas industriales y comerciales del Estado, las sociedades de economía mixta y las empresas de servicios públicos domiciliarios._x000a__x000a_En esa medida, no es viable que las personas naturales y las personas jurídicas de carácter privado que no ostenten las condiciones establecidas en la normativa referida realicen la adquisición de bienes o servicios a través de la plataforma SECOP II. No obstante, se reitera que es obligatorio para los proponentes adherirse a los precios establecidos en los acuerdos marco de precios suscritos por Colombia Compra Eficiente. En esa medida, es deber y obligación del interesado consultar la Tienda Virtual del Estado Colombiano y revisar los documentos soporte y catálogos de referencia de los acuerdos marco e instrumentos de agregación de demanda vigentes y cuyos costos ya han sido analizados por CCE en su operación primaria.&quot;_x000a_"/>
    <d v="2021-06-11T21:55:00"/>
    <x v="1"/>
    <m/>
    <m/>
    <s v="Nicolas"/>
    <n v="220.83527777774725"/>
    <x v="0"/>
    <m/>
    <m/>
  </r>
  <r>
    <x v="136"/>
    <x v="0"/>
    <d v="2021-06-02T17:04:53"/>
    <d v="2021-06-04T17:04:53"/>
    <x v="0"/>
    <s v="(3) Solicitudes u observaciones al proceso de convocatoria"/>
    <s v="Grupo Nacional de Medios S.A."/>
    <n v="9001471116"/>
    <x v="4"/>
    <s v="(0) -Seleccione-"/>
    <x v="5"/>
    <s v="Jorge Alberto Rangel Gómez"/>
    <n v="3214915351"/>
    <s v="jrangel@gnm.com.co"/>
    <s v=" B.-  Al intentar inscribirse en la plataforma “Colombia Compra Eficiente”,  solo da opciones de inscribir a entidades públicas y proveedores. El sector privado puede comprar en esta plataforma?.   "/>
    <m/>
    <s v="&quot;En lo que corresponde a la inquietud relacionada con la posibilidad de adquirir los bienes a través de la plataforma, se aclara al observante que el Sistema Electrónico de Contratación Pública (SECOP II) tiene por objeto la administración del sistema de compras públicas única y exclusivamente respecto de las entidades a las que se refiere el artículo 2 de la Ley 80 de 1993; (b) a las que se refieren los artículos 10, 14 y 24 de la Ley 1150 de 2007 y (c) aquellas Entidades que por disposición de la ley deban aplicar la Ley 80 de 1993 y la Ley 1150 de 2007, los particulares que ejecute recursos públicos y tengan la obligación legal de dar publicidad a su actividad contractual de acuerdo con la Ley 1150 de 2007 y la Ley de transparencia 1712 de 2014, como empresas industriales y comerciales del Estado, las sociedades de economía mixta y las empresas de servicios públicos domiciliarios._x000a__x000a_En esa medida, no es viable que las personas naturales y las personas jurídicas de carácter privado que no ostenten las condiciones establecidas en la normativa referida realicen la adquisición de bienes o servicios a través de la plataforma SECOP II, por lo que no es necesaria su inscripción en tal plataforma. No obstante, se reitera que es obligatorio para los proponentes adherirse a los precios establecidos en los acuerdos marco de precios suscritos por Colombia Compra Eficiente y por tanto es obligaotira su consulta. En esa medida, es deber y obligación del interesado consultar la Tienda Virtual del Estado Colombiano y revisar los documentos soporte y catálogos de referencia de los acuerdos marco e instrumentos de agregación de demanda vigentes y cuyos costos ya han sido analizados por CCE en su operación primaria.&quot;_x000a_"/>
    <d v="2021-06-11T21:55:00"/>
    <x v="1"/>
    <m/>
    <m/>
    <s v="Nicolas"/>
    <n v="220.83527777774725"/>
    <x v="0"/>
    <m/>
    <m/>
  </r>
  <r>
    <x v="137"/>
    <x v="0"/>
    <d v="2021-06-02T17:04:53"/>
    <d v="2021-06-04T17:04:53"/>
    <x v="0"/>
    <s v="(3) Solicitudes u observaciones al proceso de convocatoria"/>
    <s v="Grupo Nacional de Medios S.A."/>
    <n v="9001471116"/>
    <x v="4"/>
    <s v="(0) -Seleccione-"/>
    <x v="5"/>
    <s v="Jorge Alberto Rangel Gómez"/>
    <n v="3214915351"/>
    <s v="jrangel@gnm.com.co"/>
    <s v=" C.- Sugiero compartir a los participantes más información sobre el funcionamiento de esta plataforma.  "/>
    <m/>
    <s v="&quot;Se aclara al observante que la información correspondiente a los acuerdos marco de precios, suscritos para la adquisición de bienes y servicios de características técnicas uniformes y de común utilización y son de consulta pública para la ciudadanía en general a través de la página web https://www.colombiacompra.gov.co/content/tienda-virtual, sitió público al cual pueden acceder y validar las condiciones de los bienes respectivos._x000a__x000a_De igual forma, para entender en detalle los acuerdos marco de precios es importante que consulte el documento denominado “Guía Para Entender los Acuerdos Marco de Precios” emitido por Colombia Compra Eficiente (Ente rector de la contratación pública en el país), el cual puede descargar en el siguiente link: https://www.colombiacompra.gov.co/sites/cce_public/files/cce_documentos/acuerdos_marco_0.pdf_x000a__x000a_Así mismo, se aclara que el anexo No. 4 detalla la información requerida, por lo que deberá leer detenidamente el documento a fin de realizar el diligenciamiento respectivo según las instrucciones establecidas en éste. _x000a__x000a_Finalmente, se reitera que es obligatorio adherirse a los precios establecidos en los acuerdos marco de precios suscritos por Colombia Compra Eficiente. Es deber y obligación del interesado consultar la Tienda Virtual del Estado Colombiano y revisar los documentos soporte y catálogos de referencia de los acuerdos marco e instrumentos de agregación de demanda vigentes y cuyos costos ya han sido analizados por CCE en su operación primaria.&quot;_x000a_"/>
    <d v="2021-06-11T21:55:00"/>
    <x v="1"/>
    <m/>
    <m/>
    <s v="Nicolas"/>
    <n v="220.83527777774725"/>
    <x v="0"/>
    <m/>
    <m/>
  </r>
  <r>
    <x v="138"/>
    <x v="0"/>
    <d v="2021-06-02T17:04:53"/>
    <d v="2021-06-04T17:04:53"/>
    <x v="0"/>
    <s v="(3) Solicitudes u observaciones al proceso de convocatoria"/>
    <s v="Grupo Nacional de Medios S.A."/>
    <n v="9001471116"/>
    <x v="4"/>
    <s v="(0) -Seleccione-"/>
    <x v="5"/>
    <s v="Jorge Alberto Rangel Gómez"/>
    <n v="3214915351"/>
    <s v="jrangel@gnm.com.co"/>
    <s v=" 6. En el contenido de los documentos de la Convocatoria dice: “Los desembolsos estarán sujetos a la disponibilidad  de los recursos de acuerdo al Programa Anual de Caja – PAC – asignado al Fondo Único de TIC”. Pregunta: En caso de que se atrasen los desembolsos, también se ampliará al tiempo de ejecución del proyecto?. Por este motivo el tiempo de ejecución podría ir más allá del 31 de diciembre de 2021?. "/>
    <m/>
    <s v="En ningún caso el proyecto podrá extenderse más allá del 31 de diciembre de 2021, los recursos para el proyectos estan asegurados según consta en el certificado de disponibilidad presupuestal No. 109121 del 20 de abril de 2021, expedido por el Grupo Interno de Trabajo de Presupuesto de la Subdirección Financiera del MinTIC."/>
    <d v="2021-06-03T19:29:00"/>
    <x v="0"/>
    <s v="Victor Mendoza"/>
    <s v="Daniela Aleman"/>
    <s v="Miguel"/>
    <n v="26.401944444340188"/>
    <x v="0"/>
    <m/>
    <m/>
  </r>
  <r>
    <x v="139"/>
    <x v="0"/>
    <d v="2021-06-02T17:04:53"/>
    <d v="2021-06-04T17:04:53"/>
    <x v="0"/>
    <s v="(3) Solicitudes u observaciones al proceso de convocatoria"/>
    <s v="Grupo Nacional de Medios S.A."/>
    <n v="9001471116"/>
    <x v="4"/>
    <s v="(0) -Seleccione-"/>
    <x v="5"/>
    <s v="Jorge Alberto Rangel Gómez"/>
    <n v="3214915351"/>
    <s v="jrangel@gnm.com.co"/>
    <s v="7. Según lo establecido en el anexo 5 (articles-176131_recurso_1.pdf), Página 25, párrafo 2, se cita textualmente, &quot;En desarrollo de este eje, el MinTIC/FUNTIC, realizará la financiación de proyectos única y exclusivamente que correspondan a la línea de Capacitación, entendida como el acceso y procesamiento de información, disponible en contenidos que permitan la transferencia de conocimiento en transformación digital; los cuales pueden desarrollarse de forma virtual o presencial.&quot;. Por lo anterior, deberíamos entender que no se pueden incluir más líneas junto con  la Capacitación en el proyecto? "/>
    <m/>
    <s v="Los proyectos objeto de financaición pueden enmarcarse dentro de uno o varios de los siguientes ejes:_x000a_1.Transformación de la mentalidad y cultura empresarial_x000a_2. Acompañamiento en la transofrmación de los procesos empresariales_x000a_3. Desarrollo e implementación de tecnología para la transformación digital_x000a_Así que si desea incluir más que capacitación, lo puede hacer."/>
    <d v="2021-06-03T19:29:00"/>
    <x v="0"/>
    <s v="Victor Mendoza"/>
    <s v="Daniela Aleman"/>
    <s v="Nicolas"/>
    <n v="26.401944444340188"/>
    <x v="0"/>
    <m/>
    <m/>
  </r>
  <r>
    <x v="140"/>
    <x v="0"/>
    <d v="2021-06-02T17:04:53"/>
    <d v="2021-06-04T17:04:53"/>
    <x v="0"/>
    <s v="(3) Solicitudes u observaciones al proceso de convocatoria"/>
    <s v="Grupo Nacional de Medios S.A."/>
    <n v="9001471116"/>
    <x v="4"/>
    <s v="(0) -Seleccione-"/>
    <x v="5"/>
    <s v="Jorge Alberto Rangel Gómez"/>
    <n v="3214915351"/>
    <s v="jrangel@gnm.com.co"/>
    <s v=" 8. En la línea 8.2.1 Actualización y/o adquisición e implementación de Hardware y/o software específico al proceso operativo, por favor nos podrían indicar si podemos incluir el reemplazo de equipos de tecnología para el trabajo diario de nuestros colaboradores actuales, que por su obsolescencia (Licenciamiento sin soporte, Windows 7 y antigüedad Entre 5 y 10 años), no pueden ser actualizados a un sistema operativo con soporte actual Windows 10?.   "/>
    <m/>
    <s v="El trabajo diario al que se refiere debe estar enmarcado en los siguientes items como se menciona en el númeral 8.2.1.1.3._x000a_- Gestión de producción: Hardware y/o Software que faciliten, fortalezcan y agilicen el proceso de generación de información, emisión, edición, impresión e investigación._x000a_- Gestión de Mercadeo y Ventas: Hardware y/o Software que optimicen el proceso de mercadotecnia, caracterización de audiencias y proveedores. _x000a_- Gestión de contenidos: Hardware y/o Software que permitan crear, convertir, procesar y conservar la información para su respectiva divulgación impresa y/o digital._x000a_Si considera que los equipos que desea actualizar se pueden argumentar basados en lo anterior, podrá incluirlos en su proyecto."/>
    <d v="2021-06-03T19:29:00"/>
    <x v="0"/>
    <s v="Victor Mendoza"/>
    <s v="Daniela Aleman"/>
    <s v="Nicolas"/>
    <n v="26.401944444340188"/>
    <x v="0"/>
    <m/>
    <m/>
  </r>
  <r>
    <x v="141"/>
    <x v="0"/>
    <d v="2021-06-02T17:20:05"/>
    <d v="2021-06-04T17:20:05"/>
    <x v="0"/>
    <s v="(2) Asesoría o consultas sobre la postulación de propuestas"/>
    <s v="ENTRETENIMIENTO PARA TODOS SAS"/>
    <s v="900.682.411-4"/>
    <x v="1"/>
    <s v="(Emisora/Podcast) Emisora/Podcast"/>
    <x v="5"/>
    <s v="CAROLINA CASAS"/>
    <s v="317 5173052"/>
    <s v="ccasas@vibra.fm"/>
    <s v="Buen día Nuestro medio digital tiene web y aplicación Android, para la documentación requisito que solicitan ¿debo presentar documentación de los dos canales (web y  app android) o solo del canal en que se va a aplicar el proyecto? En nuestro caso sobre la app Android móvil ¡Gracias! "/>
    <m/>
    <s v="En atención a su solicitud nos permitimos informarle al interesado que debe presentar la documentación requerida de acuerdo con el enfoque de su propuesta y con el medio de comunicación que va a participar, así mismo le comunicamos que es posible presentar una  o más propuestas dentro de la misma categoría en diferentes ejes y líneas estratégicas._x000a__x000a_De acuedo con en el enfoque de su proyecto podríamos categorizarlo dentro de la Categoría No. 5 “Medios de comunicación digitales” en la cual podría participar de esta convocatoria, le informamos que dentro de los documentos publicados en el micrositio, específicamente en el anexo N° 5 “Anexo Técnico”, en el numeral 7. “IDENTIFICACION DE LAS CATEGORIAS, REQUISITOS Y CONDICIONES DE PARTICIPACION” y expuesto en el numeral 7.5 Categoría No. 5 “Medios de comunicación digitales”, se encuentra estipulado que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_x000a__x000a_1. Que correspondan a medios de comunicación colombianos, cuyo canal de difusión sea únicamente página web._x000a_2. La página web del medio debe haberse creado y encontrarse activa, como mínimo, a partir del 11 de marzo del año 2020._x000a_3. Se debe acreditar que el medio digital cuenta con su propia página web, hosting y dominio (URL) propios, adjuntando: Licencias de software vigente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_x000a_4. Que el medio realice la producción de contenido informativo de carácter periodístico y/o de producción de noticias y/o cultural._x000a__x000a_Complementando lo antes mencionado, es conveniente informarle que dentro del documento de “CONDICIONES DE PARTICIPACIÓN CONVOCATORIA DEFINITIVA MINTIC No. 001 de 2021”,  en el numeral 2.3 “CONVOCATORIA LIMITADA A MEDIOS DE COMUNICACIÓN” se establece la siguiente Nota 2 que señala lo siguiente: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5 -anexo técnico-, cumpliendo las condiciones de medio de comunicación (proveedor, operador, licenciatario, periódico y/o revista), siempre y cuando cumpla con la totalidad de los requerimientos técnicos habilitantes establecidos en el numeral 7 del Anexo 5 -anexo técnico- y desde que no esté inmerso en alguna de las exclusiones señaladas._x000a__x000a_Finalmente,  para tener en cuenta, se excluyen de la presente categoría los medios que desarrollan contenidos multiplataforma, en ese sentido, no se encuentran habilitados para participar en la convocatoria, al interior de la categoría No. 5 Medios Digitales, aquellas personas naturales y/o jurídicas, que directamente y/o bajo la misma denominación y/o identificación desarrollen actividades como medio televisión, radiodifusión sonora, periódicos y revistas. Así mismo, lo invitamos a consultar en detalle los documentos definitivos dispuestos para ello en el micrositio de la convocatoria: https://www.mintic.gov.co/transformaciondigitalmedios, en la pestaña documentos del proceso."/>
    <d v="2021-06-03T17:32:00"/>
    <x v="0"/>
    <s v="Cesar Cortés"/>
    <s v="Daniela Aleman"/>
    <s v="Nicolas"/>
    <n v="24.198611111089122"/>
    <x v="0"/>
    <m/>
    <m/>
  </r>
  <r>
    <x v="142"/>
    <x v="0"/>
    <d v="2021-06-02T17:38:47"/>
    <d v="2021-06-04T17:38:47"/>
    <x v="0"/>
    <s v="(3) Solicitudes u observaciones al proceso de convocatoria"/>
    <s v="Legis Editores S.A."/>
    <n v="860042209"/>
    <x v="4"/>
    <s v="(0) -Seleccione-"/>
    <x v="5"/>
    <s v="José Antonio Currea Diaz"/>
    <n v="3102698759"/>
    <s v="martha.penen@legis.com.co"/>
    <s v="Ver archivo anexo                                                                                                              Apreciados señores: Dentro del plazo para realizar observaciones al documento definitivo para participar de la convocatoria y sus categorías, respetuosamente consultamos lo siguiente: _x000a_1. Con relación al ANEXO 6. DISTRIBUCION RECURSOS IMPLEMENTACION ARTICULO 105 LEY 2063/2020, nos podrían indicar que información se debe incorporar en este anexo? _x000a_"/>
    <s v="https://mintic.sharepoint.com/:b:/g/direccion_economia_digital/ESBaWWX3uzpKgRcDTcaOOsQBq0Qu4hxbNDIa3jouWmkHGA?e=ZxJzog"/>
    <s v="Atendiendo a su pregunta, el  ANEXO 6. DISTRIBUCION RECURSOS IMPLEMENTACION ARTICULO 105 LEY 2063/2020_x000a_MINTIC No. 001 DE 2021 este documento es Informativo, donde pueden encontrar los objetivos y justificación de la distribución de recursos para la presente convocatoria, recursos económicos  por cada medio de comunicación que desee participar,   definiciones acerca de los diferentes medios de comunicación  e información muy importante que deben leer los interesados a inscribirse los invitamos a leer detenidamente este anexo ubicado en el link : https://www.mintic.gov.co/transformaciondigitalmedios"/>
    <d v="2021-06-03T19:37:00"/>
    <x v="0"/>
    <s v="Tito Nuncira"/>
    <s v="Daniela Aleman"/>
    <s v="Nicolas"/>
    <n v="25.97027777787298"/>
    <x v="0"/>
    <m/>
    <m/>
  </r>
  <r>
    <x v="143"/>
    <x v="0"/>
    <d v="2021-06-02T17:38:47"/>
    <d v="2021-06-04T17:38:47"/>
    <x v="0"/>
    <s v="(3) Solicitudes u observaciones al proceso de convocatoria"/>
    <s v="Legis Editores S.A."/>
    <n v="860042209"/>
    <x v="4"/>
    <s v="(0) -Seleccione-"/>
    <x v="5"/>
    <s v="José Antonio Currea Diaz"/>
    <n v="3102698759"/>
    <s v="martha.penen@legis.com.co"/>
    <s v="2. Con relación al ANEXO 8. PROYECTO DE RESOLUCIÓN ASIGNACIÓN DE RECURSOS, nos podrían indicar si es un documento informativo, o es necesario diligenciar alguna información en este anexo. "/>
    <s v="https://mintic.sharepoint.com/:b:/g/direccion_economia_digital/ESBaWWX3uzpKgRcDTcaOOsQBq0Qu4hxbNDIa3jouWmkHGA?e=ZxJzog"/>
    <s v="Atendiendo su  pregunta,  en el Anexo 8 – proyecto de resolución asignación de recursos, en este anexo se encuentra información del proceso para la asignación de recursos, formatos donde se consolidará la asignación de recursos y ejecución del presupuesto para los participantes ganadores de la convocatoria, por lo tanto además de ser un documento informativo es necesario que a medida que se va desarrollando la convocatoria los participantes deban utilizar algunos de los formatos proporcionados en este anexo. "/>
    <d v="2021-06-03T19:37:00"/>
    <x v="0"/>
    <s v="Tito Nuncira"/>
    <s v="Daniela Aleman"/>
    <s v="Nicolas"/>
    <n v="25.97027777787298"/>
    <x v="0"/>
    <m/>
    <m/>
  </r>
  <r>
    <x v="144"/>
    <x v="0"/>
    <d v="2021-06-02T17:38:47"/>
    <d v="2021-06-04T17:38:47"/>
    <x v="0"/>
    <s v="(3) Solicitudes u observaciones al proceso de convocatoria"/>
    <s v="Legis Editores S.A."/>
    <n v="860042209"/>
    <x v="4"/>
    <s v="(0) -Seleccione-"/>
    <x v="5"/>
    <s v="José Antonio Currea Diaz"/>
    <n v="3102698759"/>
    <s v="martha.penen@legis.com.co"/>
    <s v="3. Con relación al ANEXO 9. PROTOCOLO DE INDISPONIBILIDAD PARA LA PRESENTACIÓN DE PROPUESTAS A LA CONVOCATORIA nos podrían indicar si es un documento informativo, o es necesario diligenciar alguna información en este anexo."/>
    <s v="https://mintic.sharepoint.com/:b:/g/direccion_economia_digital/ESBaWWX3uzpKgRcDTcaOOsQBq0Qu4hxbNDIa3jouWmkHGA?e=ZxJzog"/>
    <s v="Atendiendo su pregunta: ANEXO 9. PROTOCOLO DE INDISPONIBILIDAD PARA LA PRESENTACIÓN DE PROPUESTAS A LA CONVOCATORIA , este documento es Informativo,  NO es necesario diligenciar  información en este anexo, si es necesario que el participante lo tenga encuenta para que conozca el protocolo de indisponibilidad para la presentación de la propuesta."/>
    <d v="2021-06-03T19:37:00"/>
    <x v="0"/>
    <s v="Tito Nuncira"/>
    <s v="Daniela Aleman"/>
    <s v="Nicolas"/>
    <n v="25.97027777787298"/>
    <x v="0"/>
    <m/>
    <m/>
  </r>
  <r>
    <x v="145"/>
    <x v="0"/>
    <d v="2021-06-02T17:57:57"/>
    <d v="2021-06-04T17:57:57"/>
    <x v="0"/>
    <s v="(3) Solicitudes u observaciones al proceso de convocatoria"/>
    <s v="ROYAL MEDIA GROUP SAS"/>
    <n v="8020208150"/>
    <x v="1"/>
    <s v="(Video) Video"/>
    <x v="5"/>
    <s v="JOHN FABIO LOPEZ RODRIGUEZ"/>
    <n v="3057142557"/>
    <s v="juridica@royalmedia.com.co"/>
    <s v="OBSERVACION ANEXO TECNICO                                                                                              1. ESTUDIO DE MERCADO - COTIZACIONES – ANEXO 4.2. Teniendo en cuenta el Estudio de Mercado que realizará mi representada solicitamos por favor a la Entidad aclarar, si las cotizaciones solicitadas dentro de la Convocatoria de referencia pueden ser expedidas por sociedades extranjeras o si únicamente pueden ser colombianas. _x000a_Cordialmente,_x000a_"/>
    <s v="https://mintic.sharepoint.com/:b:/g/direccion_economia_digital/EcWStW80llJCttUWMlWf2DcBBhkcpD0arhLrGpCAQFYEJQ?e=2QGuNb"/>
    <s v="Teniendo en cuenta la inqiuietud presentada le informamos que si está permitido presentar cotizaciones de proveedores extranjeros, pero para estas deberán cumplir con los requisitos jurídicos principalmente lo que a continuación se expresa en el anexo técnico  apartado &quot;8.2.132.Proveedores extranjeros: Adicional a los requisitos antes identificados, las personas jurídicas extranjeras deben presentar los documentos que acrediten su existencia y conformación de acuerdo con la normativa de su país de origen. En todo caso la documentación presentada debe tener como vigencia de expedición no superior a 30 días antes de su presentación.&quot;  y las condiciones generales de las cotizaciones que se establecen en cada una de las líneas estratégicas"/>
    <d v="2021-06-03T20:53:00"/>
    <x v="0"/>
    <s v="Daniela Aleman"/>
    <s v="Daniela Aleman"/>
    <s v="Nicolas"/>
    <n v="26.917499999923166"/>
    <x v="0"/>
    <m/>
    <m/>
  </r>
  <r>
    <x v="146"/>
    <x v="0"/>
    <d v="2021-06-02T18:07:21"/>
    <d v="2021-06-04T18:07:21"/>
    <x v="0"/>
    <s v="(2) Asesoría o consultas sobre la postulación de propuestas"/>
    <s v="Editora del Mar S.A."/>
    <n v="890404273"/>
    <x v="4"/>
    <s v="(0) -Seleccione-"/>
    <x v="27"/>
    <s v="Wilmer Aljure"/>
    <n v="3145959114"/>
    <s v="waljure@eluniversal.com.co"/>
    <s v="Para la vinculación de nuevo personal se enumeran los requisitos de contratación y selección, ¿son diferentes los requisitos o procesos cuando el personal ya está vinculado con la compañía y se requiere asignar al proyecto?"/>
    <m/>
    <s v="De acuerdo a su inquietud, en el anexo 5 “Anexo Técnico”, en el punto 8 “CARACTERISTICAS Y CONDICIONES DE LOS EJES ESTRATEGICOS PARA EL DESARROLLO DE PROYECTOS OBJETO DE FINANCIACION”, numeral 8.2.1.5 “Equipo de trabajo”, en los siguientes ejes: EJE 2 – “ACOMPAÑAMIENTO EN LA TRANSFORMACIÓN DE LOS PROCESOS EMPRESARIALES” y EJE 3 – “DESARROLLO E IMPLEMENTACIÓN DE TECNOLOGÍA PARA LA TRANSFORMACIÓN DIGITAL” en los   items 8.2.1.5, 8.2.2.6, 8.3.1.3, 8.3.23  y 8.3.3.3 “Equipo de trabajo” se indica que para su ejecución respectiva de actividades, en el momento que se requiera la vinculación o mantenimiento de equipo de trabajo, el mismo deberá ser vinculado y articulado de conformidad con la legislación colombiana (Código Sustantivo del Trabajo o Contrato Civil), para todos los casos, en todo caso es de exclusiva responsabilidad del beneficiario, el cumplimiento de las obligaciones con los integrantes del equipo de trabajo."/>
    <d v="2021-06-03T17:51:00"/>
    <x v="0"/>
    <s v="Wilson Pulido"/>
    <s v="Daniela Aleman"/>
    <s v="Nicolas"/>
    <n v="23.727500000037253"/>
    <x v="0"/>
    <m/>
    <m/>
  </r>
  <r>
    <x v="147"/>
    <x v="0"/>
    <d v="2021-06-02T18:09:49"/>
    <d v="2021-06-04T18:09:49"/>
    <x v="0"/>
    <s v="(2) Asesoría o consultas sobre la postulación de propuestas"/>
    <s v="Editora del Mar S.A."/>
    <n v="890404273"/>
    <x v="4"/>
    <s v="(0) -Seleccione-"/>
    <x v="27"/>
    <s v="Wilmer Aljure"/>
    <n v="3145959114"/>
    <s v="waljure@eluniversal.com.co"/>
    <s v="Para el personal vinculado a la compañía y se requiera distribuir un porcentaje del tiempo para el proyecto y otro porcentaje a tareas propias del cargo, como se debe calcular el valor y especificar en el presupuesto ¿días, horas, semanas, fracciones?"/>
    <m/>
    <s v="De acuerdo a su siguiente inquietud, en el mismo anexo 5 “Anexo tecnico”, en los   items 8.2.1.5, 8.2.2.6, 8.3.1.3, 8.3.23  y 8.3.3.3 “Equipo de trabajo”, se estipula que el solicitante deberá describir detalladamente en la propuesta el mecanismo de selección, características del perfil a contratar, funciones o actividades que desarrollará, especialmente para su inquietud el tiempo requerido, salarios u honorarios estimados."/>
    <d v="2021-06-03T17:51:00"/>
    <x v="0"/>
    <s v="Wilson Pulido"/>
    <s v="Daniela Aleman"/>
    <s v="Nicolas"/>
    <n v="23.686388888920192"/>
    <x v="0"/>
    <m/>
    <m/>
  </r>
  <r>
    <x v="148"/>
    <x v="0"/>
    <d v="2021-06-02T18:11:16"/>
    <d v="2021-06-04T18:11:16"/>
    <x v="0"/>
    <s v="(2) Asesoría o consultas sobre la postulación de propuestas"/>
    <s v="Editora del Mar S.A."/>
    <n v="890404273"/>
    <x v="4"/>
    <s v="(0) -Seleccione-"/>
    <x v="27"/>
    <s v="Wilmer Aljure"/>
    <n v="3145959114"/>
    <s v="waljure@eluniversal.com.co"/>
    <s v="En la adquisición de hardware hay garantías por dispositivo.  Para equipos de infraestructura TI es usual adquirir extensión de la garantía y soporte. ¿Cuál es el tiempo máximo permitido para extender la garantía de los equipos?"/>
    <m/>
    <s v="De acuerdo a su última consulta, le informamos que en el anexo 5 “Anexo técnico”, en el EJE 2 – “ACOMPAÑAMIENTO EN LA TRANSFORMACIÓN DE LOS PROCESOS EMPRESARIALES”, en el punto 8.2.1.6 “Requisitos para la entrega de Software o Hardware”, en el punto Garantía, se menciona que en el documento descriptivo de los elementos adquiridos, se debe señalar la vigencia de cobertura técnica de reparación, mantenimiento y/o sustitución de los equipos de ser necesario, así mismo en el punto 8.3.1 “ACTUALIZACIÓN Y/O ADQUISICIÓN E IMPLEMENTACIÓN DE INFRAESTRUCTURA DE TECNOLOGÍA DE LA INFORMACIÓN (TI)”, en el item Garantías ofrecidas se indica que en el documento técnico y cotizaciones que se alleguen para evaluación, deben contener las garantías que ofrecen los proveedores durante la ejecución del contrato y post contractualmente, en lo que corresponde al hardware se debe realizar la relación de cada uno de los elementos con base en la ficha técnica del fabricante, ya sea para adquisición de partes, componentes o equipos de hardware indicando como mínimo nombre, marca, modelo, soporte, garantías, así como también realizando la descripción detallada.  "/>
    <d v="2021-06-03T17:51:00"/>
    <x v="0"/>
    <s v="Wilson Pulido"/>
    <s v="Daniela Aleman"/>
    <s v="Nicolas"/>
    <n v="23.662222222192213"/>
    <x v="0"/>
    <m/>
    <m/>
  </r>
  <r>
    <x v="149"/>
    <x v="0"/>
    <d v="2021-06-02T18:12:30"/>
    <d v="2021-06-04T18:12:30"/>
    <x v="0"/>
    <s v="(2) Asesoría o consultas sobre la postulación de propuestas"/>
    <s v="Editora del Mar S.A."/>
    <n v="890404273"/>
    <x v="4"/>
    <s v="(0) -Seleccione-"/>
    <x v="27"/>
    <s v="Wilmer Aljure"/>
    <n v="3145959114"/>
    <s v="waljure@eluniversal.com.co"/>
    <s v="En el numeral 8.3.1, ítem garantías ofrecidas, por favor especificar que tipo de garantías o pólizas deben ofrecer o adquirir los proveedores en sus cotizaciones para la ejecución del contrato y post contractualmente y cumplir con este ítem."/>
    <m/>
    <s v="Se aclara al observante que la garantía que allí se solicita, refiere a que todo equipo, parte o dispositivo de hardware que es comercializado por el fabricante o proveedor autorizado, que debe gozar de garantías limitadas contra potenciales desperfectos de fábrica cuando se han utilizado conforme a los instructivos o especificaciones que asiste cada producto. Por lo tanto y en este sentido, se deben mencionar los periodos y/o características que proporciona el fabricante o proveedor, para dar respuesta a los posibles desperfectos o fallas que llegasen a presentar los dispositivos, equipos o elementos que desea adquier el participante._x000a_"/>
    <d v="2021-06-11T21:55:00"/>
    <x v="1"/>
    <m/>
    <m/>
    <s v="Miguel"/>
    <n v="219.70833333337214"/>
    <x v="0"/>
    <m/>
    <m/>
  </r>
  <r>
    <x v="150"/>
    <x v="0"/>
    <d v="2021-06-02T18:39:47"/>
    <d v="2021-06-04T18:39:47"/>
    <x v="0"/>
    <s v="(2) Asesoría o consultas sobre la postulación de propuestas"/>
    <s v="Resander"/>
    <n v="804011421"/>
    <x v="0"/>
    <s v="(0) -Seleccione-"/>
    <x v="30"/>
    <s v="Fernando Tibaduiza Araque"/>
    <n v="3106252135"/>
    <s v="resandergerencia@gmail.com"/>
    <s v="1. Las emisoras que a la fecha tienen pendiente recibir la prórroga de la licencia, pero, sin embargo, realizaron el procedimiento para solicitar la concesión, ¿pueden participar?"/>
    <m/>
    <s v="&quot;La entidad se ratifica en las respuestas a las observaciones en la etapa de borradores.  Se reitera que al interior del MinTIC, en la Dirección de Industria de Comunicaciones, existen licencias de radiodifusión sonora y televisión  que están en proceso de verificación de cumplimiento de requisitos o en trámite de expedición y/o renovación por lo que para cada caso particular la administración efectuará las validaciones correspondientes y de ser el caso dará aplicación al Art. 35 del Decreto 019 de 2012 que dispone: Solicitud de renovación de permisos, licencias o autorizaciones. Cuando el ordenamiento jurídico permita la renovación de un permiso, licencia o autorización, y el particular la solicite dentro de los plazos previstos en la normatividad vigente, con el lleno de la totalidad de requisitos exigidos para ese fin, la vigencia del permiso, licencia o autorización se entenderá prorrogada hasta tanto se produzca la decisión de fondo por parte de la entidad competente sobre dicha renovación._x000a__x000a_Por lo anterior, si el trámite de renovación se efectuó en tiempo y está en proceso de verificación, la entidad validará lo correspondiente y si le asiste razón al dicho del observante se dará aplicación al Art. 35 del Decreto 019 de 2012 y podrá participar en la convocatoria. En esa medida, todos aquellos proveedores que se encuentren incursos en dicha condición se encuentran habilitados para participar en la convocatoria. Asi mismo, la entidad analizará las situaciones particulares de cada una de las solicitudes de prórroga, incluso las efectuadas desde la apertura de la convocatoria y hasta su cierre, en atención a que la verificación de las condiciones obedecen a condiciones inherentes a los mismos y particularmente al cumplimiento de las obligaciones que les asisten en su condición de operadores del servicio de radiodifusión sonora.  Por lo anterior, mediante adenda al anexo técnico se incluirán las condiciones necesarias para aquellos oferentes que se encuentren  en tal situación atinente a la solicitud de la prórroga radicada en tiempo y oportunidad ante la entidad o en su defecto la necesidad de que el oferente asuma los compromisos corespondientes al trámite respectivo.&quot;_x000a_"/>
    <d v="2021-06-11T21:55:00"/>
    <x v="1"/>
    <m/>
    <m/>
    <s v="Miguel"/>
    <n v="219.25361111119855"/>
    <x v="0"/>
    <m/>
    <m/>
  </r>
  <r>
    <x v="151"/>
    <x v="0"/>
    <d v="2021-06-02T18:39:47"/>
    <d v="2021-06-04T18:39:47"/>
    <x v="0"/>
    <s v="(2) Asesoría o consultas sobre la postulación de propuestas"/>
    <s v="Resander"/>
    <n v="804011421"/>
    <x v="0"/>
    <s v="(0) -Seleccione-"/>
    <x v="30"/>
    <s v="Fernando Tibaduiza Araque"/>
    <n v="3106252135"/>
    <s v="resandergerencia@gmail.com"/>
    <s v="2. ¿Se podrá destinar recurso de los solicitados para garantizar el funcionamiento, durante al menos 6 meses, de un equipo de la radio, compuesto por tres personas, dedicadas a la producción y gestión del recurso informativo digital que se producirá con los equipos solicitados para digitalizar la emisora?. "/>
    <m/>
    <s v="En atención a su solicitud, se le informa al interesado que dentro del Anexo  No. 5 “Anexo Técnico” en el numeral 13. “RESTRICCIONES PARA EL USO DE LOS RECURSOS”, se han establecido en cada una de las líneas estratégicas y se consideran gastos o ítems no objeto de financiación de los programas de transformación digital, los que se enumeran y uno de estos ítem corresponde al  siguiente: “El recurso humano que supere el cincuenta por ciento (50%) del costo total del programa objeto de financiación”. Por lo tanto se considera no financiable en el caso que el interesado menciona en su consulta, adicionalmente debe ser personal nuevo a contratar.  "/>
    <d v="2021-06-03T19:59:00"/>
    <x v="0"/>
    <s v="Cesar Cortés"/>
    <s v="Daniela Aleman"/>
    <s v="Miguel"/>
    <n v="25.320277777849697"/>
    <x v="0"/>
    <m/>
    <m/>
  </r>
  <r>
    <x v="152"/>
    <x v="0"/>
    <d v="2021-06-02T18:39:47"/>
    <d v="2021-06-04T18:39:47"/>
    <x v="0"/>
    <s v="(2) Asesoría o consultas sobre la postulación de propuestas"/>
    <s v="Resander"/>
    <n v="804011421"/>
    <x v="0"/>
    <s v="(0) -Seleccione-"/>
    <x v="30"/>
    <s v="Fernando Tibaduiza Araque"/>
    <n v="3106252135"/>
    <s v="resandergerencia@gmail.com"/>
    <s v="3. ¿Se puede presentar un proyecto de manera conjunta para dos o tres emisoras?. Que sea de impacto regional y cobertura geográfica?.  "/>
    <m/>
    <s v="Dando alcance a su solicitud de la tercera pregunta, se le informa al interesado que dependiendo del eje y la línea estratégica seleccionada podrá enfocar su propuesta ,  teniendo en cuenda los requisitos específicos por subcategoría y los requisitos habilitantes. Así mismo dentro de las Condiciones comunes a las subcategorías de radiodifusión sonora 1.1. Proveedores radiodifusión sonora emisoras Clase A, 1.2. Proveedores radiodifusión sonora emisoras Clase B y 1.3. Proveedores radiodifusión sonora emisoras Clase C, se plantea que &quot;Se encuentran habilitados para presentar propuesta en la Categoría No. 1 Radiodifusión Sonora, aquellos proveedores que hayan obtenido la habilitación y suscrito el contrato de concesión a través de figuras asociativas plurales como unión temporal o consorcio.&quot;_x000a_Lo invitamos a consultar en el Anexo No. 5 “Anexo Técnico”, y enfocar su proyecto en  los ejes y las líneas estratégicas en el numeral 8.  CARACTERISTICAS Y CONDICIONES DE LOS EJES ESTRATEGICOS PARA EL DESARROLLO DE PROYECTOS OBJETO DE FINANCIACION, para  los requisitos y condiciones de participación en el numeral 7.1  categoría No. 1 “Radiodifusión sonora” y por ultimo para los requisitos habilitantes se encuentra en el _x0009_documento de “CONDICIONES DE PARTICIPACIÓN CONVOCATORIA DEFINITIVA MINTIC No. 001 de 2021”,  en el numeral 4 REQUISITOS HABILITANTES. "/>
    <d v="2021-06-03T19:59:00"/>
    <x v="0"/>
    <s v="Cesar Cortés"/>
    <s v="Daniela Aleman"/>
    <s v="Nicolas"/>
    <n v="25.320277777849697"/>
    <x v="0"/>
    <m/>
    <m/>
  </r>
  <r>
    <x v="153"/>
    <x v="0"/>
    <d v="2021-06-02T18:52:12"/>
    <d v="2021-06-04T18:52:12"/>
    <x v="0"/>
    <s v="(2) Asesoría o consultas sobre la postulación de propuestas"/>
    <s v="Corporación de medios comunitarios del aburra norte"/>
    <n v="9002190544"/>
    <x v="1"/>
    <s v="(Video) Video"/>
    <x v="31"/>
    <s v="Líder Echavarría Franco"/>
    <n v="3174870105"/>
    <s v="comunnorte@gmail.com"/>
    <s v="Cuales son las categorias y las subcategorias en la convocatoria? "/>
    <m/>
    <s v="Dando respuesta a su inquietud, de acuerdo al numeral 7. Identificación de las categorías, requisitos y Condiciones de Participación del anexo 5- Anexo Técnico. Se establecen las categorías y/o subcategorías, de la siguiente forma:_x000a__x000a_7.1 Categoría Nº 1 Radiodifusión sonora. Que está dirigida a los proveedores del servicio de radiodifusión sonora comercial y radiodifusión sonora comunitaria, vinculados a la gestión indirecta del servicio a través de concesión vigente suscrita con el MinTIC, por tecnología de transmisión en amplitud modulada (A.M.) y o frecuencia modulada (F.M.). las subcategorías que las componen son:  1.1 Proveedores radiodifusión sonora emisoras Clase A, 1.2 Proveedores radiodifusión sonora emisoras Clase B, 1.3 Proveedores radiodifusión sonora emisoras Clase C y 1.4 Proveedores radiodifusión sonora emisoras Clase D._x000a_7.2 Categoría Nº 2 Televisión. Que está dirigida a los operadores del servicio público de televisión, bajo la modalidad de televisión abierta y televisión cerrada. Las subcategorías que las componen son: 2.1. Operadores de canal nacional de operación privada y espacios de televisión en el canal nacional de operación pública, 2.2. Operadores estación local con ánimo de lucro, 2.3. Operadores estación local sin ánimo de lucro, 2.4. Operadores televisión comunitaria._x000a_7.3 Categoría Nº 3 Periódicos. Que esta dirigida a las personas jurídicas y/o naturales debidamente constituidas en Colombia y cuyo objeto social este asociado a la publicación de periódicos. Las subcategorías que la componen son: 3.1. Nacional y Regional con frecuencia diaria, 3.2 Nacional y Regional con frecuencia desde dos veces a la semana hasta quincenal, 3.3. Nacional y Regional con frecuencia desde tres veces al mes hasta mensual, 3.4. Local con frecuencia diaria, 3.5. Local con frecuencia desde dos veces a la semana hasta quincenal y 3.6. Local con frecuencia desde tres veces al mes hasta mensual._x000a_7.4 Categoría Nº 4 Revistas. Está dirigida a las personas jurídicas y/o naturales debidamente constituidas en Colombia y cuyo objeto social este asociado a la publicación de revistas. Las subcategorías que la componen son: 4.1. Nacional con frecuencia desde dos veces a la semana hasta quincenal, 4.2 Nacional con frecuencia desde tres veces al mes hasta mensual, 4.3. Local con frecuencia desde dos veces a la semana hasta quincenal y 4.4 Local con frecuencia desde tres veces al mes hasta mensual._x000a_7.5 Categoría Nº 5 Medios de comunicación Digitales. Está dirigida a las personas jurídicas y/o naturales debidamente constituidas en Colombia y cuyo objeto social esté asociado a medios digitales que producen su propio contenido informativo de carácter periodístico y/o de producción de noticias y/o cultural. Esta categoría no contiene subcategorías. _x000a_"/>
    <d v="2021-06-03T16:07:00"/>
    <x v="0"/>
    <s v="Victor Mendoza"/>
    <s v="Daniela Aleman"/>
    <s v="Nicolas"/>
    <n v="21.246666666702367"/>
    <x v="0"/>
    <m/>
    <m/>
  </r>
  <r>
    <x v="154"/>
    <x v="0"/>
    <d v="2021-06-02T19:30:46"/>
    <d v="2021-06-04T19:30:46"/>
    <x v="0"/>
    <s v="(3) Solicitudes u observaciones al proceso de convocatoria"/>
    <s v="MIGUEL ANTONIO SIERRA HERNANDEZ"/>
    <n v="4082414"/>
    <x v="4"/>
    <s v="(0) -Seleccione-"/>
    <x v="24"/>
    <s v="MIGUEL ANTONIO SIERA HERNANDEZ"/>
    <n v="3102857675"/>
    <s v="miguelantoniosierrah@gmail.com"/>
    <s v="Reciban un cordial saludo:_x000a__x000a_Teniendo en cuenta que MinTIC en orden a la cantidad de observaciones que recibió al documento borrador, SOLO PUBLICÓ EL CONSOLIDADO DE RESPUESTAS Y EL DOCUMENTO DEFINITIVO DE CONVOCATORIA EL 27 DE MAYO DE 2021, es decir, cuarenta y seis (46) días hábiles después de la convocatoria borrador, se solicita respetuosamente que este Ministerio amplíe el término para la presentación de propuestas por parte de los medios de comunicación interesados en participar en la Convocatoria 001 de 2021, pues resulta ser muy poco el tiempo que se ha trasladado para que los medios de comunicación interesados preparen sus planes, programas y proyectos._x000a__x000a_No se desconoce la facultad que le es inherente al Ministerio para materializar cambios en los procesos de selección, por ello concretamente se solicita que en atención a los cambios que se han efectuado en el cronograma de la convocatoria así fueran meramente documentos borrador, SE MODIFIQUE EL NUMERAL 2 DEL DOCUMENTO DEFINITIVO DE CONVOCATORIA, ESTIPULANDO COMO FECHA LÍMITE PARA PRESENTAR PROPUESTAS PROYECTOS ACORDES A LA CONVOCATORIA Y LAS CATEGORÍAS Y/O SUBCATEGORÍAS A APLICAR – CIERRE CONVOCATORIA -, UNA (1) O DOS (2) SEMANAS MÁS._x000a__x000a_Actualmente, la fecha máxima es 25 de junio de 2021 a las 10:00 am, por lo que se solicita que esta fecha de cierre corresponda al 2 de julio o 9 de julio inclusive._x000a__x000a_Agradezco tener en cuenta esta solicitud._x000a_Atentamente,_x000a__x000a_MIGUEL ANTONIO SIERRA"/>
    <m/>
    <s v="No es procedente su solicitud. Los ajustes realizados a los documentos de la convocatoria, corresponden al desarrollo de las condiciones técnicas con el objeto de dar mayor claridad y elementos a los interesados en la estructuración de sus propuestas; en esa medida, se considera que los plazos establecidos son coherentes con las actividades de preparación y presentación de las propuestas._x000a_"/>
    <d v="2021-06-11T21:55:00"/>
    <x v="1"/>
    <m/>
    <m/>
    <s v="Nicolas"/>
    <n v="218.40388888888992"/>
    <x v="0"/>
    <m/>
    <m/>
  </r>
  <r>
    <x v="155"/>
    <x v="0"/>
    <d v="2021-06-02T19:46:56"/>
    <d v="2021-06-04T19:46:56"/>
    <x v="0"/>
    <s v="(3) Solicitudes u observaciones al proceso de convocatoria"/>
    <s v="ANA MARIA JAUREGUI"/>
    <n v="1007449281"/>
    <x v="1"/>
    <s v="(Prensa) Prensa"/>
    <x v="6"/>
    <s v="ANA MARIA JAUREGUI CORTES"/>
    <n v="3114445550"/>
    <s v="jaureguicortes18@gmail.com"/>
    <s v="Estimados señores del MINTIC, reciban un atento saludo._x000a__x000a_Con base en los términos para presentar solicitudes y observaciones al documento de la Convocatoria 001 de 2021 que trata sobre transformación digital y formalización de medios de comunicación, me permito solicitar tener en cuenta lo siguiente:_x000a__x000a_De acuerdo con los términos de la página 7 “Categoría No. 5 Digitales” los participantes de la convocatoria que quieran presentarse dentro de esta categoría, deben “acreditar que el medio digital cuenta con su propia página web, hosting y dominio (URL) propios”, debidamente constituidos y en operación antes del 11 de marzo del año 2020…”_x000a__x000a_Particularmente, la categoría “digitales” está dirigida a las personas jurídicas y/o naturales debidamente constituidas en Colombia y cuyo objeto social esté asociado a medios digitales que producen su propio contenido informativo de carácter periodístico y/o de producción de noticias y/o cultural, para lo cual deben acreditar lo siguiente:_x000a__x000a_-Que correspondan a medios de comunicación colombianos, cuyo canal de difusión sea únicamente página web._x000a__x000a_-La página web del medio debe haberse creado y encontrarse activa, como mínimo, a partir del 11 de marzo del año 2020._x000a__x000a_- Se debe acreditar que el medio digital cuenta con su propia página web, hosting y dominio (URL) propios, adjuntando: Licencias de software vigentes utilizado para el desarrollo de la plataforma (Permiso de uso de manera perpetua o tiempo determinado de acuerdo con las características del mismo)._x000a__x000a_- Certificado de la Matricula Profesional del desarrollador junto con el Certificado de que lo acredite como desarrollador de software. Evidencia de la URL y Hosting. Registros fotográficos donde demuestre que la plataforma está en funcionamiento._x000a__x000a_- Que el medio realice la producción de contenido informativo de carácter periodístico y/o de producción de noticias y/o cultural._x000a__x000a_Estos requerimientos resultan desproporcionados, pues existen medios digitales que operan a través de redes sociales, por lo que no figuran propiamente como titulares de un dominio o URL comprado. Particularmente, existen portales de noticias en todas las redes sociales, que pueden demostrar su sistematicidad y periodicidad incluso mucho antes que la pandemia y estos además corresponden a pequeños medios de comunicación locales que tienen como propósito difundir noticias y transmitir información a la comunidad, cuentan con un número importante de seguidores y son páginas públicas en las que cualquier persona puede acceder a ella desde los motores de búsqueda de Internet, o, a través de la URL de cada red social, sea Facebook, Instagram, Telegram, Twitter, etc._x000a__x000a_Vale aclarar que de no permitirse la participación, se estaría vulnerando un núcleo esencial del derecho fundamental a la libertad de expresión, pues tal como lo expresa el artículo 20 de la Constitución Política, toda persona la libertad de fundar medios masivos de comunicación, los cuales tienen tanto libertad en su funcionamiento, como una responsabilidad social, sin que estén sometidos a censura alguna._x000a__x000a_En sentido similar, tener un medio digital haciendo uso de plataformas de uso común, es una manifestación del libre desarrollo de la actividad económica y la iniciativa privada consagradas constitucionalmente en el artículo 333 de la Constitución Política._x000a__x000a_En consecuencia, si la Constitución garantiza el libre funcionamiento de los medios de comunicación, resultaría entonces desproporcionado que por tratarse de medios “digitales” se les exija contar con su propia página web, hosting y dominio (URL) propios; pues la realidad es que muchos de los medios de comunicación digitales que requieren de financiación directa y reactivarse económicamente, operan a través de páginas web, hosting y dominio (URL) que no son propios, pues su titular es el propietario de la red social que utilizan como mecanismo de difusión._x000a__x000a_En orden a lo expuesto anteriormente, solicito que por favor el MinTIC/ Fondo Único de Tecnologías de la Información y las Comunicaciones, aclare si este tipo de medios digitales, que pueden acreditar su constitución, existencia y operación desde antes del 11 de marzo de 2020 no podrían acceder a la Convocatoria por no contar con dominio (URL) que le sean propios._x000a__x000a_Atentamente,_x000a__x000a_ANA MARIA JÁUREGUI C."/>
    <m/>
    <s v="Atendiendo su inquietud, informamos que la presente convocatoria atiende a los principios de la función administrativa y los propios de selección objetiva, transparencia, economía y responsabilidad, los cuales son de estricta atención por parte de la entidad y los participantes en la misma. _x000a__x000a_En el marco del artículo 105 de la Ley 2063 de 2020, el Fondo Único de Tecnologías de la Información y las Comunicaciones, en articulación con los objetivos trazados en el Plan Nacional de Desarrollo 2018-2022, “Pacto por Colombia - Pacto por la Equidad”, evidenció la necesidad de fomentar iniciativas que promuevan el uso estratégico de las tecnologías de la información y las comunicaciones como un habilitador y dinamizador del desarrollo social y económico, con impactos positivos en la productividad y la competitividad, considerando que estas premisas se traducen en crecimiento económico de largo plazo, reducción de la desigualdad y, por ende, mejoras en la calidad de vida de los ciudadanos, y para el caso que nos ocupa la reactivación económica de los medios de comunicación. _x000a_Entendemos sus observaciones, pero reiteramos que para la presente convocatoria existen unas condiciones específicas que son de obligatorio cumplimiento. En su caso específico, informamos que se encuentran en el numeral 7.5 Categoría Nº 5 Medios de comunicación digitales, estas son:  1) Que correspondan a medios de comunicación colombianos, cuyo canal de difusión sea únicamente página web. 2) La página web del medio debe haberse creado y encontrarse activa, como mínimo, a partir del 11 de marzo del año 2020. 3) Se debe acreditar que el medio digital cuenta con su propia página web, hosting y dominio (URL) propios, adjuntando: Licencias de software vigentes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 y 4) Que el medio realice la producción de contenido informativo de carácter periodístico y/o de producción de noticias y/o cultural._x000a_"/>
    <d v="2021-06-03T16:13:00"/>
    <x v="0"/>
    <s v="Victor Mendoza"/>
    <s v="Daniela Aleman"/>
    <s v="Nicolas"/>
    <n v="20.434444444428664"/>
    <x v="0"/>
    <m/>
    <m/>
  </r>
  <r>
    <x v="156"/>
    <x v="0"/>
    <d v="2021-06-02T20:16:31"/>
    <d v="2021-06-04T20:16:31"/>
    <x v="0"/>
    <s v="(3) Solicitudes u observaciones al proceso de convocatoria"/>
    <s v="ZELICA VANESSA SIERRA NAUSAN"/>
    <n v="1000728196"/>
    <x v="0"/>
    <s v="(0) -Seleccione-"/>
    <x v="32"/>
    <s v="ZELICA VANESSA SIERRA NAUSAN"/>
    <n v="3133489940"/>
    <s v="sierra_efren@hotmail.com"/>
    <s v="En atención a lo establecido en el cronograma respecto a la presentación de observaciones y solicitudes relacionadas con la Convocatoria del Ministerio de las TIC para la transformación digital y el fortalecimiento de los medios de comunicación en Colombia, presento los siguientes comentarios y solicitudes:_x000a__x000a_SOBRE LOS HECHOS CONSTITUTIVOS DE CORRUPCIÓN CUANDO YA SE HA PROFERIDO ACTO ADMINISTRATIVO DE CARÁCTER PARTICULAR Y CONCRETO._x000a__x000a_El párrafo final del subnumeral 1.1. de la Convocatoria señala que el MinTIC/ Fondo Único de Tecnologías de la Información y las Comunicaciones pueden comprobar la existencia de hechos constitutivos de corrupción por parte de un participante en dos (2) momentos:_x000a__x000a_A.      Durante la convocatoria, caso en el cual, se rechazará la respectiva propuesta del participante._x000a_B.      En la ejecución del proyecto, es decir, cuando el medio de comunicación ya ha resultado beneficiado de los recursos, caso en el cual, tal circunstancia podrá dar lugar a la declaratoria de las sanciones a la que haya lugar._x000a__x000a_Es claro que en el primer evento, aún no se han asignado los recursos al medio que se ve inmerso en el hecho de corrupción, y, en todo caso, estos recursos se asignarían a otro u otros participantes en cada categoría o subcategoría. En el segundo evento, el medio de comunicación implicado en hechos de corrupción ya tendría un proyecto en ejecución, lo que inequívocamente implica que es porque el Mintic/ Fondo Único De Tecnologías De La Información Y las Comunicaciones, ya le adjudicó dineros públicos a través del correspondiente acto administrativo particular._x000a__x000a_Sin embargo, EN NINGUNA PARTE DE LA CONVOCATORIA SE SEÑALA EXPRESAMENTE QUÉ SUCEDERÁ CON LOS RECURSOS QUE FUERON ADJUDICADOS A TRAVÉS DEL ACTO ADMINISTRATIVO PARA ESOS MEDIOS QUE POSIBLEMENTE SE ENCUENTREN RELACIONADOS CON CORRUPCIÓN Y YA ESTÉN EJECUTANDO RECURSOS DEL FUNTIC._x000a__x000a_MUY RESPETUOSAMENTE SOLICITO QUE SE OBLIGUE DE MANERA EXPLÍCITA A ESOS MEDIOS DE COMUNICACIÓN A EFECTUAR, EN UN TÉRMINO PERENTORIO, LA DEVOLUCIÓN DE LA TOTALIDAD DE DINERO QUE HAYA SIDO DESEMBOLSADO A SU FAVOR. EN SENTIDO SIMILAR, SE SOLICITA ACLARAR SI EL MINTIC/ FONDO ÚNICO DE TECNOLOGÍAS DE LA INFORMACIÓN Y LAS COMUNICACIONES REASIGNARÁ ESE DINERO Y CON BASE EN QUÉ CRITERIOS."/>
    <m/>
    <s v="Tal y como expresa el documento &quot;Condiciones de participación convocatoria 001 de 2021&quot; en el último párrafo del numeral 1.1., si los hechos constitutivos de corrupción tuvieren lugar dentro del plazo de ejecución del proyecto, tales circunstancias podrán dar lugar a la declaratoria de las sanciones a la que haya lugar, de conformidad con las reglas previstas para el efecto en la ley, esto involucra la ejecución de la póliza de cumplimiento de disposiciones legales, que constituye el beneficiario para iniciar la ejecución de su proyecto, que ampara perjuicios e incumplimientos, de manera total o parcial de las obligaciones contenidas en el acto administrativo mediante el cual se otorga la financiación del proyecto, así como todas las obligaciones derivadas de las condiciones definitivas de participación._x000a_Con esto el MinTIC considera que ha tomado todas las medidas necesarias para garantizar el buen uso de los recursos incluido el caso que usted menciona."/>
    <d v="2021-06-04T11:59:00"/>
    <x v="0"/>
    <s v="Wilson Pulido"/>
    <s v="Daniela Aleman"/>
    <s v="Nicolas"/>
    <n v="39.708055555529427"/>
    <x v="0"/>
    <m/>
    <m/>
  </r>
  <r>
    <x v="157"/>
    <x v="0"/>
    <d v="2021-06-02T20:16:31"/>
    <d v="2021-06-04T20:16:31"/>
    <x v="0"/>
    <s v="(3) Solicitudes u observaciones al proceso de convocatoria"/>
    <s v="ZELICA VANESSA SIERRA NAUSAN"/>
    <n v="1000728196"/>
    <x v="0"/>
    <s v="(0) -Seleccione-"/>
    <x v="32"/>
    <s v="ZELICA VANESSA SIERRA NAUSAN"/>
    <n v="3133489940"/>
    <s v="sierra_efren@hotmail.com"/>
    <s v="REPORTES JUDICIALES Y ANTECEDENTES EN CONTRALORÍA Y PROCURADURÍA._x000a_El subnumeral 2.11 de la Convocatoria (página 20) en su literal f menciona que la propuesta del medio de comunicación será rechazada “Cuando el participante o su representante legal se encuentre reportado en el Boletín de Responsables Fiscales de la Contraloría General de la República, o tenga antecedentes disciplinarios ante la Procuraduría General de la Nación o antecedentes judiciales o se encuentre reportado en el Registro nacional de medidas correctivas.”_x000a_De la lectura de este numeral es claro que si al momento de presentar la propuesta existen reportes en el Boletín de Responsables Fiscales, antecedentes disciplinarios o antecedentes judiciales, se rechazará la propuesta. Vale aclarar que es perfectamente posible que al momento de presentar esa propuesta, el participante persona natural o el representante de la persona jurídica no esté reportado y en consecuencia, su propuesta sea elegida, profiriendo el Acto Administrativo de carácter particular y concreto a través del cual se ordenará la financiación de su proyectos. SIN EMBARGO, ESA SITUACIÓN PUEDE CAMBIAR, PUES EL REPORTE PUEDE PRODUCIRSE DURANTE LA EJECUCIÓN DEL PROYECTO Y EN EL PERIODO DE TIEMPO COMPRENDIDO HASTA ANTES DEL 31 DE DICIEMBRE DE 2021._x000a_DESDE ESTA PERSPECTIVA, SE SOLICITA ACLARAR: ¿QUÉ GRADO DE INCIDENCIA TENDRÁ EL HECHO DE APARECER REPORTADO EN EL BOLETÍN DE RESPONSABLES FISCALES O DE FIGURAR CON ANTECEDENTES DISCIPLINARIOS O ANTECEDENTES JUDICIALES, LUEGO DE HABER RESULTADO BENEFICIARIO DE LA ADJUDICACIÓN DE LOS RECURSOS, ES DECIR, UNA VEZ EL ACTO ADMINISTRATIVO HAYA QUEDADO EN FIRME?_x000a__x000a_Muchas gracias, quedo atenta a sus respuestas._x000a__x000a_ZELICA VANESSA SIERRA NAUSAN"/>
    <m/>
    <s v="En atención a la observación planteada, se aclara que dicha situación corresponde a una de las condiciones reguladas en el numeral 1.11 CUMPLIMIENTO DEL RÉGIMEN DE INHABILIDADES E INCOMPATIBILIDADES, según el cual “Si llegare a sobrevenir inhabilidad o incompatibilidad en el beneficiario, éste renunciará a su financiamiento y procederá a realizar la devolución de los recursos que hasta el momento de la declaratoria no se hayan ejecutado&quot;, por el que en caso de llegarse a dar la situación reglada de inhabilidad sobreviniente se dará aplicación a dicho numeral._x000a_"/>
    <d v="2021-06-11T21:55:00"/>
    <x v="1"/>
    <m/>
    <m/>
    <s v="Miguel"/>
    <n v="217.64138888893649"/>
    <x v="0"/>
    <m/>
    <m/>
  </r>
  <r>
    <x v="158"/>
    <x v="0"/>
    <d v="2021-06-02T20:18:06"/>
    <d v="2021-06-04T20:18:06"/>
    <x v="0"/>
    <s v="(3) Solicitudes u observaciones al proceso de convocatoria"/>
    <s v="ZULAY RODRIGUEZ"/>
    <n v="35533674"/>
    <x v="0"/>
    <s v="(0) -Seleccione-"/>
    <x v="5"/>
    <s v="ZULAY RODRIGUEZ RODRIGUEZ"/>
    <n v="3176397431"/>
    <s v="ZULAY.RODRIGUEZ@TELEFONICA.COM"/>
    <s v="Buen día señores MINTIC,  Agradezco ayuda con las siguientes observaciones a los documentos definitivos del proceso de transformación medios de comunicación._x000a_1. En caso tal que los bienes y servicios que integran la propuesta estén contemplados en los acuerdos marco de Colombia Compra Eficiente,  por favor aclarar si estos bienes o servicios serán adquiridos por los medios de comunicación a través de la plataforma CCE o cual será el mecanismo para estas contrataciones, se podrán dar a través de diferentes proveedores siempre y cuando no se supere el presupuesto de los ítems de Colombia Compra Eficiente?. "/>
    <m/>
    <s v="&quot;En lo que corresponde a la inquietud relacionada con la posibilidad de adquirir los bienes a través de la plataforma, se aclara al observante que el Sistema Electrónico de Contratación Pública (SECOP II) tiene por objeto la administración del sistema de compras públicas única y exclusivamente respecto de las entidades a las que se refiere el artículo 2 de la Ley 80 de 1993; (b) a las que se refieren los artículos 10, 14 y 24 de la Ley 1150 de 2007 y (c) aquellas Entidades que por disposición de la ley deban aplicar la Ley 80 de 1993 y la Ley 1150 de 2007, los particulares que ejecute recursos públicos y tengan la obligación legal de dar publicidad a su actividad contractual de acuerdo con la Ley 1150 de 2007 y la Ley de transparencia 1712 de 2014, como empresas industriales y comerciales del Estado, las sociedades de economía mixta y las empresas de servicios públicos domiciliarios._x000a__x000a_En esa medida, no es viable que las personas naturales y las personas jurídicas de carácter privado que no ostenten las condiciones establecidas en la normativa referida realicen la adquisición de bienes o servicios a través de la plataforma SECOP II. No obstante, se reitera que es obligatorio para los proponentes adherirse a los precios establecidos en los acuerdos marco de precios suscritos por Colombia Compra Eficiente. En esa medida, es deber y obligación del interesado consultar la Tienda Virtual del Estado Colombiano y revisar los documentos soporte y catálogos de referencia de los acuerdos marco e instrumentos de agregación de demanda vigentes y cuyos costos ya han sido analizados por CCE en su operación primaria. Ahora bien, en lo que corresponde a los proveedores, el proponente beneficiario de la financiación se encuentra en libertad de escoger, siempre y cuando el proveedor final no superé el precio de referencia establecido en el instrumento respectivo.  &quot;_x000a_"/>
    <d v="2021-06-11T21:55:00"/>
    <x v="1"/>
    <m/>
    <m/>
    <s v="Miguel"/>
    <n v="217.61499999999069"/>
    <x v="0"/>
    <m/>
    <m/>
  </r>
  <r>
    <x v="159"/>
    <x v="0"/>
    <d v="2021-06-02T20:18:06"/>
    <d v="2021-06-04T20:18:06"/>
    <x v="0"/>
    <s v="(3) Solicitudes u observaciones al proceso de convocatoria"/>
    <s v="ZULAY RODRIGUEZ"/>
    <n v="35533674"/>
    <x v="0"/>
    <s v="(0) -Seleccione-"/>
    <x v="5"/>
    <s v="ZULAY RODRIGUEZ RODRIGUEZ"/>
    <n v="3176397431"/>
    <s v="ZULAY.RODRIGUEZ@TELEFONICA.COM"/>
    <s v="2. Se entiende que la ejecución del proyecto será hasta 31 de diciembre de 2021, sin embargo hay que tener en cuenta que hay plataformas y soluciones  que requieren que el proveedor que la suministra cumpla con un periodo de garantía, o servicios de posventa según sea el caso; esto por un tiempo que pudiera ser entre  2 o 3 años después de la instalación de la plataforma o servicio para garantizar la sostenibilidad del proyecto.  Se entiende que en esta situaciones se podrá seguir recibiendo los servicios requeridos adicionales para garantizar el funcionamiento del servicio posterior al 31 de diciembre de 2021 con forme a las obligaciones del proveedor. Por favor confirmar. "/>
    <m/>
    <s v="Dando respuesta a su inquietud, le informamos que  en ningún caso el proyecto podrá extenderse más allá del 31 de diciembre de 2021, los recursos para el proyectos estan asegurados según consta en el certificado de disponibilidad presupuestal No. 109121 del 20 de abril de 2021, expedido por el Grupo Interno de Trabajo de Presupuesto de la Subdirección Financiera del MinTIC.                                                                                            Sin embargo, se aclara que los productos y servicios que se adquieran para tener beneficios posteriores al término de la fecha de cierre del proyecto, deben acreditar su requerimiento en línea con el proyecto presentado, como por ejemplo las licencias y/o software, alquiler de hosting, entre otros, bienes y servicios que deben estar debidamente justificados según su necesidad y tiempo a adquirir, lo anterior teniendo en cuenta que es requisito para su pago. Teniendo en cuenta que el pago debe realizarse dentro del periodo asignado para la ejecución de los recursos en la resolución. Al respecto se aclara que, el término de vigencia o adquisición de los bienes y servicios a adquirir según lo antes señalado, no deben superar la duración o vigencia de la organización beneficiaria conforme lo acreditado en el certificado de existencia y representación legal expedido por la Cámara de Comercio del domicilio respectivo, o documento equivalente, así como el término de concesión o licencia de funcionamiento del medio, y no superar el servicio o software el término de 3 años (tiempo máximo que solo será aceptado si se sustenta debidamente la necesidad)._x000a_"/>
    <d v="2021-06-03T20:42:00"/>
    <x v="0"/>
    <s v="Tito Nuncira"/>
    <s v="Daniela Aleman"/>
    <s v="Miguel"/>
    <n v="24.398333333374467"/>
    <x v="0"/>
    <m/>
    <m/>
  </r>
  <r>
    <x v="160"/>
    <x v="0"/>
    <d v="2021-06-02T20:45:43"/>
    <d v="2021-06-04T20:45:43"/>
    <x v="0"/>
    <s v="(3) Solicitudes u observaciones al proceso de convocatoria"/>
    <s v="Porteve tolima teve E. U. "/>
    <n v="809008094"/>
    <x v="0"/>
    <s v="(0) -Seleccione-"/>
    <x v="33"/>
    <s v="Luis Fernando Portillo Ospina "/>
    <n v="3124487797"/>
    <s v="tolimateve@yahoo.es"/>
    <s v="Nuestra empresa, de Porteve Tolima Líder Teve E. U., &quot; Tolima Teve&quot;, se dedica desde hace 30 años, a hacer y prestar un servicio Comunitario de Prensa, Publicidad, Radio y Televisión, dedicados a la comunidad, que no tiene accesos a medios pagados y cierto nivel, donde la comunidad por su estratificacion no alcanzan a llegar. "/>
    <m/>
    <s v="esta convocatoria está dirigida a medios de comunicación formalmente constituidos antes del 11 de marzo del 2020 y funcionando en Colombia, así mismo, el objeto de la convocatoria corresponde a FINANCIAR E IMPLEMENTAR PROYECTOS, PARA APOYAR LA TRANSFORMACION DIGITAL DE LOS MEDIOS DE COMUNICACIÓN, EN CUALQUIERA DE LAS ETAPAS DEL NEGOCIO EN EL MARCO DE LA REACTIVACION ECONOMICA. Por lo anterior invitamos a consultar los términos de participación en los anexos publicados en el micrositio: https://www.mintic.gov.co/transformaciondigitalmedios. "/>
    <d v="2021-06-03T20:41:00"/>
    <x v="0"/>
    <s v="Cesar Cortés"/>
    <s v="Alba Gómez"/>
    <s v="Nicolas"/>
    <n v="23.921388888848014"/>
    <x v="0"/>
    <m/>
    <m/>
  </r>
  <r>
    <x v="161"/>
    <x v="0"/>
    <d v="2021-06-02T20:45:51"/>
    <d v="2021-06-04T20:45:51"/>
    <x v="0"/>
    <s v="(3) Solicitudes u observaciones al proceso de convocatoria"/>
    <s v="TRINIDAD CORTES"/>
    <n v="21228148"/>
    <x v="3"/>
    <s v="(0) -Seleccione-"/>
    <x v="6"/>
    <s v="TRINIDAD CORTES"/>
    <n v="3138239295"/>
    <s v="carlosdavidsierrahurtado@gmail.com"/>
    <s v="Cordial saludo. _x000a_Solicito po favor aclaración sobre la frase &quot;Tratándose de personas naturales deberán tener capacidad jurídica para la presentación de la propuesta, la notificación del acto administrativo de reconocimiento de la financiación y ejecución del proyecto, derivado de la presente convocatoria&quot;. "/>
    <m/>
    <s v="En atención a la observación, las personas naturales que comparezcan en condición de proponentes y/o apoderados y/o representantes legales de personas jurídicas, deben tener capacidad jurídica en los términos establecidos en la normativa vigente, particularmente lo establecido en los artículos 1502 y siguientes del Código Civil. Al respecto, se aclara que según nuestro ordenamiento, se presume que todas las personas cuentan con capacidad jurídica para asumir obligaciones, y solamente en aquellos casos expresamente señalados por la misma ley, se debe entender que una persona, no ostenta el ejercicio pleno de su capacidad y en consecuencia es incapaz para asumir responsabilidades o para ejercer o exigir derechos. En esa medida, todas las personas naturales deben contar con capacidad jurídica, tanto para suscribir y presentar la propuesta, presentar solicitudes al interior de la convocatoria, participar en las audiencias de la convocatoria incluida la regulada en el numeral 5.2. de las CONDICIONES DE PARTICIPACIÓN DE LA CONVOCATORIA, notificarse del acto administrativo en caso de ser beneficiario, y en general todas las actuaciones que se realicen ante la entidad. _x000a_"/>
    <d v="2021-06-11T21:55:00"/>
    <x v="1"/>
    <m/>
    <m/>
    <s v="Miguel"/>
    <n v="217.1524999999674"/>
    <x v="0"/>
    <m/>
    <m/>
  </r>
  <r>
    <x v="162"/>
    <x v="0"/>
    <d v="2021-06-02T20:45:51"/>
    <d v="2021-06-04T20:45:51"/>
    <x v="0"/>
    <s v="(3) Solicitudes u observaciones al proceso de convocatoria"/>
    <s v="TRINIDAD CORTES"/>
    <n v="21228148"/>
    <x v="3"/>
    <s v="(0) -Seleccione-"/>
    <x v="6"/>
    <s v="TRINIDAD CORTES"/>
    <n v="3138239295"/>
    <s v="carlosdavidsierrahurtado@gmail.com"/>
    <s v="Por favor especificar a qué se refiere la expresión &quot;Capacidad jurídica&quot; y cómo deberá demostrarse esto. "/>
    <m/>
    <s v="En atención a la observación, las personas naturales que comparezcan en condición de proponentes y/o apoderados y/o representantes legales de personas jurídicas, deben tener capacidad jurídica en los términos establecidos en la normativa vigente, particularmente lo establecido en los artículos 1502 y siguientes del Código Civil. Al respecto, se aclara que según nuestro ordenamiento, se presume que todas las personas cuentan con capacidad jurídica para asumir obligaciones, y solamente en aquellos casos expresamente señalados por la misma ley, se debe entender que una persona, no ostenta el ejercicio pleno de su capacidad y en consecuencia es incapaz para asumir responsabilidades o para ejercer o exigir derechos. En esa medida, todas las personas naturales deben contar con capacidad jurídica, tanto para suscribir y presentar la propuesta, presentar solicitudes al interior de la convocatoria, participar en las audiencias de la convocatoria incluida la regulada en el numeral 5.2. de las CONDICIONES DE PARTICIPACIÓN DE LA CONVOCATORIA, notificarse del acto administrativo en caso de ser beneficiario, y en general todas las actuaciones que se realicen ante la entidad. _x000a_"/>
    <d v="2021-06-11T21:55:00"/>
    <x v="1"/>
    <m/>
    <m/>
    <s v="Miguel"/>
    <n v="217.1524999999674"/>
    <x v="0"/>
    <m/>
    <m/>
  </r>
  <r>
    <x v="163"/>
    <x v="0"/>
    <d v="2021-06-02T20:45:51"/>
    <d v="2021-06-04T20:45:51"/>
    <x v="0"/>
    <s v="(3) Solicitudes u observaciones al proceso de convocatoria"/>
    <s v="TRINIDAD CORTES"/>
    <n v="21228148"/>
    <x v="3"/>
    <s v="(0) -Seleccione-"/>
    <x v="6"/>
    <s v="TRINIDAD CORTES"/>
    <n v="3138239295"/>
    <s v="carlosdavidsierrahurtado@gmail.com"/>
    <s v="Agradezco además aclarar concretamente si una persona natural SIN establecimiento de comercio registrado en la Cámara de Comercio puede participar o no.  "/>
    <m/>
    <s v="Dando respuesta a su inquietud, le informamos que en el eje 4.1.3.1 Personas naturales, del numeral 4.1.3 ACREDITACIÓN DE LA EXISTENCIA Y REPRESENTACIÓN LEGAL DEL PROPONENTE, del documento técnico de la convocatoria, se explica que tratándose de personas naturales deberán tener capacidad jurídica para la presentación de la propuesta, la notificación del acto administrativo de reconocimiento de la financiación y ejecución del proyecto, derivado de la presente convocatoria. Además, debe manifestar que, no se encuentre incursa en alguna de las causales de inhabilidad o incompatibilidad o prohibiciones previstas en la Constitución Política de Colombia y en la ley colombiana.  _x000a_En respuesta a su pregunta las personas naturales nacionales, deberán demostrar su existencia y capacidad legal a través de la copia de la cédula de ciudadanía, en el evento que la persona natural tenga la calidad de comerciante, deberá allegar el registro mercantil expedido por la Cámara de Comercio con fecha de expedición no superior a treinta (30) días calendario anteriores a la fecha de cierre de la convocatoria, donde acredite que la actividad mercantil de la persona natural esté relacionada con el objeto de la categoría correspondiente a la cual se presente la propuesta. _x000a_"/>
    <d v="2021-06-03T16:16:00"/>
    <x v="0"/>
    <s v="Victor Mendoza"/>
    <s v="Daniela Aleman"/>
    <s v="Miguel"/>
    <n v="19.502499999885913"/>
    <x v="0"/>
    <m/>
    <m/>
  </r>
  <r>
    <x v="164"/>
    <x v="0"/>
    <d v="2021-06-02T20:45:51"/>
    <d v="2021-06-04T20:45:51"/>
    <x v="0"/>
    <s v="(3) Solicitudes u observaciones al proceso de convocatoria"/>
    <s v="TRINIDAD CORTES"/>
    <n v="21228148"/>
    <x v="3"/>
    <s v="(0) -Seleccione-"/>
    <x v="6"/>
    <s v="TRINIDAD CORTES"/>
    <n v="3138239295"/>
    <s v="carlosdavidsierrahurtado@gmail.com"/>
    <s v="Teniendo en cuenta que en la INTRODUCCIÓN del documento se precisa &quot;Que no obstante lo indicado, la presente convocatoria atiende a los principios de la función administrativa y los propios de selección objetiva, transparencia, economía y responsabilidad, los cuales son de estricta atención por parte de la entidad y los participantes en la misma.&quot;, pero que el Ministerio respondió a varias observaciones que no se trata de una contratación estatal, luego entonces resulta importante que se definan específicamente cada uno de esos principios dentro del documento para no dar lugar a interpretaciones equivocadas.  Muchas gracias "/>
    <m/>
    <s v="&quot;No se acepta la observación. Tal como se establece en el acápite citado, y en el párrafo que le antecede al mismo en el documento de CONDICIONES DE PARTICIPACION CONVOCATORIA DEFINITIVA MINTIC No. 001 de 2021, la entidad expresamente considera: “(…) toda vez que la financiación a que refiere el artículo 105 de la Ley 2063 de 2020 es un mecanismo de carácter transitorio durante la vigencia 2021, que su implementación no tiene por objeto la adquisición de bienes o servicios que conlleve el reconocimiento y/o ejecución de prestaciones conmutativas entre el Mintic / Fondo Único de Tecnologías de la Información y las Comunicaciones y los potenciales beneficiarios; no corresponde a los procesos de selección que se encuentran regulados en el Estatuto de Contratación de la Administración Pública, por tanto, la asignación de los recursos para financiar proyectos con destino a la transformación digital se adelantará mediante la presente convocatoria pública circunscrita a los medios de comunicación. Que no obstante lo indicado, la presente convocatoria atiende a los principios de la función administrativa y los propios de selección objetiva, transparencia, economía y responsabilidad, los cuales son de estricta atención por parte de la entidad y los participantes en la misma”._x000a__x000a_En esa medida, la apreciación realizada no tiene por origen las respuestas otorgadas a las observaciones en la etapa de borradores, sino de la previsión expresa de la entidad, la cual, tiene por origen el ejercicio de buenas prácticas administrativas, en virtud de las cuales se da estricta aplicación en sus actuaciones y en particular en la convocatoria en curso a los principios que guían la función administrativa, que se encuentran contenidos en el artículo 209 de la Constitución Política; al igual que  en lo que corresponda a los principios de transparencia, economía y responsabilidad regulados en los artículos 24, 25 y 26 de la Ley 80 de 1993. De esta forma, no se considera procedente regular de manera diferente aquellos principios que se encuentran desarrollados en la constitución y la ley, por lo cual, no se acepta la observación.&quot;_x000a_"/>
    <d v="2021-06-11T21:55:00"/>
    <x v="1"/>
    <m/>
    <m/>
    <s v="Miguel"/>
    <n v="217.1524999999674"/>
    <x v="0"/>
    <m/>
    <m/>
  </r>
  <r>
    <x v="165"/>
    <x v="0"/>
    <d v="2021-06-02T20:54:49"/>
    <d v="2021-06-04T20:54:49"/>
    <x v="0"/>
    <s v="(3) Solicitudes u observaciones al proceso de convocatoria"/>
    <s v="Nuevo Diario Occidente SAS"/>
    <n v="805017188"/>
    <x v="4"/>
    <s v="(0) -Seleccione-"/>
    <x v="9"/>
    <s v="Rosa Maria Agudelo Ayerbe"/>
    <n v="3147736570"/>
    <s v="rmagudelo@diariooccidente.com.co"/>
    <s v="Aclaraciones a las condiciones de la convocatoria diversos puntos_x000a_1. En el punto 8.1.2.3 Empresas que realicen capacitación en habilidades digitales se estipula que deben acreditar que la misma cuenta como mínimo con uno de los siguientes requisitos: _x000a_a. Contar con una certificación verificable de partner o habilitado por una Entidad TIC. _x000a_b. Tres (3) Certificaciones del desarrollo de cursos y/o talleres de capacitación a empresas reconocidas y legalmente constituidas en Colombia. Solicitamos:_x000a__x000a_1.1 Se aclare si la nota contenida, hace referencia exclusiva a empresas habilitadas por una entidad TIC del numeral a _x000a_"/>
    <s v="https://mintic.sharepoint.com/:b:/g/direccion_economia_digital/EXqqiM03uWBJkgVnnAms_9cBQJ3gw33HinoHMftV18RDoQ?e=Z7Izh6"/>
    <s v="En atención a su solicitud, le informamos que de acuerdo con lo establecido en el numeral 8.1.2.3 Empresas que realicen capacitación en habilidades digitales, la Nota contenida en el mismo hace referencia a los dos incisos mencionados:_x000a_a._x0009_Contar con una certificación verificable de partner o habilitado por una Entidad TIC. _x000a_b._x0009_Tres (3) Certificaciones del desarrollo de cursos y/o talleres de capacitación a empresas reconocidas y legalmente constituidas en Colombia._x000a_Lo anterior con el objeto de que el MinTIC pueda validar si la información suministrada por los interesados en participar de la convocatoria  es consistente._x000a_"/>
    <d v="2021-06-04T15:19:00"/>
    <x v="0"/>
    <s v="Wilson Pulido"/>
    <s v="Daniela Aleman"/>
    <s v="Miguel"/>
    <n v="42.403055555478204"/>
    <x v="0"/>
    <m/>
    <m/>
  </r>
  <r>
    <x v="166"/>
    <x v="0"/>
    <d v="2021-06-02T20:54:49"/>
    <d v="2021-06-04T20:54:49"/>
    <x v="0"/>
    <s v="(3) Solicitudes u observaciones al proceso de convocatoria"/>
    <s v="Nuevo Diario Occidente SAS"/>
    <n v="805017188"/>
    <x v="4"/>
    <s v="(0) -Seleccione-"/>
    <x v="9"/>
    <s v="Rosa Maria Agudelo Ayerbe"/>
    <n v="3147736570"/>
    <s v="rmagudelo@diariooccidente.com.co"/>
    <s v="1.2 Si la presentación de las tres certificaciones basta para acreditar las empresas que cumplan con el numeral b"/>
    <s v="https://mintic.sharepoint.com/:b:/g/direccion_economia_digital/EXqqiM03uWBJkgVnnAms_9cBQJ3gw33HinoHMftV18RDoQ?e=Z7Izh7"/>
    <s v="De acuerdo a su siguiente inquietud, en el anexo 5 “Anexo Técnico”, en el numeral 8.1.2.3 “Empresas que realicen capacitación en habilidades digitales”,  efectivamente  se deberá cumplir como mínimo con uno de los requisitos allí mencionados (Tres (3) Certificaciones del desarrollo de cursos y/o talleres de capacitación a empresas reconocidas y legalmente constituidas en Colombia), para cumplir con el proceso de procesos de capacitación."/>
    <d v="2021-06-04T15:19:00"/>
    <x v="0"/>
    <s v="Wilson Pulido"/>
    <s v="Daniela Aleman"/>
    <s v="Miguel"/>
    <n v="42.403055555478204"/>
    <x v="0"/>
    <m/>
    <m/>
  </r>
  <r>
    <x v="167"/>
    <x v="0"/>
    <d v="2021-06-02T20:54:49"/>
    <d v="2021-06-04T20:54:49"/>
    <x v="0"/>
    <s v="(3) Solicitudes u observaciones al proceso de convocatoria"/>
    <s v="Nuevo Diario Occidente SAS"/>
    <n v="805017188"/>
    <x v="4"/>
    <s v="(0) -Seleccione-"/>
    <x v="9"/>
    <s v="Rosa Maria Agudelo Ayerbe"/>
    <n v="3147736570"/>
    <s v="rmagudelo@diariooccidente.com.co"/>
    <s v="1.3 Hay empresas extranjeras que realizan asesoría y capacitaciones en habilidades digitales especializadas en medios y en periódicos que pueden haber trabajado poco en Colombia y no cuentan con tres certificaciones de empresas en nuestro país. ¿Pueden acreditar su experiencia en empresas reconocidas internacionalmente?"/>
    <s v="https://mintic.sharepoint.com/:b:/g/direccion_economia_digital/EXqqiM03uWBJkgVnnAms_9cBQJ3gw33HinoHMftV18RDoQ?e=Z7Izh8"/>
    <s v="En atención a su siguiente inquietud, le informamos que de acuerdo con lo establecido en el numeral 8.1.2.3 Empresas que realicen capacitación en habilidades digitales, los incisos señalan:_x000a_a._x0009_Contar con una certificación verificable de partner o habilitado por una Entidad TIC. _x000a_b._x0009_Tres (3) Certificaciones del desarrollo de cursos y/o talleres de capacitación a empresas reconocidas y legalmente constituidas en Colombia._x000a_Teniendo en cuenta lo anterior, las empresas extranjeras que realicen asesoría y capacitaciones en Colombia en habilidades digitales deberán estar reconocidas y legalmente constituidas para operar de acuerdo a la normativa vigente._x000a_"/>
    <d v="2021-06-04T15:19:00"/>
    <x v="0"/>
    <s v="Wilson Pulido"/>
    <s v="Daniela Aleman"/>
    <s v="Miguel"/>
    <n v="42.403055555478204"/>
    <x v="0"/>
    <m/>
    <m/>
  </r>
  <r>
    <x v="168"/>
    <x v="0"/>
    <d v="2021-06-02T20:54:49"/>
    <d v="2021-06-04T20:54:49"/>
    <x v="0"/>
    <s v="(3) Solicitudes u observaciones al proceso de convocatoria"/>
    <s v="Nuevo Diario Occidente SAS"/>
    <n v="805017188"/>
    <x v="4"/>
    <s v="(0) -Seleccione-"/>
    <x v="9"/>
    <s v="Rosa Maria Agudelo Ayerbe"/>
    <n v="3147736570"/>
    <s v="rmagudelo@diariooccidente.com.co"/>
    <s v="2. Favor aclarar si los informes que se mencionan en el numeral : 1.14.2. Obligaciones de los beneficiarios: Enunciado H: son los mismos que se relacionan en los mismos y con la misma la frecuencia de los informes que se mencionan en los numerales 1.14.2.1, 1.14.2.2 y 1.14.2.3 ? del documento de Condiciones de participación Convocatoria definitiva."/>
    <s v="https://mintic.sharepoint.com/:b:/g/direccion_economia_digital/EXqqiM03uWBJkgVnnAms_9cBQJ3gw33HinoHMftV18RDoQ?e=Z7Izh9"/>
    <s v="Atendiendo su siguiente inquietud,  los informes mencionados en el anexo 5 “Anexo tecnico”,  que se hace referencia en el punto 14 “DERECHOS Y OBLIGACIONES DE LOS BENEFICIARIOS” item 14.2 “Obligaciones de los beneficiarios: Son obligaciones de los beneficiarios las siguientes”, numeral H, efectivamente son diferentes a los informes 14.2. Informes de seguimiento, 14.2.2 Informes de ejecución 14.2.3 Informe de ejecución final. "/>
    <d v="2021-06-04T15:19:00"/>
    <x v="0"/>
    <s v="Wilson Pulido"/>
    <s v="Daniela Aleman"/>
    <s v="Miguel"/>
    <n v="42.403055555478204"/>
    <x v="0"/>
    <m/>
    <m/>
  </r>
  <r>
    <x v="169"/>
    <x v="0"/>
    <d v="2021-06-02T20:54:49"/>
    <d v="2021-06-04T20:54:49"/>
    <x v="0"/>
    <s v="(3) Solicitudes u observaciones al proceso de convocatoria"/>
    <s v="Nuevo Diario Occidente SAS"/>
    <n v="805017188"/>
    <x v="4"/>
    <s v="(0) -Seleccione-"/>
    <x v="9"/>
    <s v="Rosa Maria Agudelo Ayerbe"/>
    <n v="3147736570"/>
    <s v="rmagudelo@diariooccidente.com.co"/>
    <s v="3. Numeral: 3.4 del documento de Condiciones de participación Convocatoria definitiva. . DESEMBOLSOS :¿la convocatoria permite el rubro de administración e imprevistos? En caso que sí, cual es el porcentaje permitido para imprevistos"/>
    <s v="https://mintic.sharepoint.com/:b:/g/direccion_economia_digital/EXqqiM03uWBJkgVnnAms_9cBQJ3gw33HinoHMftV18RDoQ?e=Z7Izh10"/>
    <s v="De acuerdo a su siguiente pregunta, en el documento que menciona, en el punto 3.4 Desembolsos, se hará exclusivamente para los beneficiarios, el cual recibirán el monto de la financiación en un único desembolso, correspondiente al valor contenido en la propuesta presentada. Esta asignación de recursos se hará exclusivamente para  financiación de proyectos. Así mismo en el anexo 5 “Anexo técnico”, en el numeral 16 “RESPONSABLE DEL SEGUIMIENTO A LA EJECUCION DE LOS RECURSOS OBJETO DE FINANCIACION”, punto 8, se indica que se debe estudiar las situaciones particulares e imprevistas que se presenten en desarrollo del plazo de la propuesta, conceptualizando sobre su desarrollo general."/>
    <d v="2021-06-04T15:19:00"/>
    <x v="0"/>
    <s v="Wilson Pulido"/>
    <s v="Daniela Aleman"/>
    <s v="Miguel"/>
    <n v="42.403055555478204"/>
    <x v="0"/>
    <m/>
    <m/>
  </r>
  <r>
    <x v="170"/>
    <x v="0"/>
    <d v="2021-06-02T20:54:49"/>
    <d v="2021-06-04T20:54:49"/>
    <x v="0"/>
    <s v="(3) Solicitudes u observaciones al proceso de convocatoria"/>
    <s v="Nuevo Diario Occidente SAS"/>
    <n v="805017188"/>
    <x v="4"/>
    <s v="(0) -Seleccione-"/>
    <x v="9"/>
    <s v="Rosa Maria Agudelo Ayerbe"/>
    <n v="3147736570"/>
    <s v="rmagudelo@diariooccidente.com.co"/>
    <s v="4. El punto 8.2 – EJE 2 - ACOMPAÑAMIENTO EN LA TRANSFORMACIÓN DE LOS PROCESOS EMPRESARIALES- Delimitación procesos operativos medios de comunicación – Periódicos se estipulan los siguientes procesos sujetos de ser robustecidos                                                               _x000a_• Gestión de producción: Hardware y/o Software que faciliten, fortalezcan y agilicen el proceso de generaciónde información, emisión, edición, impresión e investigcaión. _x000a_• Gestión de Mercadeo y Ventas: Hardware y/o Software que optimicen el proceso de mercadotecnia,caracterización de audiencias y proveedores. _x000a_• Gestión de contenidos: Hardware y/o Software que permitan crear, convertir, procesar y conservar lainformación para su respectiva divulgación impresa y/o digital. _x000a_¿Se puede incluir equipos que conduzcan a la producción de contenido digital del periódico como cámaras, luces y micrófonos? "/>
    <s v="https://mintic.sharepoint.com/:b:/g/direccion_economia_digital/EXqqiM03uWBJkgVnnAms_9cBQJ3gw33HinoHMftV18RDoQ?e=Z7Izh11"/>
    <s v="_x000a_La entidad se permite informar al peticionario que de acuerdo con lo establecido en el anexo No. 5 numeral 8.2.1.1 “Delimitación procesos operativos medios de comunicación”, los diferentes medios de comunicación deben delimitar y estructurar sus propuestas al interior de  procesos operativos que permitan al MinTIC/FUNTIC un adecuado proceso de evaluación y habilitación, así mismo en el item 8.2.1.1.3 “Periodicos”, en cada uno de los aspectos allí mencionados se tuvieron en cuenta Hardware y/o Software para producción, mercadeo y ventas y contenidos, por lo que se debe ajustar a lo establecido por los anexos._x000a_"/>
    <d v="2021-06-04T15:19:00"/>
    <x v="0"/>
    <s v="Wilson Pulido"/>
    <s v="Daniela Aleman"/>
    <s v="Miguel"/>
    <n v="42.403055555478204"/>
    <x v="0"/>
    <m/>
    <m/>
  </r>
  <r>
    <x v="171"/>
    <x v="0"/>
    <d v="2021-06-02T20:54:49"/>
    <d v="2021-06-04T20:54:49"/>
    <x v="0"/>
    <s v="(3) Solicitudes u observaciones al proceso de convocatoria"/>
    <s v="Nuevo Diario Occidente SAS"/>
    <n v="805017188"/>
    <x v="4"/>
    <s v="(0) -Seleccione-"/>
    <x v="9"/>
    <s v="Rosa Maria Agudelo Ayerbe"/>
    <n v="3147736570"/>
    <s v="rmagudelo@diariooccidente.com.co"/>
    <s v="5. Punto 8.2.1.3 Estudio de mercado línea estratégica de actualización y/o adquisición e implementación de hardware y/o software específico al proceso operativo se estipula que “En caso de que los bienes o servicios que integran la propuesta estén incluidos en los acuerdos marco de precios vigentes, en las grandes superficies o en los instrumentos de agregación de demanda publicados por Colombia Compra Eficiente (CCE), el proponente deberá adoptar el precio establecido en el instrumento correspondiente. Para tal efecto, se deberá incluir en la casilla &quot;COTIZACION 1&quot; del ANEXO 4.2. ESTUDIO DE MERCADO, el valor definido en el instrumento, indicando expresamente en la casilla &quot;PRECIO BASADO EN ADHESION INSTRUMENTO CCE O PROVEEDOR EXCLUSIVO&quot; el instrumento al cual corresponde. _x000a_Es deber y obligación del interesado consultar la Tienda Virtual del Estado Colombiano y revisar los documentos soporte y catálogos de referencia de los acuerdos marco e instrumentos de agregación de demanda vigentes y cuyos costos ya han sido analizados por CCE en su operación primaria. Como consecuencia de lo anterior no es posible reemplazar el valor de referencia establecido en el acuerdo marco o instrumento de agregación de demanda por las tres (3) cotizaciones, estas últimas serán procedentes para aquellos ítems no contemplados en los documentos antes señalados” _x000a_¿Lo anterior significa que las productos o servicios que estén en esos acuerdos macro deben comprarseles a los proveedores registrados?_x000a_O ¿Pueden comprarse a otros proveedores siempre y cuando los precios sean iguales o inferiores a los allí registrados? Por favor explicar los alcances de las adquisiciones a través de Colombia Compra eficiente pues en la plataforma estipula que la tienda virtual es para compra de entidades estatales. ¿Cómo opera para empresas privadas? _x000a_"/>
    <s v="https://mintic.sharepoint.com/:b:/g/direccion_economia_digital/EXqqiM03uWBJkgVnnAms_9cBQJ3gw33HinoHMftV18RDoQ?e=Z7Izh12"/>
    <s v="&quot;En lo que corresponde a la inquietud relacionada con la posibilidad de adquirir los bienes a través de la plataforma, se aclara al observante que el Sistema Electrónico de Contratación Pública (SECOP II) tiene por objeto la administración del sistema de compras públicas única y exclusivamente respecto de las entidades a las que se refiere el artículo 2 de la Ley 80 de 1993; (b) a las que se refieren los artículos 10, 14 y 24 de la Ley 1150 de 2007 y (c) aquellas Entidades que por disposición de la ley deban aplicar la Ley 80 de 1993 y la Ley 1150 de 2007, los particulares que ejecute recursos públicos y tengan la obligación legal de dar publicidad a su actividad contractual de acuerdo con la Ley 1150 de 2007 y la Ley de transparencia 1712 de 2014, como empresas industriales y comerciales del Estado, las sociedades de economía mixta y las empresas de servicios públicos domiciliarios._x000a__x000a_En esa medida, no es viable que las personas naturales y las personas jurídicas de carácter privado que no ostenten las condiciones establecidas en la normativa referida realicen la adquisición de bienes o servicios a través de la plataforma SECOP II. No obstante, se reitera que es obligatorio para los proponentes adherirse a los precios establecidos en los acuerdos marco de precios suscritos por Colombia Compra Eficiente. En esa medida, es deber y obligación del interesado consultar la Tienda Virtual del Estado Colombiano y revisar los documentos soporte y catálogos de referencia de los acuerdos marco e instrumentos de agregación de demanda vigentes y cuyos costos ya han sido analizados por CCE en su operación primaria. Ahora bien, en lo que corresponde a los proveedores, el proponente beneficiario de la financiación se encuentra en libertad de escoger, siempre y cuando el proveedor final no superé el precio de referencia establecido en el instrumento respectivo.  &quot;_x000a_"/>
    <d v="2021-06-11T21:55:00"/>
    <x v="1"/>
    <m/>
    <m/>
    <s v="Miguel"/>
    <n v="217.00305555551313"/>
    <x v="0"/>
    <m/>
    <m/>
  </r>
  <r>
    <x v="172"/>
    <x v="0"/>
    <d v="2021-06-02T20:54:49"/>
    <d v="2021-06-04T20:54:49"/>
    <x v="0"/>
    <s v="(3) Solicitudes u observaciones al proceso de convocatoria"/>
    <s v="Nuevo Diario Occidente SAS"/>
    <n v="805017188"/>
    <x v="4"/>
    <s v="(0) -Seleccione-"/>
    <x v="9"/>
    <s v="Rosa Maria Agudelo Ayerbe"/>
    <n v="3147736570"/>
    <s v="rmagudelo@diariooccidente.com.co"/>
    <s v="6. Equipo de trabajo. En este aspecto se estipula que “Aquellas propuestas que tengan por objeto o incluyan en su desarrollo la financiación en la línea estratégica de actualización y/o adquisición e implementación de hardware y/o software específico al proceso operativo, que para su ejecución requieran la vinculación o mantenimiento de equipo de trabajo, el mismo deberá ser vinculado y articulado de conformidad con la legislación colombiana (Código Sustantivo del Trabajo o Contrato Civil). En todo caso es de exclusiva responsabilidad del beneficiario, el cumplimiento de las obligaciones con los integrantes del equipo de trabajo” para definir los salarios o los honorarios se pide información de contratos similares de años anteriores. ¿En el caso de perfiles o cargos que sean nuevos en la organización como se soportará este tema?"/>
    <s v="https://mintic.sharepoint.com/:b:/g/direccion_economia_digital/EXqqiM03uWBJkgVnnAms_9cBQJ3gw33HinoHMftV18RDoQ?e=Z7Izh13"/>
    <s v="Atendiendo su siguiente inquietud, en el anexo 5 “Anexo técnico”, en los   items 8.2.1.5, 8.2.2.6, 8.3.1.3, 8.3.23  y 8.3.3.3 “Equipo de trabajo”, se estipula que los honorarios y/o salarios correspondientes deberán estar acordes con los históricos que se reconozcan por parte de la organización para los perfiles requeridos, para lo cual, como soporte deberá aportarse certificación suscrita por el representante legal, el contador y el revisor fiscal (cuando aplique) en la cual se establezca: _x000a__x000a_1._x0009_Identificación del perfil_x000a_2._x0009_Experiencia requerida_x000a_3._x0009_Salario u honorarios que se reconoce en la organización para dicho cargo_x000a_4._x0009_Aportar como soporte, planilla de seguridad social en la cual se verifique el ingreso base de liquidación de las obligaciones para con el sistema general de seguridad social durante la vigencia 2019-2020. _x000a_5._x0009_En el caso de honorarios, se deberá aportar copia de contratos similares suscritos y ejecutados durante la vigencia 2019-2020, y copia de los pagos de seguridad social verificados a los contratistas de prestación de servicios. _x000a_Para efectos del equipo de trabajo, no se podrán superar los topes de las asignaciones acreditadas en las certificaciones antes referidas, las cuales deberán estar acordes con los soportes respectivos, en caso de nuevos cargos se debe realizar de acuerdo con estas reglas._x000a_"/>
    <d v="2021-06-04T15:19:00"/>
    <x v="0"/>
    <s v="Wilson Pulido"/>
    <s v="Daniela Aleman"/>
    <s v="Miguel"/>
    <n v="42.403055555478204"/>
    <x v="0"/>
    <m/>
    <m/>
  </r>
  <r>
    <x v="173"/>
    <x v="0"/>
    <d v="2021-06-02T20:54:49"/>
    <d v="2021-06-04T20:54:49"/>
    <x v="0"/>
    <s v="(3) Solicitudes u observaciones al proceso de convocatoria"/>
    <s v="Nuevo Diario Occidente SAS"/>
    <n v="805017188"/>
    <x v="4"/>
    <s v="(0) -Seleccione-"/>
    <x v="9"/>
    <s v="Rosa Maria Agudelo Ayerbe"/>
    <n v="3147736570"/>
    <s v="rmagudelo@diariooccidente.com.co"/>
    <s v="7. En el punto 8.3.3 LINEA ESTRATEGICA SERVICIO O PRODUCTO DIGITAL se establece que “Con esta línea de desarrollo de productos digitales, se pretende fortalecer al medio que no cuente con este servicio, sin embargo, se debe garantizar que dichos desarrollos cuenten con dominio propio y sean de uso exclusivo para el medio de comunicación” Al respecto solicitamos aclarar si la página web del medio hace parte de esta línea. En el caso de contarse ya con una página web que requiera modernizarse o a la que se le deben incorporar nuevos productos, ¿Ese aspecto hace parte de esta línea estratégica?"/>
    <s v="https://mintic.sharepoint.com/:b:/g/direccion_economia_digital/EXqqiM03uWBJkgVnnAms_9cBQJ3gw33HinoHMftV18RDoQ?e=Z7Izh14"/>
    <s v="Dando alcance a su ultima solicitud y de acuerdo a la categoría en la cual podría participar de esta convocatoria le informamos Los proyectos que tengan por objeto o incluyan en su desarrollo la financiación en la línea estratégica servicio o producto digital, presentados para su habilitación por parte del MinTIC/FUNTIC, deben incluir de manera expresa en el numeral 6. ALINEACIÓN CON LOS EJES ESTRATÉGICOS DE LA CONVOCATORIA PARA LA TRANSFORMACIÓN DIGITAL Y FORTALECIMIENTO DE LOS MEDIOS DE COMUNICACIÓN del ANEXO 4 - PROPUESTA CONTENIDO METODOLOGICO, sin embargo se plantea que esta linea esta dirigida a fortalecer al medio que no cuente con este servicio, por lo que si usted ya cuenta con una página web, debe enfocar su proyecto en las otras líneas estrategicas habilitadas."/>
    <d v="2021-06-04T15:19:00"/>
    <x v="0"/>
    <s v="Wilson Pulido"/>
    <s v="Daniela Aleman"/>
    <s v="Miguel"/>
    <n v="42.403055555478204"/>
    <x v="0"/>
    <m/>
    <m/>
  </r>
  <r>
    <x v="174"/>
    <x v="0"/>
    <d v="2021-06-02T21:02:09"/>
    <d v="2021-06-04T21:02:09"/>
    <x v="0"/>
    <s v="(3) Solicitudes u observaciones al proceso de convocatoria"/>
    <s v="MIGUEL ANTONIO SIERRA HERNANDEZ"/>
    <n v="4082414"/>
    <x v="0"/>
    <s v="(0) -Seleccione-"/>
    <x v="24"/>
    <s v="MIGUEL ANTONIO SIERA HERNANDEZ"/>
    <n v="3102857675"/>
    <s v="miguelantoniosierrah@gmail.com"/>
    <s v="Reciban un atento saludo.  Solicito dar a conocer las motivaciones y fundamentos técnicos y legales que el Ministerio utilizó para separar como dos medios de comunicación distintos a la PRENSA y a las REVISTAS.  Lo anterior por cuanto para el sector en el ámbito nacional e internacional está claro que estos dos pertenecen a PRENSA-IMPRESOS.  Esta división resulta acomodada y FAVORECIENDO a estos con casi la mitad del presupuesto total, más exactamente con un 45.4% del TOTAL de los 85 mil millones de pesos del FUNTIC.   Solicito no solo dar respuesta a lo anterior, sino además que en el documento final se unifiquen en un solo medio, y redistribuir una de esas categorias de &quot;MEDIOS bien sea prensa o Revistas&quot; en la que menos asignación se haya designado.  De su consideración, Atentamente.  MIGUEL ANTONIO SIERRA   "/>
    <m/>
    <s v="Dando alcance a su solicitud se le aclara al observante que basándonos en el Anexo No. 5 “Anexo Técnico”, en el numeral 5 “DELIMITACION POBLACION OBJETIVO”, el cual indica lo siguiente: Para los efectos del proceso de implementación del artículo 105 de la Ley 2063 de 2020, Mintic / Fondo Único de Tecnologías de la Información y las Comunicaciones, adopta las siguientes definiciones, sin perjuicio de aquellas que tengan origen en una norma específica. Cabe resaltar que dentro de este numeral 5, se expone las definiciones para estas dos categorías en el cual se aprecia en el numeral 5.1.4. “Periódico”   y en el numeral 5.1.5. “Revistas”. Por lo tanto se delimita y diferencia los medios de comunicación de periódicos y revistas. Adicionalmente se realizó un estudio con el fin de facilitar el análisis y toma de decisiones encaminadas a la asignación de presupuesto por cada medio (categoría) y posterior asignación de la financiación de los proyectos; se realizó la identificación de la población estimada para cada categoría, al igual que su delimitación, la cual se tomó como punto de referencia para la distribución de recursos al interior de cada una de las categorías, en los términos establecidos en el ANEXO 6 DISTRIBUCIÓN DE RECURSOS.  En lo que corresponde a servicios de periódico y, revistas impresas, si bien no se cuenta con normatividad que regule y/o reglamente la habilitación de las personas jurídicas para su constitución, y en consecuencia la no existencia un registro público; con el objeto de realizar la identificación de los potenciales participes en los procesos de otorgamiento de financiación, fueron consultadas las bases de datos de la Biblioteca Nacional sobre los códigos ISSN para revistas y periódicos que se encuentran asociados a la producción de contenidos informativos, periodísticos y noticiosos, lo cual arrojó como resultado 134 periódicos y 53 revistas. Basados en la información anterior se le informa al interesado que no es posible la unificación de la Categoría No. 3 Periódicos y la Categoría No. 4 Revistas, ya que conllevaría cambiar gran parte de la estructura de toda la convocatoria.   "/>
    <d v="2021-06-04T15:26:00"/>
    <x v="0"/>
    <s v="Cesar Cortés"/>
    <s v="Daniela Aleman"/>
    <s v="Miguel"/>
    <n v="42.397500000020955"/>
    <x v="0"/>
    <m/>
    <m/>
  </r>
  <r>
    <x v="175"/>
    <x v="0"/>
    <d v="2021-06-02T21:02:59"/>
    <d v="2021-06-04T21:02:59"/>
    <x v="0"/>
    <s v="(3) Solicitudes u observaciones al proceso de convocatoria"/>
    <s v="MIGUEL ANTONIO SIERRA HERNANDEZ"/>
    <n v="4082414"/>
    <x v="0"/>
    <s v="(0) -Seleccione-"/>
    <x v="24"/>
    <s v="MIGUEL ANTONIO SIERA HERNANDEZ"/>
    <n v="3102857675"/>
    <s v="miguelantoniosierrah@gmail.com"/>
    <s v="Reciban un atento saludo.  Solicito dar a conocer las motivaciones y fundamentos técnicos y legales que el Ministerio utilizó para separar como dos medios de comunicación distintos a la PRENSA y a las REVISTAS.  Lo anterior por cuanto para el sector en el ámbito nacional e internacional está claro que estos dos pertenecen a PRENSA-IMPRESOS.  Esta división resulta acomodada y FAVORECIENDO a estos con casi la mitad del presupuesto total, más exactamente con un 45.4% del TOTAL de los 85 mil millones de pesos del FUNTIC.   Solicito no solo dar respuesta a lo anterior, sino además que en el documento final se unifiquen en un solo medio, y redistribuir una de esas categorias de &quot;MEDIOS bien sea prensa o Revistas&quot; en la que menos asignación se haya designado.  De su consideración, Atentamente.  MIGUEL ANTONIO SIERRA "/>
    <m/>
    <s v="Dando alcance a su solicitud se le aclara al observante que basándonos en el Anexo No. 5 “Anexo Técnico”, en el numeral 5 “DELIMITACION POBLACION OBJETIVO”, el cual indica lo siguiente: Para los efectos del proceso de implementación del artículo 105 de la Ley 2063 de 2020, Mintic / Fondo Único de Tecnologías de la Información y las Comunicaciones, adopta las siguientes definiciones, sin perjuicio de aquellas que tengan origen en una norma específica. Cabe resaltar que dentro de este numeral 5, se expone las definiciones para estas dos categorías en el cual se aprecia en el numeral 5.1.4. “Periódico”   y en el numeral 5.1.5. “Revistas”. Por lo tanto se delimita y diferencia los medios de comunicación de periódicos y revistas. Adicionalmente se realizó un estudio con el fin de facilitar el análisis y toma de decisiones encaminadas a la asignación de presupuesto por cada medio (categoría) y posterior asignación de la financiación de los proyectos; se realizó la identificación de la población estimada para cada categoría, al igual que su delimitación, la cual se tomó como punto de referencia para la distribución de recursos al interior de cada una de las categorías, en los términos establecidos en el ANEXO 6 DISTRIBUCIÓN DE RECURSOS.  En lo que corresponde a servicios de periódico y, revistas impresas, si bien no se cuenta con normatividad que regule y/o reglamente la habilitación de las personas jurídicas para su constitución, y en consecuencia la no existencia un registro público; con el objeto de realizar la identificación de los potenciales participes en los procesos de otorgamiento de financiación, fueron consultadas las bases de datos de la Biblioteca Nacional sobre los códigos ISSN para revistas y periódicos que se encuentran asociados a la producción de contenidos informativos, periodísticos y noticiosos, lo cual arrojó como resultado 134 periódicos y 53 revistas. Basados en la información anterior se le informa al interesado que no es posible la unificación de la Categoría No. 3 Periódicos y la Categoría No. 4 Revistas, ya que conllevaría cambiar gran parte de la estructura de toda la convocatoria.  "/>
    <d v="2021-06-04T15:28:00"/>
    <x v="0"/>
    <s v="Cesar Cortés"/>
    <s v="Daniela Aleman"/>
    <s v="Miguel"/>
    <n v="42.416944444470573"/>
    <x v="0"/>
    <m/>
    <m/>
  </r>
  <r>
    <x v="176"/>
    <x v="0"/>
    <d v="2021-06-02T21:44:34"/>
    <d v="2021-06-04T21:44:34"/>
    <x v="0"/>
    <s v="(3) Solicitudes u observaciones al proceso de convocatoria"/>
    <s v="CORPORACIÓN MAXIMEDIOS"/>
    <n v="9000990870"/>
    <x v="0"/>
    <s v="(0) -Seleccione-"/>
    <x v="6"/>
    <s v="Jakson Exneyder Alvarado Hurtado"/>
    <n v="3508559592"/>
    <s v="maximedios@gmail.com"/>
    <s v="Estimados señores._x000a__x000a_En mi calidad de director ejecutivo de la CORPORACIÓN MAXIMEDIOS, me permito adjuntar cinco observaciones a la convocatoria 001 de 2021, cada uno con distintas solicitudes. Agradezco publicar la totalidad de los contenidos para efecto de las respuestas públicas._x000a_Atentamente,_x000a_Jakson Exneyder Alvarado_x000a__x000a__x000a_1. Modificación en valores de financiación de proyectos/disponibilidad presupuestal. _x000a_De acuerdo con el numeral 3.3. de la Convocatoria, los proyectos objeto de distribución, contarán con la siguiente asignación presupuestal según la categoría en que se encuentre el medio de comunicación:_x000a__x000a_Teniendo en cuenta las respuestas del MinTIC, para efectos de definir la distribución de los recursos que hacen parte de la apropiación presupuestal disponible dentro de la vigencia 2021, esta entidad adelantó un ejercicio que permitiera establecer la participación de los diferentes tipos de medios según las siguientes condiciones:                                                                           _x000a_1. Las diferentes líneas estratégicas asociadas a los proyectos de transformación digital que desarrolla el Ministerio TIC y el Fondo Único de TIC. _x000a_2. Las necesidades que se plantearon en las 4 mesas de trabajo realizadas con diversas agremiaciones y asociaciones en las cuales participaron actores de medios de comunicación de nivel nacional, regional y comunitario. _x000a_3. El análisis a los impactos referidos por los mismos._x000a_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habilitados. _x000a__x000a_En consideración a lo anterior, el MinTIC no aceptó ninguna de las propuestas que solicitaron la distribución de los recursos para aumentar la participación de los medios digitales. Al contrario, se aumentó la asignación para los restantes cuatro (4) medios de comunicación y el único rubro que se mantuvo exactamente igual fue el destinado a esos medios digitales. _x000a__x000a_Justamente, no se entiende cómo en el documento definitivo de Convocatoria se hayan reasignado recursos y a los medios digitales se les mantuviera el mismo cinco por ciento (5%) considerado inicialmente en el documento borrador, equivalente a $4.250 millones; este hecho no guardaría coherencia técnica ni se ajusta a la realidad de los medios. Con mayor razón si se recuerda que la filosofía de Convocatoria y su objeto apuntan a apoyar la transformación digital de los medios de comunicación. _x000a__x000a_Lo anterior también olvida que la categoría de “medios digitales” es a la que cada vez más periodistas y trabajadores de los medios se desplazan, pues gran parte de los medios tradicionales de televisión, radio, prensa escrita y revistas, principalmente con presencia regional y local, cesaron en el ejercicio diario de sus actividades en espacios noticiosos informativos y en la difusión de asuntos comunitarios y deportivos. _x000a__x000a_Las palmarias dificultades económicas para el pago del arrendamiento mensual en emisoras, canales de televisión y los costos operacionales de producción, sumadas a decisiones por parte de algunos empleadores para el retiro temporal o definitivo de personal, trajo como consecuencia directa la generación de un ambiente de incertidumbre e inestabilidad laboral; a partir de este contexto, los periodistas y trabajadores de estos medios tradicionales migraron hacia emprendimientos en medios digitales._x000a__x000a_SOLICITUDES: _x000a__x000a_• Aclarar los criterios y/o principios que utilizó la entidad redistribuyera la asignación de recursos en las categorías de radiodifusión sonora, televisión, periódicos y revistas, dejando de lado los medios digitales, cuya petición de aumento fue la más reiterada e insistente por quienes presentaron observaciones. _x000a_• Reevaluar y modificar la distribución de los recursos, aumentando el monto para los medios digitales, pues en caso de mantener esa distribución presupuestal no guardará relación con la realidad que afrontan los medios digitales ni con la incipiente necesidad de recursos que se requieren para la reactivación económica de estos medios. _x000a__x000a_Además de ello, la categoría número 5 “Medios Digitales” es la única que no cuenta con subcategorías, por lo que no existe un monto máximo garantizado dentro de los diferentes medios digitales, lo que inequívocamente hará que la competencia por la asignación de esos $4.250 millones sea más reñida, pues por esa cifra total entrarán a presentar sus propuestas la totalidad de medios digitales, contando con un valor máximo para financiar por proyecto de QUINIENTOS MILLONES DE PESOS ($500.000.000) (hoja 32 de la Convocatoria)."/>
    <s v="https://mintic.sharepoint.com/:b:/g/direccion_economia_digital/EcSHWCvtOplJhQImIzG480sBH_KWloCrj34UrbpC7P20Dw?e=gD9rng"/>
    <s v="&quot;Con la presente nos permitimos dar respuesta a las observaciones por Usted formuladas días a tras con relación a la convocatoria de la referencia precisando que:_x000a__x000a_1._x0009_La convocatoria de transformación digital prevista en el articulo 105 de la ley de presupuesto, conllevo a un ejercicio riguroso y metodológico reflejado tanto en el borrador de la Convocatoria como en su publicación definitiva que recogió un sin numero de variables de mercado  y comportamientos de los diferentes medios de comunicación que concluyeron con la definición de los medios objeto de esta convocatoria, así como los recursos asignados a cada categoría de tal suerte que incentivaran su transformación digital._x000a__x000a_2._x0009_Con relación a los criterio de los medios digitales se debe observar que esta categoría per se por su naturaleza se encuentran en un ambiente de desarrollo muchos más adelantado y en un mayor grado de avance en materia de transformación digital que los demás medios de comunicación tradicionales, por lo que para esta convocatoria con fundamento en los análisis efectuados se pudo cualificar y cuantificar la mayor demanda de necesidades en transformación digital las restantes categorías referidas en la convocatoria._x000a__x000a_3._x0009_Por lo anterior, se mantienen los criterios de asignación por categorías siendo inviable modificarlos por los argumentos por Ustedes planteados, pues los mismos tal como se publicaron guardan una concordancia con las necesidades de sector planteadas en los análisis, y que redundaran positivamente en su transformación digital._x000a__x000a_4._x0009_Con relación a la no definición de subcategorías en la categoría de Medios Digitales, obedece argumentativamente a que el campo de aplicación de los medios digitales sobrepasa lo local, trascendiendo a los ámbitos nacional e internacional, mientras los demás medios se circunscriben por su naturaleza jurídica a espacios geográficos definidos, por lo que se debió abordar dimensiones técnicas para garantizar su participación._x000a__x000a_5._x0009_Finalmente la realidad de los medios digitales y en éste contexto como los demás medios de comunicación cuenta con profesionales de la comunicaciones vinculados e inmersos en una necesidad imperiosa de transformación digital por lo que esperamos con estos proyectos fortalecerlos, por ende, no es posible calificar cuales son más proclives a la transformación tecnológica y sí afirmar que con estos incentivos se logre una reactivación económica de los medios de comunicación._x000a_&quot;_x000a_"/>
    <d v="2021-06-11T21:55:00"/>
    <x v="1"/>
    <m/>
    <m/>
    <s v="Miguel"/>
    <n v="216.17388888885034"/>
    <x v="0"/>
    <m/>
    <m/>
  </r>
  <r>
    <x v="177"/>
    <x v="0"/>
    <d v="2021-06-02T21:44:34"/>
    <d v="2021-06-04T21:44:34"/>
    <x v="0"/>
    <s v="(3) Solicitudes u observaciones al proceso de convocatoria"/>
    <s v="CORPORACIÓN MAXIMEDIOS"/>
    <n v="9000990870"/>
    <x v="0"/>
    <s v="(0) -Seleccione-"/>
    <x v="6"/>
    <s v="Jakson Exneyder Alvarado Hurtado"/>
    <n v="3508559592"/>
    <s v="maximedios@gmail.com"/>
    <s v="2.Requisitos para la Categoría No. 5 que desbordan la capacidad de los pequeños medios digitales y que no son equiparables con los de otras categorías. _x000a__x000a_De acuerdo con los requerimientos de la Convocatoria para que un medio digital resulte habilitado, debe acreditar que cuenta con su propia página web, hosting y dominio (URL) propios. Los medios de prueba admitidos para demostrar esa situación requieren adjuntar:_x000a__x000a_ ₋ Licencias de software vigentes utilizado para el desarrollo de la plataforma (Permiso de uso de manera perpetua o tiempo determinado de acuerdo con las características del mismo). _x000a_₋ Certificado de la Matricula Profesional del desarrollador junto con el Certificado de que lo acredite como desarrollador de software. _x000a_₋ Evidencia de la URL y Hosting. _x000a_₋ Registros fotográficos donde demuestre que la plataforma está en funcionamiento. _x000a__x000a_Respecto con los 2 primeros medios de prueba, es necesario poner de presente a MinTIC que en las capacidades de un comunicador social o periodista, es perfectamente posible que esta persona por sus propios medios y conocimientos, pueda implementar el diseño de una página web para su medio de comunicación, caso en el cual no contrata a ningún desarrollador de software para la implementación de la página ni tampoco contrata una licencia._x000a__x000a_En virtud de esa situación, el hecho de que MinTIC exija contar con las licencias de software o la matrícula del profesional desarrollador resulta desmedido, pues en realidad, cualquier persona puede llegar a desarrollar una página web, que resulta ser el instrumento por medio del cual se difunde el medio digital. _x000a__x000a_Por otra parte, esos requisitos son desorbitantes al realizar una comparación frente a otros medios que, al igual que los digitales, no han sido definidos ni regulados legalmente en el país, como es el caso de los medios impresos. Particularmente, a la categoría No. 3 de periódicos no se les solicitan requisitos que si quiera se equiparen a los de los medios digitales. _x000a__x000a_Bajo la misma perspectiva, a la categoría No. 4 “Revistas” se les exige estar identificadas mediante código de barras y ISSN, -International Standard Serial Number- Número Internacional Normalizado de Publicaciones Seriadas-, presentando formato y características de impresión, cosida y/o encuadernada, y con cubierta. Es fundamental aclarar que el código ISSN no es un requisito sine qua non para que en Colombia las revistas puedan distribuirse, pues no existe en el ordenamiento jurídico vigente una norma que señale que para que una revista pueda publicarse deba tener tal código, por lo que tampoco se entiende el fundamento para exigirlo en la Convocatoria. _x000a__x000a_SOLICITUD: _x000a_• Eliminar las pruebas para los medios digitales consistentes en las licencias de software vigentes utilizado para el desarrollo de la plataforma (Permiso de uso de manera perpetua o tiempo determinado de acuerdo con las características del mismo), así como también el certificado de la Matricula Profesional del desarrollador junto con el Certificado de que lo acredite como desarrollador de software. _x000a_• Suprimir la solicitud de ISSN para las revistas."/>
    <s v="https://mintic.sharepoint.com/:b:/g/direccion_economia_digital/EcSHWCvtOplJhQImIzG480sBH_KWloCrj34UrbpC7P20Dw?e=gD9rng"/>
    <s v="&quot;Una vez revisada su observación, teniendo en cuenta que hay herramientas basadas en software libre, que no requieren un alto nivel técnico para la implementación de administradores o gestores de contenido, que permiten la divulgación de información y en aras de garantizar la igualdad en la participación del medio de comunicación descrito se  hace necesario ajustar a la Sección “7 IDENTIFICACION DE LAS CATEGORIAS, REQUISITOS Y CONDICIONES DE PARTICIPACION”,   “7.5 Categoría No. 5 Medios de comunicación digitales” numeral 3, tal y como quedará estipulado mediante Adenda No. 1. _x000a_&quot;_x000a_"/>
    <d v="2021-06-11T21:55:00"/>
    <x v="1"/>
    <m/>
    <m/>
    <s v="Nicolas"/>
    <n v="216.17388888885034"/>
    <x v="0"/>
    <m/>
    <m/>
  </r>
  <r>
    <x v="178"/>
    <x v="0"/>
    <d v="2021-06-02T21:44:34"/>
    <d v="2021-06-04T21:44:34"/>
    <x v="0"/>
    <s v="(3) Solicitudes u observaciones al proceso de convocatoria"/>
    <s v="CORPORACIÓN MAXIMEDIOS"/>
    <n v="9000990870"/>
    <x v="0"/>
    <s v="(0) -Seleccione-"/>
    <x v="6"/>
    <s v="Jakson Exneyder Alvarado Hurtado"/>
    <n v="3508559592"/>
    <s v="maximedios@gmail.com"/>
    <s v="3.Asignación de remanentes para los medios digitales _x000a__x000a_En concordancia con los literales K, L y M del subnumeral 5.2 del documento definitivo de Convocatoria, en caso de quedar saldos remanentes del presupuesto asignado por subcategoría, los mismos serán reasignados a las Categorías No. 3 Periódicos y No. 5 Medios Digitales, en una proporción del 70% y 30% respectivamente. _x000a__x000a_Frente a ello, se plantean las siguientes SOLICITUDES: _x000a__x000a_• Aclarar cuál es el fundamento técnico, legal u otro, para asignar tan solo el treinta por ciento (30%) del remanente por subcategoría a los medios digitales. _x000a_• Con base en lo expuesto en el numeral 1 del presente documento, asignar el cien por ciento (100%) de los remanentes a los medios digitales, aumentando el valor máximo a asignar para la categoría, teniendo en cuenta que a esta le fue asignada la menor proporción de recursos (tan solo el 5% de los $85.000 millones)."/>
    <s v="https://mintic.sharepoint.com/:b:/g/direccion_economia_digital/EcSHWCvtOplJhQImIzG480sBH_KWloCrj34UrbpC7P20Dw?e=gD9rng"/>
    <s v="&quot;No se acepta la observación y solicitud elevada. En primera instancia, en cuanto al monto establecido para la Categoría No. 5, se aclara que la entidad para efectos de definir la distribución de los recursos que hacen parte de la apropiación presupuestal disponible dentro de la vigencia 2021,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viabiliz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_x000a__x000a_Ahora bien, teniendo en cuenta la posibilidad que una vez adelantada la convocatoria y asignados los recursos correspondientes a las diferentes categorías y subcategorías, según el procedimiento aleatorio regulado en el numeral 5.2. de las CONDICIONES DE PARTICIPACION CONVOCATORIA DEFINITIVA MINTIC No. 001 de 2021, se presenten saldos sin asignación; la Entidad consideró procedente su redistribución en estricto orden así: el 70% a la Categoría No. 3 Periódicos y el 30% a la Categoría No. 5 Medios Digitales, con la precisión que, en la misma secuencia, una vez agotada la asignación de financiación a los proyectos en la Categoría No. 3, los saldos que se presenten serán redistribuidos en la Categoría No. 5._x000a__x000a_En lo que respecta al fundamento de la redistribución indicada, se aclara que ante la eventualidad de existir saldos de los recursos destinados para la convocatoria, correspondió a la liberación del presupuesto no ejecutado, con destino al FUTIC. No obstante, con el fin de posibilitar un mayor impacto, se priorizó en primera instancia a los medios asociados a la Categoría No. 3 Periódicos, en atención a que de conformidad con los antecedentes y análisis realizados por dicho sector económico (medios de comunicación), corresponde a aquel que ha evidenciado un mayor impacto en razón a la COVID 19 reflejado en las pérdidas por falta en la inversión en pauta publicitaria. Finalmente, sin perjuicio de la condición citada y la incidencia porcentual de la Categoría No. 3 en el presupuesto general de la convocatoria frente a la Categoría No. 5, igualmente se consideró procedente incrementar el impacto de ésta última en los potenciales saldos de las otras categorías, hasta el 30%, con el fin de inyectarle un mayor número de recursos atendiendo las solicitudes elevadas en la etapa de borradores de la convocatoria.&quot;_x000a_"/>
    <d v="2021-06-11T21:55:00"/>
    <x v="1"/>
    <m/>
    <m/>
    <s v="Nicolas"/>
    <n v="216.17388888885034"/>
    <x v="0"/>
    <m/>
    <m/>
  </r>
  <r>
    <x v="179"/>
    <x v="0"/>
    <d v="2021-06-02T21:44:34"/>
    <d v="2021-06-04T21:44:34"/>
    <x v="0"/>
    <s v="(3) Solicitudes u observaciones al proceso de convocatoria"/>
    <s v="CORPORACIÓN MAXIMEDIOS"/>
    <n v="9000990870"/>
    <x v="0"/>
    <s v="(0) -Seleccione-"/>
    <x v="6"/>
    <s v="Jakson Exneyder Alvarado Hurtado"/>
    <n v="3508559592"/>
    <s v="maximedios@gmail.com"/>
    <s v="4.La convocatoria no tiene en cuenta el beneficiario final y real en la asignación de los recursos. _x000a__x000a_Una vez analizado detallada y cuidadosamente el archivo de Excel consolidado de respuestas otorgadas por MINTIC respecto con el primer borrador de la Convocatoria, es posible observar que una de las preocupaciones recurrentes de gran parte de las personas naturales y jurídicas que presentaron comentarios, es la relacionada con la posibilidad que se deja abierta para que los conglomerados de medios de comunicación puedan participar en varias categorías y subcategorías. _x000a__x000a_De esta forma es perfectamente posible que:_x000a_ ₋ Los medios de comunicación diferentes pero que pertenezcan a un mismo dueño o tengan accionistas en común, presenten ofertas individuales en una misma categoría o subcategoría. _x000a_₋ Los medios de comunicación diferentes que pertenezcan a un mismo dueño o tengan accionistas en común, presenten ofertas individuales en distintas categorías o subcategorías. _x000a__x000a_En las respuestas otorgadas, MINTIC ratifica lo anterior, pues expresamente señaló que el mismo medio de comunicación puede participar presentando más de una propuesta, siempre y cuando se encuentre integrado por diversas personas – ya sea naturales o jurídicas- y cada una de ellas participe en la categoría en la cual se encuentre habilitada para la prestación del servicio, en los casos que aplique. _x000a__x000a_A la luz del Código de Comercio, esta Convocatoria acepta que participen personas jurídicas y naturales respecto de las cuales se hayan configurado situaciones de control y/o grupos empresariales siempre y cuando no se presente más de una propuesta en su categoría, ya sea en calidad de subordinada, filial o matriz. _x000a__x000a_En estas condiciones, no es suficiente que para cada medio de comunicación y su subcategoría existan condiciones delimitadas en los anexos técnicos, ni cumplir con la totalidad de los requerimientos técnicos habilitantes establecidos en los documentos de la Convocatoria, pues más allá de eso, lo que se está facilitando y permitiendo es que los grandes medios de comunicación puedan apropiarse de gran parte de los recursos, pues lo que importa es cumplir los requisitos y que el medio no presente más de una propuesta en su categoría, sin ir un poco más allá y analizar quiénes conforman esos medios de comunicación. _x000a__x000a_Respecto de esta situación, la Convocatoria no facilita el pluralismo ni la variedad de medios de comunicación participantes, pues es evidente que los grandes conglomerados de medios cuentan con la capacidad técnica, operativa, financiera, administrativa y con la infraestructura suficiente para poder participar en más de una categoría con propuestas individuales a través de medios de comunicación distintos, pero que final y realmente pertenecen al mismo conglomerado o grupo._x000a_ _x000a_En este escenario, recursos de la Convocatoria pueden quedar en dominio de las mismas personas naturales o jurídicas como beneficiarios reales y finales, disminuyendo el margen de acción para los pequeños medios locales que realizan importantes esfuerzos para presentar propuestas, planes y proyectos de acuerdo a todos los requerimientos de MinTIC. _x000a__x000a_Si bien es cierto que existe una limitación, esta solo se refiere a que se excluyen los medios digitales que tengan vinculación directa o indirecta con los medios que se presenten a la convocatoria para las categorías de televisión, radiodifusión sonora, periódicos y revistas, a subordinados o filiales, así como a sus marcas. Sin embargo, tal restricción no cobija la situación que ha sido expuesta en párrafos precedentes. _x000a__x000a_SOLICITUD: _x000a__x000a_• Que el MINTIC/ Fondo Único de Tecnologías de la Información y las Comunicaciones restrinja esa participación de medios que funcionen como conglomerados, pues en aras de la justicia, lo que debería buscarse es que la financiación y reactivación llegue de forma efectiva a los medios más vulnerables._x000a__x000a_Para ello el MINTIC se puede apoyar de sus registros y bases de datos, de las Cámaras de Comercio y de otras entidades o publicaciones investigativas o académicas, para identificar cuáles medios de comunicación operan como un conglomerado e identificar al beneficiario real de la financiación, es decir, a las personas naturales o jurídicas que poseen o controlan a otras y en cuyo nombre se realizan actividades informativas o de comunicación, para restringir su participación en varias categorías, y tenerlo particularmente en cuenta frente a la Nota 2 del subnumeral 2.3 de la Convocatoria."/>
    <s v="https://mintic.sharepoint.com/:b:/g/direccion_economia_digital/EcSHWCvtOplJhQImIzG480sBH_KWloCrj34UrbpC7P20Dw?e=gD9rng"/>
    <s v="&quot;No es procedente la observación. En primera instancia, es pertinente recordar que el fundamento legal de la convocatoria, corresponde al artículo 105 de la Ley 2063 de 2020, que expresamente establece la financiación de proyectos de medios de comunicación, sin distinción alguna, siempre y cuando correspondan a transformación digital, fortalecimiento de los medios, con el fin asociado de promover la reactivación económica.  En tal sentido, para efectos de definir la distribución de los recursos que hacen parte de la apropiación presupuestal disponible dentro de la vigencia 2021, la entidad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viabiliz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 sin que sea de recibo insinuación alguna encaminada a cuestionar la transparencia del proceso en curso por parte de la Entidad. _x000a__x000a_Ahora bien, se recuerda que la norma indicada no establece procedimiento alguno para la asignación de la financiación, sin embargo, el MinTIC/FUTIC consideró que el procedimiento más adecuado, corresponde justamente a la celebración de una convocatoria pública a través de la cual se garantizara imparcialidad, transparencia y objetividad en la asignación de la financiación de los proyectos; trámite al interior del cual, en el numeral 5.2. de las CONDICIONES DE PARTICIPACION CONVOCATORIA DEFINITIVA MINTIC No. 001 de 2021, se establece el procedimiento aleatorio, que permite que todos los medios de comunicación y en igualdad de condiciones, accedan a la opción de ser beneficiarios; esto, indistintamente del titular del mismo, indicadores financieros, indicadores de generación de empleo, aporte al PIB o pago de obligaciones o contraprestaciones, entre otros, que si generarían condiciones favorables respecto de aquellos.&quot;_x000a_"/>
    <d v="2021-06-11T21:55:00"/>
    <x v="1"/>
    <m/>
    <m/>
    <s v="Miguel"/>
    <n v="216.17388888885034"/>
    <x v="0"/>
    <m/>
    <m/>
  </r>
  <r>
    <x v="180"/>
    <x v="0"/>
    <d v="2021-06-02T21:44:34"/>
    <d v="2021-06-04T21:44:34"/>
    <x v="0"/>
    <s v="(3) Solicitudes u observaciones al proceso de convocatoria"/>
    <s v="CORPORACIÓN MAXIMEDIOS"/>
    <n v="9000990870"/>
    <x v="0"/>
    <s v="(0) -Seleccione-"/>
    <x v="6"/>
    <s v="Jakson Exneyder Alvarado Hurtado"/>
    <n v="3508559592"/>
    <s v="maximedios@gmail.com"/>
    <s v="5. Publicidad y transparencia de la Audiencia de Sorteo_x000a__x000a_De acuerdo con lo dispuesto en el documento publicado, en la Audiencia de Sorteo solo podrán participar aquellos medios de comunicación oferentes que hayan sido previamente habilitados y que obren en el correspondiente listado por cada categoría y subcategoría. _x000a__x000a_La diligencia de sorteo, en virtud de la declaratoria de emergencia sanitaria por parte del Ministerio de Salud, se llevará a cabo en el lugar o la dirección electrónica a través de protocolo, que será publicado dentro de los dos (2) días hábiles anteriores a la fecha establecida. _x000a__x000a_SOLICITUDES: _x000a__x000a_• Teniendo en cuenta que en ninguna parte del documento definitivo se indica en presencia de qué autoridades se llevará a cabo esa Audiencia de Sorteo, que el MINTIC indique los cargos de los funcionarios que delegará para llevar a cabo esa diligencia. _x000a__x000a_• De la misma forma, como garantía de la transparencia, imparcialidad y moralidad públicas, se solicita que se garantice la presencia de delegados ajenos, de organizaciones gremiales independientes, convocados a inscribirse públicamente y que no estén adscritos al Ministerio para que verifiquen que el desarrollo de la audiencia se realice en estricta sujeción a las reglas establecidas. _x000a__x000a_La presencia y designación de estas personas cuya participación será exclusiva en la Audiencia de Sorteo para realizar labores de monitoreo y veeduría, es imprescindible, pues garantiza que en esa diligencia se seleccionarán los beneficiarios finales hasta agotar el monto asignado conforme a la distribución efectuada por la entidad, tratándose de un mecanismo de financiación de carácter directo en el que se comprometen importantes sumas de dinero público._x000a__x000a_Finalmente, reiteramos nuestra complacencia por este proceso amplío y transparente que realiza Mintic, y deseamos que estos cinco comentarios que enviamos en condición de organización que agrupa a medios de comunicación, especialmente digitales, comunitarios y alternativos, sean tenidos en cuenta para robustecer el documento final de la Convocatoria. "/>
    <s v="https://mintic.sharepoint.com/:b:/g/direccion_economia_digital/EcSHWCvtOplJhQImIzG480sBH_KWloCrj34UrbpC7P20Dw?e=gD9rng"/>
    <s v="&quot;En atención a su observación se aclara lo siguiente: La audiencia de que trata el numeral 5.2. de las CONDICIONES DE PARTICIPACION CONVOCATORIA DEFINITIVA MINTIC No. 001 de 2021, al igual que toda la actuación administrativa se realiza en cabeza de la Secretaría General y el Viceministro de Transformación Digital del MinTIC, en su condición de ordenadores del gasto. Igualmente en presencia del Comité Evaluador establecido en el artículo 4 de la Resolución 00901 de 2021 por la cual se dio apertura a la Convocatoria Pública No. 001 de 2001 y el Jefe de la Oficina de Control Interno del Ministerio. Igualmente, en virtud de lo establecido en el numeral 1.2. de las CONDICIONES DE PARTICIPACION CONVOCATORIA DEFINITIVA MINTIC No. 001 de 2021, pueden participar las Veedurías Ciudadanas correspondientes. _x000a__x000a_Ahora bien, de acuerdo con lo señalado en la Resolución 385 del 12 de marzo de 2020 “Por la cual se declara la emergencia sanitaria por causa del coronavirus COVID-19 y se adoptan medidas para hacer frente al virus”, modificada por la Resolución No. 000222 del 25 de febrero de 2021 por la cual se prorroga la emergencia sanitaria en todo el territorio nacional hasta el 31 de mayo de 2021; así como el artículo 1 del Decreto 537 del 12 de abril de 2020 &quot;&quot;Por el cual se adoptan medidas en materia de contratación estatal, en el marco del Estado de Emergencia Económica, Social y Ecológica”, esta audiencia se podrá realizar a través de medios electrónicos y/o de carácter mixto, en aplicación estricta de los protocolos de bioseguridad de la entidad,  para lo cual la entidad publicará el protocolo correspondiente en el micrositio https://mintic.gov.co/transformaciondigitalmedios, con anterioridad a su celebración, en el cual atendiendo las condiciones existentes a la fecha de celebración, se regulará lo correspondiente a la participación de oferentes dependiendo los aforos permitidos.&quot;_x000a_"/>
    <d v="2021-06-11T21:55:00"/>
    <x v="1"/>
    <m/>
    <m/>
    <s v="Migue"/>
    <n v="216.17388888885034"/>
    <x v="0"/>
    <m/>
    <m/>
  </r>
  <r>
    <x v="181"/>
    <x v="0"/>
    <d v="2021-06-02T21:45:26"/>
    <d v="2021-06-04T21:45:26"/>
    <x v="0"/>
    <s v="(3) Solicitudes u observaciones al proceso de convocatoria"/>
    <s v="Rodrigo Humberto Hernández Rodríguez "/>
    <n v="79465782"/>
    <x v="3"/>
    <s v="(0) -Seleccione-"/>
    <x v="5"/>
    <s v="Rodrigo Humberto Hernández Rodríguez"/>
    <n v="3204968636"/>
    <s v="inverhernandez126@gmail.com"/>
    <s v="Se solicita eliminar los numerales 4 y 5 del aparte 7.1.2. Condiciones Comunes a las Subcategorías de radiodifusión sonora, del anexo 5 de la convocatoria._x000a__x000a_Con respeto al numeral 4. Se prohíbe la modificación de parámetros técnicos esenciales._x000a_ De conformidad con el Plan técnico Nacional de Radiodifusión Sonora los equipos de medición y control son parámetros técnicos esenciales. Por lo que no se pueden modificar._x000a_Sin embargo, el mismo plan abre la oportunidad de tener equipos que tengan integrados las funciones de monitor de modulación y de monitor de frecuencia. Igualmente permite que los equipos trasmisores tengan integrado estos equipos de medición y control._x000a_El numeral en cuestión impide que las emisoras adquieran equipos de control o trasmisores de alta tecnología que les permita realizar dicho control de forma sistematizada._x000a_Lo anterior solicitud se justifica por:_x000a_-       La mayoría de los concesionarios de las emisoras comunitarias datan de 1997, quienes adquirieron equipos análogos o de tecnología incipiente de medición y control que no garantizan el cumplimiento de los parámetros técnicos esenciales que dichos aparatos deben controlar._x000a_-       La incorporación de los equipos de medición y control como parámetro técnico esencial es reciente, por lo tanto los concesionarios de emisoras comunitarias de 1997 y 2007, no presentaron catálogos para dichos equipos y en sus títulos habilitantes o cuadro de características técnicas no se incluyó dichos equipos como característica técnica esencial. _x000a_-       Más en el pasado que en el presente, se han iniciado investigaciones por parte de la dirección de vigilancia y control del Ministerio y de la ANE, y se han impuesto sanciones porque las emisoras no tiene estos equipos de control o los que tienen no realiza el adecuado control sobre la frecuencia y sobre la modulación que impida que los concesionario no trasgredan dichos parámetros técnicos._x000a_-       Se pierde la oportunidad que la emisoras modernicen sus equipos análogos por equipos altamente automatizados que permitan el cumplimiento de los parámetros técnicos esenciales, los que garantizan una mejor control sobre el espectro radioeléctrico."/>
    <m/>
    <s v="&quot;En cuanto al numeral 4, se acepta parcialmente la observación. Al respecto se aclara que la Resolución 415 de 2010, el Plan Técnico Nacional de Radiodifusión Sonora, han definido las reglas administrativas y técnicas del servicio de Radiodifusión Sonora, y esta convocatoria no riñe con la modernización de equipos, eso sí, siempre y cuando se conserven las condiciones técnicas que el MinTIC ha definido para cada estación, pues no sería admisible el cambio de un parámetro técnico esencial sin el cumplimiento de los procedimientos establecidos en la regulación vigente y previamente aprobado; por lo tanto y teniendo en cuenta lo anterior, se precisa al observante que se pueden adquirir elementos de hardware y software hasta la conformación de la señal que se va a radiodifundir, es decir, esta convocatoria aplica para equipos de los estudios, inclusive parte del sistema de transmisión que va hasta el transmisor, limitando tan solo recursos a aquellas actividades o componentes que tengan por objeto el sistema de distribución como la torre y los dispositivos o elementos que allí lo componen. _x000a__x000a_No obstante lo anterior, el solicitante que considere incluir dentro de su propuesta la actualización o cambio de alguno de los equipos esenciales que conlleven la modificación de los parámetros técnicos esenciales para la operación de la estación de radiodifusión sonora, que se encuentran establecidos en el artículo 40 de la Resolución No. 415 del 13 de abril de 2010, deberá aportar dentro de la propuesta la autorización previa expedida por el MinTIC, por la cual se haya expedido la validación de los equipos propuestos, para determinar su cumplimiento aplicable en el servicio de Radiodifusión Sonora, en los términos establecidos en el artículo 13 de Resolución No. 415 del 13 de abril de 2010. Al igual que se entienden habilitados a incluir dentro de su propuesta la adquisición de equipos relacionados con parámetros técnicos esenciales que no se hayan vinculado al momento de la presentación y aprobación del estudio técnico de la adjudicación de la concesión. En esa medida, se realizará el ajuste respectivo mediante Adenda No. 1.&quot;_x000a_"/>
    <d v="2021-06-11T21:55:00"/>
    <x v="1"/>
    <m/>
    <m/>
    <s v="Nicolas"/>
    <n v="216.1594444445218"/>
    <x v="0"/>
    <m/>
    <m/>
  </r>
  <r>
    <x v="182"/>
    <x v="0"/>
    <d v="2021-06-02T21:45:26"/>
    <d v="2021-06-04T21:45:26"/>
    <x v="0"/>
    <s v="(3) Solicitudes u observaciones al proceso de convocatoria"/>
    <s v="Rodrigo Humberto Hernández Rodríguez "/>
    <n v="79465782"/>
    <x v="3"/>
    <s v="(0) -Seleccione-"/>
    <x v="5"/>
    <s v="Rodrigo Humberto Hernández Rodríguez"/>
    <n v="3204968636"/>
    <s v="inverhernandez126@gmail.com"/>
    <s v="Con respecto al numeral 5. Se solicita que se aclare si se puede solicitar o no la modificación de los equipos catalogados como no esenciales. Puesto que la redacción no es clara. Porque al parecer lo que se requiere es la autorización previa del Ministerio de Tecnologías de la Información y las Comunicaciones para la modernización._x000a_Si la interpretación es que no, porque se entiende incorporados al contrato de concesión, esta interpretación es una fragante modificación unilateral de los contratos de concesión, al convertir un parámetro técnico no esencial, hoy llamados parámetros generales, en parámetro técnico esencial, lo que atenta con la estabilidad jurídica de los contratos._x000a_Además el numeral en cuestión atenta contra el artículo 11 de la ley 1431 de 2009, modificado por el artículo 8 de la ley 1978 de 2019, que manifiesta que “El permiso de uso del espectro respetará la neutralidad en la tecnología siempre y cuando esté coordinado con las políticas del Ministerio de Tecnologías de la Información y las Comunicaciones, no generen interferencias sobre otros servicios, sean compatibles con las tendencias internacionales del mercado, no afecten la seguridad nacional, y contribuyan al desarrollo sostenible.”_x000a_El numeral quinto en cuestión también es contrario al parágrafo del artículo 11 de la ley 1341 de 2009. Puesto que limita la utilización de equipos que el mismo parágrafo garantiza. Veamos. “Parágrafo 1°. Para efectos de la aplicación de presente artículo, se debe entender que la neutralidad tecnológica implica la libertad que tienen los proveedores de redes y servicios de usar las tecnologías para la prestación de todos los servicios sin restricción distinta a las posibles interferencias perjudiciales y el uso eficiente de los recursos escasos.”_x000a_No se debe olvidar que la incorporación en la ley de la neutralidad tecnológica en la ley, obedece al cumplimiento del Estado Colombiano de los acuerdos firmados con la OMC y OCDE."/>
    <m/>
    <s v="En lo que refiere a la observación planteada frente al subnumeral 5 del numeral 7.1.2, se acepta parcialmente la misma. Al respecto se aclara: (i) La regla establecida, refiere única y exclusivamente a la modificación y/o actualización de los equipos que se encuentren incluidos en el estudio técnico aprobado por el Ministerio, de que trata el segundo inciso del artículo 13 de la Resolución 415 del 13 de abril de 2010. En esa medida, con el objeto de mantener la inversión y proteger los recursos públicos invertidos, de ser reconocido como beneficiario de la financiación el proyecto, dichos equipos se entenderán incorporados a los contratos de concesión respectivos y no podrán ser modificados o sustituidos sin la autorización previa y expresa del MinTIC. (ii) Dicha previsión, no atenta contra la estabilidad jurídica de los contratos de concesión vigente, al respecto, se recuerda que la presente convocatoria tiene por objeto la asignación de recursos (no reembolsables) a título de financiación, sin embargo, cuando, como en el caso particular corresponda a la modificación de equipos incluidos en el estudio técnico, por tener relación directa con la prestación eficiente del servicio de radiodifusión sonora se considera procedente su inclusión en el contrato de concesión; teniendo la autonomía cada operador en definir si se acoge a dicha regla o no. En todo caso, de manera enfática se indica que no se está modificando los parámetros generales o no esenciales, en parámetros esenciales, esto toda vez que los mismos están regulados en la Resolución 415 de 2010 y el Plan Técnico Nacional de Radiodifusión Sonora. (iii) La previsión indicada no vulnera la regulación del artículo 11 de la Ley 1341 de 2009 – de la neutralidad tecnológica – esto teniendo en cuenta que tanto el anexo “estudio técnico” al que refiere el segundo inciso del artículo 13 de la Resolución 415 de 2010, es de exclusiva estructuración del operador, al igual que la modificación de los equipos respecto de los cuales el MinTIC realiza la verificación de las condiciones iniciales, en pro justamente de la prestación efectiva del servicio público, otra cosa, corresponde a la necesidad de garantizar la correcta inversión y permanencia en el tiempo asociado a dicho servicio, como se refirió anteriormente. En ese sentido, se ajustará el numeral 5 mediante Adenda No. 1, eliminando la referencia a equipos no esenciales._x000a_"/>
    <d v="2021-06-11T21:55:00"/>
    <x v="1"/>
    <m/>
    <m/>
    <s v="Nicolas"/>
    <n v="216.1594444445218"/>
    <x v="0"/>
    <m/>
    <m/>
  </r>
  <r>
    <x v="183"/>
    <x v="0"/>
    <d v="2021-06-02T22:11:19"/>
    <d v="2021-06-04T22:11:19"/>
    <x v="0"/>
    <s v="(2) Asesoría o consultas sobre la postulación de propuestas"/>
    <s v="Emil Segundo Pérez Chica"/>
    <n v="78746129"/>
    <x v="1"/>
    <s v="(Prensa) Prensa"/>
    <x v="2"/>
    <s v="Emil Segundo Pérez Chica"/>
    <n v="3107007836"/>
    <s v="eperezchica@gmail.com"/>
    <s v="Solicito documentos para propuesta"/>
    <m/>
    <s v="Toda la documentación o información en relación a la convoctoria puede ser consultada en el micrositio que ha dispuesto la entidad: https://www.mintic.gov.co/transformaciondigitalmedios en el botón Documentos del proceso. Cualquier duda o inquietud podrá ser formulada en el Centro de Consulta completando el formulario."/>
    <d v="2021-06-04T15:56:00"/>
    <x v="0"/>
    <s v="Oscar Ortiz"/>
    <s v="Daniela Alemán"/>
    <s v="Nicolas"/>
    <n v="41.744722222269047"/>
    <x v="0"/>
    <m/>
    <m/>
  </r>
  <r>
    <x v="184"/>
    <x v="0"/>
    <d v="2021-06-02T22:56:54"/>
    <d v="2021-06-04T22:56:54"/>
    <x v="0"/>
    <s v="(3) Solicitudes u observaciones al proceso de convocatoria"/>
    <s v="FECOLPER"/>
    <n v="9001990973"/>
    <x v="0"/>
    <s v="(0) -Seleccione-"/>
    <x v="5"/>
    <s v="ADRIANA HURTADO CORTES"/>
    <n v="3103345050"/>
    <s v="adrihurtado@gmail.com"/>
    <s v="Bogotá, 2 de junio de 2021  _x000a_Señores MINISTERIO DE TECNOLOGÍAS DE LA INFORMACIÓN Y COMUNICACIONES DE COLOMBIA - MINTIC _x000a_Ciudad  _x000a_Conforme los plazos estipulados por el MINTIC para el envío de observaciones  y solicitudes “Condiciones De Participación ConvocatoriaDefinitiva MINTIC No. 001 De 2021” , con mucho gusto nos permitimos presentar en documento adjunto los fundamentos fácticos y jurídicos recopilados por la Federación Colombiana de Periodistas, Fecolper.  _x000a__x000a_Reiteramos nuestro agradecimiento por la iniciativa de financiación gubernamental y la implementación de estrategias para reactivar económicamente al sector de los medios de comunicación, y solicitamos respetuosamente que las solicitudes elevadas sean estudiadas y tenidas en cuenta en el documento final.  Agradezco que el documento que presento sea publicado en su totalidad.  _x000a_Atentamente,  _x000a_ADRIANA HURTADO CORTÉS _x000a_Representante Legal  _x000a__x000a_1. Acreditación de la existencia del proponente en el caso de personas naturales. _x000a__x000a_Es claro que tanto personas naturales como personas jurídicas pueden presentar su proyecto para ser beneficiario de los recursos de la Convocatoria. Sin embargo, para el caso de las personas naturales, el subnumeral 4.1.3.1 señala en el párrafo tercero: _x000a__x000a_“En el evento que la persona natural tenga la calidad de comerciante, deberá allegar el registro mercantil expedido por la Cámara de Comercio con fecha de expedición no superior a treinta (30) días calendario anteriores a la fecha de cierre de la convocatoria, donde 2 acredite que la actividad mercantil de la persona natural esté relacionada con el objeto de la categoría correspondiente a la cual se presente la propuesta.” _x000a__x000a_La redacción de este párrafo permite entender que también pueden presentarse personas naturales que no tengan la calidad de comerciantes, lo cual resulta confuso porque el MinTIC ha sido reiterativo en señalar que el documento que determina necesariamente la habilitación jurídica para ejercer una actividad relacionada con las categorías y subcategorías de la Convocatoria consiste en estar inscrito en la Cámara de Comercio. _x000a__x000a_Además, la presentación de personas naturales o jurídicas en cualquiera de las categorías de radio, televisión, periódicos, revistas y medios digitales, debe acreditar su existencia y representación legal a través del certificado expedido por la Cámara de Comercio o la autoridad local competente a nivel nacional. _x000a__x000a_En estas condiciones y para evitar confusiones, solicitamos que el párrafo 3 del subnumeral 4.1.3.1 quede lo suficientemente claro y señale que la persona natural que se presente a la convocatoria solamente puede ser “comerciante” conforme a las leyes mercantiles, y, en consecuencia, solo podrán participar las personas naturales que estén inscritas en la Cámara de Comercio de la jurisdicción en la que desarrollan su actividad."/>
    <s v="https://mintic.sharepoint.com/:b:/g/direccion_economia_digital/ETEB_7Xr4xBEn3XVd69quscBswjXXOs-UEVRz7MbhzLExg?e=UeT3vP"/>
    <s v="Dadas las condiciones establecidas por la entidad para los medios de comunicación, en caso de tratares de personas naturales, deberán acreditar lo correspondiente a su actividad, por lo que se acepta parcialmente la observación, mediante adenda se ajustará la redacción de la condición requerida en el numeral 4.1.3.1 para personas naturales.   No obstante, no es procedente limitar la participación a los oferentes que desarrollen su actividad en el mismo domicilio o jurisdicción de la Cámara de Comercio en la cual se encuentren inscritas._x000a_"/>
    <d v="2021-06-11T21:55:00"/>
    <x v="1"/>
    <m/>
    <m/>
    <s v="Nicolas"/>
    <n v="214.96833333332324"/>
    <x v="0"/>
    <m/>
    <m/>
  </r>
  <r>
    <x v="185"/>
    <x v="0"/>
    <d v="2021-06-02T22:56:54"/>
    <d v="2021-06-04T22:56:54"/>
    <x v="0"/>
    <s v="(3) Solicitudes u observaciones al proceso de convocatoria"/>
    <s v="FECOLPER"/>
    <n v="9001990973"/>
    <x v="0"/>
    <s v="(0) -Seleccione-"/>
    <x v="5"/>
    <s v="ADRIANA HURTADO CORTES"/>
    <n v="3103345050"/>
    <s v="adrihurtado@gmail.com"/>
    <s v="2.Certificación de cumplimiento del pago de contribuciones y aportes parafiscales para el caso de las personas naturales. _x000a__x000a_Nuevamente, se pone de presente al MinTIC/ Fondo Único de Tecnologías de la Información y las Comunicaciones la situación en que se encuentran muchos periodistas independientes, especialmente, en las regiones y municipios del país; se trata de personas naturales que tienen su medio de comunicación y prestan servicios periodísticos, informativos, y/o comercializan servicios de publicidad, sin estar vinculadas a través de un contrato de trabajo y que asumen por sí mismas el pago de sus aportes al Sistema Seguridad Social Integral. _x000a__x000a_Para estos periodistas que se presentarían como personas naturales registradas en Cámara de Comercio, se solicita aclarar cómo se valorará el requisito del pago de contribuciones y aportes parafiscales a los sistemas de salud, riesgos laborales, pensiones (categorías obligatorias para independientes) cuando la persona no pueda demostrar los seis (6) últimos pagos, no por el hecho de estar violando las normas en materia de Seguridad Social o evadiendo las responsabilidad inherentes a los aportes, sino porque han sufrido la ausencia absoluta de ingresos mensuales, lo que por sí mismo, los exonera del pago a Seguridad Social, pues el requisito primordial es que existan ingresos para estar obligado a realizar aportes; esta es justamente la ‘capacidad de pago’ a la que hace referencia el artículo 244 de la Ley 1955 de 2019 y demás normas concordantes. _x000a__x000a_A partir de la situación anterior, se solicita que el Ministerio indique cómo se garantizará la reactivación económica para estas personas naturales y/o cómo se efectuará la ponderación del requisito del subnumeral 4.1.5, ya que el grado de estancamiento y las serias dificultades 3 económicas los han privado de recibir ingreso alguno, por lo que al no contar con capacidad de pago, han quedado exonerados legalmente para dejar de efectuar aportes al Sistema de Seguridad Social Integral."/>
    <s v="https://mintic.sharepoint.com/:b:/g/direccion_economia_digital/ETEB_7Xr4xBEn3XVd69quscBswjXXOs-UEVRz7MbhzLExg?e=UeT3vP"/>
    <s v=" Todos los proponentes, incluidas las personas naturales, deberán acreditar el requisito establecido en el numeral 4.1.5 CERTIFICACIÓN DE CUMPLIMIENTO DEL PAGO DE CONTRIBUCIONES Y APORTES PARAFISCALES (ANEXO 3). No obstante, aquellos proponentes que no se encuentren en la obligación de realizar aportes al Sistema General de Seguridad Social y Parafiscales, por no tener empleados deberá certificar dicha condición en los términos establecidos en el Anexo No. 3. No obstante, las condiciones del requisito indicado para personas naturales se ajustarán en lo pertinente mediante Adenda No. 1. Finalmente se aclara que la convocatoria No. 001 de 2021 “CONVOCATORIA PARA FINANCIAR E IMPLEMENTAR PROYECTOS, PARA APOYAR LA TRANSFORMACIÓN DIGITAL DE LOS MEDIOS DE COMUNICACIÓN, EN CUALQUIERA DE LAS ETAPAS DEL NEGOCIO EN EL MARCO DE LA REACTIVACIÓN ECÓNOMICA” tiene por objeto la financiación de proyectos de medios de comunicación en el marco de la reactivación económica, por lo tanto, no conlleva dentro de sus objetivos y en general los del MinTIC/FUTIC garantizar la reactivación económica en particular de ninguno de los proponentes beneficiarios de la financiación._x000a_"/>
    <d v="2021-06-11T21:55:00"/>
    <x v="1"/>
    <m/>
    <m/>
    <s v="Nicolas"/>
    <n v="214.96833333332324"/>
    <x v="0"/>
    <m/>
    <m/>
  </r>
  <r>
    <x v="186"/>
    <x v="0"/>
    <d v="2021-06-02T22:56:54"/>
    <d v="2021-06-04T22:56:54"/>
    <x v="0"/>
    <s v="(3) Solicitudes u observaciones al proceso de convocatoria"/>
    <s v="FECOLPER"/>
    <n v="9001990973"/>
    <x v="0"/>
    <s v="(0) -Seleccione-"/>
    <x v="5"/>
    <s v="ADRIANA HURTADO CORTES"/>
    <n v="3103345050"/>
    <s v="adrihurtado@gmail.com"/>
    <s v="3.No se tuvo en cuenta ninguna alternativa frente a la póliza de cumplimiento._x000a__x000a_Otra de las preocupaciones generalizadas que deja en evidencia el Consolidado de Observaciones, es la referente a la suscripción de la póliza en la fase de financiación, pues dentro del Acto Administrativo, cada uno de los beneficiarios por categoría y subcategoría se obligan a constituir a favor del Ministerio de Tecnologías de la Información y las Comunicaciones con NIT No. 899.999.053-1 y del Fondo Único de Tecnologías de la Información y las Comunicaciones con NIT No. 800.131.648-6, una garantía denominada “póliza de cumplimiento de disposiciones legales”. Lo que se busca con esa póliza es amparar perjuicios e incumplimientos, de manera total o parcial de las obligaciones contenidas en el acto administrativo mediante el cual se otorga la financiación del proyecto, así como todas las obligaciones derivadas de las condiciones definitivas de participación. _x000a__x000a_Las distintas solicitudes de los medios de comunicación apuntaban a la eliminación y/o en su defecto, la flexibilización del requisito relacionado con la póliza del cumplimiento, teniendo en cuenta que la situación de los medios locales y del periodista regional difícilmente le permite acreditar los requisitos exigidos por una Compañía Aseguradora. _x000a__x000a_Entre las opciones planteadas, se destacan: (i) que el gasto por las primas del seguro sea un gasto aceptado en el Anexo 4 CONDICIONES TÉCNICAS Y PRESUPUESTO, lo que implica que este sea considerado como un ítem objeto de financiación del proyecto, planes y programas de transformación digital presentado por las personas naturales y jurídicas; (ii) reemplazar la garantía de póliza por la constitución de un fideicomiso con destinación específica al que llegue el dinero que reciba el medio de comunicación beneficiado. _x000a__x000a_Se destaca que MinTIC retiró el numeral 4.1.9.2 que establecía como requisito habilitante un certificado de pre-expedición o cotización de la póliza de cumplimiento de disposiciones legales requerida para la ejecución de los recursos. A pesar de ya no requerir ese documento como requisito habilitante de la propuesta, sí debe presentarse la suscripción de la póliza en el Acto Administrativo definitivo. _x000a__x000a_En consecuencia, la póliza de cumplimiento de disposiciones legales quedó plasmada como un requisito y condición necesaria para la ejecutoria de la financiación de los proyectos beneficiados, al cual se deberá dar estricto cumplimiento respecto con las condiciones, exigencias, monto de los amparos y vigencias establecidas en el 2.12 del documento de Convocatoria. _x000a__x000a_Esta organización, insta nuevamente a MinTIC para que acceda a considerar otras posibilidades frente a esa póliza de cumplimiento, pues es altamente posible que los medios de comunicación más vulnerables no puedan acceder a su suscripción, lo que automáticamente los deja sin posibilidad alguna de ser partícipes de este mecanismo de financiación._x000a__x000a_Consideramos que el mecanismo de creación de fideicomisos, mediante la creación de patrimonios autónomos de los cuales sea beneficiario el MinTIC es un mecanismo legal que podría funcionar bien para garantizar la destinación específica de los recursos del proyecto con estricta sujeción a lo aprobado por esta entidad."/>
    <s v="https://mintic.sharepoint.com/:b:/g/direccion_economia_digital/ETEB_7Xr4xBEn3XVd69quscBswjXXOs-UEVRz7MbhzLExg?e=UeT3vP"/>
    <s v="&quot;En atención a la solicitud presentada y una vez efectuado el análisis correspondiente se tiene que la garantía de cumplimiento de disposiciones legales puede ser otorgada como póliza o contrato de Fiducia Mercantil, toda vez que las dos pueden amparar perjuicios e incumplimientos, de manera total o parcial de las obligaciones contenidas en el acto administrativo mediante el cual se otorga la financiación del proyecto, así como todas las obligaciones derivadas de las condiciones definitivas de participación._x000a__x000a_En el escenario que el beneficiario opte por suscribir un contrato de fiducia mercantil por medio del cual se constituye el patrimonio autónomo como mecanismo de garantía de cumplimiento de disposiciones legales, se deberán atender las condiciones que se establecerán mediante adenda No. 1 al numeral 2.13 de la convocatoria.&quot;_x000a_"/>
    <d v="2021-06-11T21:55:00"/>
    <x v="1"/>
    <m/>
    <m/>
    <s v="Nicolas"/>
    <n v="214.96833333332324"/>
    <x v="0"/>
    <m/>
    <m/>
  </r>
  <r>
    <x v="187"/>
    <x v="0"/>
    <d v="2021-06-02T22:56:54"/>
    <d v="2021-06-04T22:56:54"/>
    <x v="0"/>
    <s v="(3) Solicitudes u observaciones al proceso de convocatoria"/>
    <s v="FECOLPER"/>
    <n v="9001990973"/>
    <x v="0"/>
    <s v="(0) -Seleccione-"/>
    <x v="5"/>
    <s v="ADRIANA HURTADO CORTES"/>
    <n v="3103345050"/>
    <s v="adrihurtado@gmail.com"/>
    <s v="4.Interrupción de la ejecución de la propuesta por inhabilidades sobrevinientes relativas a los regímenes de insolvencia. _x000a__x000a_En la anterior oportunidad para presentar observaciones, Fecolper manifestó la necesidad de establecer como una causal de inhabilidad el hecho de que los medios de comunicación beneficiarios de la financiación se acojan antes del 31 de diciembre de 2021 a las disposiciones contenidas en: _x000a__x000a_₋ Ley 1116 de 2006 “Por la cual se establece el Régimen de Insolvencia Empresarial en la República de Colombia y se dictan otras disposiciones.” _x000a_₋ Decreto 560 2020 “Por el cual se adoptan medidas transitorias especiales en materia de procesos de insolvencia, en el marco del Estado de Emergencia, Social y Ecológica.” _x000a_₋ Decreto 772 de 2020 “Por el cual se dictan medidas especiales en materia de procesos de insolvencia, con el fin de mitigar los efectos de la emergencia social, económica y ecológica en el sector empresarial.” _x000a__x000a_En las respuestas consolidadas, el MinTIC manifestó que estas circunstancias eran previsibles “pues la ejecución de estos proyectos se tiene prevista hasta antes del 31 de diciembre de 2021, lo cual supone una observancia de buena fe frente a las actuaciones del proponente para formular su proyecto.” No obstante, para esta organización, esa respuesta no se equipara ni suple la necesidad de contemplar una inhabilidad para los medios de comunicación que tomen la decisión de acogerse a regímenes de insolvencia. _x000a__x000a_Se reitera entonces respetuosamente la solicitud de prohibir de manera expresa que los medios de comunicación se acojan a mecanismos legales de insolvencia cuando les hayan otorgado recursos de la Convocatoria. Ello inequívocamente debe ser así, pues no guarda ninguna congruencia que el Ministerio financie directamente la reactivación económica de los medios de comunicación y al mismo tiempo, les permita entrar en procesos de insolvencia durante los periodos de ejecución. _x000a__x000a_Además, no debe dejarse de lado que los Decretos 560 y 772 de 2020 crearon nuevos mecanismos frente a los procesos de reorganización, haciéndolos más sencillos y rápidos pues ya no se requieren diversos controles que debía ejercer la Superintendencia de Sociedades._x000a__x000a_En virtud de esta circunstancia, es perfectamente posible que medios favorecidos por la Convocatoria sí puedan acudir a los mecanismos de insolvencia antes del 31 de diciembre de 2021, lo que sigue evidenciando la necesidad de catalogar como una inhabilidad insubsanable, el hecho de que el medio de comunicación que haya sido beneficiario de los recursos se acoja, en cualquier momento de la ejecución del plan, programa o proyecto, a alguno de los regímenes de insolvencia. Así como contemplar la imposibilidad para continuar ejecutando la propuesta y debe quedar obligado a devolver la totalidad de recursos que le hayan sido desembolsados y que previo a acogerse a las disposiciones de insolvencia, no hayan sido ejecutados."/>
    <s v="https://mintic.sharepoint.com/:b:/g/direccion_economia_digital/ETEB_7Xr4xBEn3XVd69quscBswjXXOs-UEVRz7MbhzLExg?e=UeT3vP"/>
    <s v="&quot;No se acepta la observación. La entidad reitera la respuesta en borradores, en cuanto a que las inhabilidades sobrevinientes  son las establecidas en el régimen jurídico respectivo y, ante su ocurrencia, la entidad tendrá que actuar conforme al precepto legal y aplicar la debida consecuencia jurídica. Ello, se deja claro en el numeral 1.11 de la convocatoria pública así como en las causales de rechazo establecidas. _x000a__x000a_Sin perjuicio de lo anterior, la entidad se permite manifestar que el hecho sobreviniente puede ser previsible en la presente convocatoria, pues la ejecución de estos proyectos se tiene prevista hasta antes del 31 de diciembre de 2021, lo cual supone una observancia de buena fe frente a las actuaciones del proponente para formular su plan, programa o proyecto. Así mismo, de acuerdo con lo establecido  en los documentos de la convocatoria, si llegare a sobrevenir una inhabilidad o incompatibilidad durante la ejecución del proyecto prevista en la Constitución Política o en la Ley, el medio de comunicación deberá &quot;&quot;(...) renunciar a la ejecución de este y a reintegrar de inmediato los recursos entregados por el Ministerio de Tecnologías de la Información y las Comunicaciones y/o el Fondo Único de Tecnologías de la Información y las Comunicaciones.&quot;&quot;&quot;_x000a_"/>
    <d v="2021-06-11T21:55:00"/>
    <x v="1"/>
    <m/>
    <m/>
    <s v="Nicolas"/>
    <n v="214.96833333332324"/>
    <x v="0"/>
    <m/>
    <m/>
  </r>
  <r>
    <x v="188"/>
    <x v="0"/>
    <d v="2021-06-02T22:56:54"/>
    <d v="2021-06-04T22:56:54"/>
    <x v="0"/>
    <s v="(3) Solicitudes u observaciones al proceso de convocatoria"/>
    <s v="FECOLPER"/>
    <n v="9001990973"/>
    <x v="0"/>
    <s v="(0) -Seleccione-"/>
    <x v="5"/>
    <s v="ADRIANA HURTADO CORTES"/>
    <n v="3103345050"/>
    <s v="adrihurtado@gmail.com"/>
    <s v="5.Establecimiento de compromisos específicos y de permanencia para el medio de comunicación que logra ser beneficiario de la Convocatoria. _x000a__x000a_El MinTIC expresó que el Documento de Convocatoria se limita a desarrollar las líneas generales que debe cumplir cada postulante, y será mediante el Acto Administrativo de carácter particular en el que se definirá los compromisos concretos de los beneficiarios. _x000a__x000a_De ser mantenerse así, se solicita expresamente que el MinTIC/ Fondo Único de Tecnologías de la Información y las Comunicaciones, disponga un capítulo común a los Actos Administrativos de carácter particular y concreto en los que materialice que se asuman compromisos específicos, pues de ninguna manera, se puede perder de vista el hecho de que el origen de los recursos es público y en consecuencia, las actuaciones y actividades ejecutadas con tales recursos siempre deben encontrarse en los límites del bien común. _x000a__x000a_Vale aclarar que esta solicitud expresa se realiza teniendo en cuenta que MinTIC no consideró pertinente incluir esos compromisos en el documento definitivo de Convocatoria, e hizo referencia a que esto se tendrá en cuenta en los Actos Administrativos de contenido particular y concreto. Dado que no existe un espacio donde esos Actos Administrativos puedan comentarse, pues corresponden al fuero de las partes interesadas, se deja constancia en estas observaciones que los dineros asignados a los medios de comunicación beneficiados son dineros del erario y por tanto, debe exigirse a esos medios retribuciones específicas hacia la sociedad. _x000a__x000a_Para ello, en concreto, se solicita que el Acto Administrativo contemple como obligación de los medios de comunicación que resulten favorecidos con los recursos de la Convocatoria, asumir con carácter vinculante los siguientes compromisos: _x000a__x000a_a) Promover el empleo de periodistas y trabajadores del sector mediante la vinculación de personal con contratos laborales, sin intermediarios y a término indefinido. _x000a__x000a_b) Respetar los derechos laborales de los periodistas y abstenerse de hacer uso de figuras jurídicas para diluir sus derechos colectivos o para desmejorar situaciones individuales. _x000a__x000a_c) Apoyar la inserción de jóvenes periodistas en los medios de comunicación. _x000a__x000a_d) Fomentar al periodista independiente.6 e) Mantener la independencia e imparcialidad, manejando agendas informativas de carácter pluralista. _x000a__x000a_f) Desarrollar programas para estimular procesos de formación y actualización permanente de periodistas. _x000a__x000a_g) Se prohíbe expresamente ejercer la facultad unilateral de terminación contractual y despedir sin justa causa a colaboradores vinculados a través de contratos de trabajo o contratos de prestación de servicios, cuando el despido supere más del diez por ciento (10%) del personal del medio de comunicación. _x000a__x000a_Los compromisos de los literales a), b) y g) serán asumidos por el medio de comunicación durante el año fiscal 2021, año en que ejecutará la propuesta, y se extienden por un año más, esto es, hasta el 31 de diciembre de 2022. _x000a__x000a_El cabal cumplimiento de la totalidad de compromisos enunciados será verificado por el funcionario del MinTIC designado para el seguimiento a la ejecución de la propuesta, quien podrá solicitar en cualquier momento el envío de las constancias respectivas."/>
    <s v="https://mintic.sharepoint.com/:b:/g/direccion_economia_digital/ETEB_7Xr4xBEn3XVd69quscBswjXXOs-UEVRz7MbhzLExg?e=UeT3vP"/>
    <s v="&quot;En atención a su observación, se aclara que no es correcto su entendimiento. En primera instancia, al interior del Anexo No. 5 Anexo Técnico en los numerales 7, 8 y 9 se establecen las condiciones y parámetros que deben cumplir los proponentes en sus propuestas, las cuales en el caso de ser beneficiarios de la financiación, constituyen obligaciones expresas y exigibles. Adicionalmente en el numeral 14. DERECHOS Y OBLIGACIONES DE LOS BENEFICIARIOS se establecen las obligaciones específicas de obligatorio cumplimiento. _x000a__x000a_Adicionalmente, dentro de los documentos de la convocatoria se encuentra el ANEXO 8. PROYECTO DE RESOLUCIÓN ASIGNACIÓN DE RECURSOS, en el cual se incluyen las obligaciones referidas, incluyendo el literal c del artículo segundo, que dispone como una obligación de los beneficiarios “d.Ejecutar la propuesta en los términos presentados y avalados por el MinTIC y del Fondo Único de TIC para su transformación digital y fortalecimiento de los medios de comunicación.”_x000a__x000a_En cuanto a la solicitud de incluir dentro de las obligaciones, aquellas referidas a la contratación específica de periodistas y otras medidas relacionadas con la permanencia de dichos empleos, no es viable, en la medida que desborda el alcance de las funciones legal y reglamentariamente asignadas a la entidad. No obstante se aclara que en las diferentes ejes y líneas estratégicas se incluye la posibilidad que, atendiendo las necesidades y condiciones del proyecto presentado, se incluya equipo de trabajo, constituyendo una obligación de los beneficiarios acreditar la vinculación y pago respectivo de la actividad asociada al mismo.&quot;_x000a_"/>
    <d v="2021-06-11T21:55:00"/>
    <x v="1"/>
    <m/>
    <m/>
    <s v="Nicolas"/>
    <n v="214.96833333332324"/>
    <x v="0"/>
    <m/>
    <m/>
  </r>
  <r>
    <x v="189"/>
    <x v="0"/>
    <d v="2021-06-02T22:56:54"/>
    <d v="2021-06-04T22:56:54"/>
    <x v="0"/>
    <s v="(3) Solicitudes u observaciones al proceso de convocatoria"/>
    <s v="FECOLPER"/>
    <n v="9001990973"/>
    <x v="0"/>
    <s v="(0) -Seleccione-"/>
    <x v="5"/>
    <s v="ADRIANA HURTADO CORTES"/>
    <n v="3103345050"/>
    <s v="adrihurtado@gmail.com"/>
    <s v="6.Sobre el Comité Asesor y Evaluador _x000a__x000a_A partir del subnumeral 2.6 y siguientes de la Convocatoria, se hace referencia al Comité Asesor y Evaluador, el cual será designado por MinTIC/ Fondo Único de Tecnologías de la Información y las Comunicaciones. Una vez recopiladas las distintas respuestas de esta entidad y el texto mismo de la Convocatoria, es posible avizorar que este Comité tendrá las siguientes funciones: _x000a__x000a_A. Comprobar que el proponente cumple con la verificación del contenido de las propuestas presentadas, del cumplimiento de la capacidad jurídica, propuesta técnica y demás requisitos habilitantes que, junto con su propuesta presentó la totalidad de los documentos que se requieren de conformidad con la convocatoria pública. _x000a__x000a_B. Verificar la completitud de las propuestas presentadas y el cumplimiento de los requisitos habilitantes para participar en la convocatoria pública. _x000a__x000a_C. Se reserva el derecho de verificar cualquier información suministrada por parte de los participantes. _x000a__x000a_D. Presentar el informe de evaluación y ceñirse exclusivamente a las reglas contenidas en la convocatoria pública. _x000a__x000a_Se resalta que en estas cuatro (4) funciones, el MinTIC condensó lo que la Fecolper había solicitado y en consecuencia, lo tuvo en cuenta en este nuevo documento de Convocatoria._x000a__x000a_A pesar de ello, consideramos que no debe perderse de vista que, en garantía de la aplicación de los principios que rigen la administración pública, principalmente el de transparencia y selección objetiva, es importante dejar constancia que ese Comité Asesor y Evaluador es un organismo adscrito al mismo Ministerio. _x000a__x000a_En virtud de la circunstancia anterior, se hace inminente la necesidad y solicitud de incluir en el documento cuál es el perfil, características o criterios de selección de estos evaluadores. Esta solicitud fue reiterada anteriormente y no se obtuvo una respuesta congruente por parte del Ministerio. En ningún momento se desconoce la autonomía con que goza la entidad, pero es apenas ajustado a derecho, que todos los medios de comunicación participantes conozcan públicamente cuáles son los criterios de elección de ese Comité Asesor y Evaluador, y el perfil de sus miembros, pues finalmente, este es el organismo que evaluará cada una de las propuestas. _x000a__x000a_Si lo anterior no es acogido para el documento final de Convocatoria, se solicita expresamente que en el Acto Administrativo que dé apertura a la Convocatoria, se señale el número de personas que conformarán el Comité, su trayectoria y perfil. _x000a__x000a_Adicionalmente, se solicita que no solamente funcionarios de MinTIC conformen ese Comité, sino que sea un espacio en el que puedan participar representantes de (i)Facultades de Comunicación Social y Periodismo de las universidades acreditadas por el Ministerio de Educación Nacional, (ii) representantes de los propietarios de medios escritos o gráficos, medios sonoros, medios audiovisuales y/u otros; quien no podrá tener ninguna relación con algún medio de comunicación participante y (iii) representantes de las organizaciones no gubernamentales cuyo objeto social se relacione con las actividades de comunicación social y periodismo y/o con representación de periodistas. _x000a__x000a_Esta organización comprende que para efecto de garantizar la independencia, imparcialidad, entre otros importantes aspectos, no se divulgue con anterioridad los nombres y apellidos de las personas que conforman el Comité, pero si es relevante que una vez se oficialice el informe final de los medios habilitados, públicamente el Ministerio revele y/o publique en el micrositio esta información en aras de la transparencia, por tanto se solicita finalmente esta inclusión adicional."/>
    <s v="https://mintic.sharepoint.com/:b:/g/direccion_economia_digital/ETEB_7Xr4xBEn3XVd69quscBswjXXOs-UEVRz7MbhzLExg?e=UeT3vP"/>
    <s v="&quot;No se acepta la observación presentada. Al respecto se aclara que el Comité Evaluador fue designado por medio del artículo 4º de la Resolución 00901 de 2021 “POR LA CUAL SE ORDENA LA APERTURA DE LA CONVOCATORIA DE MEDIOS DE COMUNICACIÓN No. _x000a_001 de 2021 Y SE DESIGNA UN COMITÉ EVALUADOR Y ASESOR” en los siguientes términos: “ARTÍCULO 4. Comité Asesor y Evaluador. Designar a los siguientes funcionarios del Ministerio de Tecnologías de la Información y las Comunicaciones como miembros del Comité Asesor y Evaluador: la verificación de los requisitos jurídicos habilitantes será realizada por el Subdirector de Gestión Contractual quien fungirá además como secretario técnico del Comité. La verificación de los aspectos financieros será realizada por el Subdirector Financiero y la verificación de los aspectos técnicos, evaluación de las ofertas será realizada por el Director de Economía Digital y por la funcionaria Margarita María Ricardo, Asesor Código 1020 Grado 15, adscrita al despacho del Viceministerio de Transformación Digital._x000a__x000a_En segunda instancia, la designación del comité evaluador, al igual que se realiza en los procesos de selección regulados por el Estatuto de Contratación de la Administración Pública, en los términos del Decreto 1082 de 2015, es de carácter público; en el caso particular, corresponde a funcionarios públicos que están sujetos al régimen de inhabilidades e incompatibilidades y conflictos de interés previstos en la Constitución y la Ley._x000a__x000a_Finalmente, no se acepta la observación en cuanto a la solicitud de incluir representantes de: (i)Facultades de Comunicación Social y Periodismo de las universidades acreditadas por el Ministerio de Educación Nacional, (ii) representantes de los propietarios de medios escritos o gráficos, medios sonoros, medios audiovisuales y/u otros; quien no podrá tener ninguna relación con algún medio de comunicación participante y (iii) representantes de las organizaciones no gubernamentales cuyo objeto social se relacione con las actividades de comunicación social y periodismo y/o con representación de periodistas. Al respecto, se aclara que, dado que el objeto de la convocatoria está relacionado con la financiación de proyectos de transformación digital y en consecuencia tiene relación directa con las funciones asignadas legal y reglamentariamente a la entidad, no se requiere la vinculación de perfiles profesionales u organizaciones asociadas a la comunicación social.&quot;_x000a_"/>
    <d v="2021-06-11T21:55:00"/>
    <x v="1"/>
    <m/>
    <m/>
    <s v="Nicolas"/>
    <n v="214.96833333332324"/>
    <x v="0"/>
    <m/>
    <m/>
  </r>
  <r>
    <x v="190"/>
    <x v="0"/>
    <d v="2021-06-02T22:56:54"/>
    <d v="2021-06-04T22:56:54"/>
    <x v="0"/>
    <s v="(3) Solicitudes u observaciones al proceso de convocatoria"/>
    <s v="FECOLPER"/>
    <n v="9001990973"/>
    <x v="0"/>
    <s v="(0) -Seleccione-"/>
    <x v="5"/>
    <s v="ADRIANA HURTADO CORTES"/>
    <n v="3103345050"/>
    <s v="adrihurtado@gmail.com"/>
    <s v="7. Garantía de un mecanismo eficaz de veeduría ciudadana/denuncias anónimas. _x000a__x000a_Recibimos con beneplácito que haya sido incluida la invitación a las veedurías ciudadanas para hacer control social. Sin embargo, en el nuevo texto de la Convocatoria, solo se indica que estas podrán presentar recomendaciones, intervenir y consultar documentos en el portal web https://mintic.gov.co/transformaciondigitalmedios_x000a__x000a_Más allá de esa mención, no se señala un correo electrónico o una ruta directa para realizar esos comentarios, recomendaciones o incluso denuncias en el micrositio, por lo que se solicita aclarar si posteriormente, el MinTIC/ Fondo Único de Tecnologías de la Información y las Comunicaciones habilitará una ruta en el micrositio para tal fin, o si el correo transformaciondigmedios@mintic.gov.co es el que recibirá esas intervenciones._x000a_ _x000a_También se solicita especificar si los comentarios, recomendaciones y denuncias podrán realizarse de manera anónima, o si se requerirá obligatoriamente registrar datos, esto especialmente por cuanto nos preocupa el caso específico de las denuncias, pues de conocerse la identidad de los denunciantes, podrían quedar expuestos a presiones, censura y/o desmejoramiento de condiciones laborales o contractuales. _x000a__x000a_También se solicita aclarar si la veeduría ciudadana debe estar constituida conforme a la Ley para poder presentar intervenciones o denuncias o si cualquier persona puede acudir al mecanismo. _x000a__x000a_Vale aclarar que lo anterior reviste un carácter fundamental, pues la veeduría ciudadana es una forma de materializar el principio fundamental de transparencia que debe caracterizar todas las actuaciones públicas, y, por tanto, no basta solamente “invitar” a las personas y organizaciones interesadas; sino que deben contemplar los mecanismos eficaces para presentar intervenciones y denuncias, así como los términos en que tendrán respuesta por parte de MinTIC/ Fondo Único de Tecnologías de la Información y las Comunicaciones. _x000a__x000a_Es absolutamente claro que la Convocatoria no es en sí misma un proceso de contratación, pues lo que busca es brindar una herramienta a un fenómeno coyuntural derivado de la crisis económica que atraviesa el país y obedece a un mandato legal. Sin embargo, no por esa razón pueden desconocerse los mecanismos reales, efectivos y de libre acceso tanto en la presentación de ofertas como en la evaluación y ejecución de las propuestas de los medios de comunicación que hayan sido financiados por MinTIC una vez se cierre el proceso de Convocatoria Pública. _x000a__x000a_Finalmente, se reitera la necesidad de establecer explícitamente, qué dependencia o funcionario tendrá a su cargo la recepción, trámite y respuesta a los comentarios y denuncias de las veedurías ciudadanas. Se anticipa que si el Ministerio no señala un término de respuesta y/o solución, este deberá corresponder al término legal existente para los Derechos de Petición, el cual corresponde a quince (15) días en los términos del artículo 14 del Código de Procedimiento Administrativo y de lo Contencioso Administrativo (CPACA). _x000a__x000a_Con base en lo expuesto en todo este documento, Fecolper ha recopilado todos los fundamentos fácticos y jurídicos con incidencia en las “Condiciones De Participación Convocatoria Definitiva MINTIC No. 001 De 2021 a para financiar e implementar planes, programas o proyectos, para apoyar la transformación digital de los medios de comunicación, en cualquiera de las etapas del negocio en el marco de la reactivación económica”, por lo que 9 solicitamos respetuosamente que estos sean estudiados y tenidos en cuenta para la publicación de un documento definitivo de Convocatoria que se ajuste a las condiciones reales de los medios de comunicación y periodistas independientes, y que logren permear a aquellos más vulnerables, garantizando el derecho a la información y la libertad de expresión. _x000a__x000a_Reiteramos nuestro agradecimiento por la atención prestada, la iniciativa de financiación gubernamental y la implementación de estrategias para reactivar económicamente al sector de los medios de comunicación. "/>
    <s v="https://mintic.sharepoint.com/:b:/g/direccion_economia_digital/ETEB_7Xr4xBEn3XVd69quscBswjXXOs-UEVRz7MbhzLExg?e=UeT3vP"/>
    <s v="&quot;En atención a la observación planteada, se aclara al observante que la totalidad de las comunicaciones, que se eleven al interior de la convocatoria, se encuentran reguladas en el numeral 1.5 COMUNICACIONES de las CONDICIONES DE PARTICIPACION CONVOCATORIA DEFINITIVA MINTIC No. 001 de 2021_x000a__x000a_En lo que se refiere a la inquietud relacionada en el sentido de: “especificar si los comentarios, recomendaciones y denuncias podrán realizarse de manera anónima, o si se requerirá obligatoriamente registrar datos”, se aclara que sin excepción alguna, todas las comunicaciones que se presenten al interior de la Convocatoria, serán publicadas en el micrositio dispuesto, y se les dará respuesta en los términos y plazos previstos en el numeral 2.1. CRONOGRAMA, incluyendo las comunicaciones remitidas como anónimas._x000a__x000a_En cuanto a las condiciones de las veedurías, se recuerda que su ejercicio se encuentra regulado en la Ley 850 de 2003; no obstante, tal como se estableció en el numeral 1.2 INVITACIÓN A LAS VEEDURÍAS CIUDADANAS, “Por tratarse de una convocatoria pública, el MinTIC/ Fondo Único de Tecnologías de la Información y las Comunicaciones invita a todas las personas y organizaciones interesadas en hacer control social a la presente invitación pública, en cualquiera de sus fases o etapas, a que presenten las recomendaciones que consideren convenientes, intervengan y a que consulten los documentos de la convocatoria en el micrositio https://mintic.gov.co/transformaciondigitalmedios” en esa medida todas las personas, sin distinción, pueden presentar observaciones al interior de la convocatoria. &quot;_x000a_"/>
    <d v="2021-06-11T21:55:00"/>
    <x v="1"/>
    <m/>
    <m/>
    <s v="Nicolas"/>
    <n v="214.96833333332324"/>
    <x v="0"/>
    <m/>
    <m/>
  </r>
  <r>
    <x v="191"/>
    <x v="0"/>
    <d v="2021-06-02T23:50:19"/>
    <d v="2021-06-04T23:50:19"/>
    <x v="0"/>
    <s v="(3) Solicitudes u observaciones al proceso de convocatoria"/>
    <s v="Wilinton "/>
    <n v="999999"/>
    <x v="4"/>
    <s v="(0) -Seleccione-"/>
    <x v="23"/>
    <s v="Wilinton Ariza vargas "/>
    <n v="3134550246"/>
    <s v="Prodiacolsas@hotmail.com"/>
    <s v="Medios de comunicación "/>
    <m/>
    <s v="Lo invitamos nuevamente a formular su pregunta a través de nuestro CENTRO DE CONSULTA, de igual forma nos permitimos indicar que toda la documentación o información en relación a la convoctoria puede ser consultada en el micrositio que ha dispuesto la entidad: https://www.mintic.gov.co/transformaciondigitalmedios"/>
    <d v="2021-06-04T17:18:00"/>
    <x v="0"/>
    <s v="Oscar Ortiz"/>
    <s v="Daniela Alemán"/>
    <s v="Nicolas"/>
    <n v="41.461388888885267"/>
    <x v="0"/>
    <m/>
    <m/>
  </r>
  <r>
    <x v="192"/>
    <x v="2"/>
    <d v="2021-06-02T16:21:38"/>
    <d v="2021-06-04T16:21:38"/>
    <x v="0"/>
    <s v="(3) Solicitudes u observaciones al proceso de convocatoria"/>
    <s v="Pilar Hung"/>
    <m/>
    <x v="2"/>
    <m/>
    <x v="11"/>
    <s v="Pilar Hung"/>
    <m/>
    <s v="gerencia@canalcalitv.com"/>
    <s v="Cordial  saludo,  de  antemano  queremos  agradecer  la  disposición  del  gobierno  nacional  y  el  apoyo  directo  para  latransformación digital y el fortalecimiento de los medios de comunicación mediante la mencionada convocatoria.La presente comunicación tiene el fin de solicitar la revisión de uno de los requerimientos o aclaración del mismo, puesrevisando los términos, encontramos con sorpresa que en el ANEXO 5. ANEXO TÉCNICO de la convocatoria, se menciona,como uno de los prerrequisitos para participar, el tener licencia para la operación del servicio con una vigencia mínima al 31 dediciembre de 2023_x000a__x000a_Sin embargo, en una reunión efectuada en la ciudad de Popayán (Cauca) los días 28 y 29 de junio de 2018, se nos entregó porparte de la ANTV a todos los operadores de televisión abierta sin ánimo de lucro la renovación de nuestra licencia por 10 añoscontados a partir de 2012, esto significa que a todos se nos vence la licencia en el 2022 impidiendo nuestra participación totalen la convocatoria.Esperamos que este requerimiento sea un error por falta de información en el empalme con la extinta ANTV y que se puedacorregir, pues tenemos muchas intenciones de participar y sabemos que estas convocatorias pueden ayudar mucho al sector,sobretodo de los canales locales sin ánimo de lucro que tienen tantas dificultades para su financiación._x000a_Pilar Hung_x000a_Directora generalCanal CaliTV"/>
    <s v="https://mintic.sharepoint.com/:f:/g/direccion_economia_digital/EpBqZiJR_fRGhWBg9SWWePcB7kBAV1CsNqjkTXzXaK6lIQ?e=sYgQby"/>
    <s v="Una vez revisada la situación particular de los operadores cuya concesión tiene vigencia hasta el 2022 y podrían participar en la Subcategoría 2.3. Operadores estación local sin ánimo de lucro de la Categoría No. 2 Televisión, se tiene que el supuesto fáctico esgrimido podría del tiempo concesionado y el requisito establecido por la entidad podría generar el efecto adverso de restricción en la participación, se hace necesario incluir las reglas correspondientes y suficientes  en el Anexo 5 &quot;Anexo técnico&quot;, para dejar clara la situación y garantizar la participación de los operadores cuya concesión tiene vigencia hasta el 2022, por lo que se acepta parcialmente la observación y a través de la  adenda No. 1 se incluirán las condiciones necesarias para la habilitación siempre y cuando se radique ante la Entidad, en los términos planteados en la normativa vigente, la solicitud de prórroga dentro de la presente vigencia, en los plazos establecidos en el Anexo No. 5 Anexo Técnico y en el documento de CONDICIONES DE PARTICIPACIÓN DE LA CONVOCATORIA._x000a_"/>
    <d v="2021-06-11T21:55:00"/>
    <x v="1"/>
    <m/>
    <m/>
    <s v="Nicolas"/>
    <n v="221.55611111107282"/>
    <x v="7"/>
    <m/>
    <m/>
  </r>
  <r>
    <x v="193"/>
    <x v="2"/>
    <d v="2021-06-02T16:16:15"/>
    <d v="2021-06-04T16:16:15"/>
    <x v="0"/>
    <s v="(2) Asesoría o consultas sobre la postulación de propuestas"/>
    <s v="Lina Fabiola Mejia Avila"/>
    <m/>
    <x v="5"/>
    <m/>
    <x v="11"/>
    <s v="Lina Fabiola Mejia Avila"/>
    <m/>
    <s v="linaf.mejiaa@utadeo.edu.co"/>
    <s v="Cordial Saludo, Señores MINTIC, _x000a_En atención a la convocatoria 001 del 2021 &quot;PARA FINANCIAR E IMPLEMENTAR PROYECTOS, PARA APOYAR LATRANSFORMACIÓN DIGITAL DE LOS MEDIOS DE COMUNICACIÓN, EN CUALQUIERA DE LAS ETAPAS DEL NEGOCIO EN ELMARCO DE LA REACTIVACIÓN ECONÓMICA&quot;, me permito solicitar que se informe si una misma entidad puede presentar más de unproyecto en la convocatoria precitada._x000a_Atentamente, _x000a_LINA MEJÍA _x000a_Profesional Dirección Jurídica"/>
    <s v="https://mintic.sharepoint.com/:f:/g/direccion_economia_digital/Enhv8dYDNwBOokJUc7pyE0kBQ5yU4LHcF5YEEeyQNMSUsQ?e=HM78lr"/>
    <s v="En atención a su solicitud se le informa que si es posible dentro de la misma categoría en distintas subcategorías y ejes estratégicos. Complementando lo antes mencionado, es conveniente informarle que dentro del documento de “CONDICIONES DE PARTICIPACIÓN CONVOCATORIA DEFINITIVA MINTIC No. 001 de 2021”, en el numeral 2.3 “CONVOCATORIA LIMITADA A MEDIOS DE COMUNICACIÓN” se establece la siguiente Nota 2: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técnico, cumpliendo las condiciones de medio de comunicación (proveedor, operador, licenciatario, periódico y/o revista), siempre y cuando cumpla con la totalidad de los requerimientos técnicos habilitantes establecidos en el numeral 7.1. del Anexo No. 5 ANEXO TECNICO y desde que no esté inmerso en alguna de las exclusiones señaladas."/>
    <d v="2021-06-04T17:57:00"/>
    <x v="0"/>
    <s v="Oscar Ortiz"/>
    <s v="Daniela Alemán"/>
    <s v="Nicolas"/>
    <n v="49.679166666639503"/>
    <x v="8"/>
    <n v="212053372"/>
    <m/>
  </r>
  <r>
    <x v="194"/>
    <x v="0"/>
    <d v="2021-06-03T08:54:09"/>
    <d v="2021-06-05T08:54:09"/>
    <x v="0"/>
    <s v="(2) Asesoría o consultas sobre la postulación de propuestas"/>
    <s v="alcaldia municipal"/>
    <n v="800099102"/>
    <x v="0"/>
    <s v="(0) -Seleccione-"/>
    <x v="34"/>
    <s v="liliana calvache"/>
    <n v="3116367293"/>
    <s v="gobierno.en.linea@launion-narino.gov.co"/>
    <s v="Buenos días, para postularse a esta convocatoria el medio de comunicación sea radio, televisión u otros debe estar legalmente constituida y ademas contar con el registro Tic? donde se puede mirar el listado de requisitos para ser aptos.  muchas gracias "/>
    <m/>
    <s v="Se le informa a la interesada que esta convocatoria está dirigida a medios de comunicación formalmente constituidos antes del 11 de marzo del 2020 y funcionando en Colombia, igualmente en el anexo 5 “Anexo técnico” item 7 “IDENTIFICACION DE LAS CATEGORIAS, REQUISITOS Y CONDICIONES DE PARTICIPACION”,  se encuentran los requisitos para cada una de las categorías y subcategorías participantes, por lo que la invitamos a consultar estos documentos en el micrositio de la convocatoria:   https://www.mintic.gov.co/transformaciondigitalmedios  y a formular cualquier duda a través de del botón Centro de Consulta."/>
    <d v="2021-06-04T18:09:00"/>
    <x v="0"/>
    <s v="Oscar Ortiz"/>
    <s v="Daniela Alemán"/>
    <s v="Nicolas"/>
    <n v="33.247499999881256"/>
    <x v="0"/>
    <m/>
    <m/>
  </r>
  <r>
    <x v="195"/>
    <x v="2"/>
    <d v="2021-06-03T09:15:00"/>
    <d v="2021-06-05T09:15:00"/>
    <x v="0"/>
    <m/>
    <s v="Diana María Rodríguez Martínez"/>
    <n v="24585860"/>
    <x v="5"/>
    <m/>
    <x v="11"/>
    <s v="Diana María Rodríguez Martínez"/>
    <m/>
    <s v="dianelitajose@gmail.com"/>
    <s v="Señores mi tic, atento saludo dejo ante ustedes por favor de tengan en cuenta estas dos observaciones de las cuales considero seria muyimportante que se permitiera salvaguardar la participación activa e incentivará a los pequeños empresarios:_x000a_1. Esta regla de hacer que se presenten los últimos 6 meses de pago anteriores a la convocatoria, es irrisoria pues si el objetivo que ustedes tienenes activar la economía con ese requisito están yendo en contra vía de esa particular idea pues es bien sabido lo que ha sucedido durante el 2020 y2021 a raíz de la covid 19 que daño por completo la posibilidad de economía fluida muy  viable fuese solicitarán los últimos 6 meses anteriores ala Pandemia."/>
    <s v="https://mintic.sharepoint.com/:f:/g/direccion_economia_digital/EgdQK4dOY_JJjO7AyUOasYcBwEXK8mZv_EpW6-WXz9W8dw?e=kyStdM"/>
    <s v="Todos los proponentes, incluidas las personas naturales, deberán acreditar el requisito establecido en el numeral 4.1.5 CERTIFICACIÓN DE CUMPLIMIENTO DEL PAGO DE CONTRIBUCIONES Y APORTES PARAFISCALES (ANEXO 3). No obstante, aquellos proponentes que no se encuentren en la obligación de realizar aportes al Sistema General de Seguridad Social y Parafiscales, por no tener empleados deberá certificar dicha condición en los términos establecidos en el Anexo No. 3. No obstante, las condiciones del requisito indicado para personas naturales se ajustarán en lo pertinente mediante Adenda No. 1. Finalmente se aclara que la convocatoria No. 001 de 2021 “CONVOCATORIA PARA FINANCIAR E IMPLEMENTAR PROYECTOS, PARA APOYAR LA TRANSFORMACIÓN DIGITAL DE LOS MEDIOS DE COMUNICACIÓN, EN CUALQUIERA DE LAS ETAPAS DEL NEGOCIO EN EL MARCO DE LA REACTIVACIÓN ECÓNOMICA” tiene por objeto la financiación de proyectos de medios de comunicación en el marco de la reactivación económica, por lo tanto, no conlleva dentro de sus objetivos y en general los del MinTIC/FUTIC liberar o excusar a los proponentes de sus obligaciones frente al Sistema General de Seguridad Social Integral y de Parafiscales._x000a_"/>
    <d v="2021-06-11T21:55:00"/>
    <x v="1"/>
    <m/>
    <m/>
    <s v="Nicolas"/>
    <n v="204.66666666674428"/>
    <x v="9"/>
    <m/>
    <m/>
  </r>
  <r>
    <x v="196"/>
    <x v="2"/>
    <d v="2021-06-03T09:15:00"/>
    <d v="2021-06-05T09:15:00"/>
    <x v="0"/>
    <m/>
    <s v="Diana María Rodríguez Martínez"/>
    <n v="24585860"/>
    <x v="5"/>
    <m/>
    <x v="11"/>
    <s v="Diana María Rodríguez Martínez"/>
    <m/>
    <s v="dianelitajose@gmail.com"/>
    <s v="2.solicitar ante ustedes respetuosamente se tenga en cuenta el esfuerzo que implica hacer un estudio de mercado, desarrollar un proyecto desde unproceso técnico, la actualización de documentación y consecución de soportes, todo este esfuerzo que desarrolla en querer hacer parte deldesarrollo del país, para que en e últimas sea el azar de una balota la que defina la participación no es justo, justo y apoyado en lo diferentesprincipios constitucionales sería que al evaluar las propuestas con unos lineamientos claros de selección se escojan los proyectos que propendenpor una activación conjunta de manos del Ministerio de las TICS por la estabilidad económica del Pais.De antemano gracias cordiales por su tiempo y esterando se tenga en cuenta esta sugerencia.Cordialmente, de ustedes atenta"/>
    <s v="https://mintic.sharepoint.com/:f:/g/direccion_economia_digital/EgdQK4dOY_JJjO7AyUOasYcBwEXK8mZv_EpW6-WXz9W8dw?e=kyStdM"/>
    <s v="&quot;_x000a_No se acepta la observación. En primera medida, se recuerda que la estructuración y la distribución entre categorías es el fruto de un ejercicio objetivo en función de garantizar que los proyectos de transformación digital objeto de financiación, generen impacto a efectos de promover la reactivación económica de los beneficiarios. Ahora bien, se recuerda que el artículo 105 de la Ley 2063 de 2020 no establece la forma de asignación de la financiación, sin embargo, el MinTIC/FUTIC consideró que el procedimiento más adecuado, corresponde justamente a la celebración de una convocatoria pública a través de la cual se garantizara imparcialidad, transparencia y objetividad en la asignación de la financiación de los proyectos y bajo la presentación de una propuesta técnica y de diversas condiciones que debe cumplir el participante para habilitarse dentro de la invitación pública, por lo que el trámite no se reduce a una balota sino a la presentación correcta del proyecto a financiar.  El numeral 5.2. de las CONDICIONES DE PARTICIPACION CONVOCATORIA DEFINITIVA MINTIC No. 001 de 2021, se establece un procedimiento aleatorio, que permite que todos los medios de comunicación y en igualdad de condiciones accedan a la opción de ser beneficiarios, por lo que las condiciones de la convocotaria se mantienen.&quot;_x000a_"/>
    <d v="2021-06-11T21:55:00"/>
    <x v="1"/>
    <m/>
    <m/>
    <s v="Nicolas"/>
    <n v="204.66666666674428"/>
    <x v="9"/>
    <m/>
    <m/>
  </r>
  <r>
    <x v="197"/>
    <x v="0"/>
    <d v="2021-06-03T10:46:43"/>
    <d v="2021-06-05T10:46:43"/>
    <x v="0"/>
    <s v="(2) Asesoría o consultas sobre la postulación de propuestas"/>
    <s v="ENTRETENIMIENTO PARA TODOS"/>
    <s v="900.682.411-4"/>
    <x v="1"/>
    <s v="(Emisora/Podcast) Emisora/Podcast"/>
    <x v="5"/>
    <s v="Carolina Casas"/>
    <s v="317 5173052"/>
    <s v="ccasas@vibra.fm"/>
    <s v="¡Hola! Buenos días En días pasado envié una pregunta sobre el eje y línea estratégica recomendado para enmarcar nuestro proyecto, recibí respuesta pero me gustaría hacer una pregunta más de seguimiento para entender mejor. En el Word adjunto pongo la pregunta actual junto con la realizada y la respectiva respuesta para contexto. Agradezco mucho su ayuda.  Reciban un cordial saludo                                                                                         Gracias por la respuesta. Ya que nuestra propuesta del desarrollo de un producto complementaria a nuestro medio digital podría dentro de la línea numeral  8.2.1 “ACTUALIZACIÓN Y/O ADQUISICIÓN E IMPLEMENTACIÓN DE HARDWARE Y/O SOFTWARE ESPECÍFICO AL PROCESO OPERATIVO”, del EJE 2 – “ACOMPAÑAMIENTO EN LA TRANSFORMACIÓN DE LOS PROCESOS EMPRESARIALES” quería asegurarme si en la delimitación de procesos operativos  esta propuesta podría enmarcarse  dentro del proceso operativo “Gestión de mercadeo y ventas”: Hardware y/o Software  que sirvan para fortalecer el proceso de ventas y distribución del contenido digital. Y al mismo tiempo, ya que nuestro proyecto implica la realización de una nueva forma de presentar los contenidos utilizando tecnologías como inteligencia artificial, machine learning, big data y minería de datos, también pensábamos enmarcarlo en el EJE 3-DESARROLLO E IMPLEMENTACION DE TECNOLOGÍA PARA LA TRANSFORMACION DIGITAL y la línea estratégica línea numeral 8.3.2 IMPLEMENTACION DE TECNOLOGÍAS EMERGENTES ¿Sería recomendado que este enmarcado en dos líneas estrategícas? O en cuál de los dos ejes/líneas estratégicas lo consideran sería más pertinente?_x000a_¡Muchas gracias!_x000a_"/>
    <s v="https://mintic.sharepoint.com/:w:/g/direccion_economia_digital/ERwnDij-2XVIr3Kiw9UKZ2MBue3zk8dLdOuubkib0h6d4g?e=hdQEJt"/>
    <s v="_x000a_Atendiendo su inquietud, la convocatoria  “Transformación Digital y fortalecimiento de Medios de Comunicación”, permite la participación en los siguientes ejes estratégicos:_x000a_-_x0009_TRANSFORMACIÓN DE LA MENTALIDAD _x000a_-_x0009_ACOMPAÑAMIENTO EN LA TRANSFORMACIÓN DE LOS PROCESOS EMPRESARIALES_x000a_-_x0009_DESARROLLO E IMPLEMENTACIÓN DE TECNOLOGÍA PARA LA TRANSFORMACIÓN DIGITAL _x000a_Donde podrá validar cada una de las líneas estratégicas, las cuales son:_x000a_-_x0009_CAPACITACION_x000a_-_x0009_ACTUALIZACION Y/O ADQUISICION E IMPLEMENTACION DE HARDWARE Y/O SOFTWARE ESPECIFICO AL PROCESO OPERATIVO._x000a_-_x0009_DIGITALIZACION DE PROCESOS._x000a_-_x0009_ACTUALIZACION Y/O ADQUISICION E IMPLEMENTACION DE INFRAESTRUCTURA DE TECNOLOGIA DE LA INFORMACION (TI)_x000a_-_x0009_IMPLEMENTACION DE TECNOLOGIAS EMERGENTES_x000a_-_x0009_SERVICIO O PRODUCTO DIGITAL _x000a_Igualmente reiteramos que de acuerdo con el documento “CONDICIONES DE PARTICIPACIÓN CONVOCATORIA DEFINITIVA MINTIC No. 001 de 2021”, en el numeral 2.3 “CONVOCATORIA LIMITADA A MEDIOS DE COMUNICACIÓN” se establece la siguiente Nota 2: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técnico, cumpliendo las condiciones de medio de comunicación (proveedor, operador, licenciatario, periódico y/o revista), siempre y cuando cumpla con la totalidad de los requerimientos técnicos habilitantes establecidos en el numeral 7.1. del Anexo No. 5 ANEXO TECNICO y desde que no esté inmerso en alguna de las exclusiones señaladas."/>
    <d v="2021-06-05T09:44:00"/>
    <x v="0"/>
    <s v="Wilson Pulido"/>
    <s v="Daniela Alemán"/>
    <s v="Alvaro"/>
    <n v="46.954722222173586"/>
    <x v="0"/>
    <m/>
    <m/>
  </r>
  <r>
    <x v="198"/>
    <x v="0"/>
    <d v="2021-06-03T10:52:43"/>
    <d v="2021-06-05T10:52:43"/>
    <x v="0"/>
    <s v="(2) Asesoría o consultas sobre la postulación de propuestas"/>
    <s v="ENTRETENIMIENTO PARA TODOS"/>
    <s v="900.682.411-4"/>
    <x v="1"/>
    <s v="(Emisora/Podcast) Emisora/Podcast"/>
    <x v="5"/>
    <s v="Carolina Casas"/>
    <s v="317 5173052"/>
    <s v="ccasas@gmail.com"/>
    <s v="Hola, somos una empresa de medios digitales, quisiéramos consultar si una sociedad  que tiene dos productos digitales bajo el mismo NIT podría presentar más de una propuesta en la misma categoría, en nuestro caso la categoría 5 (Medios digitales)  También saber si una propuesta puede abarcar diferentes ejes y líneas estratégicas ¡Muchas gracias por su ayuda!"/>
    <m/>
    <s v="_x000a_ _x000a_Le informamos que por cada categoría se podrán presentar personas naturales o jurídicas en cualquiera de las categorías allí descritas, es decir: radio, televisión, periódicos, revistas y digitales, excepcionalmente para la categoría radio podrían participar consorcios o uniones temporales debidamente concesionadas por el MinTIC._x000a__x000a_Como de la convocatoria participantes deberán tener presente que por cada categoría y subcategoría en caso de aplicar sólo podrán presentar una propuesta, la cual podrá contener una o varias líneas estratégicas, esto quiere decir que el medio de comunicación que pretenda participar podrá presentar más de una propuesta siempre y cuando cumpla con la totalidad de los requerimientos técnicos habilitantes establecidos en los documentos de la convocatoria._x000a__x000a_No obstante, téngase en cuenta que para los medios digitales se excluyen aquellos medios que tengan vinculación directa o indirecta con los medios que se presenten a la convocatoria para las categorías de televisión, radiodifusión sonora, periódicos y revistas, a subordinados o filiales, así como a sus marcas._x000a__x000a_Ahora bien, téngase en cuenta que existen condiciones particulares para cada medio de comunicación y su subcategoría, los cuales estan delimitados en el anexo técnico._x000a_"/>
    <d v="2021-06-04T18:40:00"/>
    <x v="0"/>
    <s v="Wilson Pulido"/>
    <s v="Daniela Alemán"/>
    <s v="Alvaro"/>
    <n v="31.78805555566214"/>
    <x v="0"/>
    <m/>
    <m/>
  </r>
  <r>
    <x v="199"/>
    <x v="0"/>
    <d v="2021-06-03T11:25:24"/>
    <d v="2021-06-05T11:25:24"/>
    <x v="0"/>
    <s v="(2) Asesoría o consultas sobre la postulación de propuestas"/>
    <s v="YEIMI FERNANDA LOPEZ MEJIA"/>
    <n v="1064979296"/>
    <x v="3"/>
    <s v="(0) -Seleccione-"/>
    <x v="8"/>
    <s v="YEIMI FERNANDA LÓPEZ MEJIA"/>
    <n v="3002606927"/>
    <s v="yeimifernanda.lopez@uac.edu.co"/>
    <s v="Señores MINTIC Cordial Saludo,   Teniendo en cuenta la lectura realizada de los términos de la participación, no me queda claro si los medios de comunicación universitarios NO PÚBLICAS ( Emisora de universidad privada) están excluidas para participar en la convocatoria.  Agradezco aclarar prontamente esta duda.  Cordialmente,   "/>
    <m/>
    <s v="En atención a su solicitud se le informa al interesado que dentro del Anexo No. 5 “Anexo Técnico”, se establecen las categorías, requisitos y condiciones de participación enmarcados en el numeral 7, por lo tanto  en el numeral 7.1 “Categoría No. 1 Radiodifusión sonora” la cual va dirigida a los proveedores del servicio de radiodifusión sonora comercial y radiodifusión sonora comunitaria, vinculados a la gestión indirecta del servicio a través de concesión vigente suscrita con el MinTIC, por tecnología de transmisión en amplitud modulada (A.M.) y/o frecuencia modulada (F.M.) y la cual se distribuye en cuatro (4) Subcategorías 1.1. Clase A, 1.2. Clase B, 1.3. Clase C y 1.4. Clase D. Es indispensable que  para su postulación tenga en cuenta los requisitos específicos, señalados en el numeral 7.1.1. “Requisitos específicos por subcategoría” del Anexo No. 5 “Anexo Técnico”.  Ahora bien dentro de las exclusiones de esta categoría se encuentran las siguientes:  Sin perjuicio de las exclusiones, causales de rechazo y regulaciones específicas que se establezcan en el presente documento, al igual que en las condiciones de la convocatoria que se adelante por el MinTIC/FUNTIC, se tendrán como exclusiones, entendiéndose no habilitados para participar en la convocatoria y en particular para la Categoría No. 1 Radiodifusión Sonora, las siguientes: _x000a__x000a_1._x0009_Proveedores del servicio de radiodifusión sonora de interés público, regulado en el Título IV de la Resolución 415 del 13 de abril de 2010._x000a_2._x0009_Las cadenas radiales de que trata el Capítulo II del Título III de la Resolución 415 del 13 de abril de 2010, cuando presenten propuestas a título de la organización. _x000a_3._x0009_Uniones Temporales y/o consorcios diferentes a los que se regulan en el numeral segundo de las “Condiciones comunes a las subcategorías de radiodifusión sonora 1.1. Proveedores radiodifusión sonora emisoras Clase A, 1.2. Proveedores radiodifusión sonora emisoras Clase B y 1.3. Proveedores radiodifusión sonora emisoras Clase C” regulada para la categoría._x000a_4._x0009_Otras formas de radiodifusión digital o tecnologías online.  Por lo tanto si su medio de comunicacion cumple los requisitos y no se encuentra dentro de las causales de exclusion  presentadas lo invitamos a postularse._x000a_"/>
    <d v="2021-06-04T18:50:00"/>
    <x v="0"/>
    <s v="Cesar Cortés"/>
    <s v="Daniela Alemán"/>
    <s v="Alvaro"/>
    <n v="31.409999999916181"/>
    <x v="0"/>
    <m/>
    <m/>
  </r>
  <r>
    <x v="200"/>
    <x v="0"/>
    <d v="2021-06-03T12:05:20"/>
    <d v="2021-06-05T12:05:20"/>
    <x v="0"/>
    <s v="(2) Asesoría o consultas sobre la postulación de propuestas"/>
    <s v="Biblioteca Pública Municipal Sáchica"/>
    <n v="800019836"/>
    <x v="3"/>
    <s v="(0) -Seleccione-"/>
    <x v="35"/>
    <s v="Claudia Yasmin López González"/>
    <n v="3108160480"/>
    <s v="cayital@hotmail.com"/>
    <s v="Nuestra biblioteca en el año inmediatamente anterior obtuvo el premeo Daniel Samper Ortega de $8.000.000 para implementar una emisora, teniendo en cuenta que los recursos son mínimos y que aún no contamos con licencia de funcionamiento, nos podemos postular?"/>
    <m/>
    <s v=" Agradecemos su interés en nuestra convocatoria, de acuerdo con su solicitud, le informamos que esta convocatoria está dirigida a medios de comunicación formalmente constituidos antes del 11 de marzo del 2020, como requisito fundamental. Para la categoría “Radiodifusión Sonora” la cual está dirigida a los proveedores del servicio de radiodifusión sonora comercial y radiodifusión sonora comunitaria, vinculados a la gestión indirecta  del servicio a través de concesión vigente suscrita con el MinTIC, por tecnología de transmisión en amplitud modulada (A.M.) y/o frecuencia modulada (F.M.) . existen requisitos distribuidos en cuatro (4) subcategorías establecidas en razón a las clasificaciones de las emisoras (1.1. Clase A, 1.2. Clase B, 1.3. Clase C y 1.4. Clase D). Para obtener mayor información de la convocatoria la invitamos a consultar los términos de participación en los anexos publicados en el micrositio: https://www.mintic.gov.co/transformaciondigitalmedios."/>
    <d v="2021-06-04T19:00:00"/>
    <x v="0"/>
    <s v="Tito Nuncira"/>
    <s v="Daniela Alemán"/>
    <s v="Alvaro"/>
    <n v="30.911111111054197"/>
    <x v="0"/>
    <m/>
    <m/>
  </r>
  <r>
    <x v="201"/>
    <x v="0"/>
    <d v="2021-06-03T12:34:29"/>
    <d v="2021-06-05T12:34:29"/>
    <x v="0"/>
    <s v="(2) Asesoría o consultas sobre la postulación de propuestas"/>
    <s v="RIVACO SAS"/>
    <n v="900469664"/>
    <x v="6"/>
    <s v="(0) -Seleccione-"/>
    <x v="5"/>
    <s v="Juan Felipe Rivera"/>
    <n v="3133065757"/>
    <s v="jfrivera@rivaco.co"/>
    <s v="Hola, Nacimos hace 8 años como medio impreso Revista My Bike colombia (ciclismo), hoy somos un ecosistema 100% digital con revista digital, hoy monetizamos con el B2B un 98% de nuestros ingresos, estamos en un desarrollo de plataforma para ser una comunidad 4.0 que pasara de monetizar con el B2B a hacerlo con el B2C usuarios finales, es un proyecto escalable a latinoamerica y requerimos recursos para el desarrollo y el despliegue del proyecto. https://mybike.com.co/ "/>
    <m/>
    <s v="De acuerdo a la solicitud recibida, le informamos que esta convocatoria está dirigida a medios de comunicación formalmente constituidos antes del 11 de marzo del 2020 y funcionando en Colombia,  así mismo, el objeto de la convocatoria corresponde a FINANCIAR E IMPLEMENTAR PROYECTOS, PARA APOYAR LA TRANSFORMACION DIGITAL DE LOS MEDIOS DE COMUNICACIÓN, EN CUALQUIERA DE LAS ETAPAS DEL NEGOCIO EN EL MARCO DE LA REACTIVACION ECONOMICA.  De conformidad con lo establecido en el artículo 105 de la Ley 2063 de 2020, los recursos entregados por el Fondo Único de Tecnologías de la Información y las Comunicaciones, tendrán como objeto exclusivo la financiación de proyectos que cumplan con las condiciones establecidas para su implementación a través de los ejes estratégicos de transformación digital como son: (i) Transformación de la Mentalidad y Cultura Empresarial, (ii) Acompañamiento en la Transformación de los procesos empresariales y, (iii) Desarrollo e Implementación de Tecnología para la Transformación Digital; siempre y cuando den cumplimiento a los parámetros y criterios establecidos en el presente documento y los demás anexos de la convocatoria._x000a_En el caso especifico de su medio de comunicación, de acuerdo con el anexo N° 5 “Anexo Técnico”, en el numeral 7.  “IDENTIFICACION DE LAS CATEGORIAS, REQUISITOS Y CONDICIONES DE PARTICIPACION” y expuesto en el numeral  7.5 Categoría No. 5 “Medios de comunicación digitales”, podrían participar ustedes y en este anexo se encuentra estipulado que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  _x000a_1._x0009_Que correspondan a medios de comunicación colombianos, cuyo canal de difusión sea únicamente página web. _x000a_2._x0009_La página web del medio debe haberse creado y encontrarse activa, como mínimo, a partir del 11 de marzo del año 2020. _x000a_3._x0009_Se debe acreditar que el medio digital cuenta con su propia página web, hosting y dominio (URL) propios, adjuntando: Licencias de software vigente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_x000a_Teniendo en cuenta lo anterior invitamos a consultar los términos de participación en los anexos publicados en el micrositio: https://www.mintic.gov.co/transformaciondigitalmedios/759/w3-channel.html "/>
    <d v="2021-06-05T09:57:00"/>
    <x v="0"/>
    <s v="Wilson Pulido"/>
    <s v="Daniela Alemán"/>
    <s v="Alvaro"/>
    <n v="45.375277777668089"/>
    <x v="0"/>
    <m/>
    <m/>
  </r>
  <r>
    <x v="202"/>
    <x v="0"/>
    <d v="2021-06-03T12:42:17"/>
    <d v="2021-06-05T12:42:17"/>
    <x v="0"/>
    <s v="(3) Solicitudes u observaciones al proceso de convocatoria"/>
    <s v="andrea nathaly herrera bolaños"/>
    <n v="1004299899"/>
    <x v="0"/>
    <s v="(0) -Seleccione-"/>
    <x v="36"/>
    <s v="andrea nathaly herrera bolaños"/>
    <n v="3158946362"/>
    <s v="herreraandreanathaly@gmail.com"/>
    <s v="solicitud para convocatoria ministerio TIC "/>
    <m/>
    <s v="Se le informa al interesado que esta convocatoria está dirigida a medios de comunicación formalmente constituidos antes del 11 de marzo del 2020 y funcionando en Colombia, así mismo, el objeto de la convocatoria corresponde a &quot;FINANCIAR E IMPLEMENTAR PROYECTOS, PARA APOYAR LA TRANSFORMACION DIGITAL DE LOS MEDIOS DE COMUNICACIÓN, EN CUALQUIERA DE LAS ETAPAS DEL NEGOCIO EN EL MARCO DE LA REACTIVACION ECONOMICA.&quot; _x000a_Para participar lo invitamos a consultar los términos  y los documentos publicados en el micrositio: https://www.mintic.gov.co/transformaciondigitalmedios, y en caso de presentarse inquietudes adicionales lo invitamos a formular de manera clara y concisa sus consultas en en el micrositio de la convocatoria en la pestaña CENTRO DE CONSULTA, para realizar su consulta deberá diligenciar todos los campos del formulario que se despliega."/>
    <d v="2021-06-05T10:14:00"/>
    <x v="0"/>
    <s v="Cesar Cortés"/>
    <s v="Daniela Alemán"/>
    <s v="Alvaro"/>
    <n v="45.528611111047212"/>
    <x v="0"/>
    <m/>
    <m/>
  </r>
  <r>
    <x v="203"/>
    <x v="0"/>
    <d v="2021-06-03T13:34:13"/>
    <d v="2021-06-05T13:34:13"/>
    <x v="0"/>
    <s v="(2) Asesoría o consultas sobre la postulación de propuestas"/>
    <s v="La Opinión S.A."/>
    <n v="8905028017"/>
    <x v="4"/>
    <s v="(0) -Seleccione-"/>
    <x v="37"/>
    <s v="EDGAR DARIO CUÉLLAR TRIVIÑO"/>
    <n v="3226951803"/>
    <s v="edgar.cuellar@laopinion.com.co"/>
    <s v="Buenas tardes. Aunque en el caso nuestro el valor máximo a financiar por proyecto es de $1.500.000.000, nosotros podemos pasar nuestro proyecto consolidado que sobrepasa el valor de los 1500 millones y ya luego de aprobación priorizar los ejes a ejecutar ? O debemos pasar un proyecto cuyos ejes de ejecución lleguen máximo a los 1500 millones ?  Muchas gracias."/>
    <m/>
    <s v="Se le informa que los montos establecidos en de acuerdo con el documento ANEXO 6.  DISTRIBUCION RECURSOS IMPLEMENTACION ARTICULO 105 LEY 2063/2020 MINTIC No. 001 DE 2021, en la Categoría periodicos existen unos montos máximos de financiación por proyecto y subcategoría distibuidos así: Subcategoría 3.1. Nacional y Regional con frecuencia diaria:  Valor máximo para financiar por Proyecto_x000a_Hasta $1.500.000.000 - Valor máximo para financiar por Subcategoría_x000a_Hasta  $17.067.620.444. 3.2 Nacional y Regional con frecuencia desde dos veces a la semana hasta quincenal: Valor máximo para financiar por Proyecto Hasta $1.250.000.000 Valor máximo para financiar por Subcategoría Hasta  $2.942.693.180._x000a_3.3. Nacional y Regional con frecuencia desde tres veces al mes hasta mensual: Valor máximo para financiar por Proyecto Hasta $1.000.000.000 Valor máximo para financiar por Subcategoría Hasta  $5.493.027.269 . 3.4. Local con frecuencia diaria Valor máximo para financiar por Proyecto Hasta $100.000.000, Valor máximo para financiar por Subcategoría Hasta $1.255.549.090 _x000a_3.5. Local con frecuencia desde dos veces a la semana hasta quincenal Valor máximo para financiar por Proyecto Hasta $75.000.000 Valor máximo para financiar por Subcategoría Hasta  $617.965.568 _x000a_3.6. Local con frecuencia desde tres veces al mes hasta mensual Valor máximo para financiar por Proyecto Hasta $50.000.000 Valor máximo para financiar por Subcategoría Hasta _x000a_$627.774.545 Por lo anterior es necesario ajustarse a los montos estipulados para participar en la convocatoria._x000a_ _x000a_ _x000a_"/>
    <d v="2021-06-05T10:20:00"/>
    <x v="0"/>
    <s v="Daniela Alemán"/>
    <s v="Daniela Alemán"/>
    <s v="Alvaro"/>
    <n v="44.763055555522442"/>
    <x v="0"/>
    <m/>
    <m/>
  </r>
  <r>
    <x v="204"/>
    <x v="0"/>
    <d v="2021-06-03T15:56:09"/>
    <d v="2021-06-05T15:56:09"/>
    <x v="0"/>
    <s v="(3) Solicitudes u observaciones al proceso de convocatoria"/>
    <s v="RRUC"/>
    <n v="79475656"/>
    <x v="0"/>
    <s v="(0) -Seleccione-"/>
    <x v="9"/>
    <s v="Luis Rivera"/>
    <n v="3102389327"/>
    <s v="rruc.contacto@radiouniversitaria.org"/>
    <s v="Por favor pueden informarnos si las &quot;emisoras de interés público&quot; pueden participar en esta convocatoria o es solo para emisoras comunitarias y comerciales?"/>
    <m/>
    <s v="Le informamos que esta convocatoria, en la distribución de categorías participantes contempla en primer lugar la categoría de radiodifusión sonora la cual está dirigida a los proveedores del servicio de radio comercial , por tecnología de transmisión en amplitud modulada (A.M.) y/o frecuencia modulada (F.M.) , y radio comunitaria por tecnología de transmisión en frecuencia modulada (F.M.); en razón a las clasificaciones de las emisoras (1.1. Clase A, 1.2. Clase B, 1.3. Clase C y 1.4. Clase D), para una población objetivo de 1.284 emisoras_x000a_Con el fin de realizar una distribución que promueva la eficiencia de los recursos asignados para la vigencia 2021, no se incluyen dentro de su implementación aquellos operadores que ostentan condiciones de entidades estatales de que trata el numeral 1º del artículo 2 de la Ley 80 de 1993 , al igual que las emisoras educativas universitarias de que trata el artículo 60 de la Resolución No. 415 del 13 de abril de 2010, de carácter privado, que, en atención a lo establecido en inciso segundo del artículo 58 de la Ley 1341 de 2009 no transmiten pautas comerciales, impactos que son tomados como referente para la determinación de la distribución de los recursos asignados_x000a_Por lo tanto teniendo en cuenta los criterios mencionados se excluyó de esta categoría a los Proveedores del servicio de radiodifusión sonora de interés público, regulado en el Título IV de la Resolución 415 del 13 de abril de 2010."/>
    <d v="2021-06-05T10:41:00"/>
    <x v="0"/>
    <s v="Wilson Pulido"/>
    <s v="Daniela Alemán"/>
    <s v="Alvaro"/>
    <n v="42.747500000114087"/>
    <x v="0"/>
    <m/>
    <m/>
  </r>
  <r>
    <x v="205"/>
    <x v="0"/>
    <d v="2021-06-03T18:48:11"/>
    <d v="2021-06-05T18:48:11"/>
    <x v="0"/>
    <s v="(2) Asesoría o consultas sobre la postulación de propuestas"/>
    <s v="asociación comunitaria para el progreso del municipio de caracoli "/>
    <s v="811045822-3"/>
    <x v="3"/>
    <s v="(0) -Seleccione-"/>
    <x v="38"/>
    <s v="Francisco Javier Alzate Jaramillo"/>
    <n v="3117990804"/>
    <s v="lavozgabrielista2010@hotmail.com"/>
    <s v="Como radio comunitaria estamos interesados en participar  en la  convocatoria MinTIC para apoyar la transformación digital de medios de comunicación por tal motivo queremos asesorarnos sobre el requerimiento que debe cumplir el perfil de quien dicte capacitaciones dentro del lineamiento 1 que corresponde al  cambio de la mentalidad.  Nuestra inquietud es debido  a que no sabemos si un egresado del SENA con competencias acordes al proyecto este en habilitado para enseñar diferentes cursos de capacitación enfocados al cambio de mentalidad digital.  el perfil es de : TECNÓLOGO EN ANALISIS Y DESARROLLO DE SISTEMAS DE INFORMACION  ademas cuenta con variedad de cursos complementarios los cuales pueden verificar en la plataforma del sena con el numero de cédula 1090433183  su perfil en linkedin : https://co.linkedin.com/in/espinosah y participo en el seminario de formación para orientadores escolares tic  "/>
    <m/>
    <s v="Dando alcance a su solicitud se le informa lo siguiente al interesado, basándonos en el Anexo No. 5 “Anexo Técnico”, en el  numeral 8 “EJE 1 - TRANSFORMACIÓN DE LA MENTALIDAD – CAPACITACION”, en el numeral 8.1.1. “Estudio de mercado eje estratégico de transformación de la mentalidad – capacitación”, expresa lo siguiente: Aquellas propuestas que tengan por objeto o incluyan en su desarrollo la financiación en la línea estratégica capacitación, para su evaluación y habilitación por parte del MinTIC/FUNTIC, deben incluir dentro de su propuesta en el ANEXO 4.2. ESTUDIO DE MERCADO, el estudio – análisis de mercado, elaborado a partir de tres (3) cotizaciones expedidas por personas jurídicas debidamente constituidas (en cualquiera de los tres canales de formación referidos). Las cotizaciones presentadas, deberán contar con los anexos correspondientes que permitan acreditar el cumplimiento de las siguientes condiciones de carácter jurídico, técnico y financiero._x000a_ Ahora bien y acorde a lo mencionado anteriormente, si la persona que usted menciona cumple con la totalidad de todos los requerimientos jurídicos, técnicos y financieros podrá estar habilitado y su cotización deberá ser adjuntada dentro de una de las tres (3) cotizaciones, que el interesado envié de su proyecto. Por ultimo lo invitamos a validar en detalle dicho numeral para enfocar y fortalecer su propuesta de la mejor manera."/>
    <d v="2021-06-05T11:12:00"/>
    <x v="0"/>
    <s v="Cesar Cortés"/>
    <s v="Daniela Alemán"/>
    <s v="Alvaro"/>
    <n v="40.396944444451947"/>
    <x v="0"/>
    <m/>
    <m/>
  </r>
  <r>
    <x v="206"/>
    <x v="0"/>
    <d v="2021-06-04T00:31:43"/>
    <d v="2021-06-06T00:31:43"/>
    <x v="0"/>
    <s v="(2) Asesoría o consultas sobre la postulación de propuestas"/>
    <s v="Cravo Norte Pueblo Lindo"/>
    <n v="1116797226"/>
    <x v="1"/>
    <s v="(Video) Video"/>
    <x v="39"/>
    <s v="Jose Antonio Ojeda Vasquez"/>
    <n v="3504599120"/>
    <s v="ojedantonio19@gmail.com"/>
    <s v="Quisiera tener más información sobre los requisitos que debemos tener como empresa para poder postularnos. La empresa está registrada en la Cámara de Comercio, procedimiento realizado el año pasado (2020) en el 2 periodo del año, es por ello que requiero más información y saber si cumplimos con los requisitos. Gracias por la atención y la oportunidad de fortalecernos."/>
    <m/>
    <s v="De acuerdo a la solicitud recibida, le informamos que esta convocatoria está dirigida a medios de comunicación formalmente constituidos antes del 11 de marzo del 2020 y funcionando en Colombia,  igualmente en el anexo 5 “Anexo técnico” item 7 “IDENTIFICACION DE LAS CATEGORIAS, REQUISITOS Y CONDICIONES DE PARTICIPACION”, para la categoría Medios Digitales se plantean los siguientes requisitos:_x000a_1._x0009_Que correspondan a medios de comunicación colombianos, cuyo canal de difusión sea únicamente página web. _x000a_2._x0009_La página web del medio debe haberse creado y encontrarse activa, como mínimo, a partir del 11 de marzo del año 2020. _x000a_3._x0009_Se debe acreditar que el medio digital cuenta con su propia página web, hosting y dominio (URL) propios, adjuntando: Licencias de software vigentes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 _x000a_4._x0009_Que el medio realice la producción de contenido informativo de carácter periodístico y/o de producción de noticias y/o cultural. _x000a_Finalmente, se excluyen de la presente categoría los medios que desarrollan contenidos multiplataforma, en ese sentido, no se encuentran habilitados para participar en la convocatoria, al interior de la categoría No. 5 Medios Digitales, aquellas personas naturales y/o jurídicas, que directamente y/o bajo la misma denominación y/o identificación desarrollen actividades como medio televisión, radiodifusión sonora, periódicos y revistas. _x000a_Por lo anterior lo invitamos a consultar los términos de participación en los anexos publicados en el micrositio: https://www.mintic.gov.co/transformaciondigitalmedios."/>
    <d v="2021-06-04T17:18:00"/>
    <x v="0"/>
    <s v="Wilson Pulido"/>
    <s v="Daniela Alemán"/>
    <s v="Alvaro"/>
    <n v="16.771388888941146"/>
    <x v="0"/>
    <m/>
    <m/>
  </r>
  <r>
    <x v="207"/>
    <x v="2"/>
    <d v="2021-06-03T19:00:21"/>
    <d v="2021-06-05T19:00:21"/>
    <x v="0"/>
    <m/>
    <s v=" El Correo de San Rafael;"/>
    <m/>
    <x v="6"/>
    <m/>
    <x v="21"/>
    <s v="Luis Humberto Rincón Z"/>
    <s v="319 513 2000"/>
    <s v="uish423@yahoo.es"/>
    <s v="Señores _x000a_Ministerio de las Tecnologías Mictic_x000a__x000a_Estuve viendo los comentarios que hicieron con REDORIENTE, el día lunes 31 de Mayo la señora Natalia García y otraspersonas, pertenecientes a FEDEMEDIOS, para dar a conocer las convocatorias que tiene dicho ministerio para los mediosde comunicación._x000a__x000a_Soy socio de esta Red, REDORIENTE, con la revista El Correo de San Rafael; como lo expuso el colega Fredy Gómez, lamayoría de los periódicos alternativos, no estamos legalizados, ya que estos funcionan “por gracia de Dios”, como se dice,con miles de dificultades económicas y de toda índole. Legalizarse, representa adquirir un compromiso tanto con las Cámarasde Comercio, como con la Dian y demás Entidades Gubernamentales, que la mayoría de estos, no estamos en capacidad decumplir, porque las pautas o colaboración de las Entidades oficiales incluidos los municipios, son muy pocas; por eso cualquierayuda o colaboración que se haga al medio, tiene que ser con la cédula del representante legal._x000a__x000a_En mi caso, la revista El Correo de San Rafael, nació en el año de 1994, cuando la violencia en este municipio estabamásrecrudecida, con masacres, asesinatos selectivos, extorsiones, secuestros, quema de vehículos etc., y se creó premisamente,con el fin de mostrar otra cara diferente a los hechos violentos; como los atractivos turísticos del municipio, ya que poseemoslos ríos y quebradas más cristalinos del departamento de Antioquia. A pesar de tantas dificultades, ya llegamos al número 248,y esperamos poder continuar, no sabemos hasta cuándo._x000a__x000a_Si me pueden colaborar para los programas de Min-tic, les agradezco y ustedes me dirán, cuales son las condiciones y si esposible cumplirlas. _x000a_Dios los bendiga._x000a_Adjunto Revista en pdf"/>
    <s v="https://mintic.sharepoint.com/:f:/g/direccion_economia_digital/EoMGdNE4bOxPkFHH3eU20JwBm8i77k1MfN9SCnyE_ajTmg?e=h1o6qx"/>
    <s v="Entedemos la situación por la que atraviesan los medios de comunicación hoy en día a causa de la pandemia covid-19, es por esto que desde nuestro ministerio el día 27 de mayo de 2021 se lanzó la convocatoria “Transformación Digital y fortalecimiento de Medios de Comunicación” la cual tiene por obejto: &quot;FINANCIAR E IMPLEMENTAR PROYECTOS, PARA APOYAR LA TRANSFORMACIÓN DIGITAL DE LOS MEDIOS DE COMUNICACIÓN, EN CUALQUIERA DE LAS ETAPAS DEL NEGOCIO EN EL MARCO DE LA REACTIVACIÓN ECÓNOMICA.&quot; ._x000a__x000a_Para poder participar y acceder a los recursos que serán otorgados en virtud del artículo 105 de la Ley 2063 de 2020, debe participar presentado su proyecto el cual debe cumplir con las condiciones establecidas para su implementación a través de los ejes estratégicos de transformación digital como son: (i) Transformación de la Mentalidad y Cultura Empresarial, (ii) Acompañamiento en la Transformación de los procesos empresariales y, (iii) Desarrollo e Implementación de Tecnología para la Transformación Digital; siempre y cuando den cumplimiento a los parámetros y criterios establecidos en el presente documento y los demás anexos de la convocatoria._x000a__x000a_En el caso de su medio de comunicación, lo invitamos a revisar las condiciones de participación en el micrositio https://www.mintic.gov.co/transformaciondigitalmedio Sección Documentos del Proceso y validar si de acuerdo con los requisitos resulta viable su participación. Así mismo Cualquier duda e inquietud será resuelta en el Centro de Consulta dispuesto en el link anteriormente mencionado._x000a__x000a_Finalmente le informamos que la convocatoria estará abierta para participar hasta el día 25 de junio de 2021 a las 10:00 am."/>
    <d v="2021-06-05T12:52:00"/>
    <x v="0"/>
    <s v="Cesar Cortés"/>
    <s v="Daniela Alemán"/>
    <s v="Nicolas"/>
    <n v="41.860833333281334"/>
    <x v="10"/>
    <n v="212053376"/>
    <m/>
  </r>
  <r>
    <x v="208"/>
    <x v="0"/>
    <d v="2021-06-04T11:24:57"/>
    <d v="2021-06-06T11:24:57"/>
    <x v="0"/>
    <s v="(3) Solicitudes u observaciones al proceso de convocatoria"/>
    <s v="Durán &amp; Osorio Abogados Asociados S.A.S"/>
    <n v="830010327"/>
    <x v="3"/>
    <s v="(0) -Seleccione-"/>
    <x v="40"/>
    <s v="Carlos Andrés Sánchez García"/>
    <n v="3156218808"/>
    <s v="emaya@duranyosorio.com"/>
    <s v="Observación al pliego de condiciones                                                                                           1._x0009_Respecto de los Ejes de Transformación Digital: _x000a_De acuerdo con el numeral 3.1.2 de la Convocatoria Definitiva y elnumeral 8 del Anexo 5 – Anexo Técnico “Los proyectos objeto de financiación al interior del proceso de implementación del artículo 105 de la Ley 2063 de 2020, deberán enmarcarse dentro de los tres ejes de transformación digital antes referidos, y que corresponden a: (i) Transformación de la Mentalidad y Cultura Empresarial, (ii) Acompañamiento en la Transformación de los procesos empresariales y, (iii) Desarrollo e Implementación de Tecnología para la Transformación Digital.” (se destaca). _x000a_Esta redacción, parece sugerir que los proponentes deben, necesariamente, presentar proyectos asociados a los tres ejes de manera conjunta. Sin embargo, otros apartes del mismo Anexo Técnico parecen indicar que no es necesario aplicar a los 3 ejes conjuntamente1, es decir, se puede presentar proyectos –siempre que se cumplan los requisitos– referidos a una o varias líneas de uno o varios ejes._x000a_ 1 Por ejemplo el numeral 8.1 “Los proyectos que tengan por objeto o incluyan en su desarrollo la financiación en la línea estratégica capacitación, presentados para su habilitación por parte del MinTIC/FUNTIC a través de cualquiera de los tres canales de formación referidos, deben incluir de manera expresa en el numeral 6. ALINEACIÓN CON LOS EJES ESTRATÉGICOS DE LA CONVOCATORIA PARA LA TRANSFORMACIÓN DIGITAL Y FORTALECIMIENTO DE LOS MEDIOS DE COMUNICACIÓN del ANEXO 4 - PROPUESTA CONTENIDO METODOLOGICO, cuando mínimo los siguientes conceptos técnicos y administrativos: (…)”_x000a__x000a_En este sentido, respetuosamente solicitamos al Ministerio confirmar el entendimiento según el cual los proponentes pueden presentar proyectos para una o varias líneas de uno o varios de los tres ejes de transformación digital de la Convocatoria. _x000a_Atentamente_x000a_"/>
    <s v="https://mintic.sharepoint.com/:b:/g/direccion_economia_digital/Ed3VSA_y9i5GlO9h-ONTSrABdWridjyN3QOCrebSWN7ipg?e=FADZBO"/>
    <s v="De acuerdo a la inquietud,  si es posible presentar dos propuestas dentro de la misma categoría en diferentes ejes estratégicos, complementando lo antes mencionado, es conveniente informarle que dentro del documento de “CONDICIONES DE PARTICIPACIÓN CONVOCATORIA DEFINITIVA MINTIC No. 001 de 2021”,  en el numeral 2.3 “CONVOCATORIA LIMITADA A MEDIOS DE COMUNICACIÓN” se establece la siguiente Nota 2: Una persona jurídica o natural, que pretenda participar podrá presentarse a más de una propuesta en una o diferentes categorías o subcategorías, siempre y cuando cumpla con la totalidad de los requerimientos técnicos habilitantes establecidos en los documentos señalados en el anexo técnico, cumpliendo las condiciones de medio de comunicación (proveedor, operador, licenciatario, periódico y/o revista) y con la totalidad de los requerimientos técnicos habilitantes establecidos en el numeral 7.1. del Anexo No. 5 “ANEXO TECNICO” y desde que no esté inmerso en alguna de las exclusiones señaladas  Lo invitamos a consultar todos los documentos que han sido dispuestos en el micrositio de la convocatoria para lograr una participación efectiva. ."/>
    <d v="2021-06-05T11:53:00"/>
    <x v="0"/>
    <s v="Wilson Pulido"/>
    <s v="Daniela Alemán"/>
    <s v="Alvaro"/>
    <n v="24.467499999969732"/>
    <x v="0"/>
    <m/>
    <m/>
  </r>
  <r>
    <x v="209"/>
    <x v="0"/>
    <d v="2021-06-04T11:34:46"/>
    <d v="2021-06-06T11:34:46"/>
    <x v="0"/>
    <s v="(3) Solicitudes u observaciones al proceso de convocatoria"/>
    <s v="YOLEIDY RODRIGUEZ OSPINA"/>
    <n v="11235652861"/>
    <x v="1"/>
    <s v="(Emisora/Podcast) Emisora/Podcast"/>
    <x v="41"/>
    <s v="OLINDA YOLEIDY RODRIGUEZ OSPINA"/>
    <n v="3134704162"/>
    <s v="yoleidy14_14@hotmail.com"/>
    <s v="Agradezco que la fecha  de constitución  sea ampliada  (marzo del 2020) por cuanto mi Emisora fue constituida en el año 2021 como un emprendimiento  e iniciativa ante la pandemia y el desempleo al que me he visto enfrentada desde junio del 2019.  con esta fecha estaría quedando por fuera de las posibilidades de participacion, tengo los documentos suficientes para demostrar que la Emisora fue constituida antes del lanzamiento de la presente convocatoria. "/>
    <m/>
    <s v="De acuerdo a la solicitud recibida, le informamos que esta convocatoria está dirigida a medios de comunicación formalmente constituidos antes del 11 de marzo del 2020 y funcionando en Colombia, por lo tanto y respondiendo su solicitud lamentameblemente no es posible modifircarla, recordamos que el objeto de la convocatoria corresponde a &quot;FINANCIAR E IMPLEMENTAR PROYECTOS, PARA APOYAR LA TRANSFORMACION DIGITAL DE LOS MEDIOS DE COMUNICACIÓN, EN CUALQUIERA DE LAS ETAPAS DEL NEGOCIO EN EL MARCO DE LA REACTIVACION ECONOMICA.&quot;_x000a_Esta determinación se da ya que como es de conocimiento público, el 11 de marzo de 2020 la Organización Mundial de la Salud - OMS declaró la COVID-19 como una pandemia, instando a las autoridades de todos los países a tomar acciones urgentes decididas para la identificación, confinación, aislamiento y monitoreo de los posibles casos y tratamiento de los casos confirmados a causa de dicha enfermedad; decisión que dio origen entre otros a la declaratoria del estado de emergencia sanitaria por causa del nuevo coronavirus COVID-19 en todo el territorio nacional, por medio de la Resolución 385 del 12 de marzo de 2020 proferida por el Ministerio de Salud y Protección Social._x000a_Que, en el marco de dicha condición, por medio del artículo 105 de la Ley 2063 de 2020 se incluyó al interior de la Ley de Presupuesto, la función para el FUNTIC de adelantar la financiación de planes, programas y proyectos de transformación digital de medios de comunicación, con el objeto de promover la reactivación económica. Entendiéndose que dicha previsión, tiene como fundamento el impacto negativo que ha generado la pandemia COVID-19 en dicho sector, teniéndose dentro de los potenciales beneficiarios, aquellos medios de comunicación que se encontraban vigentes a la fecha de declaratoria de la pandemia, es decir el 11 de marzo de 2020; atendiendo las restricciones y condiciones establecidas en el presente anexo técnico y los documentos de la convocatoria. "/>
    <d v="2021-06-05T12:05:00"/>
    <x v="0"/>
    <s v="Cesar Cortés"/>
    <s v="Daniela Alemán"/>
    <s v="Nicolas"/>
    <n v="24.503888888808433"/>
    <x v="0"/>
    <m/>
    <m/>
  </r>
  <r>
    <x v="210"/>
    <x v="0"/>
    <d v="2021-06-04T11:41:49"/>
    <d v="2021-06-06T11:41:49"/>
    <x v="0"/>
    <s v="(2) Asesoría o consultas sobre la postulación de propuestas"/>
    <s v="Emisora comunitaria Solita Estereo 107.1 fm"/>
    <n v="900113261"/>
    <x v="3"/>
    <s v="(0) -Seleccione-"/>
    <x v="42"/>
    <s v="Martha Lucia Triana Rojas"/>
    <n v="3148841337"/>
    <s v="Solitastereo@hotmail.com"/>
    <s v="Deseo conocer los requisitos para la postulación y el plazonpara presentar el proyecto"/>
    <m/>
    <s v="Teniendo en cuenta su inquietud , le informamos que en el anexo 5 “Anexo técnico”, item 7 “IDENTIFICACION DE LAS CATEGORIAS, REQUISITOS Y CONDICIONES DE PARTICIPACION”, que se encuentra en el microsito https://www.mintic.gov.co/transformaciondigitalmedios, se establecen las condiciones, requisitos y presupuesto estimado para cada una de las categorías y/o subcategorías.  Adicionalmente, como bien usted menciona podría postular su proyecto dentro de la Categoria No. 1 “Radiodifusión sonora”, en la subcategoría 1.4. “Proveedores radiodifusión sonora emisoras Clase D” Dirigida a comunidades y organizaciones que ostenten la condición de proveedores del servicio de radiodifusión sonora comunitaria en gestión indirecta, cuya concesión reúna las siguientes condiciones: _x000a_1)_x0009_Se encuentre vigente y operando al 11 de marzo de 2020_x000a_2)_x0009_Se encuentre vigente y operando al momento del cierre de la convocatoria (fecha límite para presentar propuestas)_x000a_3)_x0009_Tenga vigencia mínima al 31 de diciembre de 2023._x000a_4)_x0009_Corresponda a una estación Clase D._x000a_Asi mismo en el cronograma de la convocatoria, que se encuentra publicado en documento “Condiciones de Participación” la fecha limite para presentar propuestas o proyectos acordes a la convocatoria y las categorías y/o subcategorías a aplicar – CIERRE CONVOCATORIA es el 25 de junio de 2021 a las 10:00 am, se realizará diligencia de cierre y se publicará acta en el micrositio antes mencionado._x000a_"/>
    <d v="2021-06-05T12:18:00"/>
    <x v="0"/>
    <s v="Wilson Pulido"/>
    <s v="Daniela Alemán"/>
    <s v="Alvaro"/>
    <n v="24.603055555431638"/>
    <x v="0"/>
    <m/>
    <m/>
  </r>
  <r>
    <x v="211"/>
    <x v="0"/>
    <d v="2021-06-04T11:48:00"/>
    <d v="2021-06-06T11:48:00"/>
    <x v="0"/>
    <s v="(2) Asesoría o consultas sobre la postulación de propuestas"/>
    <s v="FUNDECA"/>
    <n v="890804201"/>
    <x v="3"/>
    <s v="(0) -Seleccione-"/>
    <x v="26"/>
    <s v="claudia maria agudelo velez"/>
    <n v="3113412327"/>
    <s v="cmagudelo@autonoma.edu.co"/>
    <s v="En los términos dice que después de verificada la propuesta y que cumpla con todos los requisitos se hace un sorteo con las propuestas que pasen este filtro; esto aplica para toda la convocatoria y cualquier medio de comunicación o cómo funciona este sorteo"/>
    <m/>
    <s v="En atención a su solicitud, se le informa al interesado que dentro del documento de “CONDICIONES DE PARTICIPACIÓN CONVOCATORIA DEFINITIVA MINTIC No. 001 de 2021”,  se detalla el mecanismo de asignación de los recursos a todos los medios de comunicación participantes tanto para las categorías como para las subcategorías de la convocatoria y a su vez que cumplan el lleno de los requisitos establecidos para tal fin se dará de la siguiente forma: _x000a__x000a_• Se adelantará la evaluación de las propuestas en lo que refiere a los requisitos de capacidad jurídica (habilitantes) y el componente técnico-financiero de las propuestas presentadas. Una vez se establezcan aquellos proyectos que se consideren cumplan con los requisitos en cada una de las categorías y subcategorías serán evaluados como HABILITADOS._x000a_• Dentro de los posibles oferentes habilitados por categoría y subcategoría se llevará a cabo una audiencia de sorteo a través de la cual se seleccionarán los beneficiarios finales hasta agotar el monto asignado conforme a la distribución efectuada por la entidad. Las reglas de dicho sorteo serán establecidas en el documento de convocatoria definitivas._x000a__x000a_Todo lo anterior, garantiza y da cumplimiento a los postulados y principios que rigen la administración pública, entre los que se encuentran los principios de transparencia, moralidad, imparcialidad, igualdad entre todos los participantes y en consecuencia, la selección objetiva._x000a_"/>
    <d v="2021-06-05T12:16:00"/>
    <x v="0"/>
    <s v="Cesar Cortés"/>
    <s v="Daniela Alemán"/>
    <s v="Alvaro"/>
    <n v="24.46666666661622"/>
    <x v="0"/>
    <m/>
    <m/>
  </r>
  <r>
    <x v="212"/>
    <x v="0"/>
    <d v="2021-06-04T13:20:03"/>
    <d v="2021-06-06T13:20:03"/>
    <x v="0"/>
    <s v="(2) Asesoría o consultas sobre la postulación de propuestas"/>
    <s v="RADIO MERCURIO"/>
    <s v="NIT 8 6 0 5 0 6 7 1 3 -  6"/>
    <x v="3"/>
    <s v="(0) -Seleccione-"/>
    <x v="5"/>
    <s v="CAROLINA CASAS"/>
    <s v=" 312 3761213"/>
    <s v="ccasas@vibra.fm"/>
    <s v="Buen día Nuestra emisora planea presentar como proyecto la renovación de consolas analogas  a digitales dentro del EJE 2- ACOMPAÑAMIENTO EN LA TRANSFORMACIÓN DE LOS PROCESOS EMPRESARIALES, LÍNEA del numeral 8.2.1 ACTUALIZACIÓN Y/O ADQUISICIÓN E IMPLEMENTACIÓN DE HARDWARE Y/O SOFTWARE ESPECIFICO AL PROCESO OPERATOVP. Sin embargo leíamos en la página 32 , en el numeral 8.2.1.1.2 que en el proceso operativo &quot;Gestión de la emisión&quot; hay la nota &quot;No incluye equipos para la transformación de radio análoga a digital&quot;   ¿Esto quiere decir que definitivamente la propuesta renovación de consolas no será aceptada? O significa que si es posible pero dentro de otro eje y línea estratégica, en ese caso ¿Cuál podría ser? "/>
    <m/>
    <s v="De acuerdo a su inquietud, en el anexo 5 “Anexo Técnico”, efectivamente en el punto 8.2.1.1.2 “Radiodifusión sonora”,   se indica que en la Gestión de la emisión: Hardware y/o Software que permita la manipulación, edición y administración de los productos radiales. (No incluye equipos para la transformación de radio análoga a digital*)., por tal motivo ustedes no podrían aplicar a esta transformación. Así mismo, podrían aplicar a las subcategorías mencionadas en el punto 7.1.1, cumpliendo los “Requisitos específicos por subcategoría”,  de acuerdo a sus necesidades. "/>
    <d v="2021-06-05T12:30:00"/>
    <x v="0"/>
    <s v="Wilson Pulido"/>
    <s v="Daniela Alemán"/>
    <s v="Alvaro"/>
    <n v="23.165833333390765"/>
    <x v="0"/>
    <m/>
    <m/>
  </r>
  <r>
    <x v="213"/>
    <x v="0"/>
    <d v="2021-06-04T13:20:03"/>
    <d v="2021-06-06T13:20:03"/>
    <x v="0"/>
    <s v="(2) Asesoría o consultas sobre la postulación de propuestas"/>
    <s v="RADIO MERCURIO"/>
    <s v="NIT 8 6 0 5 0 6 7 1 3 -  6"/>
    <x v="3"/>
    <s v="(0) -Seleccione-"/>
    <x v="5"/>
    <s v="CAROLINA CASAS"/>
    <s v=" 313 3761213"/>
    <s v="ccasas@vibra.fm"/>
    <s v="Por otro lado, una segunda pregunta. Dos frecuencias de radio que están bajo un mismo NIT pueden presentar más de una propuesta?   ¡gracias por la ayuda! Un cordial saludo, Carolina "/>
    <m/>
    <s v="En atención a su solicitud se le informa a la interesada que si es posible presentar una o más  propuestas bajo un mismo NIT dentro de la misma categoría en su caso en la categoría No. 1 “Radiodifusión sonora”, en diferentes subcategorías de emisoras denominadas 1.1. Clase A, 1.2. Clase B, 1.3. Clase C y 1.4. Clase D. y en diferentes líneas y ejes estratégicos. Complementando lo antes mencionado, es conveniente informarle que dentro del documento de “CONDICIONES DE PARTICIPACIÓN CONVOCATORIA DEFINITIVA MINTIC No. 001 de 2021”,  en el numeral 2.3 “CONVOCATORIA LIMITADA A MEDIOS DE COMUNICACIÓN” se establece la siguiente Nota 2 que señala lo siguiente: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5 -anexo técnico-, cumpliendo las condiciones de medio de comunicación (proveedor, operador, licenciatario, periódico y/o revista), siempre y cuando cumpla con la totalidad de los requerimientos técnicos habilitantes establecidos en el numeral 7 del Anexo 5 -anexo técnico- y desde que no esté inmerso en alguna de las exclusiones señaladas._x000a__x000a_"/>
    <d v="2021-06-05T12:30:00"/>
    <x v="0"/>
    <s v="Cesar Cortés"/>
    <s v="Daniela Alemán"/>
    <s v="Alvaro"/>
    <n v="23.165833333390765"/>
    <x v="0"/>
    <m/>
    <m/>
  </r>
  <r>
    <x v="214"/>
    <x v="0"/>
    <d v="2021-06-04T13:59:02"/>
    <d v="2021-06-06T13:59:02"/>
    <x v="0"/>
    <s v="(3) Solicitudes u observaciones al proceso de convocatoria"/>
    <s v="Grupo Nacional de Medios S.A."/>
    <n v="900147111"/>
    <x v="4"/>
    <s v="(0) -Seleccione-"/>
    <x v="5"/>
    <s v="Jorge Alberto Rangel Gómez"/>
    <n v="3214915351"/>
    <s v="jrangel@gnm.com.co"/>
    <s v="En el archivo de la convocatoria, identificado &quot;articles-176131_recurso_1&quot;, que contiene el Anexo técnico, en su página 12, párrafo 5 de esa página, se indica que con el objetivo de realizar la identificación de los potenciales participantes de los periódicos y revistas impresas, consultaron las bases de datos de la Biblioteca Nacional sobre los códigos ISSN, lo cual arrojo como resultado 134 periódicos y 53 revistas.  Aprovechando que ustedes ya realizaron la consulta y considerando que nosotros no hemos logrado consolidar ese listado, le solicitamos el favor de compartirnos el listado detallado de esos 134 periódicos y esas 53 revistas encontradas en la base de datos de la Biblioteca Nacional. Agradecemos su atención y respuesta."/>
    <m/>
    <s v="No es procedente la observación. Para la fase de estructuración de la convocatoria y distribución de recursos por categorías y subcategorías la Entidad adelantó un muestreo de los medios de comunicación, incluido el correspondiente a los periódicos y revistas. En esa medida por corresponder a documentos de trabajo y particularmente por no ser un listado taxativo de los medios de comunicación y en consecuencia población definitiva de medios de comunicación, no son objeto de publicación al interior de la convocatoria. _x000a_"/>
    <d v="2021-06-11T21:55:00"/>
    <x v="1"/>
    <m/>
    <m/>
    <s v="Nicolas"/>
    <n v="175.93277777783806"/>
    <x v="0"/>
    <m/>
    <m/>
  </r>
  <r>
    <x v="215"/>
    <x v="0"/>
    <d v="2021-06-04T14:54:28"/>
    <d v="2021-06-06T14:54:28"/>
    <x v="0"/>
    <s v="(2) Asesoría o consultas sobre la postulación de propuestas"/>
    <s v="ASOCAPA "/>
    <n v="8100052781"/>
    <x v="2"/>
    <s v="(0) -Seleccione-"/>
    <x v="43"/>
    <s v="ALEJANDRO RAMIREZ LOPEZ "/>
    <n v="3135920135"/>
    <s v="atencionalclienteasocapa@gmail.com"/>
    <s v="Buenas tardes,   Por favor aclarar el monto mínimo y máximo de financiación para la categoría numero 2.3 Operadores estación local sin animo de lucro.   En el borrador anterior era claro:  Desde 50 millones hasta 500 millones, en este borrador es difícil comprender este punto.   Quedamos atentos.,  Gracias. "/>
    <m/>
    <s v="Dando alcance a su solicitud se le informa al interesado que para la Categorías No. 2 “Televisión”,  en la subcategoría 2.3. “Operadores estación local sin ánimo de lucro”, se ha presupuestado un  valor máximo para financiar de hasta $ 432.595.357, en este orden de ideas no hay un valor mínimo establecido y el valor final de la propuesta no debe superar dicho monto previamente mencionado.  Lo invitamos a consultar los documentos oficiales a través del micrositio de la convocatoria https://www.mintic.gov.co/transformaciondigitalmedios sección DOCUMENTOS DEL PROCESO"/>
    <d v="2021-06-05T12:43:00"/>
    <x v="0"/>
    <s v="Cesar Cortés"/>
    <s v="Daniela Alemán"/>
    <s v="Alvaro"/>
    <n v="21.808888889034279"/>
    <x v="0"/>
    <m/>
    <m/>
  </r>
  <r>
    <x v="216"/>
    <x v="0"/>
    <d v="2021-06-04T17:42:14"/>
    <d v="2021-06-06T17:42:14"/>
    <x v="0"/>
    <s v="(3) Solicitudes u observaciones al proceso de convocatoria"/>
    <s v="Producciones Willvin"/>
    <n v="860354098"/>
    <x v="3"/>
    <s v="(0) -Seleccione-"/>
    <x v="5"/>
    <s v="Marcela Chacon Santamaria "/>
    <n v="3123761213"/>
    <s v="mchacon@radiopolis.fm"/>
    <s v="Buenas tardes: Con respecto al punto 8.2.1.1.2 Radiodifusión sonora: •Gestión de la emisión: Hardware y/o Software que permita la manipulación, edición y administración de los productos radiales. (No incluye equipos para la transformación de radio análoga a digital*). •Gestión de la distribución: Hardware y/o Software para la difusión y contribución de las señales de radiodifusión sonora sobre diferentes medios, canales o plataformas (no incluye equipos, dispositivos y/o aplicaciones para la radiodifusión terrestre de las señales de radio análoga o digital),  Respetuosamente solicitamos a ustedes, mediante ejemplos, indicar que tipo de hardware no se incluyen en estos dos puntos, de acuerdo a la descripción mencionada como &quot;equipos para transformación de radio análoga a digital&quot; y &quot; equipos, dispositivos y/o aplicaciones para la radiodifusión terrestre de las señales de radio análoga o digital&quot;  Muchas Gracias    "/>
    <m/>
    <s v="De acuerdo a su inquietud, en el anexo 5 “Anexo técnico”, el punto 8.2.1.1.2 “Radiodifusión sonora”, en la Gestión de la distribución: Hardware y/o Software para la difusión y contribución de las señales de radiodifusión sonora sobre diferentes medios, canales o plataformas (no incluye equipos, dispositivos y/o aplicaciones para la radiodifusión terrestre de las señales de radio análoga o digital), de acuerdo a esto no están contemplados equipos de cabecera como antenas  y equipos de microondas."/>
    <d v="2021-06-05T12:46:00"/>
    <x v="0"/>
    <s v="Wilson Pulido"/>
    <s v="Daniela Alemán"/>
    <s v="Alvaro"/>
    <n v="19.062777777900919"/>
    <x v="0"/>
    <m/>
    <m/>
  </r>
  <r>
    <x v="217"/>
    <x v="2"/>
    <d v="2021-05-31T15:22:55"/>
    <d v="2021-06-02T15:22:55"/>
    <x v="0"/>
    <s v="(3) Solicitudes u observaciones al proceso de convocatoria"/>
    <s v="ASOCIACION CANAL 5 DE TELEVISION LOCAL"/>
    <n v="8120083537"/>
    <x v="2"/>
    <s v="(0) -Seleccione-"/>
    <x v="2"/>
    <s v="Indalecio Copete Romero"/>
    <n v="3013851664"/>
    <s v="indalecio.copete@gmail.com"/>
    <s v="Cordialsaludo,_x000a_Me  permito  dirigirme  a  usted  para  hacer llegar  esta solicitud con  respecto  a  la CONVOCATORIA  DEFINITIVA MINTIC  No.  001  de  2021, el  borrador  de  la convocatoria nos ilusionaba y nos dejaba entrever que los recursos para los canales locales sin ánimo de  lucro podrían tener  un  presupuesto  adecuado para  ejecutar proyectos para los mismos, pero el documento de la convocatoria publicado el día de ayer jueves, nos deja un mal sin sabor, asignar más recursos para los grandes canales privados, locales con ánimo de lucro y operadores comunitarios, los cuales no tienen las limitantes enpautas para generar recursos como los locales sin ánimo de lucro es poco equitativo, si hacemos un ejercicio los aproximados 430 millones asignados para los locales sin ánimo de lucro es irrisorio porque si los dividimos en el número de canales existentes saldrían a 26 millones pesos aproximadamente, y para poner un poco en contexto esto no alcanzaría para comprar una cámara digital de alta definición moderna u otro equipoespecífico al proceso operativo._x000a__x000a_Señora Ministra,yo personalmente he visto como se ha movido para sacar al país adelante en materia de tecnología, conectividad e inversiones, es digno de admirar; pero  el presupuesto asignado  a  estos  canales locales  sin ánimo de  lucro de  los cuales me tomo  la vocería NO servirá para  implementar  el  objetivo  de  la convocatoria la “Gran llamada Transformación Digital.”_x000a__x000a_Por otra parte,la convocatoria pone como requisito licencias de vigencia mínimasa 31  de  diciembre del  2023, la mayoría de los  licenciatarios  tienen como  fin  de operaciones a diciembre del 2022, esto excluye a casi todos los Canales locales sin ánimode lucro de la convocatoria a pesar de la posible renovación._x000a__x000a_La convocatoria habla de:“Transformación Digital y fortalecimiento de Medios de  Comunicación” y  el  Mintic cierra  las  posibilidades  para  la postulación de los proyectos para lograr la financiación de la migración a los Sistemas De Televisión Digital Terrestre, algo que  va  en contravía al  objetivo  primordial  de  la misma convocatoria, darle acceso y oferta de televisión digital a mas habitantes de cierta forma ayuda a disminuir la brecha digital en el país. _x000a__x000a_Sé que ponerla en contexto de la situación que viven los canales locales en esta misiva es difícil, pero si le pido por favor que su equipo de colaboradores revise el presupuesto asignado a estos canales en la actual convocatoria y los otros puntos expuestos en este documento._x000a__x000a_Los  ingresos en  canales  como  el  nuestro han  disminuido  notablemente  por  la situación económica  generada  por  la  pandemia  del  Covid–19,  está  situación  ha conllevado a la parálisis de los planes de estudio y migración a la nueva tecnología de  televisión Digital  TDT,  ya  que  recursos  destinados  para  la  implementación  de dicha  tecnología se  han  tenido  que  invertir  para  pagos  de  nómina  y  otros compromisos   que   no   dan espera.   Esta   crisis   del   Covid–19   ha   mermado considerablemente los ingresos por concepto de pauta publicitaria(las permitidas que no se compara al gran abanico de posibilidades que se le esta permitidos a los canales  privados  y  locales  con ánimode  lucro),  auspicios  y  donaciones,  además como  ustedes saben  la  pandemia nos acompañara  como mínimo hasta  el  primer trimestre del próximo año y la recuperación económica tardaría hasta tres años más en el mejor de los casos, a esto se le puede sumar que la crisis social, bloqueos generados  por  el  paro  retrasaran  aun  esta  recuperación, esta  situación  sin  duda alguna llevaría al cierre de TV5 “EL CANAL DE MONTERIA” _x000a__x000a_Cuando salió el borrador nos alegramos porque se convertiría en una bocanada de oxígeno para nuestros medios, por tanto, queremos que nuestros requerimientos sean escuchados con el fin de mantener la televisión local abierta sin ánimo de lucro viva y vigente en elpaís. _x000a_Cordialmente,_x000a_INDALECIO COPETE ROMERO._x000a_Represéntatelegal._x000a_AsociaciónCanal 5 de televisiónlocal."/>
    <s v="https://mintic.sharepoint.com/:f:/g/direccion_economia_digital/ErHNg4CFmCNAk8JGoAubYjIBd8uIY4tPIGnb6wOYoawxiA?e=F0b5ll"/>
    <s v="&quot;No se acepta la observación. Como primera medida, su entendimiento es erróneo, la financiación de proyectos en la Subcategoría de Televisión Local Sin Ánimo de Lucro no corresponde al ejercicio planteado en su comunicación. Los operadores interesados pueden presentar proyectos de hasta $100.000.000 y en esa medida pueden ser objeto de financiación previa verificación de las condiciones técnicas, financieras y jurídicas, a través del mecanismo de asignación aleatorio establecido en los documentos de la convocatoria. En segunda instancia, se informa al observante que el presupuesto definido para llevar a cabo la implementación del artículo 105 de la Ley 2063 de 2020, obedece a criterios de priorización presupuestal del MinTIC/FUNTIC los cuales partieron de la metodología ÉPICO construida entre el MinTIC y el DNP en el 2019, e incluyeron variables de análisis que se clasificaron en cuatro categorías: i)compromisos de política pública (Plan de Desarrollo, Conpes, y reactivación económica), ii) criterios presupuestales, iii) criterios sectoriales y iv) criterios que se orientan a la atención de los grupos poblacionales y territorios. De esta manera se asignaron recursos a diferentes iniciativas que permitieran dar cumplimiento no solo al artículo 105 sino también dar cumplimiento a las demás actividades misionales que permitan la materialización de los pactos establecidos en el plan de desarrollo del gobierno. _x000a__x000a_Finalmente, se aclara que la entidad para efectos de definir la distribución de los recursos que hacen parte de la apropiación presupuestal disponible dentro de la vigencia 2021,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viabiliz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 En esa medida no es viable su modificación a la fecha._x000a__x000a_Ahora bien, en lo que corresponde a la solicitud encaminada a habilitar la participación de los operadores cuya concesión tiene vigencia hasta el 2022, al igual que se habilite la inclusión de actividades asociadas a la transferencia de tecnología de análoga a digital, se acepta parcialmente la misma y se regulará lo pertinente mediante Adenda No. 1.&quot;_x000a_"/>
    <d v="2021-06-11T21:55:00"/>
    <x v="1"/>
    <m/>
    <m/>
    <s v="Nicolas"/>
    <n v="270.53472222218988"/>
    <x v="11"/>
    <m/>
    <m/>
  </r>
  <r>
    <x v="218"/>
    <x v="0"/>
    <d v="2021-06-05T09:37:58"/>
    <d v="2021-06-07T09:37:58"/>
    <x v="0"/>
    <s v="(2) Asesoría o consultas sobre la postulación de propuestas"/>
    <s v="Jorge Camilo Puentes "/>
    <n v="7732451"/>
    <x v="1"/>
    <s v="(Prensa) Prensa"/>
    <x v="44"/>
    <s v="Jorge Camilo Puentes Luna "/>
    <n v="3182658603"/>
    <s v="puentesl.jorge@gmail.com"/>
    <s v="Soy un periodista independiente y el motivo de mi consulta es el siguiente...: yo tengo un medio digital pero yo ando solo en esto y de paso ando inscrito bajo persona natural, ¿Puedo participar de la convocatoria de esa forma?"/>
    <m/>
    <s v="Le informamos que de acuerdo con los documentos del proceso, para la categoría 5 &quot;Medios Digitales para poder participar en esta categoría, se deben cumplir los requisitos y condiciones establecidos en el anexo N° 5 “Anexo Técnico”, en el numeral 7.  “IDENTIFICACION DE LAS CATEGORIAS, REQUISITOS Y CONDICIONES DE PARTICIPACION” y expuesto específicamente en el numeral  7.5 Categoría No. 5 “Medios de comunicación digitales”, en donde se encuentra estipulado que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  _x000a_1._x0009_Que correspondan a medios de comunicación colombianos, cuyo canal de difusión sea únicamente página web. _x000a_2._x0009_La página web del medio debe haberse creado y encontrarse activa, como mínimo, a partir del 11 de marzo del año 2020. _x000a_3._x0009_Se debe acreditar que el medio digital cuenta con su propia página web, hosting y dominio (URL) propios, adjuntando: Licencias de software vigente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 _x000a_4._x0009_Que el medio realice la producción de contenido informativo de carácter periodístico y/o de producción de noticias y/o cultural. _x000a__x000a_Asi mismo, se excluyen de la presente categoría los medios que desarrollan contenidos multiplataforma, en ese sentido, no se encuentran habilitados para participar en la convocatoria, al interior de la categoría No. 5 Medios Digitales, aquellas personas naturales y/o jurídicas, que directamente y/o bajo la misma denominación y/o identificación desarrollen actividades como medio televisión, radiodifusión sonora, periódicos y revistas. _x000a__x000a_Lo invitamos a que conozcan en detalle los demás documentos definitivos dispuestos para ello en el micrositio de la convocatoria:  https://www.mintic.gov.co/transformaciondigitalmedios/759/w3-channel.html, en la pestaña documentos del proceso."/>
    <d v="2021-06-07T08:14:00"/>
    <x v="0"/>
    <s v="Cesar Cortés"/>
    <s v="Daniela Alemán"/>
    <s v="Alvaro"/>
    <n v="46.600555555487517"/>
    <x v="0"/>
    <m/>
    <m/>
  </r>
  <r>
    <x v="219"/>
    <x v="0"/>
    <d v="2021-06-05T18:11:18"/>
    <d v="2021-06-07T18:11:18"/>
    <x v="0"/>
    <s v="(3) Solicitudes u observaciones al proceso de convocatoria"/>
    <s v="Producciones Willvin"/>
    <n v="860359098"/>
    <x v="3"/>
    <s v="(0) -Seleccione-"/>
    <x v="5"/>
    <s v="Marcela Chacon Santamaria "/>
    <n v="3123761213"/>
    <s v="mchacon@radiopolis.fm"/>
    <s v="Buenas tardes: Con respecto al punto 8.2.1.1.2 Radiodifusión sonora: •Gestión de la emisión: Hardware y/o Software que permita la manipulación, edición y administración de los productos radiales. (No incluye equipos para la transformación de radio análoga a digital*). •Gestión de la distribución: Hardware y/o Software para la difusión y contribución de las señales de radiodifusión sonora sobre diferentes medios, canales o plataformas (no incluye equipos, dispositivos y/o aplicaciones para la radiodifusión terrestre de las señales de radio análoga o digital): Nosotros queremos implementar UN SISTEMA DE AUDIO DIGITAL DISTRIBUIDO en toda la sede, (Consolas, matriz, cajas conversoras, etc.) que agilizará procesos operativos y técnicos y que mejorará ostensiblemente la calidad del sonido, eliminando un volumen importante de cableado analógico, para mejorar la agilidad de contenidos radiales y brindando la posibilidad de como cadena garantizar la no interrupción de la emisión migrando a tecnologías 100% digitales que permiten compartir y distribuir con facilidad el contenido generado en cada estudio de la sede hacia su destino de emisión correspondiente, este proyecto seria viable para poder participar en la convocatoria?"/>
    <m/>
    <s v="De acuerdo a su inquietud, en el anexo 5 “Anexo técnico”, el punto 8.2.1.1.2 “Radiodifusión sonora”, en la Gestión de la distribución: Hardware y/o Software para la difusión y contribución de las señales de radiodifusión sonora sobre diferentes medios, canales o plataformas (no incluye equipos, dispositivos y/o aplicaciones para la radiodifusión terrestre de las señales de radio análoga o digital), de acuerdo a esto no es posible la implementación de un sistema de audio digital distribuido, debido a que no están contemplados equipos como consolas, cajas conversoras, equipos de cabecera como antenas y equipos de microondas."/>
    <d v="2021-06-07T09:44:00"/>
    <x v="0"/>
    <s v="Wilson Pulido"/>
    <s v="Daniela Alemán"/>
    <s v="Alvaro"/>
    <n v="39.544999999925494"/>
    <x v="0"/>
    <m/>
    <m/>
  </r>
  <r>
    <x v="220"/>
    <x v="0"/>
    <d v="2021-06-06T12:08:19"/>
    <d v="2021-06-08T12:08:19"/>
    <x v="0"/>
    <s v="(2) Asesoría o consultas sobre la postulación de propuestas"/>
    <s v="Impulso Deportivo sas"/>
    <n v="900880432"/>
    <x v="1"/>
    <s v="(Emisora/Podcast) Emisora/Podcast"/>
    <x v="8"/>
    <s v="Kevin Martínez"/>
    <n v="3014182959"/>
    <s v="kevinmartinez@impulsodep.co"/>
    <s v="En dónde se encuentra el formulario de inscripción y explicación detallada del proyecto a presentar"/>
    <m/>
    <s v="En atención a su solicitud se le informa al interesado que esta convocatoria está dirigida a medios de comunicación formalmente constituidos antes del 11 de marzo del 2020 y funcionando en Colombia, así mismo, el objeto de la convocatoria corresponde a FINANCIAR E IMPLEMENTAR PROYECTOS, PARA APOYAR LA TRANSFORMACION DIGITAL DE LOS MEDIOS DE COMUNICACIÓN, EN CUALQUIERA DE LAS ETAPAS DEL NEGOCIO EN EL MARCO DE LA REACTIVACION ECONOMICA. Por otra parte todos los documentos de la presente convocatoria se podrán consultar en el micrositio https://mintic.gov.co/transformaciondigitalmedios, donde encontrara todos los anexos para ser diligenciados y preparar su propuesta, de esta forma lo invitamos a revisar las condiciones de participación en el Micrositio de la convocatoria, Sección “Documentos del Proceso” y validar si de acuerdo con los requisitos resulta viable su participación. Así mismo Cualquier duda e inquietud será resuelta en el Centro de Consulta dispuesto en el link anteriormente mencionado."/>
    <d v="2021-06-07T09:48:00"/>
    <x v="0"/>
    <s v="Cesar Cortés"/>
    <s v="Daniela Alemán"/>
    <s v="Alvaro"/>
    <n v="21.661388888955116"/>
    <x v="0"/>
    <m/>
    <m/>
  </r>
  <r>
    <x v="221"/>
    <x v="0"/>
    <d v="2021-06-06T17:52:55"/>
    <d v="2021-06-08T17:52:55"/>
    <x v="0"/>
    <s v="(2) Asesoría o consultas sobre la postulación de propuestas"/>
    <s v="Style Insumos"/>
    <n v="900336730"/>
    <x v="1"/>
    <s v="(Prensa) Prensa"/>
    <x v="22"/>
    <s v="Luis Alejandro Rodriguez"/>
    <n v="3176816380"/>
    <s v="webtecnologia57@gmail.com"/>
    <s v="En el Anexo 5 en 7.5- Categoría No. 5 Medios de comunicación digitales dice: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 Y concretamente en el item 7.5.3. 3. dice: Se debe acreditar que el medio digital cuenta con su propia página web, hosting y dominio (URL) propios, adjuntando:_x000a_- Licencias de software vigentes utilizado para el desarrollo de la plataforma (Permiso de uso de manera perpetua o tiempo determinado de acuerdo con las características de este). _x000a_PREGUNTA. Nuestro medio fue construido hace ya más de 5 años con el software WORDPRESS que es de código abierto y no necesita Licencia, en este caso no necesitamos permisos es suficiente con expresar que la plataforma con la que fue construido el medio es de código abierto?  "/>
    <m/>
    <s v="&quot;Una vez revisada su observación, teniendo en cuenta que hay herramientas basadas en software libre, que no requieren un alto nivel técnico para la implementación de administradores o gestores de contenido, que permiten la divulgación de información y en aras de garantizar la igualdad en la participación del medio de comunicación descrito se  hace necesario ajustar a la Sección “7 IDENTIFICACION DE LAS CATEGORIAS, REQUISITOS Y CONDICIONES DE PARTICIPACION”,   “7.5 Categoría No. 5 Medios de comunicación digitales” numeral 3, tal y como quedará estipulado mediante Adenda No. 1. _x000a_&quot;_x000a_"/>
    <d v="2021-06-11T21:55:00"/>
    <x v="1"/>
    <m/>
    <m/>
    <s v="Alvaro"/>
    <n v="124.03472222224809"/>
    <x v="0"/>
    <m/>
    <m/>
  </r>
  <r>
    <x v="222"/>
    <x v="0"/>
    <d v="2021-06-06T17:52:55"/>
    <d v="2021-06-08T17:52:55"/>
    <x v="0"/>
    <s v="(2) Asesoría o consultas sobre la postulación de propuestas"/>
    <s v="Style Insumos"/>
    <n v="900336730"/>
    <x v="1"/>
    <s v="(Prensa) Prensa"/>
    <x v="22"/>
    <s v="Luis Alejandro Rodriguez"/>
    <n v="3176816380"/>
    <s v="webtecnologia57@gmail.com"/>
    <s v=" -  Certificado de la Matricula Profesional del desarrollador junto con el Certificado  de que lo acredite como desarrollador de software:    _x000a_ PREGUNTA: Como WORDPRESS no necesita desarrollador porque solo es instalarlo, configurarlo, hacer el diseño gráfico del sitio web y empezar a subir información no sabemos cómo hacer para cumplir con ese requisito, nos pueden orientar al respecto por favor?  "/>
    <m/>
    <s v="&quot;Una vez revisada su observación, teniendo en cuenta que hay herramientas basadas en software libre, que no requieren un alto nivel técnico para la implementación de administradores o gestores de contenido, que permiten la divulgación de información y en aras de garantizar la igualdad en la participación del medio de comunicación descrito se  hace necesario ajustar a la Sección “7 IDENTIFICACION DE LAS CATEGORIAS, REQUISITOS Y CONDICIONES DE PARTICIPACION”,   “7.5 Categoría No. 5 Medios de comunicación digitales” numeral 3, tal y como quedará estipulado mediante Adenda No. 1. _x000a_&quot;_x000a_"/>
    <d v="2021-06-11T21:55:00"/>
    <x v="1"/>
    <m/>
    <m/>
    <s v="Alvaro"/>
    <n v="124.03472222224809"/>
    <x v="0"/>
    <m/>
    <m/>
  </r>
  <r>
    <x v="223"/>
    <x v="0"/>
    <d v="2021-06-06T21:23:30"/>
    <d v="2021-06-08T21:23:30"/>
    <x v="0"/>
    <s v="(2) Asesoría o consultas sobre la postulación de propuestas"/>
    <s v="Alvin Morillo"/>
    <n v="15611575"/>
    <x v="0"/>
    <s v="(0) -Seleccione-"/>
    <x v="8"/>
    <s v="ALVIN J MORILLO"/>
    <n v="3012069876"/>
    <s v="INNOVACION360BQ@GMAIL.COM"/>
    <s v="Buen día! en este punto del anexo 4, ¡ se debe desarrollar en alguno de los formatos que ustedes anexan? ¿ Debe incluirse en el desarrollo del anexo? ¿ Debe desarrollarse un formato propio en Excel?  Este es el Item-METODOLOGÍA A IMPLEMENTAR EN EL DESARROLLO DE LOS OBJETIVOS PROPUESTOS PARA EL PROYECTO. _x000a_Objetivo específico 1 (OE1): (Incluir el objetivo propuesto. Se deberán incluir cuantos objetivos se hayan enunciado en el acápite anterior.)_x000a_Actividad No. 1. (Incluir la actividad que desarrollará para obtener el objetivo. Se deberán incluir cuantas actividades se consideren necesarias para la obtención del resultado propuesto. Cada actividad deberá contener una descripción detallada de las acciones / adquisiciones de bienes y/o servicios / desarrollos / etc. que sean requeridos para el cumplimiento del objetivo, así como las tareas que implique y sus costos asociados). Gracias por su respuesta."/>
    <m/>
    <s v="En atención a su solicitud se le informa al interesado que su propuesta deberá contener la totalidad de los documentos establecidos en los numerales 7, 8 y 9 del Anexo No. 5 “Anexo Técnico” y en los capítulos 3 y 4 del documento de “CONDICIONES DE PARTICIPACIÓN _x000a_CONVOCATORIA DEFINITIVA MINTIC No. 001 de 2021”, por lo tanto el Anexo 4 “PROPUESTA DE CONTENIDO METODOLÓGICO” hace parte de los documentos a presentar junto con los anexos “ANEXO 4.1 PLAN DE TRABAJO”, “ANEXO 4.2. ESTUDIO DE MERCADO”  y el “ANEXO 4.3 PRESUPUESTO”, estos son los únicos formatos válidos para presentar la propuesta. En síntesis estos serían los Anexos y enumeración de cómo debe estar estructurada su propuesta: _x000a__x000a_•_x0009_ANEXO 1 - CARTA DE PRESENTACIÓN _x000a_•_x0009_ANEXO 2 - COMPROMISO ANTICORRUPCIÓN _x000a_•_x0009_ANEXO 3 - CERTIFICACIÓN DE CUMPLIMIENTO DEL PAGO DE CONTRIBUCIONES Y APORTES PARAFISCALES. _x000a_•_x0009_ANEXO 4 – PROPUESTA DE CONTENIDO METODOLÓGICO _x000a_•_x0009_ANEXO 4.1 PLAN DE TRABAJO _x000a_•_x0009_ANEXO 4.2. ESTUDIO DE MERCADO _x000a_•_x0009_ANEXO 4.3 PRESUPUESTO _x000a_•_x0009_ANEXO 5 - ANEXO TÉCNICO. _x000a_•_x0009_ANEXO 6 – DISTRIBUCIÓN RECURSOS IMPLEMENTACIÓN ARTICULO 105 LEY 2063/2020 _x000a_•_x0009_ANEXO 7 – AUTORIZACION DE MANEJO DE DATOS _x000a_•_x0009_ANEXO 8 – PROYECTO DE RESOLUCIÓN ASIGINACIÓN DE RECURSOS _x000a_•_x0009_ANEXO 9- PROTOCOLO DE INDISPONIBILIDAD PARA LA PRESENTACIÓN DE PROPUESTAS A LA CONVOCATORIA EXPEDIDO POR EL MINTIC. _x000a_   _x000a_Por otra parte, dando alcance a su siguiente inquietud, los objetivos específicos que se incluyan son los que el proponente considere acordes a su objeto del proyecto y se denominaran de la siguiente forma “Objetivos específico 1 (OE1)” y así sucesivamente. _x000a__x000a_En referencia a su ultima inquietud, dentro del Anexo No. 5 “Anexo Técnico”, en el numeral 9.8 “Metodología a implementar en el desarrollo de los objetivos propuestos para el proyecto”, se expresa claramente que los proponentes deberán desarrollar por cada objetivo específico planteado al interior del proyecto, las actividades que se requieren para su implementación y obtención del resultado propuesto. Cada actividad deberá contener una descripción detallada de las acciones / adquisiciones de bienes y/o servicios / desarrollos / etc,  que sean requeridos para el cumplimiento del objetivo, así como las tareas que implique y sus costos asociados._x000a_"/>
    <d v="2021-06-08T11:01:00"/>
    <x v="0"/>
    <s v="Cesar Cortés"/>
    <s v="Daniela Alemán"/>
    <s v="Alvaro"/>
    <n v="37.624999999883585"/>
    <x v="0"/>
    <m/>
    <m/>
  </r>
  <r>
    <x v="224"/>
    <x v="0"/>
    <d v="2021-06-07T13:01:01"/>
    <d v="2021-06-09T13:01:01"/>
    <x v="0"/>
    <s v="(2) Asesoría o consultas sobre la postulación de propuestas"/>
    <s v="Leonardo Martínez Fernández"/>
    <n v="1083036320"/>
    <x v="1"/>
    <s v="(Video) Video"/>
    <x v="10"/>
    <s v="Leoanrdo Martínez Fernandez De Castro"/>
    <n v="3177548591"/>
    <s v="leomartínezfdz@gmail.com"/>
    <s v="Tengan un fraternal saludo, de parte de mi persona... ante que todo quisiera participar en la convocatoria, dicho esto, tengo interrogantes para consultar, la primera ¿Cuales son los requerimientos están establecidos por parte de ustedes para poder realizar una propuesta innovadora digital? "/>
    <s v="https://mintic.sharepoint.com/:w:/g/direccion_economia_digital/EcV71LWYi9lNliN1T8ce0hkBxjrGzad5iwX7-pMu9yqDpA?e=6feodI"/>
    <s v="De acuerdo  a su inquietud, en el anexo 5 “Anexo Técnico”,  los proyectos objeto de financiación al interior del proceso de implementación del artículo 105 de la Ley 2063 de 2020, deberán enmarcarse dentro de los tres ejes de transformación digital que corresponden a: (i) Transformación de la Mentalidad y Cultura Empresarial, (ii) Acompañamiento en la Transformación de los procesos empresariales y, (iii) Desarrollo e Implementación de Tecnología para la Transformación Digital._x000a_Finalmente, en la “Categoría No. 5 Medios de comunicación digitales”, esta categoría  está dirigida a las personas jurídicas y/o naturales debidamente constituidas en Colombia antes 11 de marzo del 2020  y cuyo objeto social esté asociado a medios digitales que producen su propio contenido informativo de carácter periodístico y/o de producción de noticias y/o cultural, con las condiciones establecidas en el presente numeral, las personas jurídicas y/o naturales que se encuentren interesadas en acceder a la financiación de proyectos de qué trata el artículo 105 de la Ley 2063 de 2020, deberán acreditar como mínimo los siguientes requisitos y condiciones:_x000a__x000a_1. Que correspondan a medios de comunicación colombianos, cuyo canal de difusión sea únicamente página web._x000a_2. La página web del medio debe haberse creado y encontrarse activa, como mínimo, a partir del 11 de marzo del año 2020._x000a_3. Se debe acreditar que el medio digital cuenta con su propia página web, hosting y dominio (URL) propios, adjuntando: Licencias de software vigentes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_x000a_4. Que el medio realice la producción de contenido informativo de carácter periodístico y/o de producción de noticias y/o cultural._x000a__x000a_"/>
    <d v="2021-06-08T11:28:00"/>
    <x v="0"/>
    <s v="Wilson Pulido"/>
    <s v="Daniela Aleman"/>
    <s v="Alvaro"/>
    <n v="22.44972222216893"/>
    <x v="0"/>
    <m/>
    <m/>
  </r>
  <r>
    <x v="225"/>
    <x v="0"/>
    <d v="2021-06-07T13:01:01"/>
    <d v="2021-06-09T13:01:01"/>
    <x v="0"/>
    <s v="(2) Asesoría o consultas sobre la postulación de propuestas"/>
    <s v="Leonardo Martínez Fernández"/>
    <n v="1083036320"/>
    <x v="1"/>
    <s v="(Video) Video"/>
    <x v="10"/>
    <s v="Leoanrdo Martínez Fernandez De Castro"/>
    <n v="3177548591"/>
    <s v="leomartínezfdz@gmail.com"/>
    <s v="segunda ¿Que clase de propuesta se pueden hacer, es decir, si debe estar relacionado con alguna problematica del país o una situacíon imprevista que necesita solucíon? tercero como peticíon necesito una asesoría al respecto!. muchas gracias por atender la informacíon suminstrada, una gran despedida de mi parte."/>
    <s v="https://mintic.sharepoint.com/:w:/g/direccion_economia_digital/EcV71LWYi9lNliN1T8ce0hkBxjrGzad5iwX7-pMu9yqDpA?e=6feodI"/>
    <s v="​De acuerdo con lo establecido en el anexo anexo 5 “Anexo Técnico”, le reiteramos que la propuesta debe ir direccionada con base a los ejes ejes de transformación digital que se encuentran estipulados, la cual debe ir enmarcada en la trasnformación digital."/>
    <d v="2021-06-08T11:28:00"/>
    <x v="0"/>
    <s v="Wilson Pulido"/>
    <s v="Daniela Aleman"/>
    <s v="Alvaro"/>
    <n v="22.44972222216893"/>
    <x v="0"/>
    <m/>
    <m/>
  </r>
  <r>
    <x v="226"/>
    <x v="0"/>
    <d v="2021-06-07T13:01:01"/>
    <d v="2021-06-09T13:01:01"/>
    <x v="0"/>
    <s v="(2) Asesoría o consultas sobre la postulación de propuestas"/>
    <s v="Leonardo Martínez Fernández"/>
    <n v="1083036320"/>
    <x v="1"/>
    <s v="(Video) Video"/>
    <x v="10"/>
    <s v="Leoanrdo Martínez Fernandez De Castro"/>
    <n v="3177548591"/>
    <s v="leomartínezfdz@gmail.com"/>
    <s v=" tercero como peticíon necesito una asesoría al respecto!. muchas gracias por atender la informacíon suminstrada, una gran despedida de mi parte."/>
    <s v="https://mintic.sharepoint.com/:w:/g/direccion_economia_digital/EcV71LWYi9lNliN1T8ce0hkBxjrGzad5iwX7-pMu9yqDpA?e=6feodI"/>
    <s v="Le comunicamos que cualquier duda, observación o consulta que se le genere con relación a la convocatoria puede hacerla en el micrositio, accedien​do a la pestaña centro de consultas,  donde deberá diligenciar todos los campos del formulario que se despliega."/>
    <d v="2021-06-08T11:28:00"/>
    <x v="0"/>
    <s v="Wilson Pulido"/>
    <s v="Daniela Aleman"/>
    <s v="Alvaro"/>
    <n v="22.44972222216893"/>
    <x v="0"/>
    <m/>
    <m/>
  </r>
  <r>
    <x v="227"/>
    <x v="0"/>
    <d v="2021-06-07T15:00:17"/>
    <d v="2021-06-09T15:00:17"/>
    <x v="0"/>
    <s v="(3) Solicitudes u observaciones al proceso de convocatoria"/>
    <s v="ALVIN  MORILLO"/>
    <n v="15611575"/>
    <x v="0"/>
    <s v="(0) -Seleccione-"/>
    <x v="8"/>
    <s v="ALVIN J MORILLO"/>
    <n v="3012069876"/>
    <s v="INNOVACION360BQ@GMAIL.COM"/>
    <s v="orientación en la elaboración de la propuesta: lo que debe hacer alguien interesado en presentar su propuesta es Identificar el Eje o ejes que impactaran mas e su transformación, luego identificar la linea o lineas, después identificar los procesos operativos dentro de cada linea , decidir cual de ellos le sirven mas a su empresa y a cada uno de esos procesos seleccionados ?"/>
    <m/>
    <s v="En atención a su inquietud, nos permitimos informarle que de acuerdo al Anexo No. 5 “Anexo Técnico”, en el numeral 8 “CARACTERISTICAS Y CONDICIONES DE LOS EJES ESTRATEGICOS PARA EL DESARROLLO DE PROYECTOS OBJETO DE FINANCIACION”, podrá seleccionar o enfocar su propuesta en  uno o más de los tres (3) ejes estratégicos ((i) Transformación de la Mentalidad y Cultura Empresarial, (ii) Acompañamiento en la Transformación de los procesos empresariales y, (iii) Desarrollo e Implementación de Tecnología para la Transformación Digital), una vez definido su eje o ejes podrá desarrollar su propuesta en la línea o lineas estratégicas del eje o ejes que selecciono. Por lo tanto, de acuerdo como el interesado lo está describiendo se encuentra encaminado correctamente al desarrollo de su propuesta."/>
    <d v="2021-06-08T11:40:00"/>
    <x v="0"/>
    <s v="Cesar Cortés"/>
    <s v="Daniela Aleman"/>
    <s v="Alvaro"/>
    <n v="20.661944444349501"/>
    <x v="0"/>
    <m/>
    <m/>
  </r>
  <r>
    <x v="228"/>
    <x v="0"/>
    <d v="2021-06-07T15:00:17"/>
    <d v="2021-06-09T15:00:17"/>
    <x v="0"/>
    <s v="(3) Solicitudes u observaciones al proceso de convocatoria"/>
    <s v="ALVIN  MORILLO"/>
    <n v="15611575"/>
    <x v="0"/>
    <s v="(0) -Seleccione-"/>
    <x v="8"/>
    <s v="ALVIN J MORILLO"/>
    <n v="3012069876"/>
    <s v="INNOVACION360BQ@GMAIL.COM"/>
    <s v="debe  ¿desarrollarle un proyecto? "/>
    <m/>
    <s v="Se le informa al interesado que esta convocatoria está dirigida a medios de comunicación formalmente constituidos antes del 11 de marzo del 2020 y funcionando en Colombia, así mismo, el objeto de la convocatoria corresponde a FINANCIAR E IMPLEMENTAR PROYECTOS, PARA APOYAR LA TRANSFORMACION DIGITAL DE LOS MEDIOS DE COMUNICACIÓN, EN CUALQUIERA DE LAS ETAPAS DEL NEGOCIO EN EL MARCO DE LA REACTIVACION ECONOMICA, como bien se expresa en el objeto de la convocatoria, el postúlate deberá presentar su propuesta o proyecto, en donde el MinTic apoyará financieramente a quienes cumplan con todos los requisitos habilitantes tanto técnicos como jurídicos. En este sentido, en dado caso de ser seleccionado, se le informa al proponente que deberá ejecutar la totalidad de los recursos que le sean desembolsados durante la vigencia 2021, es decir hasta el 31 de diciembre de 2021, en otras palabras deberá ejecutar propuesta de proyecto en la totalidad. "/>
    <d v="2021-06-08T11:40:00"/>
    <x v="0"/>
    <s v="Cesar Cortés"/>
    <s v="Daniela Aleman"/>
    <s v="Alvaro"/>
    <n v="20.661944444349501"/>
    <x v="0"/>
    <m/>
    <m/>
  </r>
  <r>
    <x v="229"/>
    <x v="0"/>
    <d v="2021-06-07T15:00:17"/>
    <d v="2021-06-09T15:00:17"/>
    <x v="0"/>
    <s v="(3) Solicitudes u observaciones al proceso de convocatoria"/>
    <s v="ALVIN  MORILLO"/>
    <n v="15611575"/>
    <x v="0"/>
    <s v="(0) -Seleccione-"/>
    <x v="8"/>
    <s v="ALVIN J MORILLO"/>
    <n v="3012069876"/>
    <s v="INNOVACION360BQ@GMAIL.COM"/>
    <s v="el desarrollo de ese proyecto para cada proceso operativo ¿debe incluirse en el anexo 4 numeral 6?"/>
    <m/>
    <s v="Se le informa al interesado, en el Anexo No. 4 “PROPUESTA DE CONTENIDO METODOLÓGICO” hace parte de los documentos a presentar y deberá estar totalmente diligenciado, en especial dicho numeral 6 “ALINEACIÓN CON LOS EJES ESTRATÉGICOS DE LA CONVOCATORIA PARA LA TRANSFORMACIÓN DIGITAL Y FORTALECIMIENTO DE LOS MEDIOS DE COMUNICACIÓN”, en si este numeral por su naturaleza es uno de los más relevantes para el desarrollo de su proyecto, ya que es donde explicará la necesidad que identificó y cómo se encuadra el eje estratégico al que apunta su proyecto y en qué línea estratégica estaría enmarcado, de acuerdo con el contenido, condiciones y requisitos de cada uno de los ejes y líneas, tal como se encuentran en el Anexo Técnico.  Se debe explicar de manera detallada las actividades a realizar, los bienes y servicios a utilizar, así como las acciones a ejecutar por cada línea estratégica; las cuales deben ser coherentes y tener correlación con el presupuesto presentado en la propuesta según el ANEXO 4.3 “PRESUPUESTO”."/>
    <d v="2021-06-08T11:40:00"/>
    <x v="0"/>
    <s v="Cesar Cortés"/>
    <s v="Daniela Aleman"/>
    <s v="Alvaro"/>
    <n v="20.661944444349501"/>
    <x v="0"/>
    <m/>
    <m/>
  </r>
  <r>
    <x v="230"/>
    <x v="0"/>
    <d v="2021-06-07T15:00:17"/>
    <d v="2021-06-09T15:00:17"/>
    <x v="0"/>
    <s v="(3) Solicitudes u observaciones al proceso de convocatoria"/>
    <s v="ALVIN  MORILLO"/>
    <n v="15611575"/>
    <x v="0"/>
    <s v="(0) -Seleccione-"/>
    <x v="8"/>
    <s v="ALVIN J MORILLO"/>
    <n v="3012069876"/>
    <s v="INNOVACION360BQ@GMAIL.COM"/>
    <s v=" y a cada proyecto diligenciarle los anexos 4.2, 4.3? "/>
    <m/>
    <s v="Su propuesta deberá contener la TOTALIDAD de los documentos establecidos en los numerales 7, 8 y 9 del Anexo No. 5 “Anexo Técnico” y en los capítulos 3 y 4 del documento de “CONDICIONES DE PARTICIPACIÓN CONVOCATORIA DEFINITIVA MINTIC No. 001 de 2021”, por lo tanto el Anexo 4 “PROPUESTA DE CONTENIDO METODOLÓGICO” hace parte de los documentos a presentar junto con los anexos “ANEXO 4.1 PLAN DE TRABAJO”, “ANEXO 4.2. ESTUDIO DE MERCADO”  y el “ANEXO 4.3 PRESUPUESTO”, estos son los únicos formatos válidos para presentar la propuesta. En síntesis estos serían los Anexos y enumeración de cómo debe estar estructurada su propuesta: _x000a__x000a_•_x0009_ANEXO 1 - CARTA DE PRESENTACIÓN _x000a_•_x0009_ANEXO 2 - COMPROMISO ANTICORRUPCIÓN _x000a_•_x0009_ANEXO 3 - CERTIFICACIÓN DE CUMPLIMIENTO DEL PAGO DE CONTRIBUCIONES Y APORTES PARAFISCALES. _x000a_•_x0009_ANEXO 4 – PROPUESTA DE CONTENIDO METODOLÓGICO _x000a_•_x0009_ANEXO 4.1 PLAN DE TRABAJO _x000a_•_x0009_ANEXO 4.2. ESTUDIO DE MERCADO _x000a_•_x0009_ANEXO 4.3 PRESUPUESTO _x000a_•_x0009_ANEXO 5 - ANEXO TÉCNICO. _x000a_•_x0009_ANEXO 6 – DISTRIBUCIÓN RECURSOS IMPLEMENTACIÓN ARTICULO 105 LEY 2063/2020 _x000a_•_x0009_ANEXO 7 – AUTORIZACION DE MANEJO DE DATOS _x000a_•_x0009_ANEXO 8 – PROYECTO DE RESOLUCIÓN ASIGINACIÓN DE RECURSOS _x000a_•_x0009_ANEXO 9- PROTOCOLO DE INDISPONIBILIDAD PARA LA PRESENTACIÓN DE PROPUESTAS A LA CONVOCATORIA EXPEDIDO POR EL MINTIC. _x000a_"/>
    <d v="2021-06-08T11:40:00"/>
    <x v="0"/>
    <s v="Cesar Cortés"/>
    <s v="Daniela Aleman"/>
    <s v="Alvaro"/>
    <n v="20.661944444349501"/>
    <x v="0"/>
    <m/>
    <m/>
  </r>
  <r>
    <x v="231"/>
    <x v="0"/>
    <d v="2021-06-07T15:00:17"/>
    <d v="2021-06-09T15:00:17"/>
    <x v="0"/>
    <s v="(3) Solicitudes u observaciones al proceso de convocatoria"/>
    <s v="ALVIN  MORILLO"/>
    <n v="15611575"/>
    <x v="0"/>
    <s v="(0) -Seleccione-"/>
    <x v="8"/>
    <s v="ALVIN J MORILLO"/>
    <n v="3012069876"/>
    <s v="INNOVACION360BQ@GMAIL.COM"/>
    <s v="asi, cada empresa podría presentar varios proyectos para los procesos operativos que necesite, cada uno por el máximo individual para cada proyecto establecido en su subcategoria? "/>
    <m/>
    <s v="En atención a su solicitud se le comunica al interesado que si es posible presentar una o más propuestas dentro de la misma categoría en diferentes ejes estratégicos. Complementando lo antes mencionado, es conveniente informarle que dentro del documento de “CONDICIONES DE PARTICIPACIÓN CONVOCATORIA DEFINITIVA MINTIC No. 001 de 2021”,  en el numeral 2.3 “CONVOCATORIA LIMITADA A MEDIOS DE COMUNICACIÓN” se establece la siguiente Nota 2 que señala lo siguiente: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5 -anexo técnico-, cumpliendo las condiciones de medio de comunicación (proveedor, operador, licenciatario, periódico y/o revista), siempre y cuando cumpla con la totalidad de los requerimientos técnicos habilitantes establecidos en el numeral 7 del Anexo 5 -anexo técnico- y desde que no esté inmerso en alguna de las exclusiones señaladas."/>
    <d v="2021-06-08T11:40:00"/>
    <x v="0"/>
    <s v="Cesar Cortés"/>
    <s v="Daniela Aleman"/>
    <s v="Alvaro"/>
    <n v="20.661944444349501"/>
    <x v="0"/>
    <m/>
    <m/>
  </r>
  <r>
    <x v="232"/>
    <x v="0"/>
    <d v="2021-06-07T15:00:17"/>
    <d v="2021-06-09T15:00:17"/>
    <x v="0"/>
    <s v="(3) Solicitudes u observaciones al proceso de convocatoria"/>
    <s v="ALVIN  MORILLO"/>
    <n v="15611575"/>
    <x v="0"/>
    <s v="(0) -Seleccione-"/>
    <x v="8"/>
    <s v="ALVIN J MORILLO"/>
    <n v="3012069876"/>
    <s v="INNOVACION360BQ@GMAIL.COM"/>
    <s v="y hasta un máximo por establecido por subcategoria? Gracias!"/>
    <m/>
    <s v="Por ultimo respondiendo a su solicitud final se le informa al interesado que dentro del Anexo No. 5 “Anexo Técnico”, en el numeral 6 “PRESUPUESTO PARA LA FINANCIACION DE LOS PROYECTOS” nos expresa lo siguiente: Atendiendo lo dispuesto en la Ley 2063 de 2020, el MinTIC ha dispuesto dentro del presupuesto del Fondo Único de Tecnologías de la Información y las Comunicaciones – FUNTIC, para la vigencia 2021 recursos por un valor total de OCHENTA Y CINCO MIL MILLONES DE PESOS MONEDA CORRIENTE ($85.000.000.000.00 M/CTE), de acuerdo con el Certificado de Disponibilidad Presupuestal No. 109121 del 20 de abril de 2021, expedido por la por el GIT de Presupuesto de la Subdirección Financiera del MinTIC. Los proyectos que serán objeto de financiación por parte del FUTIC y la distribución de los recursos, corresponden con las siguientes categorías asignadas por medios de comunicación:_x000a_•_x0009_Categoría No. 1 Radiodifusión sonora, presupuesto $ 30.923.223.473,00_x000a_•_x0009_Categoría No. 2 Televisión, presupuesto $ 11.232.002.803,00_x000a_•_x0009_Categoría No. 3 Periódicos, presupuesto $ 28.004.630.096,00_x000a_•_x0009_Categoría No. 4 Revistas, presupuesto  $ 10.590.143.628,00_x000a_•_x0009_Categoría No. 5 Medios Digitales, presupuesto $ 4.250.000.000,00_x000a_Para estimar el máximo valor de la subcategoría al cual su organización podría aplicar, es indispensable que nos indique a que categoría de las antes mencionadas se encuentra su medio de comunicación, ya que no especifica en sus datos el medio de comunicación. Por lo tanto, en dado caso de presentarse inquietudes adicionales lo invitamos a formular de manera clara y concisa sus consultas en donde usted podrá expresar cualquier duda, inquietud o requerimiento puntual con base al proceso de postulación de la convocatoria y documentos publicados en el micrositio de la convocatoria en el link: https://www.mintic.gov.co/transformaciondigitalmedios en la pestaña CENTRO DE CONSULTA, para realizar su consulta deberá diligenciar todos los campos del formulario que se despliega._x000a_"/>
    <d v="2021-06-08T11:40:00"/>
    <x v="0"/>
    <s v="Cesar Cortés"/>
    <s v="Daniela Alemán"/>
    <s v="Alvaro"/>
    <n v="20.661944444349501"/>
    <x v="0"/>
    <m/>
    <m/>
  </r>
  <r>
    <x v="233"/>
    <x v="0"/>
    <d v="2021-06-07T16:53:44"/>
    <d v="2021-06-09T16:53:44"/>
    <x v="0"/>
    <s v="(2) Asesoría o consultas sobre la postulación de propuestas"/>
    <s v="Miguel Ángel Mejía Oviedo"/>
    <n v="13723115"/>
    <x v="1"/>
    <s v="(Emisora/Podcast) Emisora/Podcast"/>
    <x v="45"/>
    <s v="Miguel Ángel Mejía Oviedo"/>
    <n v="3112568882"/>
    <s v="miguelangelbucaro@yahoo.es"/>
    <s v="Cordial saludo Señores MINTIC. Deseo participar en la presente convocatoria en la  modalidad: Medios Digitales: Emisora/Podcast. Amablemente me colaboran con la asesoría con los requisitos como persona natural para poder acceder a los recursos de financiación e implementación. El objetivo es poder poner en marcha este emprendimiento en San José del Guaviare - Departamento del Guaviare. Gracias!"/>
    <m/>
    <s v="Dando respuesta a su pregunta, le informamos que la categoría Nº 5 Medios de comunicación digitales del anexo 5- Anexo Técnico, está dirigida a las personas jurídicas y/o naturales debidamente constituidas en Colombia y cuyo objeto social esté asociado a medios digitales que producen su propio contenido informativo de carácter periodístico y/o de producción de noticias  y/o cultural. _x000a__x000a_Es importante tener en cuenta que para participar en esta convocatoria se deben cumplir los siguientes requisitos: 1) Que correspondan a medios de comunicación colombianos, cuyo canal de difusión sea únicamente pagina web. 2) La página web del medio debe haberse creado y encontrarse activa, como mínimo, a partir del 11 de marzo del año 2020. 3) Se debe acreditar que el medio digital cuenta con su propia página web, hosting y dominio (URL) propios. Adjuntando: licencias de software vigentes utilizado para el desarrollo de la plataforma (permiso de uso de manera perpetua o tiempo determinado de acuerdo con las características de este). Certificado de Matrícula Profesional del desarrollador junto con el Certificado de que lo acredite como desarrollador de software. Evidencia de la URL y Hosting. Registros fotográficos donde demuestre que la plataforma está en funcionamiento.  4) Que el medio realice la producción de contenido informativo de carácter periodístico y/o de producción de noticias y/o cultural. _x000a_Finalmente, se excluyen de la presente categoría los medios que desarrollan contenidos multiplataforma, en ese sentido, no se encuentran habilitados para participar en la convocatoria, al interior de la categoría Nº 5 Medios Digitales, aquellas personas naturales y/o jurídicas, que directamente y/o bajo la misma denominación y/o identificación desarrollen actividades como medios de televisión, radiodifusión sonora, periódicos y revistas.     _x000a_Lo invitamos a consultar los documentos definitivos de la convocatoria en el micrositio www.mintic.gov.co/transformaciondigitalmedios/ botón DOCUMENTOS DEL PROCESO          "/>
    <d v="2021-06-08T11:48:00"/>
    <x v="0"/>
    <s v="Victor Mendoza"/>
    <s v="Daniela Aleman"/>
    <s v="Alvaro"/>
    <n v="18.904444444575347"/>
    <x v="0"/>
    <m/>
    <m/>
  </r>
  <r>
    <x v="234"/>
    <x v="0"/>
    <d v="2021-06-08T10:04:20"/>
    <d v="2021-06-10T10:04:20"/>
    <x v="0"/>
    <s v="(2) Asesoría o consultas sobre la postulación de propuestas"/>
    <s v="7N NOTICIAS"/>
    <n v="33367910"/>
    <x v="1"/>
    <s v="(Video) Video"/>
    <x v="24"/>
    <s v="YURY ALEXANDRA LÓPEZ MOLINA"/>
    <n v="3132777777"/>
    <s v="producciones7n@gmail.com"/>
    <s v="¿Cual es la forma de demostrar que un medio de comunicación está debidamente constituido? Soy persona natural propietaria de un medio digital desde 2017, inscrito ante la gobernación de Boyacá desde ese año, y con redes sociales activas desde ese entonces, en las cuales se publican diariamente contenidos noticiosos de manera masiva, contamos con 180.000 seguidores, mi cámara de comercio está igualmente activa desde la fecha.   "/>
    <m/>
    <s v="Dando respuesta a su pregunta número uno, le informamos que la categoría Nº 5 Medios de comunicación digitales del anexo 5- Anexo Técnico, está dirigida a las personas jurídicas y/o naturales debidamente constituidas en Colombia y cuyo objeto social esté asociado a medios digitales que producen su propio contenido informativo de carácter periodístico y/o de producción de noticias y/o cultural. _x000a__x000a_Es importante tener en cuenta que para participar en esta convocatoria se deben cumplir los siguientes requisitos: 1) Que correspondan a medios de comunicación colombianos, cuyo canal de difusión sea únicamente pagina web. 2) La página web del medio debe haberse creado y encontrarse activa, como mínimo, a partir del 11 de marzo del año 2020. 3) Se debe acreditar que el medio digital cuenta con su propia página web, hosting y dominio (URL) propios. Adjuntando: licencias de software vigentes utilizado para el desarrollo de la plataforma (permiso de uso de manera perpetua o tiempo determinado de acuerdo con las características de este). Certificado de Matrícula Profesional del desarrollador junto con el Certificado de que lo acredite como desarrollador de software. Evidencia de la URL y Hosting. Registros fotográficos donde demuestre que la plataforma está en funcionamiento. 4) Que el medio realice la producción de contenido informativo de carácter periodístico y/o de producción de noticias y/o cultural. _x000a__x000a_Adicionalmente, le informamos que para participar de esta convocatoria, se deben cumplir unos requisitos establecidos en el documento &quot;CONDICIONES DE PARTICIPACIÓN CONVOCATORIA DEFINITIVA MINTIC No. 001 de 2021, DIRIGIDA A: MEDIOS DE COMUNICACIÓN NACIONALES EN LAS CATEGORIAS DE TELEVISIÓN, RADIO, PERIÓDICOS, REVISTAS Y MEDIOS DIGITALES&quot; con los cuales se validara si su medio de comunicación se encuentra legalmente constituido._x000a__x000a_"/>
    <d v="2021-06-08T18:53:00"/>
    <x v="0"/>
    <s v="Victor Mendoza"/>
    <s v="Daniela Alemán"/>
    <s v="Alvaro"/>
    <n v="8.8111111111356877"/>
    <x v="0"/>
    <m/>
    <m/>
  </r>
  <r>
    <x v="235"/>
    <x v="0"/>
    <d v="2021-06-08T10:04:20"/>
    <d v="2021-06-10T10:04:20"/>
    <x v="0"/>
    <s v="(2) Asesoría o consultas sobre la postulación de propuestas"/>
    <s v="7N NOTICIAS"/>
    <n v="33367910"/>
    <x v="1"/>
    <s v="(Video) Video"/>
    <x v="24"/>
    <s v="YURY ALEXANDRA LÓPEZ MOLINA"/>
    <n v="3132777777"/>
    <s v="producciones7n@gmail.com"/>
    <s v="Pero mi establecimiento comercial fue creado en mayo de 2020 y mi pagina web creada en agosto del  2020. ¿Podría mi medio de comunicación participar de la convocatoria con esas características?   Medios de comunicación colombianos, cuyo canal de difusión son únicamente las plataformas digitales, debidamente constituidos antes del 11 de marzo del año 2020."/>
    <m/>
    <s v="Finalmente en respuesta a su pregunta número dos, le informamos que para poder participar de esta convocatoria se deben cumplir unos requisitos y unas condiciones que son de carácter obligatorio. Dentro del documento publicado en el micrositio de la convocatoria denominado &quot;CONDICIONES DE PARTICIPACIÓN CONVOCATORIA DEFINITIVA MINTIC No. 001 de 2021, DIRIGIDA A: MEDIOS DE COMUNICACIÓN NACIONALES EN LAS CATEGORIAS DE TELEVISIÓN, RADIO, PERIÓDICOS, REVISTAS Y MEDIOS DIGITALES&quot;, en el numeral 2.11 se establecen las causales de rechazo. Lastimosamente uno de los criterios a tener en cuenta es el literal i, que dice: cuando el participante haya iniciado operaciones y/o haya obtenido autorización o habilitación legal con posterioridad al 11 de marzo de 2020. _x000a_Teniendo en cuenta esto, su medio de comunicación no podria participar, debido a que esta convocatoria está limitada a medios constituidos antes del 11 de marzo de 2020.                                                                                            La invitamos a consultar los documentos definitivos de la convocatoria en el micrositio www.mintic.gov.co/transformaciondigitalmedios/ botón DOCUMENTOS DEL PROCESO _x000a_"/>
    <d v="2021-06-08T18:53:00"/>
    <x v="0"/>
    <s v="Victor Mendoza"/>
    <s v="Daniela Alemán"/>
    <s v="Alvaro"/>
    <n v="8.8111111111356877"/>
    <x v="0"/>
    <m/>
    <m/>
  </r>
  <r>
    <x v="236"/>
    <x v="0"/>
    <d v="2021-06-08T10:06:13"/>
    <d v="2021-06-10T10:06:13"/>
    <x v="0"/>
    <s v="(1) Problemas o inquietudes técnicas en las plataformas"/>
    <s v="emisor comunicaciones sas"/>
    <n v="900840576"/>
    <x v="1"/>
    <s v="(Prensa) Prensa"/>
    <x v="9"/>
    <s v="angela maria gonzalez"/>
    <n v="3203787477"/>
    <s v="emisorcomunicaciones@gmail.com"/>
    <s v="el correo de recuperación de contraseñas esta errado cuando realice la inscripción, ya aparezco inscrito pero el correo esta errado para recuparar mi contraseña para poder ingresar; por favor actualizar la información el correo correcto es emisorcomunicaciones@gmail.com"/>
    <m/>
    <s v="Cordial saludo,_x000a__x000a_Señores: EMISOR COMUNICACIONES SAS_x000a__x000a_De acuerdo a su solicitud nos permitimos informarle que ya fue actualizado y corregido el correo electrónico por emisorcomunicaciones@gmail.com para que procedan a realizar el restablecimiento de la contraseña y el trámite correspondiente. De generar algún error al momento de realizar el procedimiento, por favor notificarlo por este medio."/>
    <d v="2021-06-08T15:58:00"/>
    <x v="2"/>
    <m/>
    <s v="Unión Temporal Indepro-BPM"/>
    <s v="Nicolas"/>
    <n v="5.8630555554991588"/>
    <x v="0"/>
    <m/>
    <m/>
  </r>
  <r>
    <x v="237"/>
    <x v="0"/>
    <d v="2021-06-08T10:24:39"/>
    <d v="2021-06-10T10:24:39"/>
    <x v="0"/>
    <s v="(1) Problemas o inquietudes técnicas en las plataformas"/>
    <s v="emisor comunicaciones sas"/>
    <n v="900840576"/>
    <x v="1"/>
    <s v="(Prensa) Prensa"/>
    <x v="9"/>
    <s v="angela maria gonzalez"/>
    <n v="3203787477"/>
    <s v="emisorcomunicaciones@gmail.com"/>
    <s v="Necesito urgente el cambio de correo (esta errado)  para recuperación de contraseña el correo es emisorcomunicaciones@gmail.com desde la semana pasada estoy pendiente del cambio y no me llega ni confirmación de recibida la solicitud para poder recuperar la constraseña.  gracias  angela maria gonzalez 3203787477"/>
    <m/>
    <s v="Cordial saludo,_x000a__x000a_Señores: EMISOR COMUNICACIONES SAS_x000a__x000a_De acuerdo a su solicitud nos permitimos informarle que ya fue actualizado y corregido el correo electrónico por emisorcomunicaciones@gmail.com para que procedan a realizar el restablecimiento de la contraseña y el trámite correspondiente. De generar algún error al momento de realizar el procedimiento, por favor notificarlo por este medio."/>
    <d v="2021-06-08T15:59:00"/>
    <x v="2"/>
    <m/>
    <s v="Unión Temporal Indepro-BPM"/>
    <s v="Nicolas"/>
    <n v="5.5725000001257285"/>
    <x v="0"/>
    <m/>
    <m/>
  </r>
  <r>
    <x v="238"/>
    <x v="0"/>
    <d v="2021-06-08T14:25:55"/>
    <d v="2021-06-10T14:25:55"/>
    <x v="0"/>
    <s v="(2) Asesoría o consultas sobre la postulación de propuestas"/>
    <s v="Revista Vive Afro SAS"/>
    <n v="901014437"/>
    <x v="1"/>
    <s v="(Revista) Revista"/>
    <x v="5"/>
    <s v="Revista Vive Afro"/>
    <n v="3208900257"/>
    <s v="proyectos@viveafro.com"/>
    <s v="Buenos días,  Respecto a las cotizaciones tengo varias inquietudes:  1. Incluiremos la adquisición de la licencia del software de la Suite Adobe, sin embargo el plan de adquisición es únicamente anual, por lo que superaría el tiempo de ejecución hasta el 31 de diciembre de 2021. ¿Qué podríamos hacer en este caso?¿Podría dividir el precio en meses y sólo incluir el valor de los 4 meses que apoya la convocatoria? "/>
    <m/>
    <s v="Dando respuesta a la pregunta número uno, informamos que el proyecto beneficiario debe contemplar dentro de su cronograma de ejecución y/o de actividades la ejecución presupuestal dentro de la vigencia 2021, esto es el 31 de diciembre de 2021._x000a_Así mismo se aclara que los productos y servicios que se adquieran para tener beneficios posteriores al término de la fecha de cierre del proyecto, deben acreditar su requerimiento en línea con el proyecto presentado, como por ejemplo las licencias y/o software, alquiler de hosting, entre otros, bienes y servicios que deben estar debidamente justificados según su necesidad y tiempo a adquirir, lo anterior teniendo en cuenta que es requisito para su pago. Sin embargo, el pago debe realizarse dentro del periodo asignado para la ejecución de los recursos en la resolución. Al respecto se aclara que, el término de vigencia o adquisición de los bienes y servicios a adquirir según lo antes señalado, no deben superar la duración o vigencia de la organización beneficiaria conforme lo acreditado en el certificado de existencia y representación legal expedido por la Cámara de Comercio del domicilio respectivo, o documento equivalente, así como el término de concesión o licencia de funcionamiento del medio, y no superar el servicio o software el término de 3 años (tiempo máximo que solo será aceptado si se sustenta debidamente la necesitad)._x000a_En este sentido se aclara al peticionario que se acredita la ejecución de los recursos otorgados con su pago según las condiciones y términos antes señalados, todo lo cual no puede superar la vigencia 2021_x000a_"/>
    <d v="2021-06-09T17:31:00"/>
    <x v="0"/>
    <s v="Victor Mendoza"/>
    <s v="Daniela Alemán"/>
    <s v="Alvaro"/>
    <n v="27.084722222294658"/>
    <x v="0"/>
    <m/>
    <m/>
  </r>
  <r>
    <x v="239"/>
    <x v="0"/>
    <d v="2021-06-08T14:25:55"/>
    <d v="2021-06-10T14:25:55"/>
    <x v="0"/>
    <s v="(2) Asesoría o consultas sobre la postulación de propuestas"/>
    <s v="Revista Vive Afro SAS"/>
    <n v="901014437"/>
    <x v="1"/>
    <s v="(Revista) Revista"/>
    <x v="5"/>
    <s v="Revista Vive Afro"/>
    <n v="3208900257"/>
    <s v="proyectos@viveafro.com"/>
    <s v="2. Para el eje 2 y 3, por cada una de las empresas que mandemos cotizaciones debemos también incluir su RUT, Certificado de existencia y representación legal y certificado de distribuidor autorizado?  Muchas gracias por su pronta respuesta."/>
    <m/>
    <s v="Atendiendo su pregunta número dos, le informamos que, cada una de las propuestas deben anexar todos los requisitos obligatorios en la presente convocatoria. En linea a esto, en el numeral 8.2.2.4.3 Condiciones Generales de las Cotizaciones, del documento técnico, se establece una serie de requisitos legales vigentes que deben ser cumplidos para que las cotizaciones allegadas tengan validez."/>
    <d v="2021-06-09T17:31:00"/>
    <x v="0"/>
    <s v="Victor Mendoza"/>
    <s v="Daniela Alemán"/>
    <s v="Alvaro"/>
    <n v="27.084722222294658"/>
    <x v="0"/>
    <m/>
    <m/>
  </r>
  <r>
    <x v="240"/>
    <x v="0"/>
    <d v="2021-06-08T14:54:00"/>
    <d v="2021-06-10T14:54:00"/>
    <x v="0"/>
    <s v="(2) Asesoría o consultas sobre la postulación de propuestas"/>
    <s v="FUNDACIÓN UNIVERSIDAD DE BOGOTA JORGE TADEO LOZANO"/>
    <n v="8600068486"/>
    <x v="3"/>
    <s v="(0) -Seleccione-"/>
    <x v="22"/>
    <s v="LINA FABIOLA MEJÍA AVILA"/>
    <n v="3202634071"/>
    <s v="linaf.mejiaa@utadeo.edu.co"/>
    <s v="Cordial Saludo,   en atención a al convocatoria No. 1 y de acuerdo a lo establecido en la misma se puede presentar mas de una propuestas siempre y cuando se cumpla con las exigencias. Me permito solicitar su amable colaboración a fin de que se indique:  1). Si para todos los anexos (1, 2, 3 6,7) y documentos soportes se deben presentar para cada propuesta.  "/>
    <m/>
    <s v="Dando respuesta a la pregunta numero uno, le informamos que existen unos requisitos que son de carácter obligatorio para participar en esta convocatoria. Estos requisitos se encuentran establecidos en el numeral 7 IDENTIFICACION DE LAS CATEGORIAS, REQUISITOS Y CONDICIONES DE PARTICIPACION, del documento tecnico en el se establecen las condiciones, requisitos y presupuesto estimado para cada una de las categorías y/o subcategorías. _x000a_por lo tanto  todas las propuestas que se presenten en esta convocatoria, deben anexar todos los documentos y soportes y cumplir con las condiciones que se encuentran establecidas._x000a_"/>
    <d v="2021-06-08T19:19:00"/>
    <x v="0"/>
    <s v="Victor Mendoza"/>
    <s v="Daniela Alemán"/>
    <s v="Alvaro"/>
    <n v="4.4166666665696539"/>
    <x v="0"/>
    <m/>
    <m/>
  </r>
  <r>
    <x v="241"/>
    <x v="0"/>
    <d v="2021-06-08T14:54:00"/>
    <d v="2021-06-10T14:54:00"/>
    <x v="0"/>
    <s v="(2) Asesoría o consultas sobre la postulación de propuestas"/>
    <s v="FUNDACIÓN UNIVERSIDAD DE BOGOTA JORGE TADEO LOZANO"/>
    <n v="8600068486"/>
    <x v="3"/>
    <s v="(0) -Seleccione-"/>
    <x v="22"/>
    <s v="LINA FABIOLA MEJÍA AVILA"/>
    <n v="3202634071"/>
    <s v="linaf.mejiaa@utadeo.edu.co"/>
    <s v=" 2). El anexo 6 se presenta como esta?.  "/>
    <m/>
    <s v="_x000a_Respondiendo la inquietud número dos, le informamos que el anexo 6 &quot;Distribución Recursos Implementacion Articulo 105 ley 2063/2020 mintic no. 001 de 2021&quot; es un documento informativo, que no debe diligenciarse. Reiteramos que todos los documentos del poceso deben ser diligenciados de acuerdo al formato establecidos en la presente convocatoria, que se encuentran en el numeral  6. Documentos de la propuesta, del documento técnico de la convocatoria._x000a_"/>
    <d v="2021-06-08T19:19:00"/>
    <x v="0"/>
    <s v="Victor Mendoza"/>
    <s v="Daniela Alemán"/>
    <s v="Alvaro"/>
    <n v="4.4166666665696539"/>
    <x v="0"/>
    <m/>
    <m/>
  </r>
  <r>
    <x v="242"/>
    <x v="0"/>
    <d v="2021-06-08T14:54:00"/>
    <d v="2021-06-10T14:54:00"/>
    <x v="0"/>
    <s v="(2) Asesoría o consultas sobre la postulación de propuestas"/>
    <s v="FUNDACIÓN UNIVERSIDAD DE BOGOTA JORGE TADEO LOZANO"/>
    <n v="8600068486"/>
    <x v="3"/>
    <s v="(0) -Seleccione-"/>
    <x v="22"/>
    <s v="LINA FABIOLA MEJÍA AVILA"/>
    <n v="3202634071"/>
    <s v="linaf.mejiaa@utadeo.edu.co"/>
    <s v="3). Los anexos se presentan con los logos del Mintic o con los de la empresa. "/>
    <m/>
    <s v="Finalmente, respondiendo a su pregunta número tres, informamos que los documentos, deben contener la información que se encuentra en cada uno de los anexos que están publicados y dispuestos para este fin en el micrositio de la convocatoria botón DOCUMENTOS DEL PROCESO, sin omitir el desarrollo de la información, independientemente del formato en el que venga diligenciada su propuesta."/>
    <d v="2021-06-08T19:19:00"/>
    <x v="0"/>
    <s v="Victor Mendoza"/>
    <s v="Daniela Alemán"/>
    <s v="Alvaro"/>
    <n v="4.4166666665696539"/>
    <x v="0"/>
    <m/>
    <m/>
  </r>
  <r>
    <x v="243"/>
    <x v="0"/>
    <d v="2021-06-08T15:41:40"/>
    <d v="2021-06-10T15:41:40"/>
    <x v="0"/>
    <s v="(2) Asesoría o consultas sobre la postulación de propuestas"/>
    <s v="ECO 92.1 FM RADIO CAPITAL"/>
    <n v="9001184131"/>
    <x v="3"/>
    <s v="(0) -Seleccione-"/>
    <x v="46"/>
    <s v="Johnson Ortiz"/>
    <n v="3207633808"/>
    <s v="ecofmbalboa@gmail.com"/>
    <s v="Por medio de la presente nos permitimos solicitar se verifique si nuestra organización con expediente 53377 cuya  licencia expedida en Diciembre 2009 está para renovación, puede participar en la presentación de la propuesta de PARA APOYAR LA TRANSFORMACIÓN DIGITAL DE LOS MEDIOS DE COMUNICACIÓN."/>
    <m/>
    <s v="Le informamos que en la Dirección de Industria de Comunicaciones, existen licencias de radiodifusión sonora y televisión  que están en proceso de verificación de cumplimiento de requisitos o en trámite de expedición y/o renovación por lo que para cada caso particular la administración efectuará las validaciones correspondientes y de ser el caso dará aplicación al Art. 35 del Decreto 019 de 2012 que dispone: Solicitud de renovación de permisos, licencias o autorizaciones. Cuando el ordenamiento jurídico permita la renovación de un permiso, licencia o autorización, y el particular la solicite dentro de los plazos previstos en la normatividad vigente, con el lleno de la totalidad de requisitos exigidos para ese fin, la vigencia del permiso, licencia o autorización se entenderá prorrogada hasta tanto se produzca la decisión de fondo por parte de la entidad competente sobre dicha renovación._x000a__x000a__x000a_Por lo anterior, si es posible la participación en la convocatoria, aclarando que  si el trámite de renovación se efectuó en tiempo y está en proceso de verificación, la entidad validará lo correspondiente y si le asiste razón al peticionario o participante se dará aplicación al Art. 35 del Decreto 019 de 2012. _x000a_"/>
    <d v="2021-06-08T19:29:00"/>
    <x v="0"/>
    <s v="Daniela"/>
    <s v="Daniela Alemán"/>
    <s v="Nicolas"/>
    <n v="3.7888888888992369"/>
    <x v="0"/>
    <m/>
    <m/>
  </r>
  <r>
    <x v="244"/>
    <x v="0"/>
    <d v="2021-06-08T18:05:55"/>
    <d v="2021-06-10T18:05:55"/>
    <x v="0"/>
    <s v="(2) Asesoría o consultas sobre la postulación de propuestas"/>
    <s v="Diana Suley Castro"/>
    <n v="38472227"/>
    <x v="1"/>
    <s v="(Emisora/Podcast) Emisora/Podcast"/>
    <x v="9"/>
    <s v="Diana Suley Castro"/>
    <n v="3186996991"/>
    <s v="dianac4122@gmail.com"/>
    <s v="Nuestro medio digital esta constituido legalmente antes del 11 de marzo de 2020, pero su funcionamiento es a partir del mes de noviembre de 2020, es posible participar de la convocatoria?."/>
    <m/>
    <s v="De acuerdo a su inquietud, le informamos que el numeral 7 del anexo 5- Anexo Técnico establece las condiciones y requisitos para cada una de las categorías a tener en cuenta. En el mismo sentido en el numeral 7.5 Categoria Número 5 Medios de comunicaciones digitales, se le informa que los requisitos a tener en cuenta son los siguientes: 1) Que correspondan a medios de comunicación colombianos, cuyo canal de difusión sea únicamente pagina web. 2) La página web del medio debe haberse creado y encontrarse activa, como mínimo, a partir del 11 de marzo del año 2020. 3) Se debe acreditar que el medio digital cuenta con su propia página web, hosting y dominio (URL) propios. Adjuntando: licencias de software vigentes utilizado para el desarrollo de la plataforma (permiso de uso de manera perpetua o tiempo determinado de acuerdo con las caracteristicas de este). Certificado de Matrícula Profesional del desarrollador junto con el Certificado de que lo acredite como desarrollador de software. Evidencia de la URL y Hosting. Registros fotográficos donde demuestre que la plataforma está en funcionamiento.  4) Que el medio realice la producción de contenido informativo de carácter periodistico y/o de producción de noticias y/o cultural. _x000a__x000a_En linea a su pregunta, se le informa que para poder participar de esta convocatoria se deben cumplir unos requisitos y unas condiciones que son de carácter obligatorio. Dentro del documento publicado en el micrositio de la convocatoria denominado &quot;CONDICIONES DE PARTICIPACIÓN CONVOCATORIA DEFINITIVA MINTIC No. 001 de 2021, DIRIGIDA A: MEDIOS DE COMUNICACIÓN NACIONALES EN LAS CATEGORIAS DE TELEVISIÓN, RADIO, PERIÓDICOS, REVISTAS Y MEDIOS DIGITALES&quot;, se encuentra el numeral 2.11 donde se establecen las causales de rechazo para su estudio y conocimiento. _x000a__x000a__x000a_La invitamos a consultar los documentos definitivos de la convocatoria en el micrositio www.mintic.gov.co/transformaciondigitalmedios/ botón DOCUMENTOS DEL PROCESO _x000a__x000a_"/>
    <d v="2021-06-09T19:22:00"/>
    <x v="0"/>
    <s v="Victor Mendoza"/>
    <s v="Daniela Alemán"/>
    <s v="Alvaro"/>
    <n v="25.268055555468891"/>
    <x v="0"/>
    <m/>
    <m/>
  </r>
  <r>
    <x v="245"/>
    <x v="0"/>
    <d v="2021-06-09T08:23:02"/>
    <d v="2021-06-11T08:23:02"/>
    <x v="0"/>
    <s v="(2) Asesoría o consultas sobre la postulación de propuestas"/>
    <s v="Alvin Morillo"/>
    <n v="15611575"/>
    <x v="3"/>
    <s v="(0) -Seleccione-"/>
    <x v="8"/>
    <s v="alvin Morillo"/>
    <n v="3012069876"/>
    <s v="INNOVACION360BQ@GMAIL.COM"/>
    <s v="Buen día! en el eje 2- Acompañamiento en la Transformación de los Procesos Empresariales,   Linea estratégica Actualización y/o adquisición e implementación de hardware y/o software específico al proceso operativo. Hay varios procesos operativos. la realidad es que para transformar digitalmente nuestro medio habría que cambiar todos esos procesos operativos, pero, debido al tope de recursos para cada proyecto en la subcategoria emisoras clases C( aproximadamente 67 millones), no se puede presentar un solo proyecto que cubra todos estos procesos operativos sino que habría que presentar proyectos individuales para cada proceso operativo.Si alguno de esos proyectos individuales no se aprueba ¿no quedaría truncada la transformación digital total del medio? "/>
    <m/>
    <s v="Respondiendo a su pregunta, informamos que dentro del documento de “CONDICIONES DE PARTICIPACIÓN CONVOCATORIA DEFINITIVA MINTIC No. 001 de 2021”,  en el numeral 2.3 “CONVOCATORIA LIMITADA A MEDIOS DE COMUNICACIÓN” se establece la siguiente Nota 2 que señala lo siguiente: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5 -anexo técnico._x000a__x000a_En linea a esto, se les informa que su propuesta debe estar contemplada de acuerdo al monto establecido en las categorias y subcategorias de la convocatoria estipulados en en el numeral 3.3.  Presupuesto para la financiación de los proyectos y disponibilidad presupuestal del documento tecnico. _x000a_"/>
    <d v="2021-06-09T20:06:00"/>
    <x v="0"/>
    <s v="Victor Mendoza"/>
    <s v="Daniela Alemán"/>
    <s v="Alvaro"/>
    <n v="11.71611111110542"/>
    <x v="0"/>
    <m/>
    <m/>
  </r>
  <r>
    <x v="246"/>
    <x v="0"/>
    <d v="2021-06-09T08:23:02"/>
    <d v="2021-06-11T08:23:02"/>
    <x v="0"/>
    <s v="(2) Asesoría o consultas sobre la postulación de propuestas"/>
    <s v="Alvin Morillo"/>
    <n v="15611575"/>
    <x v="3"/>
    <s v="(0) -Seleccione-"/>
    <x v="8"/>
    <s v="alvin Morillo"/>
    <n v="3012069876"/>
    <s v="INNOVACION360BQ@GMAIL.COM"/>
    <s v="porque ¿cual seria la transformación si se tienen un proceso operativo de emisión o producción modernos pero otros procesos no?   "/>
    <m/>
    <s v="Respondiendo a su pregunta le informamos que, de acuerdo al numeral 3 Transformación Digital, del anexo 5- Anexo Tecnico. Se establece que, se ha planteado una estrategia nacional de Transformación Digital enfocada a la masificación del comercio electrónico y la digitalización de los sectores productivos. Para cumplir esta meta la estrategia plantea 3 ejes o pilares estratégicos que buscan generar una sinergia entre los actores del ecosistema empresarial digital en aras de promover la transformación digital en las empresas colombianas; los citados ejes son: (i) Transformación de la Mentalidad y Cultura Empresarial, (ii) Acompañamiento en la Transformación de los procesos empresariales y, (iii) Desarrollo e Implementación de Tecnología para la Transformación Digital._x000a__x000a_Con el fin de implementar el artículo 105 de la Ley 2063 de 2020, el Fondo Único de Tecnologías de la Información y las Comunicaciones - FUTIC, adelantará a través de la convocatoria , el trámite de habilitación  de los proyectos de aquellas propuestas que se enmarquen dentro de los tres (3) ejes estratégicos referidos, de conformidad con los parámetros y criterios establecidos en el presente documento, por lo que las propuestas deben ir conforme a los ejes estratégicos y sus lineas, las cuales estan desarrolladas en los documentos del proceso los cuales puede encontrar a en el micrositio de la convocatoria botón &quot;Documentos del Proceso&quot; en el siguiente link: https://mintic.gov.co/transformaciondigitalmedios_x000a_"/>
    <d v="2021-06-09T20:06:00"/>
    <x v="0"/>
    <s v="Victor Mendoza"/>
    <s v="Daniela Alemán"/>
    <s v="Alvaro"/>
    <n v="11.71611111110542"/>
    <x v="0"/>
    <m/>
    <m/>
  </r>
  <r>
    <x v="247"/>
    <x v="1"/>
    <d v="2021-06-08T15:58:00"/>
    <d v="2021-06-10T15:58:00"/>
    <x v="0"/>
    <s v="(3) Solicitudes u observaciones al proceso de convocatoria"/>
    <s v="IMPACTOTIC"/>
    <n v="79557038"/>
    <x v="0"/>
    <s v="(0) -Seleccione-"/>
    <x v="22"/>
    <s v="Mauricio Jaramillo Marín"/>
    <m/>
    <s v="mauricio@impactotic.co"/>
    <s v="Respetados señores: Atentamente, presentamos las observaciones al borrador de la Convocatoria para la Transformación Digital y el fortalecimiento de los medios de comunicación para la reactivación económica. No sobra destacar y agradecer el interés del Ministerio TIC por impulsar la Transformación Digital y fortalecer los medios de comunicación, pues 'sin periodismo no hay democracia'. _x000a_A continuación, las observaciones y sugerencias que desde el equipo del medio de comunicación Impacto TIC y desde la plataforma de inspiración y Transformación Digital Hangouts de Periodismo aportamos para que este proyecto sea más exitoso tanto en términos de cantidad y calidad de medios impactados, como en su aporte para una sociedad y comunidades mucho mejor informadas:_x000a_ 1. Distribución por categorías y tipos de medios. Democratización de los recursos. _x000a_a. La categorización de medios en televisión, radio, prensa, revistas y medios digitales es discutible, pues desconoce que hoy muchos medios están presentes en distintos formatos, y que si se habla de Transformación Digital, lo mínimo que se espera es que todos estén presentes en Internet, es decir, que sean 'medios digitales'. _x000a_Esto no sería un problema mayor, pero la distribución de los recursos está planteada de manera diferenciada para cada categoría, lo que genera inequidad. Por ejemplo, en la categoría de televisión las posibilidades de un canal nacional de obtener el monto garantizado de $1.502 millones son de 100 %, mientras que en la categoría de medios digitales solo 35 % obtendría los recursos (así fuera por los montos mínimos y con un máximo de $100 millones). _x000a__x000a_b. El texto actual de la convocatoria llevaría a que los grandes medios de comunicación, que en su mayoría son propiedad de grupos económicos que 'no tienen limitaciones de recursos', sean los mayores beneficiarios, en tanto que pequeños medios, sobre todo los regionales, tendrían pocas posibilidades de ser elegidos para obtener unos recursos limitados. _x000a_c. El texto actual no limita la participación de varios medios del mismo conglomerado. Así que podría haber medios 'hermanos' con más de $5.000 millones otorgados en total, mientras que decenas de medios de comunicación pequeños, que son muy importantes para sus comunidades, quedarían excluidos. _x000a_d. Si bien la convocatoria habla de 'Transformación Digital' y esta, en todas las industrias, se da principalmente en las empresas tradicionales (pues las empresas nativas digitales en teoría ya no necesitan transformarse), la distribución de medios castiga el periodismo digital, pues fortalecería a canales de televisión, emisoras, periódicos y revistas, y a los medios digitales les dejaría solo 5 % de los recursos. _x000a_Con la gravedad de que, al entregar importantes recursos a los medios tradicionales, estos podrían entrar con más fuerza en el entorno digital y tener una ventaja extra sobre los pequeños medios nativos digitales. _x000a_e. Propuestas:_x000a_i. Revaluar la distribución de recursos por categorías. Mantener las 5 categorías actuales, pero cambiar los montos totales para cada una y ajustar los montos mínimos y máximos para cada subcategoría. _x000a_Esto, con el fin de generar más equidad en la distribución, y de beneficiar a más medios de comunicación (de 30 % actual a 70 % como mínimo), especialmente a los que luchan por sobrevivir en las regiones y en las comunidades. _x000a_ii. Limitar los montos para los grandes medios (que en su mayoría pertenecen a grupos económicos que, de tener como prioridad su fortalecimiento, no tendrían mayores dificultades en destinarles más presupuesto), y aumentar los montos máximos en las categorías de medios digitales, prensa y revistas locales, y emisoras comunitarias. (Monto máximo para grandes medios: $600 millones; monto máximo en las categorías de medios medianos y pequeños: $200 millones). _x000a_A continuación, una propuesta –en borrador– de distribución sugerida teniendo en cuenta lo mencionado anteriormente (y resaltando que, como lo dice la convocatoria, podría haber ajustes sobre la marcha de acuerdo con la cantidad de participantes y los montos de los proyectos): _x000a_CATEGORÍA    RANGO DE MONTOS ($M)    VALOR TOTAL POR ASIGNAR ($M) _x000a_RADIO                                                                            $27.500                                                                      Comercial                De $100 a $300                          $18.000                                                                          Comunitaria            De $50 a $150                            $8.000                                                                               Interés público       De $20 a $80                               $1.500                                                                     TELEVISIÓN                                                                   $19.000                                                                  Nacional                  De $300 a $600                          $1.500                                                                               Local                         De $50 a $300                           $17.500                                                                       PRENSA                                                                         $20.500                                                                          Nacional                   De $300 a $600                         $2.500                                                                    Regional                   De $300 a $600                          $12.000                                                                         Local                         De $50 a $200                             $6.000                                                                        REVISTAS                                                                        $6.000                                                                            Nacional                   De $300 a $600                           $5.200                                                                           Local                            De $20 a $200                             $800                                                                         MEDIOS DIGITALES   De $50 a $200                            $12.000_x000a__x000a_ iii. Limitar la participación de la convocatoria a uno o máximo dos medios de un mismo conglomerado, y limitar para estos el monto máximo combinado. _x000a_"/>
    <s v="https://mintic.sharepoint.com/:b:/g/direccion_economia_digital/EU-lbBSxrF1JhaACRfZFclIBn5vdRqvNqbQ98cgoqGNfeQ?e=bK0X7F"/>
    <s v="No se acepta la observación. En primera instancia, se informa al observante que el presupuesto definido para llevar a cabo la implementación del artículo 105 de la Ley 2063 de 2020, obedece a criterios de priorización presupuestal del MinTIC/FUNTIC los cuales partieron de la metodología ÉPICO construida entre el MinTIC y el DNP en el 2019, e incluyeron variables de análisis que se clasificaron en cuatro categorías: i)compromisos de política pública (Plan de Desarrollo, Conpes, y reactivación económica), ii) criterios presupuestales, iii) criterios sectoriales y iv) criterios que se orientan a la atención de los grupos poblacionales y territorios. De esta manera se asignaron recursos a diferentes iniciativas que permitieran dar cumplimiento no solo al artículo 105 sino también dar cumplimiento a las demás actividades misionales que permitan la materialización de los pactos establecidos en el plan de desarrollo del gobierno. En esa medida, teniendo como base la disponibilidad de recursos para la presente vigencia ($85.000.000) la entidad procedió a realizar la estructuración de la convocatoria, con el objeto de tener un mayor número de potenciales beneficiarios, para lo cual,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viabiliz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 _x000a_"/>
    <d v="2021-06-11T21:55:00"/>
    <x v="1"/>
    <m/>
    <m/>
    <s v="Alvaro"/>
    <n v="77.950000000011642"/>
    <x v="0"/>
    <m/>
    <m/>
  </r>
  <r>
    <x v="248"/>
    <x v="1"/>
    <d v="2021-06-08T15:58:00"/>
    <d v="2021-06-10T15:58:00"/>
    <x v="0"/>
    <s v="(3) Solicitudes u observaciones al proceso de convocatoria"/>
    <s v="IMPACTOTIC"/>
    <n v="79557038"/>
    <x v="0"/>
    <s v="(0) -Seleccione-"/>
    <x v="22"/>
    <s v="Mauricio Jaramillo Marín"/>
    <m/>
    <s v="mauricio@impactotic.co"/>
    <s v="2. Criterios de selección. _x000a_a. El texto actual de la convocatoria no presenta de forma clara cómo se seleccionarán los medios de comunicación beneficiarios. Si bien el Anexo 4, 'Condiciones técnicas y presupuesto', va más allá de la descripción de un proyecto y de adjuntar cotizaciones, no está claro qué se privilegiará a la hora de conceder recursos a un medio. _x000a__x000a_¿El alcance o tamaño de la audiencia? ¿El impacto social o económico del proyecto? ¿El número de trabajadores del medio impactados positivamente, o de nuevos periodistas contratados? _x000a_b. No se explica quiénes harán al selección de medios, si un equipo interno del Ministerio TIC, si un aliado de la academia o de asociaciones periodísticas, o un consultor empresarial. _x000a_c. El componente periodístico –fundamental si hablamos de Transformación Digital de medios– brilla por su ausencia en la convocatoria, y solo los medios altamente interesados en mejorar el nivel o el impacto del periodismo que hacen podrían incluir esto en sus proyectos, pero no es un factor que se evidencie en la toma de decisiones. _x000a__x000a_En el texto actual, los requisitos para participar en la convocatoria se limitan a que los medios estén constituidos (lo cual excluye medios 'reales' de comunicación que, por falta de recursos o de conocimiento, operen a título personal y no se hayan convertido en empresas), y que publiquen de manera periódica. _x000a__x000a_Pero, dado que no hay un componente periodístico, en la convocatoria se podrían 'colar' empresas publicitarias o de propaganda política, o incluso seudomedios de comunicación que publican noticias falsas, injurias, contenido basura o ilegal, que no hacen periodismo. _x000a_d. Propuestas. _x000a_i. Explicar claramente los criterios de selección, incluso con detalles del valor porcentual que se le dará a cada uno. _x000a_ii. Avanzar en la definición de quién será el responsable de la selección, de tal manera que se minimice el riesgo de que haya sesgos o influencias políticas o de que, sin haberlos, se generen críticas que desvirtúen la convocatoria y afecten a los propios medios beneficiarios. _x000a__x000a_iii. Incluir el componente periodístico entre los criterios de selección. No siempre es fácil determinar en un proceso como esta convocatoria si un medio de comunicación hace periodismo o si hace publicidad o activismo o propaganda negra, por lo cual cobra relevancia el punto anterior de definir claramente quién o quiénes harán la selección de los medios beneficiarios, para que se beneficien los que hacen periodismo. _x000a_"/>
    <s v="https://mintic.sharepoint.com/:b:/g/direccion_economia_digital/EU-lbBSxrF1JhaACRfZFclIBn5vdRqvNqbQ98cgoqGNfeQ?e=bK0X7F"/>
    <s v="&quot;En atención a su oservación la entidad se permite realizar las siguientes aclaraciones:_x000a__x000a_En primera medida que esta no es una convocatoria que obedezca a un proceso contractual, por el contrario es una convocatoria estructurada en función de materializar los postulados de la Ley 2063 de 2020 “Por la cual se decreta el presupuesto de rentas y recursos de capital y ley de apropiaciones para la vigencia fiscal del 01 de enero al 31 de diciembre de 2021”, puntualmente en lo relacionado con la financiación de programas, planes y proyectos para la transformación digital y fortalecimiento de los medios de comunicación, con el objeto de promover la reactivación económica de este sector en específico. _x000a__x000a_Para dicho fin el mecanismo de asignación de los recursos a los beneficiarios que cumplan el lleno de los requisitos establecidos para tal fin se dará de la siguiente forma: _x000a__x000a_• Se adelantará la evaluación de las propuestas en lo que refiere a los requisitos de capacidad jurídica (habilitantes) y el componente técnico-financiero de las propuestas presentadas. Una vez se establezcan aquellos proyectos que se consideren viabilizados en cada una de las categorías y subcategorías serán evaluados como HABILITADOS._x000a_• Dentro de los posibles oferentes habilitados por categoría y subcategoría se llevará a cabo una audiencia de sorteo a través de la cual se seleccionarán los beneficiarios finales hasta agotar el monto asignado conforme a la distribución efectuada por la entidad. Las reglas de dicho sorteo serán establecidas en el documento de convocatoria definitivas._x000a__x000a_En realicón al Comité Evaluador se indica que el mismo fue designado por medio del artículo 4º de la Resolución 00901 de 2021 “POR LA CUAL SE ORDENA LA APERTURA DE LA CONVOCATORIA DE MEDIOS DE COMUNICACIÓN No. 001 de 2021 Y SE DESIGNA UN COMITÉ EVALUADOR Y ASESOR” en los siguientes términos: “ARTÍCULO 4. Comité Asesor y Evaluador. Designar a los siguientes funcionarios del Ministerio de Tecnologías de la Información y las Comunicaciones como miembros del Comité Asesor y Evaluador: la verificación de los requisitos jurídicos habilitantes será realizada por el Subdirector de Gestión Contractual quien fungirá además como secretario técnico del Comité. La verificación de los aspectos financieros será realizada por el Subdirector Financiero y la verificación de los aspectos técnicos, evaluación de las ofertas será realizada por el Director de Economía Digital y por la funcionaria Margarita María Ricardo, Asesor Código 1020 Grado 15, adscrita al despacho del Viceministerio de Transformación Digital._x000a__x000a_Ahora bien, la designación del comité evaluador, al igual que se realiza en los procesos de selección regulados por el Estatuto de Contratación de la Administración Pública, en los términos del Decreto 1082 de 2015, es de carácter público; en el caso particular, corresponde a funcionarios públicos que están sujetos al régimen de inhabilidades e incompatibilidades y conflictos de interés previstos en la Constitución y la Ley._x000a__x000a_En cuanto al literal c. Se aclara al observante que la entidad indicó en el anexo técnico para cada una de las categorias lo referente a la definición de cada uno de los medios que pueden participar en la presente convocatoria y señaló las condiciones técnicas suficientes para quienes deseen participar, por lo cual no es posible que aquellos que no cumplan con estas caracteristicas sean oferentes de la misma.&quot;_x000a_"/>
    <d v="2021-06-11T21:55:00"/>
    <x v="1"/>
    <m/>
    <m/>
    <s v="Alvaro"/>
    <n v="77.950000000011642"/>
    <x v="0"/>
    <m/>
    <m/>
  </r>
  <r>
    <x v="249"/>
    <x v="1"/>
    <d v="2021-06-08T15:58:00"/>
    <d v="2021-06-10T15:58:00"/>
    <x v="0"/>
    <s v="(3) Solicitudes u observaciones al proceso de convocatoria"/>
    <s v="IMPACTOTIC"/>
    <n v="79557038"/>
    <x v="0"/>
    <s v="(0) -Seleccione-"/>
    <x v="22"/>
    <s v="Mauricio Jaramillo Marín"/>
    <m/>
    <s v="mauricio@impactotic.co"/>
    <s v="3. El asunto reputacional._x000a_Para el Gobierno Nacional y para los medios beneficiarios esta convocatoria podría convertirse en un problema reputacional, y más en un año preelectoral, si no se tienen en cuenta las observaciones sobre la distribución de los recursos y si la selección de los medios no es lo suficientemente clara: _x000a_a. El Gobierno Nacional –como desde el anuncio de la convocatoria ya se ha visto– podría ser acusado de dar 'mermelada' o 'comprar conciencias' en los medios de comunicación, especialmente en los más grandes y poderosos del país. _x000a_b. Si la distribución se mantiene y se entregan miles de millones a los grandes conglomerados de medios, podrían relacionar esto con proyectos tan criticados como Agro Ingreso Seguro, y desvirtuarían el interés del Gobierno de aportar a los medios a su reactivación y al mejor cumplimiento de su misión._x000a_c. Los medios beneficiarios, especialmente los que obtuvieran mayores recursos, podrían dejar su independencia en entredicho. Esto sería contraproducente en la búsqueda de ayudar a los medios y de buscar una sociedad mejor informada. _x000a_"/>
    <s v="https://mintic.sharepoint.com/:b:/g/direccion_economia_digital/EU-lbBSxrF1JhaACRfZFclIBn5vdRqvNqbQ98cgoqGNfeQ?e=bK0X7F"/>
    <s v="No se acepta la observación. En primera instancia, se aclara al observante, que la convocatoria, no tiene dentro de su alcance la postulación de proyectos asociados a contenidos de los medios de comunicación, en segundo lugar, la asignación de los recursos a los proyectos habilitados, se realizará mediante trámite aleatorio, garantizándose total transparencia en la asignación de la financiación. Ahora bien, no compartimos las dudas frente a la distribución de los recursos, se informa al observante que el presupuesto definido para llevar a cabo la implementación del artículo 105 de la Ley 2063 de 2020, obedece a criterios de priorización presupuestal del MinTIC/FUNTIC los cuales partieron de la metodología ÉPICO construida entre el MinTIC y el DNP en el 2019, e incluyeron variables de análisis que se clasificaron en cuatro categorías: i)compromisos de política pública (Plan de Desarrollo, Conpes, y reactivación económica), ii) criterios presupuestales, iii) criterios sectoriales y iv) criterios que se orientan a la atención de los grupos poblacionales y territorios. De esta manera se asignaron recursos a diferentes iniciativas que permitieran dar cumplimiento no solo al artículo 105 sino también dar cumplimiento a las demás actividades misionales que permitan la materialización de los pactos establecidos en el plan de desarrollo del gobierno. En esa medida, teniendo como base la disponibilidad de recursos para la presente vigencia ($85.000.000) la entidad procedió a realizar la estructuración de la convocatoria, con el objeto de tener un mayor número de potenciales beneficiarios, para lo cual,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viabiliz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 _x000a_"/>
    <d v="2021-06-11T21:55:00"/>
    <x v="1"/>
    <m/>
    <m/>
    <s v="Alvaro"/>
    <n v="77.950000000011642"/>
    <x v="0"/>
    <m/>
    <m/>
  </r>
  <r>
    <x v="250"/>
    <x v="1"/>
    <d v="2021-06-08T15:58:00"/>
    <d v="2021-06-10T15:58:00"/>
    <x v="0"/>
    <s v="(3) Solicitudes u observaciones al proceso de convocatoria"/>
    <s v="IMPACTOTIC"/>
    <n v="79557038"/>
    <x v="0"/>
    <s v="(0) -Seleccione-"/>
    <x v="22"/>
    <s v="Mauricio Jaramillo Marín"/>
    <m/>
    <s v="mauricio@impactotic.co"/>
    <s v="4. Conceptualización de Transformación Digital de los medios de comunicación: el periodismo no puede quedar por fuera. _x000a_a.En el texto de la convocatoria se explica claramente que   Transformación Digital no es sinónimo de digitalización. En el punto 3.1.2.1.1., 'Ejes de la Transformación Digital', se mencionan aspectos clave de esta, como la transformación de la mentalidad, los procesos empresariales, el desarrollo y la implementación de tecnología y en especial de tecnologías emergentes, así como la migración hacia plataformas digitales. _x000a_Eso es correcto para todas las industrias, pero los medios de comunicación no son fábricas con líneas de producción en serie ni empresas cuyo único impacto social es la generación de empleo: deben generar o replicar información veraz, deben servir a sus audiencias –nacionales, comunitarias, internacionales–, ayudándoles a entender el mundo, a tomar decisiones que van desde las de salud hasta las políticas y financieras, y deben ayudar a enfrentar problemáticas como las noticias falsas o 'fake news'. _x000a_Por ello, una convocatoria de medios de comunicación no puede dejar de lado o en un tercer plano el componente periodístico. En otras palabras, en una convocatoria de Transformación Digital y fortalecimiento de medios de comunicación, no se puede privilegiar la compra de luces, computadores o software administrativo sobre el desarrollo de capacidades periodísticas y la creación de nuevos productos periodísticos._x000a_b. Sostenibilidad. Lo único que realmente puede hacer que un medio sea sostenible –que su tiempo de vida se amplíe, que cumpla su misión– es el buen periodismo. _x000a_Sin buen periodismo, un medio de comunicación puede obtener utilidades y crecer empresarialmente, pero no cumple a cabalidad su misión; sin buen periodismo, un medio puede obtener recursos de esta convocatoria, pero serán recursos que no le darán la sostenibilidad al medio o no beneficiarán a sus comunidades y audiencias (o ambas cosas). _x000a_c. Propuestas: _x000a_i. Incluir explícitamente en la convocatoria, en concreto en los ejes de Transformación Digital, el periodístico, y dar la oportunidad de que los proyectos incluyan este componente (para que, como mínimo, este tenga la misma importancia a la hora de la selección de los medios beneficiarios). _x000a_Esto será especialemente favorable para los medios más pequeños (medios digitales, medios comunitarios, periódicos y revistas locales), que por su tamaño, por más Transformación Digital que pretendan hacer, no necesitan hacer grandes adquisiciones tecnológicas, y no pueden, por su nivel de desarrollo, pensar en tecnologías emergentes cuando no tienen aún cómo pagar salarios a sus periodistas, por ejemplo. _x000a_ii. Entre los aspectos periodísticos que debería apoyar la convocatoria –y que se relacionan con la Transformación Digital de los medios– se encuentran el desarrollo de proyectos periodísticos disruptivos o innovadores –apoyados en tecnologías, incluidas las emergentes–, trabajo periodístico con comunidades, periodismo investigativo apoyado en tecnología, periodismo de datos, formación de sus audiencias (con contenidos, con trabajo comunitario o con programas de formación), cubrimiento periodístico en las regiones de Colombia, contratación de periodistas jóvenes (primer empleo), creación de nuevos mecanismos de monetización y de modelos de negocio digitales, periodismo colaborativo, etc. _x000a_El fin de las propuestas es aportar a que la convocatoria sea exitosa, que beneficie a más medios de comunicación (de un 30 % de los estimados a al menos un 70 %), que les permita a los medios más pequeños, especialmente a los comunitarios, no solo transformarse digitalmente y fortalecerse, sino aún más importante, sobrevivir; y que a los grandes medios –incluso a los que pertenecen a los grupos económicos más sólidos del país– no queden excluidos, pero reciban apoyos más pequeños y que reduzcan el riesgo de ataques a su reputación por pérdida de independencia. _x000a_Confiamos en que sean tenidas en cuenta. _x000a_Cordial saludo,_x000a_"/>
    <s v="https://mintic.sharepoint.com/:b:/g/direccion_economia_digital/EU-lbBSxrF1JhaACRfZFclIBn5vdRqvNqbQ98cgoqGNfeQ?e=bK0X7F"/>
    <s v="No se acepta la observación. En primera instancia, se aclara al observante, que la convocatoria, no tiene dentro de su alcance la postulación de proyectos asociados a contenidos de los medios de comunicación, por lo cual no es procedente dicha petición. Ahora bien, se informa al observante que el presupuesto definido para llevar a cabo la implementación del artículo 105 de la Ley 2063 de 2020, obedece a criterios de priorización presupuestal del MinTIC/FUNTIC los cuales partieron de la metodología ÉPICO construida entre el MinTIC y el DNP en el 2019, e incluyeron variables de análisis que se clasificaron en cuatro categorías: i)compromisos de política pública (Plan de Desarrollo, Conpes, y reactivación económica), ii) criterios presupuestales, iii) criterios sectoriales y iv) criterios que se orientan a la atención de los grupos poblacionales y territorios. De esta manera se asignaron recursos a diferentes iniciativas que permitieran dar cumplimiento no solo al artículo 105 sino también dar cumplimiento a las demás actividades misionales que permitan la materialización de los pactos establecidos en el plan de desarrollo del gobierno. En esa medida, teniendo como base la disponibilidad de recursos para la presente vigencia ($85.000.000) la entidad procedió a realizar la estructuración de la convocatoria, con el objeto de tener un mayor número de potenciales beneficiarios, para lo cual, adelantó un ejercicio que permitiera establecer la participación de los diferentes tipos de medios teniendo en cuenta las siguientes condiciones: 1. Las diferentes líneas estratégicas asociadas a los proyectos de transformación digital que desarrolla el Ministerio TIC y el Fondo Único de TIC, 2. Las necesidades que se plantearon en las 4 mesas  de trabajo realizadas con diversas agremiaciones y asociaciones en las cuales participaron actores de medios de comunicación de nivel nacional, regional y comunitario,  3. El análisis a los impactos referidos por los mismos y 4. El muestreo de la población  identificada desde la entidad. Como consecuencia de lo anterior, se implementó un modelo que permitiera definir la distribución de los recursos en las cinco (5) categorías (televisión, radio, periódico, revistas y medios digitales) determinando rangos límites de proyectos de transformación digital a ser viabilizados. De tal suerte que el resultado de la distribución entre categorías es el fruto de un ejercicio objetivo en función de garantizar que los proyectos de transformación digital objeto de financiación, generen impacto a efectos de promover la reactivación económica de los beneficiarios; no considerándose viable la modificación de la estructuración indicada. _x000a_"/>
    <d v="2021-06-11T21:55:00"/>
    <x v="1"/>
    <m/>
    <m/>
    <s v="Alvaro"/>
    <n v="77.950000000011642"/>
    <x v="0"/>
    <m/>
    <m/>
  </r>
  <r>
    <x v="251"/>
    <x v="0"/>
    <d v="2021-06-09T10:10:22"/>
    <d v="2021-06-11T10:10:22"/>
    <x v="0"/>
    <s v="(2) Asesoría o consultas sobre la postulación de propuestas"/>
    <s v="ENTRETENIMIENTO PARA TODOS SAS"/>
    <s v="NIT: 900.682.411-4"/>
    <x v="1"/>
    <s v="(Emisora/Podcast) Emisora/Podcast"/>
    <x v="5"/>
    <s v="Carolina Casas"/>
    <s v="317 5173052"/>
    <s v="ccasas@vibra.fm"/>
    <s v="Hola, buen día En el numeral 7.5 aparece como requisito presentar el Certificado de la Matricula Profesional del desarrollador junto con el certificado de que lo acredite como desarrollador de software.   Nuestro desarrollador tiene varias certificaciones de diferentes lenguajes de programación. Adicional ,a estos certificados de lenguajes de programación, qué serviría como documento de Certificado de la Matricula Profesional?"/>
    <m/>
    <s v="De acuerdo a su inquietud, según lo publicado al día de hoy en el anexo 5 “Anexo Técnico”,  en el numeral 7.5 “Categoría No. 5 Medios de comunicación digitales”, efectivamente la Certificación de la Matricula Profesional, es un requisito que se debe adjuntar para esta categoría, es un documento que no es cambiante, debido a que así se estableció en la presente convocatoria.  Sin embargo lo invitamos estar atento a las adendas del anexo 5 anexo técnico, que serán realizadas al inteior de la convocatoria, por lo que  podrá ajustar su propuesta para la presentación de acuerdo a las modificaciones que lleguen a realizarse."/>
    <d v="2021-06-09T20:16:00"/>
    <x v="0"/>
    <s v="Wilson Pulido"/>
    <s v="Daniela Alemán"/>
    <s v="Alvaro"/>
    <n v="10.09388888895046"/>
    <x v="0"/>
    <m/>
    <m/>
  </r>
  <r>
    <x v="252"/>
    <x v="0"/>
    <d v="2021-06-09T10:10:22"/>
    <d v="2021-06-11T10:10:22"/>
    <x v="0"/>
    <s v="(2) Asesoría o consultas sobre la postulación de propuestas"/>
    <s v="ENTRETENIMIENTO PARA TODOS SAS"/>
    <s v="NIT: 900.682.411-4"/>
    <x v="1"/>
    <s v="(Emisora/Podcast) Emisora/Podcast"/>
    <x v="5"/>
    <s v="Carolina Casas"/>
    <s v="318 5173052"/>
    <s v="ccasas@vibra.fm"/>
    <s v="El diploma de graduación como Ingeniero de Sistemas sería válido? "/>
    <m/>
    <s v="_x000a_Como se mencionó anteriormente, dentro de los requisitos que se establecieron en el numeral  7.5 “Categoría No. 5 Medios de comunicación digitales”, no está establecido el diploma de graduación si no la certificación de la tarjeta profesional. _x000a_"/>
    <d v="2021-06-09T20:16:00"/>
    <x v="0"/>
    <s v="Wilson Pulido"/>
    <s v="Daniela Alemán"/>
    <s v="Alvaro"/>
    <n v="10.09388888895046"/>
    <x v="0"/>
    <m/>
    <m/>
  </r>
  <r>
    <x v="253"/>
    <x v="0"/>
    <d v="2021-06-09T10:40:07"/>
    <d v="2021-06-11T10:40:07"/>
    <x v="0"/>
    <s v="(2) Asesoría o consultas sobre la postulación de propuestas"/>
    <s v="Guillermo Franco"/>
    <n v="19430547"/>
    <x v="4"/>
    <s v="(0) -Seleccione-"/>
    <x v="10"/>
    <s v="Guillermo Franco"/>
    <n v="3013506237"/>
    <s v="guillermo_franco@post.harvard.edu"/>
    <s v="1. En el enexo 5 se remite al enexo 4.2 para un ítem que se denomina ESTUDIO DE MERCADO, pero este no aparece. ¿Dónde está especificado qué es esto o qué hay que hacer?  "/>
    <m/>
    <s v="En atención a su solicitud se le informa al interesado que podrá encontrar todos los documentos cargados en el micrositio en el botón de “Documentos del proceso” y publicados desde el 27 de mayo de 2021, fecha de la última actualización para su respectiva revisión y en donde encontrara el documento llamado “Anexo 4.2. Estudio De Mercado”. Este documento debe ser incluido dentro de su propuesta, ya que este es un estudio y análisis de mercado elaborado a partir de las tres (3) cotizaciones expedidas por personas jurídicas debidamente constituidas, a través del cual se realizará un análisis comparativo de las cotizaciones aportadas y se determinará el valor estimado por cada uno de los ítems que componen su propuesta. "/>
    <d v="2021-06-09T20:19:00"/>
    <x v="0"/>
    <s v="Cesar Cortés"/>
    <s v="Daniela Alemán"/>
    <s v="Alvaro"/>
    <n v="9.6480555556481704"/>
    <x v="0"/>
    <m/>
    <m/>
  </r>
  <r>
    <x v="254"/>
    <x v="0"/>
    <d v="2021-06-09T10:40:07"/>
    <d v="2021-06-11T10:40:07"/>
    <x v="0"/>
    <s v="(2) Asesoría o consultas sobre la postulación de propuestas"/>
    <s v="Guillermo Franco"/>
    <n v="19430547"/>
    <x v="4"/>
    <s v="(0) -Seleccione-"/>
    <x v="10"/>
    <s v="Guillermo Franco"/>
    <n v="3013506237"/>
    <s v="guillermo_franco@post.harvard.edu"/>
    <s v="2. Creí entender, y agradezco me corrijan si estoy equivocado, que cuando hay unos precios en Colombia Compra Eficiente para, por ejemplo, compra de computadores, no es necesario adjuntar las 3 cotizaciones. ¿Estoy en lo correcto?  Gracias"/>
    <m/>
    <s v="Por otra parte, dando alcance a su segunda solicitud, como muy bien se enuncia en el Anexo No. 5 “Anexo Técnico”, partiendo del eje estratégico que seleccionen y de la línea estratégica, encontrarán el título denominado “Estudio de Mercado” y un subtítulo  llamado “Requisitos Técnicos”, donde indica que en dado caso que el interesado se acoja  a los acuerdos marcos de precios de Colombia Compra Eficiente (CCE), el cual expresa lo siguiente: En caso de que los bienes o servicios que integran la propuesta estén incluidos en los acuerdos marco de precios vigentes, en las grandes superficies o en los instrumentos de agregación de demanda publicados por Colombia Compra Eficiente (CCE), el proponente deberá adoptar el precio establecido en el instrumento correspondiente. Para tal efecto, se deberá incluir en la casilla “COTIZACION 1” del ANEXO 4.2. ESTUDIO DE MERCADO, el valor definido en el instrumento, indicando expresamente en la casilla “PRECIO BASADO EN ADHESION INSTRUMENTO CCE O PROVEEDOR EXCLUSIVO” el instrumento al cual corresponde.  De esta forma  en el ANEXO 4.2, el interesado deberá seleccionar  el “TIPO DE REFERENCIA DE PRECIO” en este caso “PRECIO BASADO EN ADHESION INSTRUMENTO CCE O PROVEEDOR EXCLUSIVO” y en la casilla “COTIZACIÓN 1” deberá  indicar el valor del precio de CCE, y por último en la casilla “JUSTIFICACIÓN VALOR SELECCIONADO” indicar que se acoge a los precios de los acuerdos marcos de referencia y mencionar los detalles del acuerdo marco al cual se acoge, de esta forma no es necesario adjuntar las otras dos cotizaciones.  "/>
    <d v="2021-06-09T20:19:00"/>
    <x v="0"/>
    <s v="Cesar Cortés"/>
    <s v="Daniela Alemán"/>
    <s v="Alvaro"/>
    <n v="9.6480555556481704"/>
    <x v="0"/>
    <m/>
    <m/>
  </r>
  <r>
    <x v="255"/>
    <x v="0"/>
    <d v="2021-06-09T11:34:23"/>
    <d v="2021-06-11T11:34:23"/>
    <x v="0"/>
    <s v="(2) Asesoría o consultas sobre la postulación de propuestas"/>
    <s v="Estrella Grupo Empresarial"/>
    <n v="811006904"/>
    <x v="3"/>
    <s v="(0) -Seleccione-"/>
    <x v="4"/>
    <s v="Mauricio Ballesteros Garzón"/>
    <n v="3174003015"/>
    <s v="gerente@estrella.com.co"/>
    <s v="¿Teniendo en cuenta que somos ordenador de medios regionales en todo el país, puede presentarse una postulación que obedezca a un plan para coordinar y jalonar los procesos de TD de las estaciones y medios que hacen parte de nuestro catálogo nacional de medios?"/>
    <m/>
    <s v="Teniendo en cuenta su inquietud, le informamos que en el anexo 5 “Anexo técnico”, item 7 “IDENTIFICACION DE LAS CATEGORIAS, REQUISITOS Y CONDICIONES DE PARTICIPACION”, que se encuentra en el microsito https://www.mintic.gov.co/transformaciondigitalmedios, se establecen las condiciones, requisitos y presupuesto estimado para cada una de las categorías y/o subcategorías.  Adicionalmente, como bien usted menciona podría postular su proyecto dentro de la Categoría que aplique su propuesta. Por otro lado, se informa que de acuerdo con lo establecido en el anexo  5 antes mencionado, en el numeral 8.2.1.1 “Delimitación procesos operativos medios de comunicación”, los diferentes medios de comunicación deben delimitar y estructurar sus propuestas al interior de  procesos operativos que permitan al MinTIC/FUNTIC un adecuado proceso de evaluación y habilitación. Igualmente le comunicamos que para la categoría 1&quot;Radiodifusión Sonora&quot; existen unas condiciones de participación y exclusiones aplicables las cuales deben ser revisadas con el fin de aclarar si su medio de comunciación se encuentra habilitado a participar._x000a__x000a_"/>
    <d v="2021-06-09T20:26:00"/>
    <x v="0"/>
    <s v="Wilson Pulido"/>
    <s v="Daniela Alemán"/>
    <s v="Alvaro"/>
    <n v="8.8602777777705342"/>
    <x v="0"/>
    <m/>
    <m/>
  </r>
  <r>
    <x v="256"/>
    <x v="0"/>
    <d v="2021-06-09T11:50:30"/>
    <d v="2021-06-11T11:50:30"/>
    <x v="0"/>
    <s v="(2) Asesoría o consultas sobre la postulación de propuestas"/>
    <s v="Noticiero de televisión regional 90 Minutos "/>
    <n v="9000215378"/>
    <x v="2"/>
    <s v="(0) -Seleccione-"/>
    <x v="9"/>
    <s v="Ana María Alzate"/>
    <n v="3122867219"/>
    <s v="amalzate@uao.edu.co"/>
    <s v="90 Minutos es un noticiero de televisión que paga a Telepacífico como canal regional un espacio para producir el informativo todos los días, en la condición de noticiero podemos aplicar como medio de televisión pero no nos vemos representados en ninguna de las categorías que ustedes presentan en las tablas, por lo tanto al estar dentro del canal regional Telepacífico quedamos excluidos pese a que somos un medio de comunicación independiente al canal regional. Por favor podrían aclararnos si aplicamos o no en la convocatoria, muchas gracias.  "/>
    <m/>
    <s v="Respondiendo a su inquietud, informamos que de acuerdo al eje 5.2 ANÁLISIS DELIMITACIÓN POBLACIÓN OBJETIVO, del documento técnico de la convocatoria, se estableció que con el fin de realizar una distribución que promueva la eficiencia de los recursos asignados para la vigencia 2021, no se incluyeron dentro de su implementación aquellos operadores que ostentan condiciones de entidades estatales de que trata el numeral 1º del artículo 2 de la Ley 80 de 1993, de acuerdo a esto los operadores públicos regionales del servicio de televisión, es decir las organizaciones de televisión o canales regionales de televisión como es el caso especifico de SOCIEDAD DE TELEVISIÓN DEL PACIFICO LTDA – TELEPACÍFICO se encuentra impedido para participar de esta convocatoria. Sin embargo de acuerdo a las subcategorias establecidas en el anexo 5 anexo técnico para la categoría 2 &quot;Televisión&quot; puede validar si su medio de comunicación se encuentra habilitado. Así mismo  lo invitamos estar atento a las adendas del anexo 5 anexo técnico, que serán realizadas al interior de la convocatoria, por lo que  podrá ajustar su propuesta de acuerdo a las modificaciones que lleguen a realizarse._x000a__x000a_"/>
    <d v="2021-06-09T20:30:00"/>
    <x v="0"/>
    <s v="Victor Mendoza"/>
    <s v="Daniela Alemán"/>
    <s v="Alvaro"/>
    <n v="8.6583333332673647"/>
    <x v="0"/>
    <m/>
    <m/>
  </r>
  <r>
    <x v="257"/>
    <x v="0"/>
    <d v="2021-06-09T12:00:44"/>
    <d v="2021-06-11T12:00:44"/>
    <x v="0"/>
    <s v="(1) Problemas o inquietudes técnicas en las plataformas"/>
    <s v="DANIEL STEVEN RINCON "/>
    <n v="1015480044"/>
    <x v="0"/>
    <s v="(0) -Seleccione-"/>
    <x v="5"/>
    <s v="DANIEL STEVEN RINCON GUERRERO "/>
    <n v="3168627671"/>
    <s v="Danielstivenrinconguerrero@gmail.com"/>
    <s v="verificación de mis datos personales para poder ser beneficiario, gracias!"/>
    <m/>
    <s v="Dando alcance a su solicitud, dentro del documento publicado en el micrositio de la convocatoria  denominado &quot;CONDICIONES DE PARTICIPACIÓN CONVOCATORIA DEFINITIVA MINTIC No. 001 de 2021, DIRIGIDA A: MEDIOS DE COMUNICACIÓN NACIONALES EN LAS CATEGORIAS DE TELEVISIÓN, RADIO, PERIÓDICOS, REVISTAS Y MEDIOS DIGITALES&quot;, en el numeral 4. REQUISITOS HABILITANTES, podrá consultar los requisitos tanto jurídicos como técnicos definitivos, de esta forma podrá validar y verificar si estaría habilitado para presentar su proyecto. Por lo anterior invitamos a consultar los términos de participación en los anexos publicados en el micrositio: https://www.mintic.gov.co/transformaciondigitalmedios."/>
    <d v="2021-06-09T20:32:00"/>
    <x v="0"/>
    <s v="Cesar Cortés"/>
    <s v="Daniela Alemán"/>
    <s v="Alvaro"/>
    <n v="8.5211111110984348"/>
    <x v="0"/>
    <m/>
    <m/>
  </r>
  <r>
    <x v="258"/>
    <x v="0"/>
    <d v="2021-06-09T13:19:03"/>
    <d v="2021-06-11T13:19:03"/>
    <x v="0"/>
    <s v="(3) Solicitudes u observaciones al proceso de convocatoria"/>
    <s v="Producciones Willvin"/>
    <n v="860354098"/>
    <x v="3"/>
    <s v="(0) -Seleccione-"/>
    <x v="5"/>
    <s v="Marcela Chacon Santamaria "/>
    <n v="3123761213"/>
    <s v="mchacon@radiopolis.fm"/>
    <s v="Buenas tardes Sr (es) Mintic:   Respetuosamente solicito a ustedes para exponerles una consulta respecto al   punto 8.2.2.1 Procesos de apoyo o soporte que aplican para esta linea: Gestión de Talento Humano, administrativa y financiera, si nos avalan como proyecto la Implementación de un sistema ERP donde abarca estos Items.  "/>
    <m/>
    <s v="De acuerdo a su inquietud, en el anexo 5 “Anexo Técnico”, en el item 8.2.2 “DIGITALIZACIÓN DE PROCESOS” en el punto 8.2.2.1 “Procesos de apoyo o soporte”, para su caso en que desea la Implementación de un sistema ERP, es importante validar si su propuesta cumple con cada uno de los requisitos puntuales allí mencionados, si es así podría postularse con su propuesta a la convocatoria, para ser validada posteriormente por el comité evaluador. "/>
    <d v="2021-06-09T20:35:00"/>
    <x v="0"/>
    <s v="Wilson Pulido"/>
    <s v="Daniela Alemán"/>
    <s v="Alvaro"/>
    <n v="7.2658333334256895"/>
    <x v="0"/>
    <m/>
    <m/>
  </r>
  <r>
    <x v="259"/>
    <x v="0"/>
    <d v="2021-06-09T15:35:41"/>
    <d v="2021-06-11T15:35:41"/>
    <x v="0"/>
    <s v="(2) Asesoría o consultas sobre la postulación de propuestas"/>
    <s v="Diana Suley Castro"/>
    <n v="38472227"/>
    <x v="1"/>
    <s v="(Emisora/Podcast) Emisora/Podcast"/>
    <x v="9"/>
    <s v="Diana Suley Castro"/>
    <n v="3186996991"/>
    <s v="dianac4122@gmail.com"/>
    <s v="Mi organización esta pensando aplicar a la Categoría No. 5 Medios de comunicación digitales, Eje 3-desarrollo e implementación de tecnología para la transformación digital, pero tenemos la siguiente inquietud: Nuestra organización fue creada en el mes de mayo de 2015, pero nuestra página Web comenzó  a funcionar en el mes de mayo de 2020. Dada esta situación podemos aplicar a la convocatoria."/>
    <m/>
    <s v="De acuerdo a su inquietud, le informamos que el numeral 7 del anexo 5- Anexo Técnico establece las condiciones y requisitos para cada una de las categorías a tener en cuenta. En el mismo sentido en el numeral 7.5 Categoria Número 5 Medios de comunicaciones digitales, se le informa que los requisitos a tener en cuenta son los siguientes: 1) Que correspondan a medios de comunicación colombianos, cuyo canal de difusión sea únicamente pagina web. _x000a__x000a_2) La página web del medio debe haberse creado y encontrarse activa, como mínimo, a partir del 11 de marzo del año 2020. _x000a__x000a_3) Se debe acreditar que el medio digital cuenta con su propia página web, hosting y dominio (URL) propios. Adjuntando: licencias de software vigentes utilizado para el desarrollo de la plataforma (permiso de uso de manera perpetua o tiempo determinado de acuerdo con las caracteristicas de este). Certificado de Matrícula Profesional del desarrollador junto con el Certificado de que lo acredite como desarrollador de software. Evidencia de la URL y Hosting. Registros fotográficos donde demuestre que la plataforma está en funcionamiento.  _x000a__x000a_4) Que el medio realice la producción de contenido informativo de carácter periodistico y/o de producción de noticias y/o cultural._x000a__x000a__x000a_En linea a esto, le informamos que  de acuerdo al numeral 2.11 Causales de Rechazo que se encuentran establecidas dentro del documento publicado en el micrositio de la convocatoria denominado &quot;CONDICIONES DE PARTICIPACIÓN CONVOCATORIA DEFINITIVA MINTIC No. 001 de 2021, DIRIGIDA A: MEDIOS DE COMUNICACIÓN NACIONALES EN LAS CATEGORIAS DE TELEVISIÓN, RADIO, PERIÓDICOS, REVISTAS Y MEDIOS DIGITALES&quot;, se establece que: _x000a_ a) La propuesta del proyecto que se presente se haga por fuera de la fecha y hora límites establecidas en el cronograma o por medios distintos a los señalados en la presente convocatoria, sin perjuicio de la aplicación del protocolo de indisponibilidad. _x000a_B) Cuando la propuesta sea presentada por una persona natural o jurídica a título personal sin el cumplimiento de los requisitos que exige la ley para el ejercicio de la actividad objeto de la propuesta. _x000a_C) Cuando la propuesta sea presentada por consorcio o unión temporal, sin perjuicio de la excepción para la categoría radiodifusión sonora donde podrán participar consorcios o uniones temporales debidamente concesionadas por el MinTIC. _x000a_D) Cuando la propuesta no sea presentada en línea, es decir, mediante el enlace establecido por la  entidad https://bpm.mintic.gov.co/AP/Home.aspx?idFrm=2313. _x000a_E) Cuando el participante se encuentre incurso en alguna de las prohibiciones, inhabilidades e incompatibilidades señaladas por la Constitución y la ley. Cuando la inhabilidad o incompatibilidad sobrevenga en un participante, se entenderá que renuncia a la participación en la convocatoria pública. _x000a_F) Cuando el participante o su representante legal se encuentre reportado en el Boletín de Responsables Fiscales de la Contraloría General de la República, o tenga antecedentes disciplinarios ante la Procuraduría General de la Nación o antecedentes judiciales o se encuentre reportado en el Registro nacional de medidas correctivas. _x000a_G) Cuando la propuesta se presente en forma parcial o con condicionamientos para la asignación de recursos por parte del MinTIC/FONDO ÚNICO DE TIC. _x000a_H) Cuando existan inconsistencias en la información o documentos que sustenten los requisitos habilitantes de las propuestas que no permitan hacer evaluación objetiva de la misma. O cuando luego de agotarse el respectivo requerimiento de subsanación, se entreguen incompletos o no se entreguen los documentos solicitados. _x000a_I) Cuando el participante haya iniciado operaciones y/o haya obtenido autorización o habilitación legal con posterioridad al 11 de marzo de 2020. _x000a_J) Cuando el valor de la propuesta supere el valor máximo de financiación en la correspondiente categoría o subcategoría conforme a las reglas de distribución, incluyendo la corrección aritmética y luego de agotar los correspondientes requerimientos de subsanación. _x000a_K) Cuando los participantes no suministren la información y documentación solicitada por la entidad hasta el término de traslado del informe de evaluación. _x000a_L) Cuando se compruebe que dentro de los cinco (5) años anteriores a la presentación de la propuesta, el participante o sus representantes legales hayan sido sentenciados por infringir las normas relativas a lavado de activos. _x000a_M) En el caso que el MinTIC/Fondo Único de TIC tenga certeza de hechos que constituyan actos de corrupción de un participante, sin perjuicio de las acciones legales a que hubiere lugar, se rechazará la propuesta. _x000a_N) Las demás contempladas en la Constitución Nacional, en las leyes y en esta convocatoria._x000a__x000a_De acuerdo a esto, su medio de comunicación podrá participar siempre y cuando cumpla con condiciones y requisitos de la categoría en la que desee aplicar._x000a__x000a_La invitamos a consultar los documentos definitivos de la convocatoria en el micrositio www.mintic.gov.co/transformaciondigitalmedios/ botón DOCUMENTOS DEL PROCESO"/>
    <d v="2021-06-09T20:44:00"/>
    <x v="0"/>
    <s v="Victor Mendoza"/>
    <s v="Daniela Alemán"/>
    <s v="Alvaro"/>
    <n v="5.1386111110914499"/>
    <x v="0"/>
    <m/>
    <m/>
  </r>
  <r>
    <x v="260"/>
    <x v="0"/>
    <d v="2021-06-09T16:32:41"/>
    <d v="2021-06-11T16:32:41"/>
    <x v="0"/>
    <s v="(2) Asesoría o consultas sobre la postulación de propuestas"/>
    <s v="SISTEMA TOTAL DE COMUNICACIONES SAS"/>
    <n v="9007607532"/>
    <x v="4"/>
    <s v="(0) -Seleccione-"/>
    <x v="47"/>
    <s v="MIGUEL ANTONIO CASTAÑEDA LEON"/>
    <n v="3005135213"/>
    <s v="stcmedios@gmail.com"/>
    <s v="TENGO VARIAS INQUIETUDES Y ME GUSTARIA TENER COMUNICACIÓN CON UN ASESOR VIA TELEFONO O REUNION VIRTUAL  PARA DESPEJAR DUDAS LA PRESENTACIÓN DEL PROYECTO. NECESITO UNA ASESORIA PASO A PASO. SABEMOS QUE DEBEMOS LEER LOS DOCUEMNTOS Y YA LO HICIMOS PERO EL QUE NO SABE ES COMO EL QUE NO VE. NECESITO POR FAVOR COMUNICACIÓN DIRECTA. GRACIAS . QUEDO ATENTO. "/>
    <m/>
    <s v="En atención a su solicitud se le informa al interesado que el único medio por el cual se darán soluciones a sus inquietudes es a través del Centro de Consulta. Por lo tanto, en dado caso de presentarse inquietudes adicionales lo invitamos a formular de manera clara y concisa sus consultas en donde usted podrá expresar cualquier duda, inquietud o requerimiento puntual con base al proceso de postulación de la convocatoria y documentos publicados en el micrositio de la convocatoria en el link: https://www.mintic.gov.co/transformaciondigitalmedios en la pestaña CENTRO DE CONSULTA, para realizar su consulta deberá diligenciar todos los campos del formulario que se despliega."/>
    <d v="2021-06-09T20:50:00"/>
    <x v="0"/>
    <s v="Cesar Cortés"/>
    <s v="Daniela Alemán"/>
    <s v="Alvaro"/>
    <n v="4.2886111111147329"/>
    <x v="0"/>
    <m/>
    <m/>
  </r>
  <r>
    <x v="261"/>
    <x v="0"/>
    <d v="2021-06-09T16:43:29"/>
    <d v="2021-06-11T16:43:29"/>
    <x v="0"/>
    <s v="(2) Asesoría o consultas sobre la postulación de propuestas"/>
    <s v="Asociación de Medios de Comuniccaión ASOREDES"/>
    <n v="900203806"/>
    <x v="3"/>
    <s v="(0) -Seleccione-"/>
    <x v="4"/>
    <s v="JUAN GUILLERMO CANO VARGAS"/>
    <n v="3016800081"/>
    <s v="asoredes2@gmail.com"/>
    <s v="En el marco de la digitalización de procesos y estrategias para las emisoras de ASOREDES, estamos estructurando la mayoría de los proyectos en uno de los ejes de la convocatoria el aprovechamiento de nuevas tecnologías de &quot;difusión&quot; ofrecidas por las redes sociales y el Internet, donde se hace imprescindible un engranaje entre diferentes elementos (Hardware y Software)  para una correcta automatización de soluciones especialmente las de &quot;Visual Radio&quot;, en el cual se involucran equipos como Consola Profesional de Radio, Software de Automatización, micrófonos, computadores, cámaras, procesadores de audio, desarrollo de páginas web, streaming, implementación de APPs, etc. Sin embargo, analizando algunas de las observaciones/consultas realizadas por otras emisoras encontramos como si &quot;no estuvieran contemplados equipos como consolas, micrófonos,  etc. dentro del equipamiento aprobado por la Convocatoria&quot;.   ¿Nos podrían validar por favor esta información para avanzar correctamente en la estructuración del proyecto?  Esto con la finalidad de presentar proyectos que estén totalmente alineados a los términos de referencia de la convocatoria y de tal manera poder darles un impulso a los medios de comunicación de la región Antioqueña.  De antemano muchas gracias!!!"/>
    <m/>
    <s v="De acuerdo a su inquietud, en el anexo 5 “Anexo técnico”, en el item 7 “IDENTIFICACION DE LAS CATEGORIAS, REQUISITOS Y CONDICIONES DE PARTICIPACION”, en el punto 7.1 “Categoría No. 1 Radiodifusión sonora”, allí encontrara los “Requisitos específicos por subcategoría”, los cuales se deben tener en cuenta en el momento de aplicar con su proyecto.   Así mismo en el punto 8, en el “EJE 2 – “ACOMPAÑAMIENTO EN LA TRANSFORMACIÓN DE LOS PROCESOS EMPRESARIALES”,  en el item 8.2.1 “ACTUALIZACIÓN Y/O ADQUISICIÓN E IMPLEMENTACIÓN DE HARDWARE Y/O SOFTWARE ESPECÍFICO AL PROCESO OPERATIVO”, donde se menciona que en esta línea se permite modelos de negocio organizados para robustecer los procesos operativos o misionales de las organizaciones, diseñando y/o fortaleciendo estructuras empresariales basadas en tecnología, con equipos, elementos, dispositivos o aplicaciones que incorporen cambios y métodos ágiles a sus procesos productivos; en el item 8.2.1.1.2 “Radiodifusión sonora”,  se indica que la Gestión de la preproducción y producción, postproducción, emisión, distribución y la gestión comercial, podria aplicar con su proyecto a nivel de Hardware y/o Software según corresponda; es de aclarar que para esta categoría No se incluye equipos para la transformación de radio análoga a digital. "/>
    <d v="2021-06-10T18:30:00"/>
    <x v="0"/>
    <s v="Wilson Pulido"/>
    <s v="Daniela Alemán "/>
    <s v="Alvaro"/>
    <n v="25.775277777865995"/>
    <x v="0"/>
    <m/>
    <m/>
  </r>
  <r>
    <x v="262"/>
    <x v="0"/>
    <d v="2021-06-09T17:24:43"/>
    <d v="2021-06-11T17:24:43"/>
    <x v="0"/>
    <s v="(2) Asesoría o consultas sobre la postulación de propuestas"/>
    <s v=" EL COLOMBIANO S.A. &amp; CIA. S.C.A."/>
    <n v="890901352"/>
    <x v="4"/>
    <s v="(0) -Seleccione-"/>
    <x v="4"/>
    <s v="Liliana Saldarriaga Calderón"/>
    <n v="3148940912"/>
    <s v="lilianasc@elcolombiano.com.co"/>
    <s v="Partiendo de un proyecto de desarrollo a la medida de software, que requiere de un servicio en nube de almacenamiento y procesamiento, ¿se pueden agrupar los anteriores valores como un único proyecto o deben ser presentados de manera independiente en los anexos de Estudio de Mercado y Presupuesto? "/>
    <m/>
    <s v="En atención a su solicitud se le informa al interesado que es decisión del postulante si se presenta en un solo proyecto consolidado como lo indica o si bien prefiere lo puede presentar por aparte cada uno, ya que es  posible ambas opciones y si cumple con todos los requisitos técnicos que lo habilitan y a su vez con la capacidad jurídica para poder participar, podría presentar proyectos independientes dentro de la misma categoría. Complementando lo antes mencionado, es conveniente informarle que dentro del documento denominado &quot;CONDICIONES DE PARTICIPACIÓN CONVOCATORIA DEFINITIVA MINTIC No. 001 de 2021, DIRIGIDA A: MEDIOS DE COMUNICACIÓN NACIONALES EN LAS CATEGORIAS DE TELEVISIÓN, RADIO, PERIÓDICOS, REVISTAS Y MEDIOS DIGITALES&quot;, en el numeral 2.3 “CONVOCATORIA LIMITADA A MEDIOS DE COMUNICACIÓN” se establece la siguiente Nota 2 que señala lo siguiente: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5 -anexo técnico-, cumpliendo las condiciones de medio de comunicación (proveedor, operador, licenciatario, periódico y/o revista), siempre y cuando cumpla con la totalidad de los requerimientos técnicos habilitantes establecidos en el numeral 7 del Anexo 5 -anexo técnico- y desde que no esté inmerso en alguna de las exclusiones señaladas."/>
    <d v="2021-06-10T18:58:00"/>
    <x v="0"/>
    <s v="Cesar Cortés"/>
    <s v="Daniela Alemán"/>
    <s v="Alvaro"/>
    <n v="25.554722222266719"/>
    <x v="0"/>
    <m/>
    <m/>
  </r>
  <r>
    <x v="263"/>
    <x v="0"/>
    <d v="2021-06-09T17:34:22"/>
    <d v="2021-06-11T17:34:22"/>
    <x v="0"/>
    <s v="(2) Asesoría o consultas sobre la postulación de propuestas"/>
    <s v=" EL COLOMBIANO S.A. &amp; CIA. S.C.A."/>
    <n v="890901352"/>
    <x v="4"/>
    <s v="(0) -Seleccione-"/>
    <x v="4"/>
    <s v="Liliana Saldarriaga Calderón"/>
    <n v="3148940912"/>
    <s v="lilianasc@elcolombiano.com.co"/>
    <s v="Partiendo de la premisa que se pueden prepagar servicios tipo nube hasta 3 años y teniendo en cuenta que se trata de costos variables mes a mes, ¿cómo se registra este ítem dentro del presupuesto y cómo se soporta esta variabilidad en la ejecución para demostrar la debida inversión?"/>
    <m/>
    <s v="Por otra parte, dando alcance a su otra solicitud el beneficiario debe contemplar dentro de su cronograma de ejecución y/o de actividades la ejecución presupuestal dentro de la vigencia 2021, esto es el 31 de diciembre de 2021._x000a__x000a_Así mismo se aclara que los productos y servicios que se adquieran para tener beneficios posteriores al término de la fecha de cierre del proyecto, deben acreditar su requerimiento en línea con el proyecto presentado, como por ejemplo las licencias y/o software, alquiler de hosting, entre otros, bienes y servicios que deben estar debidamente justificados según su necesidad y tiempo a adquirir, lo anterior teniendo en cuenta que es requisito para su pago. Sin embargo, el pago debe realizarse dentro del periodo asignado para la ejecución de los recursos en la resolución, en el caso del interesado podría pre-pagar dichas obligaciones en el transcurso de la ejecución del proyecto. Al respecto se aclara que, el término de vigencia o adquisición de los bienes y servicios a adquirir según lo antes señalado, no deben superar la duración o vigencia de la organización beneficiaria conforme lo acreditado en el certificado de existencia y representación legal expedido por la Cámara de Comercio del domicilio respectivo, o documento equivalente, así como el término de concesión o licencia de funcionamiento del medio, y no superar el servicio o software el término de 3 años (tiempo máximo que solo será aceptado si se sustenta debidamente la necesitad)._x000a__x000a_En este sentido se aclara a la peticionaria que se acredita la ejecución de los recursos otorgados con su pago según las condiciones y términos antes señalados, todo lo cual no puede superar la vigencia 2021._x000a_"/>
    <d v="2021-06-10T18:58:00"/>
    <x v="0"/>
    <s v="Cesar Cortés"/>
    <s v="Daniela Alemán"/>
    <s v="Alvaro"/>
    <n v="25.39388888888061"/>
    <x v="0"/>
    <m/>
    <m/>
  </r>
  <r>
    <x v="264"/>
    <x v="0"/>
    <d v="2021-06-09T18:44:37"/>
    <d v="2021-06-11T18:44:37"/>
    <x v="0"/>
    <s v="(2) Asesoría o consultas sobre la postulación de propuestas"/>
    <s v="ENTRETENIMIENTO PARA TODOS SAS"/>
    <s v="NIT: 900.682.411-4"/>
    <x v="1"/>
    <s v="(Emisora/Podcast) Emisora/Podcast"/>
    <x v="5"/>
    <s v="Carolina Casas Vergel"/>
    <s v="317 5173052"/>
    <s v="ccasas@vibra.fm"/>
    <s v="Hola, buen día. Tenemos una consulta sobre la sección de estudio de mercado  En el caso de items que tengan el PRECIO BASADO EN ADHESIÓN INTRUMENTO CCE:  Colombia Compra Eficiente  ¿Es suficiente solo  ingresar en el excel del estudio de mercado el item, precio y  Codigo o Numero de Parte de este ITEM como se encuentra en Colombia Compra Eficiente (CCE) o también se debe adjuntar la cotización? Gracias"/>
    <m/>
    <s v="Le comunicamos que partiendo del eje estratégico que seleccionen y de la línea estratégica, encontrarán en el documento Anexo 5 Anexo técnico el título denominado “Estudio de Mercado” y un subtítulo  llamado “Requisitos Técnicos”, donde indica que en dado caso que el interesado se acoja  a los acuerdos marcos de precios de Colombia Compra Eficiente (CCE), el cual expresa lo siguiente: &quot;En caso de que los bienes o servicios que integran la propuesta estén incluidos en los acuerdos marco de precios vigentes, en las grandes superficies o en los instrumentos de agregación de demanda publicados por Colombia Compra Eficiente (CCE), el proponente deberá adoptar el precio establecido en el instrumento correspondiente._x000a__x000a_ Para tal efecto, se deberá incluir en la casilla “COTIZACION 1” del ANEXO 4.2. ESTUDIO DE MERCADO, el valor definido en el instrumento, indicando expresamente en la casilla “PRECIO BASADO EN ADHESION INSTRUMENTO CCE O PROVEEDOR EXCLUSIVO” el instrumento al cual corresponde.  De esta forma  en el ANEXO 4.2, el interesado deberá seleccionar  el “TIPO DE REFERENCIA DE PRECIO” en este caso “PRECIO BASADO EN ADHESION INSTRUMENTO CCE O PROVEEDOR EXCLUSIVO” y en la casilla “COTIZACIÓN 1” deberá  indicar el valor del precio de CCE, y por último en la casilla “JUSTIFICACIÓN VALOR SELECCIONADO” indicar que se acoge a los precios de los acuerdos marcos de referencia y mencionar los detalles del acuerdo marco al cual se acoge, de esta forma no es necesario adjuntar las otras dos cotizaciones.  "/>
    <d v="2021-06-10T19:11:00"/>
    <x v="0"/>
    <s v="Wilson Pulido"/>
    <s v="Daniela Alemán"/>
    <s v="Alvaro"/>
    <n v="24.439722222159617"/>
    <x v="0"/>
    <m/>
    <m/>
  </r>
  <r>
    <x v="265"/>
    <x v="0"/>
    <d v="2021-06-09T18:52:55"/>
    <d v="2021-06-11T18:52:55"/>
    <x v="0"/>
    <s v="(2) Asesoría o consultas sobre la postulación de propuestas"/>
    <s v="RADIO SINCELEJO"/>
    <n v="6857171"/>
    <x v="3"/>
    <s v="(0) -Seleccione-"/>
    <x v="48"/>
    <s v="AURELIO GOMEZ ALVIZ"/>
    <n v="3015108606"/>
    <s v="aureliogomez@radiosincelejo.com.co"/>
    <s v="Buenas tardes  DOS DUDAS PARA RESOLVER LA PRIMERA en cuanto a al item  4.1.4 CERTIFICADO O COPIA DE LA LICENCIA DE OPERACIÓN EXPEDIDA POR AUTORIDAD COMPETENTE, SÍ FUERE EL CASO, EN LA QUE DEMUESTRA ESTAR AUTORIZADO PARA OPERAR EN COMO MEDIO PÚBLICO EN EL TERRITORIO NACIONAL, REGIONAL Y/O LOCAL, SEGÚN EL CASO.   NOS ENCONTRAMOS EN PROCESO DE RENOVACION DE LA CONCESION. SE SOLICITO LA PRORROGA DE LA CONCESION,  SE PUEDE ADJUNTAR UN DOCUMENTO QUE CERTIFIQUE ESO, COMO DOCUMENTO VALIDO PARA ESTE ITEM? "/>
    <m/>
    <s v="Dando alcance a sus solicitudes y respondiendo a su primera inquietud, nos permitimos  informarle que al interior del MinTIC, en la Dirección de Industria de Comunicaciones, existen licencias de radiodifusión sonora y televisión que están en proceso de verificación de cumplimiento de requisitos o en trámite de expedición y/o renovación por lo que para cada caso particular la administración efectuará las validaciones correspondientes y de ser el caso dará aplicación al Art. 35 del Decreto 019 de 2012 que dispone: Solicitud de renovación de permisos, licencias o autorizaciones. Cuando el ordenamiento jurídico permita la renovación de un permiso, licencia o autorización, y el particular la solicite dentro de los plazos previstos en la normatividad vigente, con el lleno de la totalidad de requisitos exigidos para ese fin, la vigencia del permiso, licencia o autorización se entenderá prorrogada hasta tanto se produzca la decisión de fondo por parte de la entidad competente sobre dicha renovación. Por lo anterior, si el trámite de renovación se efectuó en tiempo y está en proceso de verificación, la entidad validará lo correspondiente y si le asiste razón al interesado se dará aplicación al Art. 35 del Decreto 019 de 2012 y podrá participar en la convocatoria. "/>
    <d v="2021-06-10T19:33:00"/>
    <x v="0"/>
    <s v="Cesar Cortés"/>
    <s v="Daniela Alemán"/>
    <s v="Alvaro"/>
    <n v="24.668055555608589"/>
    <x v="0"/>
    <m/>
    <m/>
  </r>
  <r>
    <x v="266"/>
    <x v="0"/>
    <d v="2021-06-09T18:52:55"/>
    <d v="2021-06-11T18:52:55"/>
    <x v="0"/>
    <s v="(2) Asesoría o consultas sobre la postulación de propuestas"/>
    <s v="RADIO SINCELEJO"/>
    <n v="6857171"/>
    <x v="3"/>
    <s v="(0) -Seleccione-"/>
    <x v="48"/>
    <s v="AURELIO GOMEZ ALVIZ"/>
    <n v="3015108606"/>
    <s v="aureliogomez@radiosincelejo.com.co"/>
    <s v="EN EL ITEM 4.1.3.1 Personas naturales MI CONSULTA ES LA SIGUIENTE. EL ESTABLECIMIENTO COMERCIAL ES DECIR LA CAMARA DE COMERCIO ESTA A NOMBRE DE OTRA PERSONA DIFERETEN, A QUIEN ES EL REPRESENTANTE LEGAL DE LA CONCESION. PODRIA ADJUNTARSE UN PODER O UNA AUTORIZACION EN DICHO CASO, O QUE SOLUCION PODRIA DARSE EN ESTE PUNTO?"/>
    <m/>
    <s v="Por otra parte, dando alcance a su segunda solicitud se le informa al interesado que dentro del documento denominado &quot;CONDICIONES DE PARTICIPACIÓN CONVOCATORIA DEFINITIVA MINTIC No. 001 de 2021, DIRIGIDA A: MEDIOS DE COMUNICACIÓN NACIONALES EN LAS CATEGORIAS DE TELEVISIÓN, RADIO, PERIÓDICOS, REVISTAS Y MEDIOS DIGITALES&quot;, en el numeral 4.1.1 “CARTA DE PRESENTACION DE LA PROPUESTA (ANEXO 1)”, se expresa lo siguiente: En el evento en que el representante legal tenga alguna limitación, se deberá adjuntar copia del acta o documento en el que conste la autorización del órgano societario competente para participar de la convocatoria. Adicionalmente en ese mismo documento,  en el siguiente numeral 4.1.1.2. “PRESENTACIÓN DE PROPUESTA MEDIANTE APODERADO”, dice: Si el participante actúa a través de un representante o apoderado, deberá acreditar mediante documento legalmente expedido, que su representante o apoderado está expresamente facultado para presentar la propuesta – solicitud de financiación y notificarse del acto administrativo respectivo en caso de resultar beneficiario. De esta forma, deberá adjuntar en su propuesta la documentación previamente mencionada.              Lo invitamos a consultar lla totalidad de los documentos oficiales de la convocatoria , los cuales se encuentran publicados en el micrositio https://mintic.gov.co/transformaciondigitalmedios, botón DOCUMENTOS DEL PROCESO._x000a__x000a_"/>
    <d v="2021-06-10T19:33:00"/>
    <x v="0"/>
    <s v="Cesar Cortés"/>
    <s v="Daniela Alemán"/>
    <s v="Alvaro"/>
    <n v="24.668055555608589"/>
    <x v="0"/>
    <m/>
    <m/>
  </r>
  <r>
    <x v="267"/>
    <x v="0"/>
    <d v="2021-06-10T08:58:53"/>
    <d v="2021-06-12T08:58:53"/>
    <x v="0"/>
    <s v="(2) Asesoría o consultas sobre la postulación de propuestas"/>
    <s v="Noticiero 90 Minutos "/>
    <n v="9000215378"/>
    <x v="2"/>
    <s v="(0) -Seleccione-"/>
    <x v="9"/>
    <s v="Ana María Alzate"/>
    <n v="3122867219"/>
    <s v="amalzate@uao.edu.co"/>
    <s v="Teniendo en cuenta su respuesta nos surge otra duda: La Unión Temporal (Noticiero 90 Minutos) es una programadora independiente que emite a través de Telepacífico sin percibir ningún recurso del dineros públicos, además toda la producción y emisión se realiza desde sede propia cancelando a Telepacífico los derechos de emisión. Siendo así, aún seguimos quedando fuera de la convocatoria solo por el hecho de emitir a través de un canal regional, subrayando el hecho que Telepacífico no tiene ningún derecho sobre el noticiero? "/>
    <m/>
    <s v="De acuerdo a su inquietud, en el ANEXO 6 “DISTRIBUCION RECURSOS IMPLEMENTACION ARTICULO 105 LEY 2063 de 2020”,  en el punto 7 “IDENTIFICACIÓN POBLACIÓN OBJETIVO”,  en el item “Televisión”, podrá identificar la exclusión de los diferentes operadores que ostentan condiciones de entidades estatales; siendo así y de acuerdo a su consulta, su proyecto lo podría encaminar de acuerdo al anexo 5 “Anexo técnico”,  en la “Categoría No. 2 Televisión”, cumpliendo con los requisitos allí establecidos. Así mismo, en el punto 8.2 “EJE 2 – ACOMPAÑAMIENTO EN LA TRANSFORMACIÓN DE LOS PROCESOS EMPRESARIALES”, en el item 8.2.1.1.1 “Televisión”,  podrá delimitar y estructurar su propuesta que permite que al interior de los procesos operativos del MinTIC/FUNTIC, generar  un adecuado proceso de evaluación y habilitación del mismo."/>
    <d v="2021-06-10T19:43:00"/>
    <x v="0"/>
    <s v="Wilson Pulido"/>
    <s v="Daniela Alemán"/>
    <s v="Alvaro"/>
    <n v="10.735277777770534"/>
    <x v="0"/>
    <m/>
    <m/>
  </r>
  <r>
    <x v="268"/>
    <x v="0"/>
    <d v="2021-06-10T11:07:10"/>
    <d v="2021-06-12T11:07:10"/>
    <x v="0"/>
    <s v="(1) Problemas o inquietudes técnicas en las plataformas"/>
    <s v="Quinesis"/>
    <n v="1104702383"/>
    <x v="1"/>
    <s v="(Video) Video"/>
    <x v="5"/>
    <s v="Sandra Paola Vera Henao"/>
    <n v="3118548737"/>
    <s v="paolahenver@outlook.com"/>
    <s v="Hola buenos días, agradezco que me puedan colaborar dejando solo una postulación y borrando las demás, ya que por equivocación no se como eliminarlas. "/>
    <m/>
    <s v="Cordial saludo,_x000a__x000a_Señora: SANDRA PAOLA VERA HENAO_x000a__x000a_De acuerdo a su solicitud nos permitimos informarle que se realiza la validación en los procesos de convocatoria y se evidencia que no se encuentran registros de procesos por parte de ustedes, si ya creo una o más postulaciones la solicitud deberá generarle un número de radicado, de lo contrario si no genera el radicado quiere decir que la solicitud queda como borrador y no genera ningún tipo de instancia en el aplicativo._x000a__x000a_Nota: Si cuenta con los números de radicado de las solicitudes por favor enviarlos por este medio para realizar la búsqueda, si no cuenta con el número se requiere que realice de nuevo la solicitud hasta generar el número de radicado._x000a_"/>
    <d v="2021-06-11T12:56:00"/>
    <x v="2"/>
    <m/>
    <s v="Unión Temporal Indepro-BPM"/>
    <s v="Alvaro"/>
    <n v="25.81388888892252"/>
    <x v="0"/>
    <m/>
    <m/>
  </r>
  <r>
    <x v="269"/>
    <x v="0"/>
    <d v="2021-06-10T11:35:03"/>
    <d v="2021-06-12T11:35:03"/>
    <x v="0"/>
    <s v="(2) Asesoría o consultas sobre la postulación de propuestas"/>
    <s v="Revista Vive Afro SAS"/>
    <n v="901014437"/>
    <x v="1"/>
    <s v="(Revista) Revista"/>
    <x v="5"/>
    <s v="Revista Vive Afro"/>
    <n v="3208900257"/>
    <s v="proyectos@revistaviveafro.com"/>
    <s v="Buen día,  Quisiera saber para las cotizaciones ya que hay que pedir fecha de mantenimiento de la oferta, si hay algún problema con que estas no se mantengan más de 7-15 días, ya que las empresas no mantienen sus precios por un periodo más prolongado. Esto significa que las cotizaciones posiblemente al ser revisadas por ustedes luego del cierre de la convocatoria ya no estarán vigentes con esos precios.  Adjunto un ejemplo de cotización.  Gracias."/>
    <s v="https://mintic.sharepoint.com/:b:/g/direccion_economia_digital/EecRFpCZuwFKpTZ6bgqE5bUBKZbeg5eYHvW_i8JYx1mDRA?e=eSJpl1"/>
    <s v="Dando respuesta a su solicitud, según el anexo técnico No5, en el item 8.2.1.3.3 , Condiciones generales de las cotizaciones, para que tengan validez las cotizaciones allegadas,estas deberán cumplir con los requisitos legales vigentes y deben contener como mínimo los siguientes criterios:_x000a_• Nombre del proveedor _x000a_• Identificación del proveedor_x000a_• Dirección del proveedor _x000a_• Teléfono del proveedor _x000a_• Correo electrónico del proveedor_x000a_• Nombre del producto o servicio _x000a_• Descripción detallada de cada bien o servicio_x000a_• Lista de cantidades, precios unitarios y totales_x000a_• Impuestos_x000a_• Fecha de presentación y declaración de mantenimiento de la oferta_x000a_• Firma de representante legal o la persona facultada para comprometer al oferente, para facilitar la evaluación y la comparación de las cotizaciones, el evaluador tendrá la facultad de solicitar a los proponentes la aclaración de cualquiera de las cotizaciones de los proveedores relacionados en el ANEXO 4.2._x0009_ESTUDIO DE MERCADO._x000a__x000a_La solicitud de aclaración y la respuesta correspondiente deberán efectuarse por escrito, a través de los medios previstos por el MinTIC/FUNTIC, pero no se solicitará modificación de los precios o del contenido de la cotización, salvo las que sean necesarias para confirmar la corrección de posibles errores aritméticos que el evaluador haya identificado durante la etapa de revisión de las cotizaciones._x000a__x000a_ Todas las cotizaciones presentadas deben ser expresadas en pesos colombianos y relacionadas en el ANEXO 4.2. ESTUDIO DE MERCADO, garantizando la descripción del valor bien o servicio para ser comparable.  De la misma forma, en relación con las cotizaciones que se acojan a los Acuerdos Marcos de precios de CCE, dentro el Anexo No. 5 “Anexo Técnico”, en cada una de las líneas estratégicas se menciona el titulo denominado “Requisitos Técnicos”, en el ítem 2 que dice que en caso de que los bienes o servicios que integran la propuesta estén incluidos en los acuerdos marco de precios vigentes, en las grandes superficies o en los instrumentos de agregación de demanda publicados por Colombia Compra Eficiente (CCE), el proponente deberá adoptar el precio establecido en el instrumento correspondiente. Para tal efecto, se deberá incluir en la casilla “COTIZACION 1” del ANEXO 4.2. ESTUDIO DE MERCADO, el valor definido en el instrumento, indicando expresamente en la casilla “PRECIO BASADO EN ADHESION INSTRUMENTO CCE O PROVEEDOR EXCLUSIVO” el instrumento al cual corresponde._x000a_"/>
    <d v="2021-06-11T12:27:00"/>
    <x v="0"/>
    <s v="Tito Nuncira"/>
    <s v="Daniela Alemán"/>
    <s v="Nicolas"/>
    <n v="24.865833333344199"/>
    <x v="0"/>
    <m/>
    <m/>
  </r>
  <r>
    <x v="270"/>
    <x v="0"/>
    <d v="2021-06-10T11:48:32"/>
    <d v="2021-06-12T11:48:32"/>
    <x v="0"/>
    <s v="(2) Asesoría o consultas sobre la postulación de propuestas"/>
    <s v="Quinesis"/>
    <n v="1104702383"/>
    <x v="1"/>
    <s v="(Video) Video"/>
    <x v="5"/>
    <s v="Sandra Paola Vera Henao"/>
    <n v="3118548737"/>
    <s v="paolahenver@outlook.com"/>
    <s v="Hola buenos días, agradecemos se puedan comunicar conmigo debido a una gran inquietud que tenemos para aplicar a la convocatoria frente al marco legal de constitución. Agradecemos por favor llamarnos."/>
    <m/>
    <s v="En atención a su solicitud se le informa al interesado que el único medio por el cual se darán soluciones a sus inquietudes es a través del Centro de Consulta. Por lo tanto, en dado caso de presentarse inquietudes adicionales lo invitamos a formular de manera clara y concisa sus consultas en donde usted podrá expresar cualquier duda, inquietud o requerimiento puntual con base al proceso de postulación de la convocatoria y documentos publicados en el micrositio de la convocatoria en el link: https://www.mintic.gov.co/transformaciondigitalmedios en la pestaña CENTRO DE CONSULTA, para realizar su consulta deberá diligenciar todos los campos del formulario que se despliega."/>
    <d v="2021-06-11T11:09:00"/>
    <x v="0"/>
    <s v="Daniela Alemán"/>
    <s v="Daniela Alemán"/>
    <s v="Alvaro"/>
    <n v="23.34111111110542"/>
    <x v="0"/>
    <m/>
    <m/>
  </r>
  <r>
    <x v="271"/>
    <x v="0"/>
    <d v="2021-06-10T11:56:30"/>
    <d v="2021-06-12T11:56:30"/>
    <x v="0"/>
    <s v="(2) Asesoría o consultas sobre la postulación de propuestas"/>
    <s v="Omwekiatl"/>
    <n v="1144060694"/>
    <x v="1"/>
    <s v="(Video) Video"/>
    <x v="9"/>
    <s v="Omar Jordán Jordán"/>
    <n v="3168356087"/>
    <s v="ojorcio@gmail.com"/>
    <s v="Hola, quiero saber si mi proyecto es adecuado para la convocatoria y cuándo es el próximo ciclo de convocatorias? buen día. https://drive.google.com/drive/folders/1WmiIcL6q9sdJgluQBsPan9vcAiXI3buC?usp=sharing"/>
    <m/>
    <s v="Dando alcance a su solicitud se le informa al interesado que esta convocatoria está dirigida a medios de comunicación formalmente constituidos antes del 11 de marzo del 2020 y funcionando en Colombia, así mismo, el objeto de la convocatoria corresponde a FINANCIAR E IMPLEMENTAR PROYECTOS, PARA APOYAR LA TRANSFORMACION DIGITAL DE LOS MEDIOS DE COMUNICACIÓN, EN CUALQUIERA DE LAS ETAPAS DEL NEGOCIO EN EL MARCO DE LA REACTIVACION ECONOMICA.  Teniendo en cuenta lo anterior, le informamos que este canal esta orientado a resolver dudas sobre los Anexos técnicos y demás documentos que hacen parte de la convocatoria. Por lo anterior  lo invitamos a consultar y validar los términos de participación en los anexos publicados en el micrositio: https://www.mintic.gov.co/transformaciondigitalmedios. "/>
    <d v="2021-06-11T11:14:00"/>
    <x v="0"/>
    <s v="Cesar Cortés"/>
    <s v="Daniela Alemán"/>
    <s v="Alvaro"/>
    <n v="23.291666666627862"/>
    <x v="0"/>
    <m/>
    <m/>
  </r>
  <r>
    <x v="272"/>
    <x v="0"/>
    <d v="2021-06-10T12:07:36"/>
    <d v="2021-06-12T12:07:36"/>
    <x v="0"/>
    <s v="(2) Asesoría o consultas sobre la postulación de propuestas"/>
    <s v="GERMAN TOBON"/>
    <n v="79943316"/>
    <x v="3"/>
    <s v="(0) -Seleccione-"/>
    <x v="5"/>
    <s v="GERMAN ANDRES TOBON CAMELO"/>
    <n v="3103209691"/>
    <s v="GERMANTOBON77@GMAIL.COM"/>
    <s v="Frente a la consulta de cuantas propuestas puede presentar una Persona Juridica, hemos recibido, dos respuestas que nos parece se contradice.  En la primera se dice:  &quot;De acuerdo con lo expresado en su petición “ buenos días, a continuación las siguientes consultas:  1. Cuando se menciona que es un valor máximo por PROYECTO, es un proyecto por emisora? o por cada emisora pueden haber mas de un proyecto? 2. Los anexos están disponibles en Word para poder alimentar toda la información o toca transcribirlos?  Muchas gracias. ”    Se procede a responder lo siguiente:    En atención a su solicitud, le informamos que para los proyectos que serán objeto de financiación por parte del FUNTIC y la distribución de los recursos, para el caso de radiodifusión sonora ubicada en la Categoría No. 1 se tiene un presupuesto de $ 30.923.223.473,00, en donde se encuentra subcategorizado en emisoras Clase A, B, C y D. Por lo tanto, el valor máximo del rango se le asignó a la Clase A que es la categoría con mayor nivel de potencia y el valor mínimo del rango se le asignó a la Clase D, y en la asignación se fue disminuyendo el mismo monto entre las clases intermedias, de forma ponderada, a continuación se señalan en detalle dichos valores:   • Subcategoría 1.1. Clase A, Valor máximo para financiar por Proyecto Hasta $ 100.000.000 y Valor máximo para financiar por Subcategoría Hasta $ 3.640.000.000. • Subcategoría 1.1. Clase B, Valor máximo para financiar por Proyecto Hasta $ 83.333.333 y Valor máximo para financiar por Subcategoría Hasta $ $ 9.240.317.275. • Subcategoría 1.1. Clase C, Valor máximo para financiar por Proyecto Hasta $ 66.666.666 y Valor máximo para financiar por Subcategoría Hasta $ 10.596.185.194. • Subcategoría 1.1. Clase D, Valor máximo para financiar por Proyecto Hasta $ 50.000.000 y Valor máximo para financiar por Subcategoría Hasta $ 7.446.721.004.   Teniendo en cuenta lo anterior, el valor máximo para financiar por proyecto corresponde al monto máximo asignado por proyecto presentado por cada participante; así mismo, cada participante solo podrá presentar un proyecto dentro de cada una de las categorías o subcategorías.&quot;  En la segunda dice:   &quot; 2. Si deseamos presentar una propuesta por cada sub-categoria, siendo una emisora clase A ( $ 100.000.000), tomaria los 100 MM como monto total por emisora o 100 MM por cada proyecto en cada sub-categoria, es decir un total de 300 MM ya que presentaríamos un proyecto para cada una de las 3 categorias.&quot;  De esta forma, se le informa al interesado que si es posible presentar más de una propuestas dentro de la misma categoría en diferentes subcategorías, ejes y líneas estratégicas. Complementando lo antes mencionado, es conveniente informarle que dentro del documento de “CONDICIONES DE PARTICIPACIÓN CONVOCATORIA DEFINITIVA MINTIC No. 001 de 2021”,  en el numeral 2.3 “CONVOCATORIA LIMITADA A MEDIOS DE COMUNICACIÓN” se establece la siguiente Nota 2 que señala lo siguiente: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5 -anexo técnico-, cumpliendo las condiciones de medio de comunicación (proveedor, operador, licenciatario, periódico y/o revista), siempre y cuando cumpla con la totalidad de los requerimientos técnicos habilitantes establecidos en el numeral 7 del Anexo 5 -anexo técnico- y desde que no esté inmerso en alguna de las exclusiones señaladas.&quot; "/>
    <m/>
    <s v="Dando respuesta a su solicitud, ratificamos que la respuesta a su solicitud es la siguiente:  Si deseamos presentar una propuesta por cada sub-categoria, siendo una emisora clase A ( $ 100.000.000), tomaria los 100 MM como monto total por emisora o 100 MM por cada proyecto en cada sub-categoria, es decir un total de 300 MM ya que presentaríamos un proyecto para cada una de las 3 categorias.&quot;  De esta forma, se le informa al interesado que si es posible presentar más de una propuestas dentro de la misma categoría en diferentes subcategorías, ejes y líneas estratégicas. Complementando lo antes mencionado, es conveniente informarle que dentro del documento de “CONDICIONES DE PARTICIPACIÓN CONVOCATORIA DEFINITIVA MINTIC No. 001 de 2021”,  en el numeral 2.3 “CONVOCATORIA LIMITADA A MEDIOS DE COMUNICACIÓN” se establece la siguiente Nota 2 que señala lo siguiente: Una persona jurídica o natural, que pretenda participar podrá presentar más de una propuesta en una o diferentes categorías o subcategorías, siempre y cuando cumpla con la totalidad de los requerimientos técnicos habilitantes establecidos en los documentos señalados en el Anexo 5 -anexo técnico-, cumpliendo las condiciones de medio de comunicación (proveedor, operador, licenciatario, periódico y/o revista), siempre y cuando cumpla con la totalidad de los requerimientos técnicos habilitantes establecidos en el numeral 7 del Anexo 5 -anexo técnico- y desde que no esté inmerso en alguna de las exclusiones señaladas.&quot; "/>
    <d v="2021-06-11T15:35:00"/>
    <x v="0"/>
    <s v="Tito Nuncira"/>
    <s v="Daniela Alemán"/>
    <s v="Alvaro"/>
    <n v="27.456666666723322"/>
    <x v="0"/>
    <m/>
    <m/>
  </r>
  <r>
    <x v="273"/>
    <x v="0"/>
    <d v="2021-06-10T12:07:36"/>
    <d v="2021-06-12T12:07:36"/>
    <x v="0"/>
    <s v="(2) Asesoría o consultas sobre la postulación de propuestas"/>
    <s v="GERMAN TOBON"/>
    <n v="79943316"/>
    <x v="3"/>
    <s v="(0) -Seleccione-"/>
    <x v="5"/>
    <s v="GERMAN ANDRES TOBON CAMELO"/>
    <n v="3103209691"/>
    <s v="GERMANTOBON77@GMAIL.COM"/>
    <s v="Adicionalmente no se nos dio respuesta al siguiente interrogante:  Cual seria en monto a adjudicar por persona juridica, si esta presenta varios proyectos (3) y estos tres son adjudicados?  "/>
    <m/>
    <s v="Dando respuesta a su solicitud se le informa al interesado que dentro del documento publicado en el micrositio de la convocatoria  denominado &quot;CONDICIONES DE PARTICIPACIÓN CONVOCATORIA DEFINITIVA MINTIC No. 001 de 2021, DIRIGIDA A: MEDIOS DE COMUNICACIÓN NACIONALES EN LAS CATEGORIAS DE TELEVISIÓN, RADIO, PERIÓDICOS, REVISTAS Y MEDIOS DIGITALES&quot;, en el numeral 4. REQUISITOS HABILITANTES, podrá consultar los requisitos tanto jurídicos como técnicos definitivos, de esta forma podrá validar y verificar si estaría habilitado para presentar su proyecto. Teniendo en cuenta que cumpla con todos los requisitos técnicos y jurídicos habilitantes el valor a desembolsar al proponente (persona jurídica) seria por el valor de cada uno de los proyectos adjudicados. Como bien lo indica en su pregunta, si presenta tres (3) proyectos y los tres (3) salen adjudicados el valor final sería la suma de los tres proyectos. "/>
    <d v="2021-06-11T15:35:00"/>
    <x v="0"/>
    <s v="Cesar Cortés"/>
    <s v="Daniela Alemán"/>
    <s v="Alvaro"/>
    <n v="27.456666666723322"/>
    <x v="0"/>
    <m/>
    <m/>
  </r>
  <r>
    <x v="274"/>
    <x v="0"/>
    <d v="2021-06-10T12:37:31"/>
    <d v="2021-06-12T12:37:31"/>
    <x v="0"/>
    <s v="(2) Asesoría o consultas sobre la postulación de propuestas"/>
    <s v="FUNDACIÓN UNIVERSIDAD DE BOGOTA JORGE TADEO LOZANO"/>
    <n v="8600068486"/>
    <x v="3"/>
    <s v="(0) -Seleccione-"/>
    <x v="22"/>
    <s v="LINA FABIOLA MEJÍA AVILA"/>
    <n v="3202634071"/>
    <s v="linaf.mejiaa@utadeo.edu.co"/>
    <s v="Cordial Saludo,   Revisada los términos de la convocatoria actual no solicitan cotización de póliza ni certificación de cuenta bancaria como en el borrador si estaba quisiera confirmar dicha información. "/>
    <m/>
    <s v="En atención a su solicitud se le informa a la interesada que dentro del Anexo No. 5 “Anexo Técnico”, en el numeral 12 “GARANTIA DE CUMPLIMIENTO DE CONDICIONES LEGALES”, se explican las condiciones legales con respecto a la Póliza de Cumplimiento en donde el beneficiario deberá presentar un contrato en el término previsto para el efecto un seguro contenido en una PÓLIZA DE CUMPLIMIENTO DE DISPOSICIONES LEGALES que deberá atender las siguientes condiciones:_x000a__x000a_a._x0009_Las aseguradoras deben contar con un capital adecuado, suficiente para expedir las garantías requeridas, y cumplir con los requisitos de patrimonio adecuado, de acuerdo con el Decreto 2555 de 2010 y las normas que lo complementan emanadas de la Superintendencia Financiera._x000a_b._x0009_La garantía deberá ser presentada por el beneficiario de la financiación dentro de los diez (10) días calendario siguientes a la fecha de firmeza del acto administrativo que ordene el desembolso a cada una de las propuestas elegidas, cubrirá los perjuicios derivados del incumplimiento de las obligaciones adquiridas por aquel._x000a_c._x0009_Valor garantizado: Cien por ciento (100%) del valor total de la financiación o en el evento en que se defina más de un desembolso, el monto garantizado corresponderá al desembolso de mayor valor.  _x000a_d._x0009_Tomador: El beneficiario del financiamiento_x000a_e._x0009_Asegurado/Beneficiario: Ministerio de Tecnologías de la Información y las Comunicaciones con NIT No. 899.999.053-1 y del Fondo Único de Tecnologías de la Información y las Comunicaciones con NIT No. 800.131.648-6. _x000a_f._x0009_Vigencia de la Garantía: Desde el día de la expedición de la resolución que ordene el desembolso a cada una de las propuestas elegidas, por el término de ejecución de los proyectos exigido en la convocatoria._x000a_g._x0009_Anexar el soporte del pago de la prima, expedido por la aseguradora._x000a_h._x0009_La póliza de cumplimiento de disposiciones legales debe encontrarse firmada por el representante legal del garante._x000a_i._x0009_Se debe citar expresamente el número del acto administrativo por medio del cual se ordena el desembolso a cada una de las propuestas y categorías aprobadas._x000a_j._x0009_Condición de pago: Una vez quede en firme el acto administrativo que declara el siniestro, previo debido proceso administrativo adelantado en los términos del artículo 34 y siguientes del CPACA._x000a__x000a_De acuerdo a lo anterior la solicitante beberá acogerse a los dichos parámetros y no como lo expreso en su pregunta, de presentar una cotización de la póliza. _x000a__x000a_Por otro lado en relación a la certificación bancaria dentro del documento denominado &quot;CONDICIONES DE PARTICIPACIÓN CONVOCATORIA DEFINITIVA MINTIC No. 001 de 2021, DIRIGIDA A: MEDIOS DE COMUNICACIÓN NACIONALES EN LAS CATEGORIAS DE TELEVISIÓN, RADIO, PERIÓDICOS, REVISTAS Y MEDIOS DIGITALES&quot;, en el numeral 1.14.2. “Obligaciones de los beneficiarios”, encontrara el siguiente ítem “c” que expresa lo siguiente: Allegar una certificación de la cuenta bancaria que destinará para el manejo de los recursos una vez se notifique del acto administrativo que otorga el beneficio. Dicha certificación deberá tener fecha de expedición no mayor a seis meses anteriores a la fecha del acto, indicando que la misma pertenece al beneficiario o su representante legal y se encuentre activa. _x000a_"/>
    <d v="2021-06-11T11:19:00"/>
    <x v="0"/>
    <s v="Cesar Cortés"/>
    <s v="Daniela Alemán"/>
    <s v="Alvaro"/>
    <n v="22.691388888924848"/>
    <x v="0"/>
    <m/>
    <m/>
  </r>
  <r>
    <x v="275"/>
    <x v="0"/>
    <d v="2021-06-10T15:42:51"/>
    <d v="2021-06-12T15:42:51"/>
    <x v="0"/>
    <s v="(3) Solicitudes u observaciones al proceso de convocatoria"/>
    <s v="Kratos Consultores S.A.S"/>
    <s v="900696032-7"/>
    <x v="1"/>
    <s v="(Revista) Revista"/>
    <x v="9"/>
    <s v="Vanessa Vásquez"/>
    <n v="3164592927"/>
    <s v="derlyvanessav@gmail.com"/>
    <s v="Cordial saludo   La empresa se postulará a la categoría &quot;Medio de comunicación digital&quot; y para ello se piden las licencias que certifiquen que tenemos hosting, dominio URL propios y que estamos creados antes del 11 de marzo de 2020, sin embargo, en ese momento teníamos un operador distinto al que tenemos ahora. En ese caso, se anexa la certificación del operador antiguo o puede ser el operador vigente? "/>
    <m/>
    <s v="En atención a su solicitud se le informa al interesado que en el Anexo No. 5 “Anexo Técnico”, en el numeral 7.5. “Categoría No. 5 Medios de comunicación digitales”, se dan a conocer los requisitos y condiciones de participación, donde se expresa lo siguiente: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  _x000a__x000a_1. Que correspondan a medios de comunicación colombianos, cuyo canal de difusión sea únicamente página web._x000a_2. La página web del medio debe haberse creado y encontrarse activa, antes del 11 de marzo del año 2020._x000a_3. Se debe acreditar que el medio digital cuenta con su propia página web, hosting y dominio (URL) propios, adjuntando: Licencias de software vigentes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_x000a_4. Que el medio realice la producción de contenido informativo de carácter periodístico y/o de producción de noticias y/o cultural._x000a__x000a_Finalmente, se excluyen de la presente categoría los medios que desarrollan contenidos multiplataforma, en ese sentido, no se encuentran habilitados para participar en la convocatoria, al interior de la categoría No. 5 Medios Digitales, aquellas personas naturales y/o jurídicas, que directamente y/o bajo la misma denominación y/o identificación desarrollen actividades como medio televisión, radiodifusión sonora, periódicos y revistas._x000a__x000a_Adicionalmente se le sugiere al interesado remitir toda la documentación pertinente que soporte los requisitos habilitantes, como lo expresa en su pregunta, la cual será analizada y debidamente estudiada."/>
    <d v="2021-06-11T13:48:00"/>
    <x v="0"/>
    <s v="Cesar Cortés"/>
    <s v="Daniela Alemán"/>
    <s v="Alvaro"/>
    <n v="22.085833333258051"/>
    <x v="0"/>
    <m/>
    <m/>
  </r>
  <r>
    <x v="276"/>
    <x v="0"/>
    <d v="2021-06-10T17:29:13"/>
    <d v="2021-06-12T17:29:13"/>
    <x v="0"/>
    <s v="(2) Asesoría o consultas sobre la postulación de propuestas"/>
    <s v="Fundación Naturaleza y Vida "/>
    <s v="821001182-5"/>
    <x v="3"/>
    <s v="(0) -Seleccione-"/>
    <x v="3"/>
    <s v="Martha Lucia Torres Silva"/>
    <n v="3184520062"/>
    <s v="juventudstsevilla@hotmail.com "/>
    <s v="Buenas tardes en el proyecto de Transformación Digital, se puede incluir en el mejoramiento de estudios una consola Digital, un procesador de audio, "/>
    <m/>
    <s v="De acuerdo a su inquietud, en el anexo 5 “Anexo técnico”, en el item 7 “IDENTIFICACION DE LAS CATEGORIAS, REQUISITOS Y CONDICIONES DE PARTICIPACION”, en el punto 7.1 “Categoría No. 1 Radiodifusión sonora”, allí encontrara los “Requisitos específicos por subcategoría”, los cuales se deben tener en cuenta en el momento de aplicar con su proyecto.   Así mismo en el punto 8, en el “EJE 2 – “ACOMPAÑAMIENTO EN LA TRANSFORMACIÓN DE LOS PROCESOS EMPRESARIALES”,  en el item 8.2.1 “ACTUALIZACIÓN Y/O ADQUISICIÓN E IMPLEMENTACIÓN DE HARDWARE Y/O SOFTWARE ESPECÍFICO AL PROCESO OPERATIVO”, donde se menciona que en esta línea se permite modelos de negocio organizados para robustecer los procesos operativos o misionales de las organizaciones, diseñando y/o fortaleciendo estructuras empresariales basadas en tecnología, con equipos, elementos, dispositivos o aplicaciones que incorporen cambios y métodos ágiles a sus procesos productivos; en el item 8.2.1.1.2 “Radiodifusión sonora”,  se indica que la Gestión de la preproducción y producción, postproducción, emisión, distribución y la gestión comercial, podria aplicar con su proyecto a nivel de Hardware y/o Software según corresponda; es de aclarar que para esta categoría No se incluye equipos para la transformación de radio análoga a digital. "/>
    <d v="2021-06-11T13:58:00"/>
    <x v="0"/>
    <s v="Tito Nuncira"/>
    <s v="Daniela Alemán"/>
    <s v="Alvaro"/>
    <n v="20.479722222138662"/>
    <x v="0"/>
    <m/>
    <m/>
  </r>
  <r>
    <x v="277"/>
    <x v="0"/>
    <d v="2021-06-10T19:06:12"/>
    <d v="2021-06-12T19:06:12"/>
    <x v="0"/>
    <s v="(2) Asesoría o consultas sobre la postulación de propuestas"/>
    <s v="tobon camelo s en c"/>
    <n v="800111107"/>
    <x v="3"/>
    <s v="(0) -Seleccione-"/>
    <x v="49"/>
    <s v="GERMAN ANDRES TOBON"/>
    <n v="3103209691"/>
    <s v="germantobon77@gmail.com"/>
    <s v="Buenas noches.    Con base en la información plasmada en el Anexo No. 5 “Anexo Técnico”, estamos interesados en poder implementar en nuestra emisora una Consola Digital Profesional que nos aportaría a nivel operativo muchas ventajas como procesos de automatización de herramientas como un Software de Emisión (que permite optimizar tiempos de nuestro recurso humano en la programación/emisión de contenido, generación de informes, etc), ausencias de audio en Antena o streaming mediante detección de silencios y activación de fuentes de audio de respaldo (mejorando/garantizando los tiempos de audiencia de nuestros oyentes), cámaras de video para implementar soluciones automatizadas de Visual Radio por detección de nivel de los micrófonos (estableciendo futuras nuevas líneas de negocio audiovisual con ingresos complementarios en el área digital), aprovechamiento de recursos para ejecutar labores de Producción en simultáneo con la Emisión (optimizando igualmente tanto recursos físicos/hardware como humano al poder acometer ambas funciones simultáneamente con el mismo equipo/consola), incorporación de tecnologías emergentes para implementar periféricos  con funciones nuevas que tienen conexionado de audio por diferentes protocolos de AoIP (habilitando la emisora para estar en la vanguardia de nuevas soluciones radiales), por citar solo algunos ejemplos. Todas estas opciones con nuestra consola de audio actual NO SON POSIBLES y nos interesaría aprovechar esta oportunidad para robustecer el centro de operaciones de la emisora con una consola digital profesional que ofrece este tipo de prestaciones.  Es importante resaltar que este tipo de implementación de una Consola Digital Profesional no afectaría los parámetros técnicos esenciales ya autorizados por el MinTIC y no estaríamos generando ningún tipo de transformación de Radio Analógica (FM actual) a Digital (IBOC, DAB o DRM por citar algunos ejemplos)"/>
    <m/>
    <s v="En atención a su consulta se le informa al interesado que en el anexo No. 5 “Anexo Técnico”, en el numeral 8.2. “EJE 2 – ACOMPAÑAMIENTO EN LA TRANSFORMACIÓN DE LOS PROCESOS EMPRESARIALES”, de acuerdo a su manifestación se podría enmarcar su propuesta, en la línea estratégica “ACTUALIZACIÓN Y/O ADQUISICIÓN E IMPLEMENTACIÓN DE HARDWARE Y/O SOFTWARE ESPECÍFICO AL PROCESO OPERATIVO”, ya que esta línea como bien se indica: permitirá modelos de negocio organizados para robustecer los procesos operativos o misionales de las organizaciones, diseñando y/o fortaleciendo estructuras empresariales basadas en tecnología, con equipos, elementos, dispositivos o aplicaciones que incorporen cambios y métodos ágiles a sus procesos productivos._x000a_Partiendo de lo anterior, se le sugiere al interesado delimitar y estructurar el proceso operativo al cual se enfocará su propuesta de hardware y/o Software, a continuación se muestran dichos procesos operativos para radiodifusión sonora:_x000a_•_x0009_Gestión de la preproducción y producción: Hardware y/o Software que permita la investigación, planificación y desarrollo de contenidos radiales._x000a_•_x0009_Gestión de la postproducción: Hardware y/o Software que permita la manipulación, edición y administración de los productos radiales._x000a_•_x0009_Gestión de la emisión: Hardware y/o Software que permita la manipulación, edición y administración de los productos radiales. (No incluye equipos para la transformación de radio análoga a digital*)._x000a_•_x0009_Gestión de la distribución: Hardware y/o Software para la difusión y contribución de las señales de radiodifusión sonora sobre diferentes medios, canales o plataformas (no incluye equipos, dispositivos y/o aplicaciones para la radiodifusión terrestre de las señales de radio análoga o digital). _x000a_•_x0009_Gestión comercial: Hardware y/o Software que enmarcan los procesos de mercadeo digital, gestión de ventas digitales, caracterización de audiencias, contratación de servicio y gestión del cliente mediante plataformas digitales y atención al ciudadano._x000a_"/>
    <d v="2021-06-11T15:38:00"/>
    <x v="0"/>
    <s v="Cesar Cortés"/>
    <s v="Daniela Alemán"/>
    <s v="Alvaro"/>
    <n v="20.529999999969732"/>
    <x v="0"/>
    <m/>
    <m/>
  </r>
  <r>
    <x v="278"/>
    <x v="0"/>
    <d v="2021-06-10T20:27:47"/>
    <d v="2021-06-12T20:27:47"/>
    <x v="0"/>
    <s v="(2) Asesoría o consultas sobre la postulación de propuestas"/>
    <s v="CLARIN de Colombia"/>
    <n v="900441830"/>
    <x v="1"/>
    <s v="(Prensa) Prensa"/>
    <x v="5"/>
    <s v="José Manuel Arango Camelo"/>
    <n v="3112613094"/>
    <s v="clarinesdecolombia@gmail.com"/>
    <s v="La propuesta o modelo para presentarnos ante esta convocatoria de MinTic, se debe realizar en algún formato especial?"/>
    <m/>
    <s v="En atención a su consulta le indicamos que los documentos que deben remitirse son los documentos que se encuentran en el micro sitio https://www.mintic.gov.co/transformaciondigitalmedios  y  corresponden a los anexos _x000a_4.0 Propuesta de contenido metodológico _x000a_4.1 Plan de trabajo _x000a_4.2 Estudio de mercado _x000a_4.3 Presupuesto  _x000a__x000a_Teniendo en cuenta lo anterior cabe aclarar que los únicos documentos con formato son los mencionados anteriormente, para el resto de la documentación a presentar no existe formato para la misma._x000a_"/>
    <d v="2021-06-11T14:55:00"/>
    <x v="0"/>
    <s v="Camilo Ramírez"/>
    <s v="Daniela Alemán"/>
    <s v="Alvaro"/>
    <n v="18.453611111151986"/>
    <x v="0"/>
    <m/>
    <m/>
  </r>
  <r>
    <x v="279"/>
    <x v="0"/>
    <d v="2021-06-10T20:27:47"/>
    <d v="2021-06-12T20:27:47"/>
    <x v="0"/>
    <s v="(2) Asesoría o consultas sobre la postulación de propuestas"/>
    <s v="CLARIN de Colombia"/>
    <n v="900441830"/>
    <x v="1"/>
    <s v="(Prensa) Prensa"/>
    <x v="5"/>
    <s v="José Manuel Arango Camelo"/>
    <n v="3112613094"/>
    <s v="clarinesdecolombia@gmail.com"/>
    <s v="¿Es necesario presentar  productos a adquirir, y con ello cotizaciones?"/>
    <m/>
    <s v="En atención a su consulta le indicamos que de acuerdo a los documentos de la convocatoria y específicamente al documento 5 anexo técnico, ítem 8 CARACTERISTICAS Y CONDICIONES DE LOS EJES ESTRATEGICOS PARA EL DESARROLLO DE PROYECTOS OBJETO DE FINANCIACION, Podrá encontrar la información correspondiente al como debe presentar la información. y la forma en como debe presentar las cotizaciones se encuentra en el punto 8.1.2.4 Condiciones generales de las cotizaciones. _x000a__x000a_"/>
    <d v="2021-06-11T14:55:00"/>
    <x v="0"/>
    <s v="Camilo Ramírez"/>
    <s v="Daniela Alemán"/>
    <s v="Alvaro"/>
    <n v="18.453611111151986"/>
    <x v="0"/>
    <m/>
    <m/>
  </r>
  <r>
    <x v="280"/>
    <x v="0"/>
    <d v="2021-06-10T20:27:47"/>
    <d v="2021-06-12T20:27:47"/>
    <x v="0"/>
    <s v="(2) Asesoría o consultas sobre la postulación de propuestas"/>
    <s v="CLARIN de Colombia"/>
    <n v="900441830"/>
    <x v="1"/>
    <s v="(Prensa) Prensa"/>
    <x v="5"/>
    <s v="José Manuel Arango Camelo"/>
    <n v="3112613094"/>
    <s v="clarinesdecolombia@gmail.com"/>
    <s v="¿se puede incluir como complemento a adquisición sede?"/>
    <m/>
    <s v="En atención a su consulta le indicamos que teniendo en cuenta el documento 5 anexo técnico, ítem 13 RESTRICCIONES DE PARA EL USO DE RECURSOS indica lo siguiente:_x000a_ _x000a_Los recursos objeto de la presente convocatoria y sus categorías estarán en su totalidad a los dispuesto en el artículo 105 de la Ley 2063 de 2020 que dispone la Transformación digital y fortalecimiento de los medios de comunicación como un referente para la reactivación económica. Durante la vigencia presupuestal correspondiente al año 2021, en cualquiera de las etapas del negocio._x000a__x000a_En ese orden de ideas los recursos NO podrán implementarse en:_x000a__x000a_1. _x0009_Pago de acreencias personales, legales y/o judiciales._x000a_2. _x0009_Pago de obligaciones distintas a la naturaleza de los proyectos presentados en la convocatoria y sus diferentes categorías._x000a_3. _x0009_Aquellos contrarios a la ley y los términos de la presente convocatoria._x000a__x000a_Adicionalmente, como se estableció en las líneas estratégicas, se consideran gastos o ítems no objeto de financiación de los programas de transformación digital, los que se enumeran a continuación:  _x000a__x000a_•_x0009_Adecuaciones, reparaciones locativas o de infraestructura física._x000a_•_x0009_Cánones derivados de contratos de arrendamiento de inmuebles _x000a_•_x0009_Servicios públicos domiciliarios _x000a_•_x0009_Impuestos, tasas o contribuciones a cargo del beneficiario que no estén relacionados con los gastos del proyecto. _x000a_•_x0009_Gastos financieros y gravámenes a los movimientos financieros_x000a_•_x0009_Materiales e insumos no relacionados con el proyecto _x000a_•_x0009_Estudios o diagnósticos del mercado. _x000a_•_x0009_Realización de eventos._x000a_•_x0009_Seguros y/o pólizas. _x000a_•_x0009_Adquisición de inmuebles._x000a_•_x0009_Adquisición de muebles, enseres y/o dotación. _x000a_•_x0009_Gastos de Transporte, viáticos y/o manutención.  _x000a_•_x0009_Vehículos automotores (todos) y/o equipos que se asimilen _x000a_•_x0009_Actividades de construcción que no tengan relación directa e implícita con la implementación y o instalación de proyectos o ítems de transformación digital.  _x000a_•_x0009_Gastos o costos administrativos u operativo y/o de equipo de trabajo que no tengan relación directa e intrínseca a la naturaleza del proyecto. _x000a_•_x0009_Recurso humano que supere el cincuenta por ciento (50%) del costo total del programa objeto de financiación. _x000a_•_x0009_Pagos que no se encuentren contemplados como elementos integrantes del salario en los términos de la ley laboral._x000a_•_x0009_Asistencia a seminarios o formación académica, excepto que se encuentren inmersas en el eje 1. _x000a_•_x0009_Pago de deudas o dividendos. _x000a_•_x0009_Inversiones en otras entidades y/o empresas._x000a_•_x0009_Pagos por creaciones de contenido o pautas publicitarias._x000a_"/>
    <d v="2021-06-11T14:55:00"/>
    <x v="0"/>
    <s v="Camilo Ramírez"/>
    <s v="Daniela Alemán"/>
    <s v="Alvaro"/>
    <n v="18.453611111151986"/>
    <x v="0"/>
    <m/>
    <m/>
  </r>
  <r>
    <x v="281"/>
    <x v="0"/>
    <d v="2021-06-10T20:27:47"/>
    <d v="2021-06-12T20:27:47"/>
    <x v="0"/>
    <s v="(2) Asesoría o consultas sobre la postulación de propuestas"/>
    <s v="CLARIN de Colombia"/>
    <n v="900441830"/>
    <x v="1"/>
    <s v="(Prensa) Prensa"/>
    <x v="5"/>
    <s v="José Manuel Arango Camelo"/>
    <n v="3112613094"/>
    <s v="clarinesdecolombia@gmail.com"/>
    <s v=" ¿se puede adquirir vehiculo para actividad misional? "/>
    <m/>
    <s v="En atención a su consulta reiteramos que teniendo en cuenta el documento 5 anexo técnico, ítem 13 RESTRICCIONES DE PARA EL USO DE RECURSOS indica lo siguiente:_x000a_ _x000a_Los recursos objeto de la presente convocatoria y sus categorías estarán en su totalidad a los dispuesto en el artículo 105 de la Ley 2063 de 2020 que dispone la Transformación digital y fortalecimiento de los medios de comunicación como un referente para la reactivación económica. Durante la vigencia presupuestal correspondiente al año 2021, en cualquiera de las etapas del negocio._x000a__x000a_En ese orden de ideas los recursos NO podrán implementarse en:_x000a__x000a_1. _x0009_Pago de acreencias personales, legales y/o judiciales._x000a_2. _x0009_Pago de obligaciones distintas a la naturaleza de los proyectos presentados en la convocatoria y sus diferentes categorías._x000a_3. _x0009_Aquellos contrarios a la ley y los términos de la presente convocatoria._x000a__x000a_Adicionalmente, como se estableció en las líneas estratégicas, se consideran gastos o ítems no objeto de financiación de los programas de transformación digital, los que se enumeran a continuación:  _x000a__x000a_•_x0009_Adecuaciones, reparaciones locativas o de infraestructura física._x000a_•_x0009_Cánones derivados de contratos de arrendamiento de inmuebles _x000a_•_x0009_Servicios públicos domiciliarios _x000a_•_x0009_Impuestos, tasas o contribuciones a cargo del beneficiario que no estén relacionados con los gastos del proyecto. _x000a_•_x0009_Gastos financieros y gravámenes a los movimientos financieros_x000a_•_x0009_Materiales e insumos no relacionados con el proyecto _x000a_•_x0009_Estudios o diagnósticos del mercado. _x000a_•_x0009_Realización de eventos._x000a_•_x0009_Seguros y/o pólizas. _x000a_•_x0009_Adquisición de inmuebles._x000a_•_x0009_Adquisición de muebles, enseres y/o dotación. _x000a_•_x0009_Gastos de Transporte, viáticos y/o manutención.  _x000a_•_x0009_Vehículos automotores (todos) y/o equipos que se asimilen _x000a_•_x0009_Actividades de construcción que no tengan relación directa e implícita con la implementación y o instalación de proyectos o ítems de transformación digital.  _x000a_•_x0009_Gastos o costos administrativos u operativo y/o de equipo de trabajo que no tengan relación directa e intrínseca a la naturaleza del proyecto. _x000a_•_x0009_Recurso humano que supere el cincuenta por ciento (50%) del costo total del programa objeto de financiación. _x000a_•_x0009_Pagos que no se encuentren contemplados como elementos integrantes del salario en los términos de la ley laboral._x000a_•_x0009_Asistencia a seminarios o formación académica, excepto que se encuentren inmersas en el eje 1. _x000a_•_x0009_Pago de deudas o dividendos. _x000a_•_x0009_Inversiones en otras entidades y/o empresas._x000a_•_x0009_Pagos por creaciones de contenido o pautas publicitarias._x000a_"/>
    <d v="2021-06-11T14:55:00"/>
    <x v="0"/>
    <s v="Camilo Ramírez"/>
    <s v="Daniela Alemán"/>
    <s v="Alvaro"/>
    <n v="18.453611111151986"/>
    <x v="0"/>
    <m/>
    <m/>
  </r>
  <r>
    <x v="282"/>
    <x v="0"/>
    <d v="2021-06-10T20:27:47"/>
    <d v="2021-06-12T20:27:47"/>
    <x v="0"/>
    <s v="(2) Asesoría o consultas sobre la postulación de propuestas"/>
    <s v="CLARIN de Colombia"/>
    <n v="900441830"/>
    <x v="1"/>
    <s v="(Prensa) Prensa"/>
    <x v="5"/>
    <s v="José Manuel Arango Camelo"/>
    <n v="3112613094"/>
    <s v="clarinesdecolombia@gmail.com"/>
    <s v="EN SI ¿COMNO DEBEMOS PRESENTAR NUESTRA PROPUESTA, ES BAJO ALGUN PROYECTO Y DE QUE MANERA?  "/>
    <m/>
    <s v="En atención a su solicitud de información le indicamos que la transformación digital y la digitalización son transversales a todos los sectores económicos en donde se pueden implementar tecnologías de información que, combinadas con la capacidad de liderazgo y el cambio organizacional, pueden mejorar o cambiar radicalmente el desempeño y el modelo de negocio , lo que quiere decir que la transformación digital es la integración de las nuevas tecnologías en todas las áreas para mejorar su operación tradicional, con el objetivo de optimizar los procesos, mejorar su productividad y su competitividad y ofrecer un valor añadido o diferencial a sus clientes._x000a__x000a_Por lo anterior que, en cumplimiento de los fines y funciones previamente citados, el Ministerio de Tecnologías de Información y Comunicaciones ha establecido como parte del “Plan El Futuro Digital es de Todos”, una estrategia nacional de Transformación Digital enfocada a la masificación del comercio electrónico y la digitalización de los sectores productivos, la disminución de la brecha digital y la preparación para la Cuarta Revolución Industrial (4RI). Esto se logrará a través de 4 ejes: entorno TIC para el desarrollo digital, inclusión social digital, ciudadanos y hogares empoderados del entorno digital y, transformación digital y sectorial, todos los cuales se someten a los lineamientos estipulados por el Plan TIC 2020 y el CONPES 3975 - 2019 Transformación Digital e Inteligencia Artificial._x000a__x000a_De conformidad con lo establecido en el artículo 105 de la Ley 2063 de 2020, los recursos entregados por el Fondo Único de Tecnologías de la Información y las Comunicaciones, tendrán como objeto exclusivo la financiación de proyectos que cumplan con las condiciones establecidas para su implementación a través de los ejes estratégicos de transformación digital como son: (i) Transformación de la Mentalidad y Cultura Empresarial, (ii) Acompañamiento en la Transformación de los procesos empresariales y, (iii) Desarrollo e Implementación de Tecnología para la Transformación Digital; siempre y cuando den cumplimiento a los parámetros y criterios establecidos en el presente documento y los demás anexos de la convocatoria._x000a_"/>
    <d v="2021-06-11T14:55:00"/>
    <x v="0"/>
    <s v="Camilo Ramírez"/>
    <s v="Daniela Alemán"/>
    <s v="Alvaro"/>
    <n v="18.453611111151986"/>
    <x v="0"/>
    <m/>
    <m/>
  </r>
  <r>
    <x v="283"/>
    <x v="0"/>
    <d v="2021-06-10T20:27:47"/>
    <d v="2021-06-12T20:27:47"/>
    <x v="0"/>
    <s v="(2) Asesoría o consultas sobre la postulación de propuestas"/>
    <s v="CLARIN de Colombia"/>
    <n v="900441830"/>
    <x v="1"/>
    <s v="(Prensa) Prensa"/>
    <x v="5"/>
    <s v="José Manuel Arango Camelo"/>
    <n v="3112613094"/>
    <s v="clarinesdecolombia@gmail.com"/>
    <s v="¿Si tenemos mas ibnquietudes, podemos realizar mas consultas?                                                     Atte  J. Manuel Arango C. Representante Legal Fundador dic 12 de 1984 "/>
    <m/>
    <s v="En atención a su solicitud se le informa al interesado que el único medio por el cual se darán soluciones a sus inquietudes es a través del Centro de Consulta. Por lo tanto, en dado caso de presentarse inquietudes adicionales lo invitamos a formular de manera clara y concisa sus consultas en donde usted podrá expresar cualquier duda, inquietud o requerimiento puntual con base al proceso de postulación de la convocatoria y documentos publicados en el micrositio de la convocatoria en el link: https://www.mintic.gov.co/transformaciondigitalmedios en la pestaña CENTRO DE CONSULTA, para realizar su consulta deberá diligenciar todos los campos del formulario que se despliega. Tener en cuenta que este recurso se encontrara disponible hasta el cierre de la convocatoria que será el 25 de junio de 2021 "/>
    <d v="2021-06-11T14:55:00"/>
    <x v="0"/>
    <s v="Camilo Ramírez"/>
    <s v="Daniela Alemán"/>
    <s v="Alvaro"/>
    <n v="18.453611111151986"/>
    <x v="0"/>
    <m/>
    <m/>
  </r>
  <r>
    <x v="284"/>
    <x v="0"/>
    <d v="2021-06-11T09:21:35"/>
    <d v="2021-06-13T09:21:35"/>
    <x v="0"/>
    <s v="(3) Solicitudes u observaciones al proceso de convocatoria"/>
    <s v="oscar alirio frankly camayo"/>
    <n v="10631060"/>
    <x v="3"/>
    <s v="(0) -Seleccione-"/>
    <x v="50"/>
    <s v="oscar alirio frankly"/>
    <n v="3177266476"/>
    <s v="oscar.a.frankly@gmail.com"/>
    <s v="ola muy buenos días les escribo desde corinto cauca soy el fiscal de la asociación  de juntas de acción comunal del municipio de corinto cauca y nosotros estamos interesados en implementar una emisora comunitaria para beneficio de las juntas de acción comunal entonces queremos que nos digan cual es el método de convocatoria y cuales son los requisitos para poder acceder a la licencia y montaje de esta emisora. Por su respuesta le quedo muy agradecido y por favor regalarme un correo donde se pueda hacer la petición de manera oficial. Muchas gracias y quedo atento a su respuesta"/>
    <m/>
    <s v="De acuerdo a la solicitud recibida, le informamos que esta convocatoria está dirigida a medios de comunicación formalmente constituidos antes del 11 de marzo del 2020 y funcionando en Colombia, así mismo el objeto de la convocatoria corresponde a FINANCIAR E IMPLEMENTAR PROYECTOS, PARA APOYAR LA TRANSFORMACION DIGITAL DE LOS MEDIOS DE COMUNICACIÓN, EN CUALQUIERA DE LAS ETAPAS DEL NEGOCIO EN EL MARCO DE LA REACTIVACION ECONOMICA, por tal motivo para la presente convocatoria,  no se contempla la creación de nuevos medios de comunicación. Por lo anterior, lo invitamos a revisar las condiciones de participación en el Micrositio de la convocatoria https://www.mintic.gov.co/transformaciondigitalmedios, boton “Documentos del Proceso” y validar si de acuerdo con los requisitos resulta viable su participación. Así mismo Cualquier duda e inquietud será resuelta en el Centro de Consulta dispuesto en el link anteriormente mencionado. _x000a_En relación a los requisitos para obtener la licencia y montaje de una emisora, lo invitamos a ingresar al micrositio https://mintic.gov.co/portal/inicio/Atencion-y-Servicio-a-la-Ciudadania, donde podrá resolver sus dudas frente a este tema, igualmente comunicándose con las líneas oficiales: Línea gratuita nacional 01-800 -0914014 en el horario de Lunes a viernes de 8:30 a.m. a 4:30 p.m; Conmutador (Bogotá) +57 (1) 3 44 34 60 en horario de Lunes a viernes de 8:30 a.m. a 5 p.m., por otro lado puede enviar solicitud a minticresponde@mintic.gov.co._x000a_"/>
    <d v="2021-06-11T12:15:00"/>
    <x v="0"/>
    <s v="Wilson Pulido"/>
    <s v="Daniela Alemán"/>
    <s v="Alvaro"/>
    <n v="2.8902777777984738"/>
    <x v="0"/>
    <m/>
    <m/>
  </r>
  <r>
    <x v="285"/>
    <x v="0"/>
    <d v="2021-06-11T11:10:47"/>
    <d v="2021-06-13T11:10:47"/>
    <x v="0"/>
    <s v="(2) Asesoría o consultas sobre la postulación de propuestas"/>
    <s v="Style Insumos "/>
    <n v="900336730"/>
    <x v="1"/>
    <s v="(Prensa) Prensa"/>
    <x v="22"/>
    <s v="Alejandro Rodriguez"/>
    <n v="3176816380"/>
    <s v="webtecnologia57@gmail.com"/>
    <s v="8.2.1.5 Equipo de trabajo Aquellas propuestas que tengan por objeto o incluyan en su desarrollo la financiación en la línea estratégica de actualización y/o adquisición e implementación de hardware y/o software específico al proceso operativo, que para su ejecución requieran la vinculación o mantenimiento de equipo de trabajo, el mismo deberá ser vinculado y articulado de conformidad con la legislación colombiana (Código Sustantivo del Trabajo o Contrato Civil).  PREGUNTA 5. En el caso de honorarios, se deberá aportar copia de contratos similares suscritos y ejecutados durante la vigencia 2019-2020, y copia de los pagos de seguridad social verificados a los contratistas de prestación de servicios.  Nosotros no hemos vinculado personal para esa actividad durante ese periodo como podemos cumplir con este requisito, pues las personas que necesitaríamos nos apoyarían en la implementación y puesta en marcha de las herramientas de software que vamos a adquirir en el marco de nuestra propuesta en este proyecto?  "/>
    <m/>
    <s v="En atención a su solicitud se le informa al interesado que dentro del Anexo No. 5 “Anexo Técnico”, en cada uno de los ejes estratégicos, se enmarca en cada una de las líneas estratégicas el título “Equipo de trabajo” del numeral 8. “CARACTERISTICAS Y CONDICIONES DE LOS EJES ESTRATEGICOS PARA EL DESARROLLO DE PROYECTOS OBJETO DE FINANCIACION”, los perfiles seleccionados estarán asociados a los procesos de implementación y puesta en marcha de hardware o software de las líneas de la transformación digital. Para tal efecto el solicitante deberá describir detalladamente en la propuesta los siguientes ítems: el mecanismo de selección, características del perfil a contratar, funciones o actividades que desarrollará, tiempo requerido, salarios u honorarios estimados._x000a__x000a_En todo caso, las condiciones de experiencia y formación corresponderán a las requeridas por la organización para la implementación del proyecto. Para tal efecto, con el fin de determinar la estimación del costo derivado de la vinculación del equipo de trabajo a incluir en el ANEXO 4.3. PRESUPUESTO, los honorarios y/o salarios correspondientes deberán estar acordes con los históricos que se reconozcan por parte de la organización para los perfiles requeridos, para lo cual, como soporte deberá aportarse certificación suscrita por el representante legal, el contador y el revisor fiscal (cuando aplique) en la cual se establezca: _x000a_1._x0009_Identificación del perfil_x000a_2._x0009_Experiencia requerida_x000a_3._x0009_Salario u honorarios que se reconoce en la organización para dicho cargo_x000a_4._x0009_Aportar como soporte, planilla de seguridad social en la cual se verifique el ingreso base de liquidación de las obligaciones para con el sistema general de seguridad social durante la vigencia 2019-2020. _x000a_5._x0009_En el caso de honorarios, se deberá aportar copia de contratos similares suscritos y ejecutados durante la vigencia 2019-2020, y copia de los pagos de seguridad social verificados a los contratistas de prestación de servicios. _x000a_Para efectos del equipo de trabajo, no se podrán superar los topes de las asignaciones acreditadas en las certificaciones antes referidas, las cuales deberán estar acordes con los soportes respectivos._x000a_Finalmente acorde a lo expuesto todos los documentos que se soliciten son indispensables para poder presentar su propuesta de forma adecuada y a su vez se deben adjuntar en la presentación de la propuesta para la presente convocatoria, ya que será el comité de evaluación quien defina dichos criterios._x000a_"/>
    <d v="2021-06-11T17:10:00"/>
    <x v="0"/>
    <s v="Cesar Cortés"/>
    <s v="Daniela Alemán"/>
    <s v="Alvaro"/>
    <n v="5.9869444445357658"/>
    <x v="0"/>
    <m/>
    <m/>
  </r>
  <r>
    <x v="286"/>
    <x v="0"/>
    <d v="2021-06-11T11:27:30"/>
    <d v="2021-06-13T11:27:30"/>
    <x v="0"/>
    <s v="(2) Asesoría o consultas sobre la postulación de propuestas"/>
    <s v="Guayuriba art canal momento 24 Meta, "/>
    <s v="9 0 1 4 3 2 4 4 2"/>
    <x v="2"/>
    <s v="(0) -Seleccione-"/>
    <x v="51"/>
    <s v="Giovanny Emilio Sánchez Sierra"/>
    <n v="3005656874"/>
    <s v="guayuribaart@gmail.com"/>
    <s v="Somos un medio de comunicación inmerso en un sistema de televisión por cable, me gustaría saber si puedo participar en esta convocatoria, ya que somos únicos en televisión local con contenidos históricos, culturales de la regiión. Estamos muy necesitados en temas técnicos y de hardware, al igual que todos tenemos necesidades muy grandes en esta época difícil del mundo."/>
    <m/>
    <s v="En atención a su solicitud de información , le recomendamos revisar el anexo N° 5 “Anexo técnico”, en el punto 7 “Categoría No. 2 Televisión”7.2 está dirigida a los operadores del servicio público de televisión, bajo la modalidad de televisión abierta  y televisión cerrada, con las condiciones establecidas en el presente numeral. Para su desarrollo se cuenta con un presupuesto de ONCE MIL DOSCIENTOS TREINTA Y DOS MILLONES DOSMIL OCHOCIENTOS TRES PESOS MONEDA CORRIENTE ($11.232.002.803,00 M/CTE), distribuidos en cuatro (4) subcategorías establecidas en razón a la clasificación de los operadores, así: 2.1. Operadores de canal nacional de operación privada y espacios de televisión en el canal nacional de operación pública, 2.2. Operadores estación local con ánimo de lucro, 2.3. Operadores estación local sin ánimo de lucro y 2.4. Operadores televisión comunitaria_x000a_ Así mismo en el item 7.2.1 “Requisitos específicos por subcategoría”, podrá analizar, evaluar y enfocar su proyecto, teniendo en cuenta el numeral 7.2.2 “Exclusiones aplicables a la subcategoría No. 2 “Televisión”, donde hay que tener en cuenta las exclusiones, causales de rechazo y regulaciones específicas. Igualmente en el numeral 8. CARACTERISTICAS Y CONDICIONES DE LOS EJES ESTRATEGICOS PARA EL DESARROLLO DE PROYECTOS OBJETO DE FINANCIACION”, item 8.2, EJE 2 – ACOMPAÑAMIENTO EN LA TRANSFORMACIÓN DE LOS PROCESOS EMPRESARIALES, numeral 82.1.1. “Delimitación procesos operativos medios de comunicación” item 8.2.1.1.1 “Televisión” se tendrá en cuenta que los diferentes medios de comunicación delimiten y estructuren sus propuestas al interior de procesos operativos que permitan al MinTIC/FUNTIC un adecuado proceso de evaluación y habilitación, según lo establecido en el respectivo anexo."/>
    <d v="2021-06-11T16:53:00"/>
    <x v="0"/>
    <s v="Camilo Ramírez"/>
    <s v="Daniela Alemán"/>
    <s v="Alvaro"/>
    <n v="5.4250000000465661"/>
    <x v="0"/>
    <m/>
    <m/>
  </r>
  <r>
    <x v="287"/>
    <x v="1"/>
    <d v="2021-06-11T11:59:00"/>
    <d v="2021-06-13T11:59:00"/>
    <x v="0"/>
    <s v="(2) Asesoría o consultas sobre la postulación de propuestas"/>
    <s v="Organización Radial Olímpica"/>
    <m/>
    <x v="3"/>
    <s v="(0) -Seleccione-"/>
    <x v="11"/>
    <s v="Tulio Naranjo Africano"/>
    <m/>
    <s v="tnaranjo@oro.com.co"/>
    <s v="Teniendo en cuenta la Convocatoria para financiar e implementar planes, programas o proyectos, para apoyar la transformación digital de los medios de comunicación, en cualquiera de las etapas del negocio en el marco de la reactivación económica, en la Organización Radial Olímpica estamos elaborando una propuesta y quisiéramos saber si podemos participar con todas las emisoras que de la organización ya que contamos con emisoras en las diferentes subcategorías 1.1, 1.2 y 1.3. _x000a__x000a_Atento a su amable y oportuna respuesta, _x000a_"/>
    <m/>
    <s v="Teniendo en cuenta su inquietud, le informamos que en el anexo 5 “Anexo técnico”, item 7 “IDENTIFICACION DE LAS CATEGORIAS, REQUISITOS Y CONDICIONES DE PARTICIPACION”, que se encuentra en el microsito https://www.mintic.gov.co/transformaciondigitalmedios, allí se establecen las subcategorías de participación para la radiodifusión y se encuentra las diferentes condiciones a cumplir por subcategorías, siendo las siguientes:_x000a__x000a_1._x0009_Se encuentre vigente y operando al 11 de marzo de 2020_x000a_2._x0009_Se encuentre vigente y operando al momento del cierre de la convocatoria (fecha límite para presentar propuestas)_x000a_3._x0009_Tenga vigencia mínima al 31 de diciembre de 2023._x000a_4._x0009_Corresponda a una estación Clase A, B, C o D._x000a_5._x0009_Los proveedores del servicio de radiodifusión sonora que ostenten dicha condición en emisoras (estaciones) tanto en la tecnología de transmisión en amplitud modulada (A.M.), como en la frecuencia modulada (F.M.) se encuentran habilitados para presentar una propuesta por cada una de las concesiones otorgadas, siempre que cumplan con los requisitos establecidos en los numerales anteriores._x000a__x000a_Asi mismo, en el numeral 7.1.4 “Exclusiones aplicables a la subcategoría No. 1 “Radiodifusión Sonora”, se deberá tener presente las exclusiones, entendiéndose como no habilitados para participar en la convocatoria y en particular para la Categoría No. 1 Radiodifusión Sonora, siendo las siguientes: _x000a_1._x0009_Proveedores del servicio de radiodifusión sonora de interés público, regulado en el Título IV de la Resolución 415 del 13 de abril de 2010._x000a_2._x0009_Las cadenas radiales de que trata el Capítulo II del Título III de la Resolución 415 del 13 de abril de 2010, cuando presenten propuestas a título de la organización. _x000a_3._x0009_Uniones Temporales y/o consorcios diferentes a los que se regulan en el numeral segundo de las “Condiciones comunes a las subcategorías de radiodifusión sonora 1.1. Proveedores radiodifusión sonora emisoras Clase A, 1.2. Proveedores radiodifusión sonora emisoras Clase B y 1.3. Proveedores radiodifusión sonora emisoras Clase C” regulada para la categoría._x000a_4._x0009_Otras formas de radiodifusión digital o tecnologías online._x000a__x000a_Cabe aclarar que si su propuesta cumple con los requisitos mencionados para esta Categoría “Radiodifusión Sonora” y  no se encuentra dentro de las exclusiones ya mencionados, puede participar con su propuesta en la convocatoria. _x000a__x000a_"/>
    <d v="2021-06-01T17:04:00"/>
    <x v="0"/>
    <s v="Wilson Pulido"/>
    <s v="Daniela Alemán"/>
    <s v="Alvaro"/>
    <n v="-234.91666666668607"/>
    <x v="0"/>
    <m/>
    <m/>
  </r>
  <r>
    <x v="288"/>
    <x v="0"/>
    <d v="2021-06-11T13:23:30"/>
    <d v="2021-06-13T13:23:30"/>
    <x v="0"/>
    <s v="(2) Asesoría o consultas sobre la postulación de propuestas"/>
    <s v="MOVIMIENTO JUVENTUD POR EL GUAVIARE"/>
    <n v="822002432"/>
    <x v="3"/>
    <s v="(0) -Seleccione-"/>
    <x v="45"/>
    <s v="MARY LUZ MARTINEZ DIAZ"/>
    <n v="3187082085"/>
    <s v="ongjuventudporelguaviare@gmail.com"/>
    <s v="Buenas tardes. tengo la siguiente inquietud: la Organización y Emisora no cuentan con con (Revisor Fisca), en el anexo 1 para la carta de presentación solicita: Copia de la cédula de ciudadanía del revisor fiscal y certificado de vigencia de inscripción y antecedentes disciplinarios de la profesión vigente, expedido por la Junta Central de Contadores y copia de la tarjeta profesional (aplica cuando la certificación sea suscrita por revisor fiscal). este Ítem es causal de rechazo o disminución de puntuación o descalificación?. esta es mi consulta."/>
    <m/>
    <s v="De acuerdo a su inquietud, en el anexo 1 Carta de presentación de la propuesta, efectivamente la copia de la cédula de ciudadanía del revisor fiscal y certificado de vigencia de inscripción y antecedentes disciplinarios de la profesión vigente, expedido por la Junta Central de Contadores y copia de la tarjeta profesional (aplica cuando la certificación sea suscrita por revisor fiscal),  es uno de los documentos que se exigen como requisito indispensable para la presentación de su proyecto y que se deben adjuntar en la presentación de la propuesta de la presente convocatoria, en cuanto al tema de evaluación ya  será el comite destinado para dicho fin quien determinará la viabilidad de su propuesta de acuerdo con lo presentado."/>
    <d v="2021-06-11T17:15:00"/>
    <x v="0"/>
    <s v="Cesar Cortés"/>
    <s v="Daniela Alemán"/>
    <s v="Alvaro"/>
    <n v="3.8583333333372138"/>
    <x v="0"/>
    <m/>
    <m/>
  </r>
  <r>
    <x v="289"/>
    <x v="0"/>
    <d v="2021-06-11T14:14:32"/>
    <d v="2021-06-13T14:14:32"/>
    <x v="0"/>
    <s v="(2) Asesoría o consultas sobre la postulación de propuestas"/>
    <s v="Ecos Interactiva o Juan Pablo Sánchez Baquero"/>
    <n v="93410287"/>
    <x v="1"/>
    <s v="(Video) Video"/>
    <x v="52"/>
    <s v="Juan Pablo Sánchez Baquero"/>
    <n v="3153292891"/>
    <s v="juansan@ecosdelcombeima.com"/>
    <s v="Buenas tardes.  Manejo la emisora Ecos del Combeima hace 20 años pero tengo otra empresa registrada como persona natural de nombre Ecos Interactiva, que gestiona toda la parte digital de la empresa, comenzando por mi página web, www.ecosdelcombeima.com y la Fanpage de medios más Grande del Tolima, Ecos del Combeima 790 AM.  Queremos convertirnos en un gran canal de televisión digital, para lo cual pasaría un proyecto no como emisora sino como Ecos Interactiva TV de Ecos Interactiva.  La duda es porque emisora y medio digital tienen la misma página web, a pesar que jurídicamente son empresas distintas.  En radio somos Inversiones Ecos Ltda. (ya hice la inversión el año pasado en modernización) y Ecos Interactiva, empresa con vocación de crecimiento tecnológico.  Gracias.  Juan Pablo Sánchez B. Gerente Ecos del Combeima y Ecos Interactiva "/>
    <m/>
    <s v="En atención a su consulta le indicamos que de acuerdo a los documentos de la convocatoria y específicamente al documento 5 anexo técnico, ítem 7. IDENTIFICACION DE LAS CATEGORIAS, REQUISITOS Y CONDICIONES DE PARTICIPACION item 7.5 Categoría No. 5 Medios de comunicación digitales tienen los siguientes requisitos: _x000a_1._x0009_Que correspondan a medios de comunicación colombianos, cuyo canal de difusión sea únicamente página web. _x000a_2._x0009_La página web del medio debe haberse creado y encontrarse activa, como mínimo, a partir del 11 de marzo del año 2020. _x000a_3._x0009_Se debe acreditar que el medio digital cuenta con su propia página web, hosting y dominio (URL) propios, adjuntando: Licencias de software vigentes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 _x000a_4._x0009_Que el medio realice la producción de contenido informativo de carácter periodístico y/o de producción de noticias y/o cultural. _x000a__x000a_Finalmente, se excluyen de la presente categoría los medios que desarrollan contenidos multiplataforma, en ese sentido, no se encuentran habilitados para participar en la convocatoria, al interior de la categoría No. 5 Medios Digitales, aquellas personas naturales y/o jurídicas, que directamente y/o bajo la misma denominación y/o identificación desarrollen actividades como medio televisión, radiodifusión sonora, periódicos y revistas.                Por lo anterior teniendo en cuenta estos requisitos para la categoría Medios Digitales debe evaluar si su medio de comunicación cumple con lo establecido para participar._x000a_Adicionalmente en el ítem 8 CARACTERISTICAS Y CONDICIONES DE LOS EJES ESTRATEGICOS PARA EL DESARROLLO DE PROYECTOS OBJETO DE FINANCIACION, podrá encontrar la información correspondientes a los proyectos como son requisitos técnicos, jurídicos para cada eje, de igual forma se aconseja leer el parágrafo  8.2.2.8 ítems no financiables para tener en cuenta cuales gastos no son objeto de financiación por parte de la convocatoria, por lo que lo invitamos a consultar estos documentos en el micrositio de la convocatoria https://www.mintic.gov.co/transformaciondigitalmedios"/>
    <d v="2021-06-11T17:28:00"/>
    <x v="0"/>
    <s v="Camilo Ramírez"/>
    <s v="Daniela Alemán"/>
    <s v="Alvaro"/>
    <n v="3.2244444445241243"/>
    <x v="0"/>
    <m/>
    <m/>
  </r>
  <r>
    <x v="290"/>
    <x v="2"/>
    <d v="2021-06-10T16:51:49"/>
    <d v="2021-06-12T16:51:49"/>
    <x v="0"/>
    <s v="(2) Asesoría o consultas sobre la postulación de propuestas"/>
    <s v="Hora 13 Noticias Quanta Telecomunicciones SAS"/>
    <m/>
    <x v="0"/>
    <s v="(0) -Seleccione-"/>
    <x v="4"/>
    <s v="Luis Fernando Bohorquez Rivera"/>
    <n v="3012014213"/>
    <s v="coordcomercial@hora13noticias.tv&gt;"/>
    <s v="Buenas tardes equipo MinTIC,_x000a_Nos place saludarlos.Les escribimos con el objetivo de consultarles sobre un certificado que ustedes solicitan en el numeral 4.1.4, el cual indica:_x000a_4.1.4. CERTIFICADO O COPIA DE LA LICENCIA DE OPERACIÓN EXPEDIDA POR AUTORIDAD COMPETENTE, SÍ FUERE EL CASO, EN LA QUE DEMUESTRAESTAR AUTORIZADO PARA OPERAR EN COMO MEDIO PÚBLICO EN EL TERRITORIO NACIONAL, REGIONAL Y/O LOCAL, SEGÚN EL CASO.La duda radica en que nosotros somos un concesionario de un espacio en el canal regional Teleantioquia para la emisión del noticiero de lunes a viernes de 1:00pm a 2:00pm y además,también somos una casa productora; si bien no tenemos una licencia de operación expedida por una autoridad competente pero estamos legalmente constituidos desde hace más de 30años como casa productora, podemos presentar el respectivo contrato de concesión que tenemos  con el canal regional y que ustedes puedan valernos dicho documento para sustituir elcertificado que relacionan en el mismo._x000a_Agradeciendo enormemente su ayuda. _x000a_Saludos,"/>
    <s v="https://mintic.sharepoint.com/:f:/g/direccion_economia_digital/El1Rlst944ZEqu1W7JHiHQ8Bzn4VUH18dV-tT8N47mbKuA?e=cHTck1"/>
    <s v="_x000a_Respondiendo a su inquietud, informamos que de acuerdo al eje 5.2 ANÁLISIS DELIMITACIÓN POBLACIÓN OBJETIVO, del documento técnico de la convocatoria, se estableció que con el fin de realizar una distribución que promueva la eficiencia de los recursos asignados para la vigencia 2021, no se incluyeron dentro de su implementación aquellos operadores que ostentan condiciones de entidades estatales de que trata el numeral 1º del artículo 2 de la Ley 80 de 1993, de acuerdo a esto los operadores públicos regionales del servicio de televisión, es decir las organizaciones de televisión o canales regionales de televisión como es el caso específico de SOCIEDAD DE TELEVISIÓN DE ANTIOQUIA LTDA – TELEANTIOQUIA se encuentra impedido para participar de esta convocatoria. Sin embargo de acuerdo a las subcategorias establecidas en el anexo 5 “anexo técnico” para la categoría 2 &quot;Televisión&quot; punto 7.2, se establecieron unas condiciones de participación, las cuales son:_x000a__x000a_1._x0009_Se encuentre vigente al 11 de marzo de 2020_x000a_2._x0009_Se encuentre vigente al momento del cierre de la convocatoria (fecha límite para presentar propuestas)_x000a_3._x0009_Tenga vigencia mínima al 31 de diciembre de 2023._x000a_Por otro lado, en el punto 7.2.2. “Exclusiones aplicables a la subcategoría No. 2 “Televisión”,  existen unas exclusiones, causales de rechazo y regulaciones específicas que se establecieron y son:_x000a__x000a_1._x0009_El operador público nacional de televisión Radio Televisión Nacional de Colombia (RTVC)_x000a_2._x0009_Los operadores públicos regionales del servicio de televisión, es decir, las organizaciones regionales de televisión o canales regionales de televisión, a saber: CANAL REGIONAL DEL ORIENTE LTDA - CANAL TRO, SOCIEDAD CANAL CAPITAL LTDA, SOCIEDAD DE TELEVISIÓN DE ANTIOQUIA LTDA – TELEANTIOQUIA, SOCIEDAD DE TELEVISIÓN DE CALDAS, QUINDÍO Y RISARALDA LTDA – TELECAFÉ, SOCIEDAD DE TELEVISIÓN REGIONAL DEL CARIBE LTDA – TELECARIBE, SOCIEDAD DE TELEVISIÓN DE LAS ISLAS LTDA – TELEISLAS, SOCIEDAD DE TELEVISIÓN DEL PACIFICO LTDA – TELEPACÍFICO y CANAL REGIONAL DE TELEVISIÓN TEVENDINA LTDA- TEVEANDINA._x000a_3._x0009_Los operadores del servicio de televisión local sin ánimo de lucro, que correspondan a Instituciones de Educación Superior de carácter público, a saber: Universidad del Valle (Canal Universitario del Valle), Universidad del Pacífico, Universidad de Nariño (Telepasto)_x000a_4._x0009_Los operadores del servicio de televisión local sin ánimo de lucro, que correspondan a personas jurídicas debidamente constituidas en Colombia con participación pública. _x000a_5._x0009_Los operadores del servicio de televisión por suscripción y satelital. _x000a_Cabe aclarar que si su propuesta cumple con los requisitos mencionados para esta Categoría “Television” y  no se encuentra dentro de las exclusiones ya mencionados, puede participar con su propuesta en la convocatoria. _x000a_Adicional a estos requisitos se deben cumplir los establecidos en el documento Condiciones de Participación Convocatoria 001 de 2021"/>
    <d v="2021-06-11T17:37:00"/>
    <x v="0"/>
    <s v="Wilson Pulido"/>
    <s v="Daniela Alemán"/>
    <s v="Nicolas"/>
    <n v="24.753055555571336"/>
    <x v="12"/>
    <m/>
    <m/>
  </r>
  <r>
    <x v="291"/>
    <x v="2"/>
    <d v="2021-06-11T15:56:44"/>
    <d v="2021-06-13T15:56:44"/>
    <x v="1"/>
    <s v="(3) Solicitudes u observaciones al proceso de convocatoria"/>
    <s v="Federación de Medios Comunitarios de Colombia"/>
    <s v="901170021-1"/>
    <x v="0"/>
    <s v="(0) -Seleccione-"/>
    <x v="5"/>
    <s v="Mauricio Beltrán Quintero  "/>
    <n v="3142987302"/>
    <s v="yesica.romero@fedemedios.org"/>
    <s v="Por medio de la presente solicitamos ampliar el plazo para la entrega de la documentación y los proyectos correspondientes a la convocatoria de la referencia.Tal petición se basa en las múltiples dificultades que se han reportado por parte de nuestras afiliadas._x000a_La recopilación de materiales y la cantidad de requisitos adicionales que están en manos de terceroscomo estudios de mercado,cotizaciones,hojas de viday demás,hacen imposible la presentación para la mayor parte de las radios comunitarias._x000a_Por lo anterior,esperamos la ampliación del proceso en por lo menos 2 semanasmás,a fin decontar con una amplia participación."/>
    <s v="https://mintic.sharepoint.com/:f:/g/direccion_economia_digital/EiIWSON3TnZMlrPpD7_6fHoBrl5CofrBWo-QGjWxcrPZFg?e=HF266A"/>
    <m/>
    <m/>
    <x v="1"/>
    <m/>
    <m/>
    <s v="Nicolas"/>
    <s v="Sin Respuesta"/>
    <x v="13"/>
    <m/>
    <m/>
  </r>
  <r>
    <x v="292"/>
    <x v="0"/>
    <d v="2021-06-12T12:04:26"/>
    <d v="2021-06-14T12:04:26"/>
    <x v="0"/>
    <s v="(2) Asesoría o consultas sobre la postulación de propuestas"/>
    <s v="Claudia Lucia Arbeláez Castro"/>
    <s v="31903251-0"/>
    <x v="0"/>
    <s v="(0) -Seleccione-"/>
    <x v="5"/>
    <s v="Claudia Lucia Arbeláez Castro"/>
    <n v="3057077777"/>
    <s v="enfoquesolidario@hotmail.com"/>
    <s v="Radio Online califica para esta convocatoria? "/>
    <m/>
    <s v="En atención a su solicitud, nos permitimos precisar y aclarar al interesado en participar de la presente convocatoria, que las emisoras online pertenecen a la categoría cinco (5) de “Medios Digitales”, por lo tanto para poder participar en esta categoría, se deben cumplir los requisitos y condiciones establecidos en el anexo N° 5 “Anexo Técnico”, en el numeral 7. “IDENTIFICACION DE LAS CATEGORIAS, REQUISITOS Y CONDICIONES DE PARTICIPACION” y expuesto específicamente en el numeral 7.5 Categoría No. 5 “Medios de comunicación digitales”, en donde se encuentra estipulado que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 _x000a__x000a_1._x0009_Que correspondan a medios de comunicación colombianos, cuyo canal de difusión sea únicamente página web. _x000a_2._x0009_La página web del medio debe haberse creado y encontrarse activa, a partir del 11 de marzo del año 2020. _x000a_3._x0009_Se debe acreditar que el medio digital cuenta con su propia página web, hosting y dominio (URL) propios, adjuntando: Licencias de software vigentes utilizado para el desarrollo de la plataforma (Permiso de uso de   manera perpetua o tiempo determinado de acuerdo con las características de este). Certificado de la Matricula Profesional del desarrollador junto con el Certificado de que lo acredite como desarrollador de software. Evidencia de la URL y Hosting. Registros fotográficos donde demuestre que la plataforma está en funcionamiento. _x000a_4._x0009_Que el medio realice la producción de contenido informativo de carácter periodístico y/o de producción de noticias y/o cultural. _x000a__x000a_Adicionalmente, se excluyen de la presente categoría los medios que desarrollan contenidos multiplataforma, en ese sentido, no se encuentran habilitados para participar en la convocatoria, al interior de la categoría No. 5 Medios Digitales, aquellas personas naturales y/o jurídicas, que directamente y/o bajo la misma denominación y/o identificación desarrollen actividades como medio televisión, radiodifusión sonora, periódicos y revistas. _x000a_"/>
    <d v="2021-06-14T10:38:00"/>
    <x v="0"/>
    <s v="Cesar Cortés"/>
    <s v="Daniela Alemán"/>
    <s v="Alvaro"/>
    <n v="46.559444444545079"/>
    <x v="0"/>
    <m/>
    <m/>
  </r>
  <r>
    <x v="293"/>
    <x v="0"/>
    <d v="2021-06-12T12:04:26"/>
    <d v="2021-06-14T12:04:26"/>
    <x v="0"/>
    <s v="(2) Asesoría o consultas sobre la postulación de propuestas"/>
    <s v="Claudia Lucia Arbeláez Castro"/>
    <s v="31903251-0"/>
    <x v="0"/>
    <s v="(0) -Seleccione-"/>
    <x v="5"/>
    <s v="Claudia Lucia Arbeláez Castro"/>
    <n v="3057077777"/>
    <s v="enfoquesolidario@hotmail.com"/>
    <s v=" Cuando se menciona legalmente consituida, podemos hablar de persona natural? _x000a_Solo con RUT? _x000a_No registrada ante Camara de Comercio?"/>
    <m/>
    <s v="Dando alcance a su segunda solicitud, se le informa a la interesada que para  presentar una propuesta como persona natural debe cumplir con la totalidad de los requisitos tanto técnicos como jurídicos, dentro del documento publicado en el micrositio de la convocatoria denominado &quot;CONDICIONES DE PARTICIPACIÓN CONVOCATORIA DEFINITIVA MINTIC No. 001 de 2021, DIRIGIDA A: MEDIOS DE COMUNICACIÓN NACIONALES EN LAS CATEGORIAS DE TELEVISIÓN, RADIO, PERIÓDICOS, REVISTAS Y MEDIOS DIGITALES&quot;, en el numeral 4.1.3.1 &quot;Personas naturales&quot;, en el cual se expresa lo siguiente: Tratándose de personas naturales deberán tener capacidad jurídica para la presentación de la propuesta, la notificación del acto administrativo de reconocimiento de la financiación y ejecución del proyecto, derivado de la presente convocatoria. Además, debe manifestar que, no se encuentre incursa en alguna de las causales de inhabilidad o incompatibilidad o prohibiciones previstas en la Constitución Política de Colombia y en la ley colombiana. Las personas naturales nacionales, deberán demostrar su existencia y capacidad legal a través de la copia de la cédula de ciudadanía. _x000a_Por otra parte en referencia al RUT y de acuerdo al numeral 4.1.6 IDENTIFICACIÓN TRIBUTARIA, este debe ser presentado dentro de su propuesta donde deberá indicar en la carta de presentación su identificación tributaria e información sobre el régimen de impuestos al que pertenece, adjuntando para tal efecto, copia del Registro Único Tributario – RUT actualizado. _x000a_Por ultimo en el evento en que la persona natural tenga la calidad de comerciante, deberá allegar el registro mercantil expedido por la Cámara de Comercio con fecha de expedición no superior a treinta (30) días calendario anteriores a la fecha de cierre de la convocatoria, donde acredite que la actividad mercantil de la persona natural esté relacionada con el objeto de la categoría correspondiente a la cual se presente la propuesta._x000a_"/>
    <d v="2021-06-14T10:38:00"/>
    <x v="0"/>
    <s v="Cesar Cortés"/>
    <s v="Daniela Alemán"/>
    <s v="Alvaro"/>
    <n v="46.559444444545079"/>
    <x v="0"/>
    <m/>
    <m/>
  </r>
  <r>
    <x v="294"/>
    <x v="0"/>
    <d v="2021-06-12T18:12:41"/>
    <d v="2021-06-14T18:12:41"/>
    <x v="1"/>
    <s v="(3) Solicitudes u observaciones al proceso de convocatoria"/>
    <s v="GRUPO EDITADO"/>
    <n v="800210203"/>
    <x v="4"/>
    <s v="(0) -Seleccione-"/>
    <x v="2"/>
    <s v="FREDDY ALEXANDER FERNANDEZ DELGADO"/>
    <n v="3106379614"/>
    <s v="vdiegoesteban@gmail.com"/>
    <s v="En el anexo 5, página 70, en la línea estratégica servicio o producto digital, en la descripción del mismo especifican que: &quot;Con esta línea de desarrollo de productos digitales, se pretende fortalecer al medio que no cuente con este servicio&quot;,  se presenta contradicción al objeto de la convocatoria, puesto que muchos medios pueden contar con redes sociales o páginas web, pero estas como tales no están integradas a un modelo de negocio diferencial al tradicional de los periódicos, por lo que requieren de un rediseño o actualización para poder realizar transformación digital y mejorar su competitividad, bajo el entendido, que la tecnología avanza a gran escala y puede que si bien cuenten con página web, estas requieran actualización.   En este sentido, como lo establece las convocatoria se debería omitir la frase que dice: &quot;al medio que no cuente con este servicio&quot;, ya que como lo especifican en los requisitos técnicos y administrativos, se presta para confusión, ya que es posible realizar actualizaciones de código, entre otros. "/>
    <m/>
    <m/>
    <m/>
    <x v="1"/>
    <m/>
    <m/>
    <s v="Nicolas"/>
    <s v="Sin Respuesta"/>
    <x v="0"/>
    <m/>
    <m/>
  </r>
  <r>
    <x v="295"/>
    <x v="0"/>
    <d v="2021-06-12T22:25:30"/>
    <d v="2021-06-14T22:25:30"/>
    <x v="0"/>
    <s v="(2) Asesoría o consultas sobre la postulación de propuestas"/>
    <s v="Producciones creativas Bastidas &amp; Cia S en C"/>
    <n v="802015480"/>
    <x v="1"/>
    <s v="(Video) Video"/>
    <x v="8"/>
    <s v="Carlos Casadiego"/>
    <n v="3165296480"/>
    <s v="info@bastidas.tv"/>
    <s v="Cordial saludo, De antemano, muchas gracias por la realización de esta convocatoria, Mintic 001 de 2021, me permito enviar esta inquietud para ser aclarada. nosotros somos una productora que maneja contenido digital en nuestra pagina web www.ctvbarranquilla.com, pero tenemos emisión por tv local en barranquilla en la tv por suscripcion en CLARO. Aplicamos en esta categoría ? porque en la nota 3, del punto 2.3 d ela convocatoria manifiesta esto : Nota 3: Se excluyen de la categoría No. 5 Medios Digitales, los medios que desarrollan contenidos  multiplataforma, en ese sentido, no se encuentran habilitados para participar en la convocatoria, al interior de  la categoría, aquellas personas naturales y/o jurídicas, que directamente y/o bajo la misma denominación y/o  identificación desarrollen actividades como medio televisión, radiodifusión sonora, periódicos o revistas, quedamos atentos saludos"/>
    <m/>
    <s v="Respondiendo a su inquietud, informamos que de acuerdo al anexo 5 “Anexo Técnico”, en el punto 7.5 “Categoría No. 5 Medios de comunicación digitales”, efectivamente de acuerdo a la exclusión para esta categoría se indica lo siguiente: “se excluyen de la presente categoría los medios que desarrollan contenidos multiplataforma, en ese sentido, no se encuentran habilitados para participar en la convocatoria, al interior de la categoría No. 5 Medios Digitales, aquellas personas naturales y/o jurídicas, que directamente y/o bajo la misma denominación y/o identificación desarrollen actividades como medio televisión, radiodifusión sonora, periódicos y revistas”. Así mismo, para poder aplicar con su proyecto en la “Categoría No. 5 Medios de comunicación digitales”, las personas jurídicas y/o naturales deberán acreditar como mínimo los siguientes  requisitos y condiciones:  _x000a__x000a_1._x0009_Que correspondan a medios de comunicación colombianos, cuyo canal de difusión sea únicamente página web. _x000a_2._x0009_La página web del medio debe haberse creado y encontrarse activa, como mínimo, a partir del 11 de marzo del año 2020. _x000a_3._x0009_Se debe acreditar que el medio digital cuenta con su propia página web, hosting y dominio (URL) propios, adjuntando: Licencias de software vigentes utilizado para el desarrollo de la plataforma (Permiso de uso de   manera perpetua o tiempo determinado de acuerdo con las características de la Matricula Profesional del desarrollador junto con el Certificado de que lo acredite como desarrollador de software. Evidencia de la URL y Hosting. Registros fotográficos donde demuestre que la plataforma está en funcionamiento. _x000a_4._x0009_Que el medio realice la producción de contenido informativo de carácter periodístico y/o de producción de noticias y/o cultural. _x000a__x000a_De acuerdo a lo mencionado con anterioridad, el medio debe validar sí podrían aplicar a la  “Categoría No. 5 Medios de comunicación digitales”, cumpliendo con cada uno de los requisitos establecidos y teniendo en cuenta las exclusión antes mencionada. _x000a_"/>
    <d v="2021-06-14T19:49:00"/>
    <x v="0"/>
    <s v="Wilson Pulido"/>
    <s v="Daniela Alemán"/>
    <s v="Alvaro"/>
    <n v="45.391666666720994"/>
    <x v="0"/>
    <m/>
    <m/>
  </r>
  <r>
    <x v="296"/>
    <x v="0"/>
    <d v="2021-06-12T22:36:04"/>
    <d v="2021-06-14T22:36:04"/>
    <x v="0"/>
    <s v="(2) Asesoría o consultas sobre la postulación de propuestas"/>
    <s v="Producciones creativas Bastidas &amp; Cia S en C"/>
    <n v="802015480"/>
    <x v="2"/>
    <s v="(0) -Seleccione-"/>
    <x v="8"/>
    <s v="Carlos Casadiego"/>
    <n v="3165296480"/>
    <s v="info@bastidas.tv"/>
    <s v="Reciban un cordial saludo, agradecemos de antemano su respuesta, a la siguiente inquietud si Bastidas TV, que es una productora y tiene una plataforma que se llama CTV barranquilla, puede participar en la convocatoria de las tic, bajo la modalidad de TV si, CTV Barranquilla es una plataforma digital que sale en televisión por cable en claro, en la localidad de Barranquilla, y en cuanto al tema de regulación , pues está amparado por el artículo 5 de la propuesta regulatoria sobre la gestión y operación de múltiplex digitales, donde establece que no hay prohibición de cesión a terceros  de la explotación de porciones del espectro asignado y la posibilidad de brindar acceso al múltiplex. En este caso Claro brinda acceso a su múltiplex a CTV Barranquilla (Bastidas TV), como tal no tenemos una licencia porque nos amparamos en claro. De acuerdo con el siguiente documento de regulación de las comunicaciones https://www.crcom.gov.co/uploads/images/files/Documento%20modificaci%C3%B3n%20MUX%20Publicar.pdf"/>
    <m/>
    <s v=" De acuerdo a la solicitud recibida, le informamos que en el Anexo 5 “Anexo técnico”, en el  punto  7 “IDENTIFICACION DE LAS CATEGORIAS, REQUISITOS Y CONDICIONES DE PARTICIPACION”, item 7.2 “Categoría No. 2 Televisión”, se indica que está  categoría es dirigida a los operadores del servicio público de televisión, bajo la modalidad de televisión abierta y televisión cerrada, dirigida a personas jurídicas que ostenten la condición de operadores del servicio de televisión nacional, bajo la modalidad de: 1. Concesión de espacios de canal nacional de operación pública, 2. Operadores de canal nacional de televisión de operación privada de cubrimiento nacional; cuya concesión y/o permiso para el uso y explotación del espectro radioeléctrico para la prestación de servicio público de televisión abierta reúna las siguientes condiciones por cada uno de las subcategias: _x000a__x000a_1._x0009_Se encuentre vigente al 11 de marzo de 2020_x000a_2._x0009_Se encuentre vigente al momento del cierre de la convocatoria (fecha límite para presentar propuestas)_x000a_3._x0009_Tenga vigencia mínima al 31 de diciembre de 2024._x000a__x000a_Por otro lado, se establecieron  en el numeral 7.2.2 las Exclusiones aplicables a la subcategoría No. 2 “Televisión”, las cuales son:_x000a_6._x0009_El operador público nacional de televisión Radio Televisión Nacional de Colombia (RTVC)_x000a_7._x0009_Los operadores públicos regionales del servicio de televisión, es decir, las organizaciones regionales de televisión o canales regionales de televisión, a saber: CANAL REGIONAL DEL ORIENTE LTDA - CANAL TRO, SOCIEDAD CANAL CAPITAL LTDA, SOCIEDAD DE TELEVISIÓN DE ANTIOQUIA LTDA – TELEANTIOQUIA, SOCIEDAD DE TELEVISIÓN DE CALDAS, QUINDÍO Y RISARALDA LTDA – TELECAFÉ, SOCIEDAD DE TELEVISIÓN REGIONAL DEL CARIBE LTDA – TELECARIBE, SOCIEDAD DE TELEVISIÓN DE LAS ISLAS LTDA – TELEISLAS, SOCIEDAD DE TELEVISIÓN DEL PACIFICO LTDA – TELEPACÍFICO y CANAL REGIONAL DE TELEVISIÓN TEVENDINA LTDA- TEVEANDINA._x000a_8._x0009_Los operadores del servicio de televisión local sin ánimo de lucro, que correspondan a Instituciones de Educación Superior de carácter público, a saber: Universidad del Valle (Canal Universitario del Valle), Universidad del Pacífico, Universidad de Nariño (Telepasto)_x000a_9._x0009_Los operadores del servicio de televisión local sin ánimo de lucro, que correspondan a personas jurídicas debidamente constituidas en Colombia con participación pública. _x000a_10._x0009_Los operadores del servicio de televisión por suscripción y satelital. _x000a__x000a_De acuerdo a lo mencionado anteriormente, deben validar sí podrían aplicar a la  “Categoría No. 2 Televisión”, cumpliendo cada uno de los requisitos, así mismo teniendo en cuenta ya las exclusiones mencionadas. _x000a_"/>
    <d v="2021-06-14T19:54:00"/>
    <x v="0"/>
    <s v="Wilson Pulido"/>
    <s v="Daniela Alemán"/>
    <s v="Alvaro"/>
    <n v="45.29888888890855"/>
    <x v="0"/>
    <m/>
    <m/>
  </r>
  <r>
    <x v="297"/>
    <x v="0"/>
    <d v="2021-06-13T11:50:52"/>
    <d v="2021-06-15T11:50:52"/>
    <x v="1"/>
    <s v="(3) Solicitudes u observaciones al proceso de convocatoria"/>
    <s v="GRUPO EDITADO"/>
    <n v="800210203"/>
    <x v="6"/>
    <s v="(0) -Seleccione-"/>
    <x v="2"/>
    <s v="FREDDY ALEXANDER FERNANDEZ DELGADO"/>
    <n v="3106379614"/>
    <s v="vdiegoesteban@gmail.com"/>
    <s v="En el anexo 5, página 26, en la descripción del eje 1 de transformación de la mentalidad y cultura empresarial, la verificación de cotizaciones para empresas que realicen capacitación en habilidades digitales en educación informal no deberían poseer registro en el SIET, ya que acá se registran las instituciones de Educación para el trabajo y el desarrollo humano, cuyos programas deben ser mínimo de 600 horas. Así mismo, la educación informal como lo contempla el decreto 1075 de 2015 del Ministerio de Educación en su articulo 2.6.6.8. Educación informal: &quot;Hacen parte de esta oferta educativa aquellos cursos que tengan una duración inferior a ciento sesenta (160) horas. Su organización, oferta y desarrollo no requieren de registro por parte de la secretaría de educación de la entidad territorial certificada y sólo darán lugar a la expedición de una constancia de asistencia.&quot; A su vez menciona: &quot;Toda promoción que se realice, respecto de esta modalidad deberá indicar claramente que se trata de educación informal y que no conduce a título alguno o certificado de aptitud ocupacional.&quot;   Por lo que, la verificación de las empresas que ofrezcan capacitaciones digitales, no deberán ser validadas en el Sistema de Información Para el Trabajo y Desarrollo Humano y se solicita, que este requisito sea omitido de los requisitos solicitados.  "/>
    <m/>
    <m/>
    <m/>
    <x v="1"/>
    <m/>
    <m/>
    <s v="Alvaro"/>
    <s v="Sin Respuesta"/>
    <x v="0"/>
    <m/>
    <m/>
  </r>
  <r>
    <x v="298"/>
    <x v="0"/>
    <d v="2021-06-13T11:59:42"/>
    <d v="2021-06-15T11:59:42"/>
    <x v="1"/>
    <s v="(3) Solicitudes u observaciones al proceso de convocatoria"/>
    <s v="GRUPO EDITADO S.A.S"/>
    <n v="800210203"/>
    <x v="4"/>
    <s v="(0) -Seleccione-"/>
    <x v="2"/>
    <s v="FREDDY ALEXANDER FERNANDEZ DELGADO"/>
    <n v="3106379614"/>
    <s v="andepafesa1894@hotmail.com "/>
    <s v="Para el eje 2. acompañamiento de la transformación de los procesos empresariales, es necesario que se considere de manera adicional o se amplié la posibilidad de permitir la contratación de personal que esté destinado a la generación de contenidos para el nuevo modelo de negocio que implica la transformación digital, ya que requiere de profesionales con experiencia y perfiles, que permitan el diseño estratégico para la captación y aprobación de la nueva manera de comunicar (digital), el cual implica una innovación de procesos y productos al interior de la empresa. "/>
    <m/>
    <m/>
    <m/>
    <x v="1"/>
    <m/>
    <m/>
    <s v="Alvaro"/>
    <s v="Sin Respuesta"/>
    <x v="0"/>
    <m/>
    <m/>
  </r>
  <r>
    <x v="299"/>
    <x v="0"/>
    <d v="2021-06-13T22:39:37"/>
    <d v="2021-06-15T22:39:37"/>
    <x v="0"/>
    <s v="(2) Asesoría o consultas sobre la postulación de propuestas"/>
    <s v="Jorge Galvis"/>
    <n v="1095510615"/>
    <x v="0"/>
    <s v="(0) -Seleccione-"/>
    <x v="53"/>
    <s v="Jorge Armando Galvis Velasco"/>
    <n v="3164644889"/>
    <s v="jorgegalvisv@gmail.com"/>
    <s v="Dentro de las propuestas se indica que las obras civiles para el mejoramiento de las radios, no se van a tener en cuenta y quedan prohibidas en este tipo de proyectos. Mi consulta es la siguiente: ¿La insonorización acústica de una cabina de radio con páneles acústicos, puede ser entendida dentro de la convocatoria como obras civiles o como mejoras técnicas que sí están permitidas dentro de las propuestas?  Mil gracias."/>
    <m/>
    <s v="En atención a su solicitud se le informa al interesado que de acuerdo al Anexo No. 5 “Anexo Técnico”, en el numeral 13 “RESTRICCIONES DE PARA EL USO DE RECURSOS”, se considera como gastos o ítem no objeto de financiación de los programas de transformación digital, las adecuaciones, reparaciones locativas o de infraestructura física. De esta forma reiteramos que no se tendrán en cuenta obras civiles como objeto de financiación. Sin embargo si su proyectó se encuentra enfocado dentro de los parámetros habilitantes tanto técnicos como jurídicos y enmarcado dentro de uno o más de los ejes estratégicos podrá presentar su propuesta. Finalmente, se le informa que toda adecuación física u obra civil deberá ser asumida por el postulante sin excepción alguna, por otro lado si la parte técnica se enmarca dentro de los ejes estratégicos y el comité evaluador analiza la propuesta y cumple con todos los requisitos habilitantes, su proyecto  podrá ser financiado  parcialmente teniendo en cuenta que usted asume las adecuaciones físicas en dado caso de ser seleccionado.   "/>
    <d v="2021-06-15T15:26:00"/>
    <x v="0"/>
    <s v="Cesar Cortés"/>
    <s v="Daniela Alemán"/>
    <s v="Alvaro"/>
    <n v="40.77305555564817"/>
    <x v="0"/>
    <m/>
    <m/>
  </r>
  <r>
    <x v="300"/>
    <x v="0"/>
    <d v="2021-06-14T09:09:47"/>
    <d v="2021-06-16T09:09:47"/>
    <x v="0"/>
    <s v="(2) Asesoría o consultas sobre la postulación de propuestas"/>
    <s v="JAIME RICO CARTAGENA"/>
    <n v="19348238"/>
    <x v="4"/>
    <s v="(0) -Seleccione-"/>
    <x v="54"/>
    <s v="Jaime Rico Cartagena"/>
    <n v="3115709201"/>
    <s v="jaimericocartagena@yahoo.es"/>
    <s v="Actividad No. 2. Adjunto al presente Anexo 4 – PROPUESTA CONTENIDO METODOLOGICO, se deberá entregar adicionalmente, las fichas técnicas de hardware y software, en las cuales se especifique como mínimo la siguiente información en detalle del mismo: PREGUNTA: RESULTA QUE LAS EMPRESAS QUE ENTREGAN LAS COTIZACIONES NO ENTREGAN LA INFORMAGION GENERAL O Ficha Técnica de Hardware NI DEL Ficha Técnica de Hardware AHÍ QUE HACEMOS "/>
    <m/>
    <s v="En atención a su consulta le indicamos que de acuerdo al ANEXO 4 “propuesta contenido metodológico mintic no. 001 de 2021”, en el item 9 “METODOLOGÍA A IMPLEMENTAR EN EL DESARROLLO DE LOS OBJETIVOS PROPUESTOS PARA EL PROYECTO”, actividad n° 2, es importante cumplir con el diligenciamiento al detalle de las fichas técnicas de hardware y software allí establecidas, como parte de los requisitos y documentación a entregar en la presente convocatoria.  Adicionalmente en el documento 5 Anexo técnico en el ítem 9.8 Metodología a implementar en el desarrollo de los objetivos propuestos para el proyecto._x000a_Los proponentes deben desarrollar por cada objetivo especifico planteado al interior del proyecto, las actividades que se requieren para su implementacion y obtencion del resultado propuesto. Cada actividad deber contener una descripción detallada de las acciones / adquisiciones de bienes y/o servicios / desarrollos/ etc. que sean requeridos para el cumplimiento del objetivo, así como las tareas que implique y sus costos asociados; las cuales deben ser coherentes y tener correlación con el presupuesto presentado en la propuesta segun el ANEXO 4.3 “PRESUPUESTO”._x000a_Para tal efecto, se deberá aportar las fichas técnicas de los proveedores, al igual que las siguientes fichas técnicas de hardware y software, en las cuales se debe especificar como mínimo la siguiente información en detalle del mismo:_x000a__x000a__x0009_Ficha Técnica de Hardware_x000a_ _x0009__x000a__x0009__x000a_No._x0009_Ítem_x0009_Descripción_x000a_Características_x000a_1_x0009_Nombre de Hardware_x0009_ _x000a_2_x0009_Marca_x0009_ _x000a_3_x0009_Tipo_x0009_ _x000a_4_x0009_Modelo_x0009_ _x000a_5_x0009_Serie_x0009_ _x000a_6_x0009_Serial (Si aplica)_x0009_ _x000a_Procesador_x000a_7_x0009_Disco Duro (Si aplica)_x0009_ _x000a_8_x0009_Procesador (Si aplica)_x0009_ _x000a_9_x0009_Velocidad de procesamiento (Si aplica)_x0009_ _x000a_10_x0009_Chipset (Si Aplica)_x0009_ _x000a_11_x0009_BIOS (Si aplica)_x0009_ _x000a_Memoria_x000a_12_x0009_MEMORIA RAM (Si aplica)_x0009_ _x000a_13_x0009_Expansión RAM (Si aplica)_x0009_ _x000a_14_x0009_Tipo (Si aplica)_x0009_ _x000a_15_x0009_Cache (Externa) (Si aplica)_x0009_ _x000a_16_x0009_Slots Expansión de Memoria (Si aplica)_x0009_ _x000a_Puertos_x000a_17_x0009_Puerto USB (Si aplica)_x0009_ _x000a_18_x0009_Puerto Serial (Si aplica)_x0009_ _x000a_19_x0009_Puerto Paralelo (Si aplica)_x0009_ _x000a_20_x0009_Puerto HDMI (Si aplica)_x0009_ _x000a_21_x0009_Entrada de 3.5mm para audífonos (Si aplica)_x0009_ _x000a_22_x0009_Ps/2 (Si aplica)_x0009_ _x000a_Demás componentes_x000a_23_x0009_Tarjeta de Sonido (Si aplica)_x0009_ _x000a_24_x0009_Tarjeta de Video (Si aplica)_x0009_ _x000a_25_x0009_Controladora de Sonido (Si aplica)_x0009_ _x000a_26_x0009_Controladora de Video (Si aplica)_x0009_ _x000a_27_x0009_Unidad de DVD-RW (Si aplica)_x0009_ _x000a_28_x0009_Conexión Inalámbrica (Si aplica)_x0009_ _x000a_29_x0009_Tarjeta de Red (Si aplica)_x0009_ _x000a_30_x0009_Drive Controller (Si aplica)_x0009_ _x000a_31_x0009_Monitor (Si aplica)_x0009_ _x000a_32_x0009_Resolución Monitor (Si aplica)_x0009_ _x000a_33_x0009_Fuente de poder (Si aplica)_x0009_ _x000a_34_x0009_Teclado (Si aplica)_x0009_ _x000a_35_x0009_Mouse (Si aplica)_x0009_ _x000a_36_x0009_Sistema Operativo _x0009_ _x000a_Descripción final_x000a_37_x0009_Detalle_x0009_ _x000a_"/>
    <d v="2021-06-15T15:41:00"/>
    <x v="0"/>
    <s v="Camilo Ramírez"/>
    <s v="Daniela Alemán"/>
    <s v="Alvaro"/>
    <n v="30.520277777686715"/>
    <x v="0"/>
    <m/>
    <m/>
  </r>
  <r>
    <x v="301"/>
    <x v="0"/>
    <d v="2021-06-14T10:36:13"/>
    <d v="2021-06-16T10:36:13"/>
    <x v="0"/>
    <s v="(2) Asesoría o consultas sobre la postulación de propuestas"/>
    <s v="PRODUCCIONES GIL TV  CNC BUGAVISION"/>
    <n v="165957808"/>
    <x v="1"/>
    <s v="(Emisora/Podcast) Emisora/Podcast"/>
    <x v="55"/>
    <s v="JAVIER GIL SOTO"/>
    <n v="3165250942"/>
    <s v="bugavision@gmail.com"/>
    <s v="Conozco muy poco sobre la elaboracion de proyectos y quiero o necesito accesoria para presentar un proyecto en el campo de paginas web"/>
    <m/>
    <s v="Dando alcance a su solicitud se le informa al interesado que esta convocatoria está dirigida a medios de comunicación formalmente constituidos antes del 11 de marzo del 2020 y funcionando en Colombia, así mismo, el objeto de la convocatoria corresponde a FINANCIAR E IMPLEMENTAR PROYECTOS, PARA APOYAR LA TRANSFORMACION DIGITAL DE LOS MEDIOS DE COMUNICACIÓN, EN CUALQUIERA DE LAS ETAPAS DEL NEGOCIO EN EL MARCO DE LA REACTIVACION ECONOMICA. _x000a_Por otra parte en el Anexo No. 5 “Anexo Técnico”, en el numeral 7.5 “Categoría No. 5 Medios de comunicación digitales”, se expresa lo siguiente: La categoría “digitales” está dirigida a las personas jurídicas y/o naturales debidamente constituidas en Colombia y cuyo objeto social esté asociado a medios de comunicación digitales que producen su propio contenido informativo de carácter periodístico y/o de producción de noticias y/o cultural, utilizando exclusivamente página web propia (hosting y dominio -URL- propios). De esta forma, las personas jurídicas y/o naturales que se encuentren interesadas en acceder a la financiación de proyectos de qué trata el artículo 105 de la Ley 2063 de 2020, deberán acreditar como mínimo los requisitos y condiciones establecidos en el presente documento y los términos de la convocatoria, en particular los siguientes:_x000a__x000a_1. Que correspondan a medios de comunicación colombianos, cuyo canal de difusión sea únicamente página web._x000a_2. La página web del medio debe haberse creado y encontrarse activa antes del 11 de marzo del año 2020._x000a_3. Se debe acreditar que el medio digital cuenta con su propia página web, hosting y dominio (URL) propios, desde su fecha de creación y de forma continua, adjuntando: Evidencia de propiedad de hosting y dominio, mediante un documento &quot; factura o soporte de compra&quot;._x000a_4. Se debe acreditar que la página web está en funcionamiento desde su fecha de creación, para lo cual, el proponente deberá aportar en archivo en pdf, la consulta de la información de la creación y/o registro de la página web en la herramienta whois o en cualquier otra herramienta que permita verificar la siguiente información: nombre del dominio, fecha de registro o creación del dominio El archivo en pdf, debe contener: fecha de consulta, página web consultada (whois ó herramienta), página web objeto consulta (dominio medio de comunicación)._x000a_5. Se debe acreditar que la página web está en funcionamiento como medio de comunicación antes del 11 de marzo de 2020, para lo cual, el proponente deberá aportar en archivo en pdf, la consulta de la información de la trazabilidad de los contenidos de la página web en la herramienta archive.org o en cualquier otra herramienta que permita verificar la siguiente información: nombre del dominio, contenido informativo de carácter periodístico y/o de producción de noticias y/o cultural. En el archivo indicado, se debe poder verificar que, al 11 de marzo de 2020, la generación de contenido se encontraba vigente. El archivo en pdf, debe contener: fecha de consulta, página web consultada (archive.org ó herramienta), página web objeto consulta (dominio medio de comunicación), contenido generado a la fecha consultada (11 de marzo de 2020 o antes)._x000a__x000a_Adicionalmente, se excluyen de la presente categoría los medios que desarrollan contenidos multiplataforma, en ese sentido, no se encuentran habilitados para participar en la convocatoria, al interior de la categoría No. 5 Medios Digitales, aquellas personas naturales y/o jurídicas, que directamente y/o bajo la misma denominación y/o identificación desarrollen actividades como medio televisión, radiodifusión sonora, periódicos y revistas._x000a__x000a_Por otra parte todos los documentos de la presente convocatoria se podrán consultar en el micrositio https://mintic.gov.co/transformaciondigitalmedios, donde encontrara todos los anexos para ser diligenciados y preparar su propuesta, de esta forma lo invitamos a revisar las condiciones de participación en el Micrositio de la convocatoria, Sección “Documentos del Proceso” y validar si de acuerdo con los requisitos resulta viable su participación. Así mismo Cualquier duda e inquietud será resuelta en el Centro de Consulta dispuesto en el link anteriormente mencionado."/>
    <d v="2021-06-15T15:47:00"/>
    <x v="0"/>
    <s v="Cesar Cortés"/>
    <s v="Daniela Alemán"/>
    <s v="Nicolas"/>
    <n v="29.179722222208511"/>
    <x v="0"/>
    <m/>
    <m/>
  </r>
  <r>
    <x v="302"/>
    <x v="0"/>
    <d v="2021-06-14T13:52:56"/>
    <d v="2021-06-16T13:52:56"/>
    <x v="0"/>
    <s v="(2) Asesoría o consultas sobre la postulación de propuestas"/>
    <s v="emigdio ariza"/>
    <n v="79407348"/>
    <x v="0"/>
    <s v="(0) -Seleccione-"/>
    <x v="56"/>
    <s v="emigdio ariza barrera"/>
    <n v="3118345693"/>
    <s v="bendizion@gmail.com"/>
    <s v=" Cordial saludo,   Desde el Amazonas colombiano me permito enviar mi idea de una página web llamada “MUSEO DE LA WEB”, Para que desde el Ministerio, Ustedes lo compren o me remitan a empresas de economía naranja que quieran comprarla. "/>
    <s v="https://mintic.sharepoint.com/:b:/g/direccion_economia_digital/EYHApgeaW31DremW0x8vc6UB1dofNjQXrXXvCMIWUQt-HA?e=dZrVHW"/>
    <s v="En atención a su consulta le indicamos que el objeto de la presente convocatoria consiste en “FINANCIAR E IMPLEMENTAR PROYECTOS, PARA APOYAR LA TRANSFORMACIÓN DIGITAL DE LOS MEDIOS DE COMUNICACIÓN, EN CUALQUIERA DE LAS ETAPAS DEL NEGOCIO EN EL MARCO DE LA REACTIVACIÓN ECÓNOMICA.” Por tal motivo y teniendo en cuenta lo anterior se realizo verificación de su solicitud donde no se puede vislumbrar un medio de comunicación activo por lo cual no podría hacerse participe de la convocatoria. Por lo tanto este canal es de uso exclusivo para responder dudas u aclaraciones sobre documentos y anexos de la convocatoria, asi mismo lo invitamos a hacer uso de los canales de atención al ciudadano disponibles  por el ministerio para escalar su solicitud, los canales están en https://www.mintic.gov.co/portal/inicio/Atencion-y-Servicio-a-la-Ciudadania/126567:Participacion-ciudadana"/>
    <d v="2021-06-15T16:03:00"/>
    <x v="0"/>
    <s v="Camilo Ramírez"/>
    <s v="Daniela Alemán"/>
    <s v="Nicolas"/>
    <n v="26.167777777765878"/>
    <x v="0"/>
    <m/>
    <m/>
  </r>
  <r>
    <x v="303"/>
    <x v="0"/>
    <d v="2021-06-14T16:16:28"/>
    <d v="2021-06-16T16:16:28"/>
    <x v="0"/>
    <s v="(2) Asesoría o consultas sobre la postulación de propuestas"/>
    <s v="JAIME RICO CARTAGENA"/>
    <n v="19348238"/>
    <x v="4"/>
    <s v="(0) -Seleccione-"/>
    <x v="54"/>
    <s v="Jaime Rico Cartagena"/>
    <n v="3120000000"/>
    <s v="jaimericocartagena@yahoo.es"/>
    <s v="Los proyectos que tengan por objeto o incluyan en su desarrollo la financiación en la línea estratégica capacitación, presentados para su habilitación por parte del MinTIC/FUNTIC a través de cualquiera de los tres canales de formación referidos,_x000a_PREGUNTA, EN EL CASO DE PARTICIPACION EN PERIODICOS LOCALES, LA CUAL SOY EL UNICO EMPLEADO SE NECESITA ES ITEM TENERLO PARA PARTICIPAR, GRACIAS "/>
    <m/>
    <s v="De acuerdo a la solicitud recibida, en el Anexo 5 (Adenda 1) - Anexo Técnico, en el punto 8.1 “EJE 1 - TRANSFORMACIÓN DE LA MENTALIDAD Y CULTURA EMPRESARIAL – CAPACITACION” efectivamente los procesos de formación se pueden desarrollar mediante tres canales diferentes de formación, que se han establecido, los cuales son:_x000a_-_x0009_Instituciones de educación superior._x000a_-_x0009_Plataformas Virtuales._x000a_-_x0009_Empresas._x000a_Así mismo, de acuerdo a lo anteriormente mencionado, los proyectos que tengan por objeto o incluyan en su desarrollo la financiación en la línea estratégica capacitación, presentados para su habilitación por parte del MinTIC/FUNTIC a través de cualquiera de los tres canales de formación antes referidos, deben incluir de manera expresa en el numeral “ 6. ALINEACIÓN CON LOS EJES ESTRATÉGICOS DE LA CONVOCATORIA PARA LA TRANSFORMACIÓN DIGITAL Y FORTALECIMIENTO DE LOS MEDIOS DE COMUNICACIÓN del ANEXO 4 - PROPUESTA CONTENIDO METODOLOGICO”, cuando mínimo los siguientes conceptos técnicos y administrativos:_x000a_1._x0009_Diagnóstico actual y necesidades: en el cual se debe señalar la situación actual del medio de comunicación y justificar la necesidad de la capacitación._x000a_2._x0009_Propuesta de Objetivos: cuales son los resultados esperados con esa capacitación dentro de la organización y como esta puede potencializar el negocio y mejorar las condiciones del medio de comunicación._x000a_3._x0009_Cronograma del plan de capacitación: se debe indicar un calendario de formación, señalando el número de horas semanales que se van a capacitar y como las mismas cumplen con el plan de estudios deseado. (programa de mínimo 80 horas de capacitación y máximo 160 horas de capacitación)._x000a_4._x0009_Listado del personal y perfil para capacitar: se debe presentar un listado del personal que va a recibir la capacitación señalando la necesidad, el perfil que tiene y como el mismo va a incrementar las capacidades de la organización (El número de personal a capacitar no puede variar de acuerdo con la propuesta inicialmente presentada y debe mantener de manera constante hasta el final de la capacitación, no puede ser modificado en ningún momento). En todo caso el personal objeto de formación deberá ser parte de la organización, lo cual deberá ser certificado por el representante legal._x000a_5._x0009_Intensidad horaria de capacitación: Se debe señalar el programa de educación informal por el cual se está optando, estableciendo expresamente el número de horas a desarrollar en total; cuando el programa de estudios de la formación se encuentre distribuido en módulos o ciclos, se deberá realizar su descripción indicando las horas asignadas a cada uno. (Programa de mínimo 80 horas de capacitación y máximo 160 horas de capacitación)._x000a_6._x0009_Contenido Programático y/o Actividades a desarrollar: se debe presentar el programa de capacitación a elección, indicando el programa de formación, los principales temas a abordar y las habilidades fortalecidas con el programa de formación. _x000a_7._x0009_Modalidad de desarrollo: presentar un plan de trabajo donde desarrolle la metodología seleccionada para que los interesados sean formados. Se sugiere, que la modalidad de capacitación elegida se desarrolle de manera virtual o a distancia, teniendo el entorno de bioseguridad por el cual debe optar la sociedad nacional._x000a_8._x0009_Indicadores de impacto: señalar mínimo dos indicadores que se verán incrementados y/o mejorados en las operaciones funcionales de la empresa una vez todo el personal propuesto culmine el proceso de formación, al interior de los cuales, uno debe corresponder a la presentación de un proyecto o intraemprendimiento de transformación interna como consecuencia de la formación, al igual que número de personas capacitadas.    Por lo tanto, en su caso puntual, la participación en periódicos locales, efectivamente se requiere el debido cumplimiento de los requisitos ya mencionados para la participación de la presente convocatoria. _x000a__x000a_"/>
    <d v="2021-06-15T16:13:00"/>
    <x v="0"/>
    <s v="Wilson Pulido"/>
    <s v="Daniela Alemán"/>
    <s v="Nicolas"/>
    <n v="23.942222222161945"/>
    <x v="0"/>
    <m/>
    <m/>
  </r>
  <r>
    <x v="304"/>
    <x v="0"/>
    <d v="2021-06-14T19:03:53"/>
    <d v="2021-06-16T19:03:53"/>
    <x v="1"/>
    <s v="(3) Solicitudes u observaciones al proceso de convocatoria"/>
    <s v="GRUPO EDITADO S.A.S"/>
    <n v="800210203"/>
    <x v="4"/>
    <s v="(0) -Seleccione-"/>
    <x v="2"/>
    <s v="FREDDY ALEXANDER FERNANDEZ DELGADO"/>
    <n v="3106379614"/>
    <s v="andepafesa1894@hotmail.com "/>
    <s v="En el anexo 5, página 26, en la descripción del eje 1 de transformación de la mentalidad y cultura empresarial, la verificación de cotizaciones para empresas que realicen capacitación en habilidades digitales en educación informal no deberían poseer registro en el SIET, ya que acá se registran las instituciones de Educación para el trabajo y el desarrollo humano, cuyos programas deben ser mínimo de 600 horas. Así mismo, la educación informal como lo contempla el decreto 1075 de 2015 del Ministerio de Educación en su articulo 2.6.6.8. Educación informal: &quot;Hacen parte de esta oferta educativa aquellos cursos que tengan una duración inferior a ciento sesenta (160) horas. Su organización, oferta y desarrollo no requieren de registro por parte de la secretaría de educación de la entidad territorial certificada y sólo darán lugar a la expedición de una constancia de asistencia.&quot; A su vez menciona: &quot;Toda promoción que se realice, respecto de esta modalidad deberá indicar claramente que se trata de educación informal y que no conduce a título alguno o certificado de aptitud ocupacional.&quot;"/>
    <m/>
    <m/>
    <m/>
    <x v="1"/>
    <m/>
    <m/>
    <s v="Alvaro"/>
    <s v="Sin Respuesta"/>
    <x v="0"/>
    <m/>
    <m/>
  </r>
  <r>
    <x v="305"/>
    <x v="0"/>
    <d v="2021-06-15T10:11:48"/>
    <d v="2021-06-17T10:11:48"/>
    <x v="0"/>
    <s v="(2) Asesoría o consultas sobre la postulación de propuestas"/>
    <s v="Corporación visión televisión C.V.T.V"/>
    <s v="900598781-5"/>
    <x v="2"/>
    <s v="(0) -Seleccione-"/>
    <x v="57"/>
    <s v="Javier Alonso Ortiz García"/>
    <s v="315 5796874"/>
    <s v="javialortiz2009@hotmail.com"/>
    <s v="Cordial saludo,  Con relación a la convocatoria en los términos de referencia, se encontraba que los canales de televisión de la categoría regional, tenian hasta 500 millones para proceso de fortalecimiento, pero en la plataforma, solo arroja la opción hasta 100 millones y no aparece la categoría canales de televisión regional."/>
    <m/>
    <s v="De acuerdo a la solicitud recibida, en el Anexo 5 (Adenda 1) - Anexo Técnico, en el punto 7.2.2 se pueden evidenciar las exclusiones para esta categoría  en cuento a la televisión regional. Exclusiones aplicables a la subcategoría No. 2 “Televisión”. Sin perjuicio de las exclusiones, causales de rechazo y regulaciones específicas que se establezcan en el presente documento, al igual que en las condiciones de la convocatoria que se adelante por el MinTIC/FUNTIC, se tendrán como exclusiones, entendiéndose no habilitados para participar en la convocatoria y en particular para la Categoría No. 2 Televisión, las siguientes:  1. El operador público nacional de televisión Radio Televisión Nacional de Colombia (RTVC)_x000a_2. Los operadores públicos regionales del servicio de televisión, es decir, las organizaciones regionales de_x000a_televisión o canales regionales de televisión, a saber: CANAL REGIONAL DEL ORIENTE LTDA - CANAL TRO, SOCIEDAD CANAL CAPITAL LTDA, SOCIEDAD DE TELEVISIÓN DE ANTIOQUIA LTDA , TELEANTIOQUIA, SOCIEDAD DE TELEVISIÓN DE CALDAS, QUINDÍO Y RISARALDA LTDA , TELECAFÉ, SOCIEDAD DE TELEVISIÓN REGIONAL DEL CARIBE LTDA , TELECARIBE, SOCIEDAD DE TELEVISIÓN DE LAS ISLAS LTDA – TELEISLAS, SOCIEDAD DE TELEVISIÓN DEL PACIFICO LTDA, TELEPACÍFICO y CANAL REGIONAL DE TELEVISIÓN TEVENDINA LTDA- TEVEANDINA.  En cuanto al  presupuesto asignado por categoría también se puede evidenciar en este mismo Anexo Técnico No 5  donde se estipula lo siguiente: Categoría Dirigida a Subcategoría No. 2 Televisión._x000a_2.1. Operadores de canal nacional de operación privada y espacios de televisión en el canal nacional de operación pública Valor máximo para financiar por Proyecto: Hasta $1.232.544.557 Valor máximo para financiar por Subcategoría Hasta $ 3.697.633.672_x000a_2.2. Operadores estación local con ánimo de lucro Valor máximo para financiar por Proyecto Hasta $540.744.196  Valor máximo para financiar por Subcategoría  Hasta $ 540.744.196_x000a_2.3. Operadores estación local sin ánimo de lucro Valor máximo para financiar por Proyecto Hasta $100.000.000  Valor máximo para financiar por Subcategoría  Hasta $ 432.595.357_x000a_2.4. Operadores televisión comunitaria Valor máximo para financiar por Proyecto Hasta $50.000.000  Valor máximo para financiar por Subcategoría  Hasta $ 6.561.029.578. Estos recursos fueron asignados de esta forma debido a estudios previos realizados."/>
    <d v="2021-06-15T17:30:00"/>
    <x v="0"/>
    <s v="Tito Nuncira"/>
    <s v="Daniela Alemán"/>
    <s v="Alvaro"/>
    <n v="7.3033333332859911"/>
    <x v="0"/>
    <m/>
    <m/>
  </r>
  <r>
    <x v="306"/>
    <x v="0"/>
    <d v="2021-06-15T10:21:08"/>
    <d v="2021-06-17T10:21:08"/>
    <x v="2"/>
    <s v="(1) Problemas o inquietudes técnicas en las plataformas"/>
    <s v=" EL COLOMBIANO S.A. &amp; CIA. S.C.A."/>
    <n v="890901352"/>
    <x v="4"/>
    <s v="(0) -Seleccione-"/>
    <x v="4"/>
    <s v="Liliana Saldarriaga Calderón"/>
    <n v="3148940912"/>
    <s v="lilianasc@elcolombiano.com.co"/>
    <s v="El viernes pasado subimos la información preliminar de la propuesta con los datos generales, la parte de propuesta y líneas estratégicas. Guardamos y le dimos continuar más tarde. Hoy volvimos a ingresar y no aparece nada, como si no hubieran propuestas en borrador. Acabo de cargar una nueva, para ver si traía los datos del viernes, pero sale vacía. Les agradecemos por favor nos informen si la plataforma está estable, para saber si debemos registrar los proyectos sin que se nos pierda nada, o debemos esperar. Gracias!"/>
    <m/>
    <m/>
    <m/>
    <x v="2"/>
    <m/>
    <m/>
    <s v="Alvaro"/>
    <s v="Sin Respuesta"/>
    <x v="0"/>
    <m/>
    <m/>
  </r>
  <r>
    <x v="307"/>
    <x v="0"/>
    <d v="2021-06-15T11:23:38"/>
    <d v="2021-06-17T11:23:38"/>
    <x v="0"/>
    <s v="(2) Asesoría o consultas sobre la postulación de propuestas"/>
    <s v="Boyaca 95.6fm"/>
    <n v="891800498"/>
    <x v="3"/>
    <s v="(0) -Seleccione-"/>
    <x v="24"/>
    <s v="Jorge Alexander Fonseca Rodríguez"/>
    <n v="3202934279"/>
    <s v="emisora95.6@boyaca.gov.co"/>
    <s v="Cordial saludo. por favor podrían enviar la publicación de enlace para postular el proyecto todos los requisitos gracias."/>
    <m/>
    <s v="De acuerdo con su solicitud, le informamos que los documentos definitivos de esta convocatoria,  los puede consultar a través del micrositio de la convocatoria: https://www.mintic.gov.co/transformaciondigitalmedios, en la pestaña documentos del proceso; hacemos la invitación de leer los documentos antes mencionados y cualquier inquietud, observación o consulta que se le generen puede hacerlo en el micrositio, accediendo a la pestaña centro de consultas, donde deberá diligenciar todos los campos del formulario que se despliega. Para presentar su propuesta usted encontrará también en este micrositio la pestaña PRESENTE SU PROPUESTA AQUÍ, allí deberá cargar los documentos solicitados para participar de la convocatoria."/>
    <d v="2021-06-15T17:22:00"/>
    <x v="0"/>
    <s v="Tito Nuncira"/>
    <s v="Daniela Alemán"/>
    <s v="Alvaro"/>
    <n v="5.9727777778753079"/>
    <x v="0"/>
    <m/>
    <m/>
  </r>
  <r>
    <x v="308"/>
    <x v="0"/>
    <d v="2021-06-15T12:05:52"/>
    <d v="2021-06-17T12:05:52"/>
    <x v="0"/>
    <s v="(2) Asesoría o consultas sobre la postulación de propuestas"/>
    <s v="PRODUCCIONES WILLVIN"/>
    <s v="NIT.860.354.098-0"/>
    <x v="3"/>
    <s v="(0) -Seleccione-"/>
    <x v="5"/>
    <s v="Carolina Casas Vergel"/>
    <s v="317 5173052"/>
    <s v="ccasas@vibra.fm"/>
    <s v="Buen día Para las propuestas de capacitación de la línea estratégica 1, quisiéramos saber si las 80 horas mínimas pueden ser una parte Sincronicas y otra parte Asincronicas? Gracias!"/>
    <m/>
    <s v="En atención a su solicitud se le informa al interesado que dentro del Anexo 5 (Adenda 1) - Anexo Técnico, en el numeral 8.1 “EJE 1 - TRANSFORMACIÓN DE LA MENTALIDAD Y CULTURA EMPRESARIAL – CAPACITACION”, en el numeral 7 “Modalidad de desarrollo”, se expresa lo siguiente: Presentar un plan de trabajo donde desarrolle la metodología seleccionada para que los interesados sean formados. Se sugiere, que la modalidad de capacitación elegida se desarrolle de manera virtual o a distancia, teniendo el entorno de bioseguridad por el cual debe optar la sociedad nacional. De esta forma podría aplicar la modalidad que usted considere, siempre y cuando cumpla con lo establecido en anterior numeral 7 y con la totalidad de requisitos técnicos y jurídicos, ya que se podría enmarcar  dentro de la modalidad virtual. "/>
    <d v="2021-06-15T17:37:00"/>
    <x v="0"/>
    <s v="Cesar Cortés"/>
    <s v="Daniela Alemán"/>
    <s v="Alvaro"/>
    <n v="5.5188888888806105"/>
    <x v="0"/>
    <m/>
    <m/>
  </r>
  <r>
    <x v="309"/>
    <x v="0"/>
    <d v="2021-06-15T13:26:08"/>
    <d v="2021-06-17T13:26:08"/>
    <x v="2"/>
    <s v="(3) Solicitudes u observaciones al proceso de convocatoria"/>
    <s v="LA MAXIMA ONLINE"/>
    <n v="10770870875"/>
    <x v="1"/>
    <s v="(Emisora/Podcast) Emisora/Podcast"/>
    <x v="58"/>
    <s v="yeferzon garcia"/>
    <n v="3182886011"/>
    <s v="YDGARCIA78@GMAIL.COM"/>
    <s v="estado de la propuesta"/>
    <m/>
    <m/>
    <m/>
    <x v="2"/>
    <m/>
    <m/>
    <s v="Alvaro"/>
    <s v="Sin Respuesta"/>
    <x v="0"/>
    <m/>
    <m/>
  </r>
  <r>
    <x v="310"/>
    <x v="2"/>
    <d v="2021-06-15T13:21:25"/>
    <d v="2021-06-17T13:21:25"/>
    <x v="1"/>
    <s v="(3) Solicitudes u observaciones al proceso de convocatoria"/>
    <s v=" Asociación Comunitaria la Voz de la Milagrosa"/>
    <s v="804003615-1"/>
    <x v="3"/>
    <s v="(0) -Seleccione-"/>
    <x v="30"/>
    <m/>
    <n v="3102280050"/>
    <s v="chipatastereo@gmail.com"/>
    <s v="Solicitamos encarecida y respetuosamente la ampliación de la fecha para entregar la propuestade la CONVOCATORIA PARA FINANCIAR E IMPLEMENTAR PROYECTOS, PARA APOYARLA  TRANSFORMACIÓN  DIGITAL  DE  LOS  MEDIOS  DE  COMUNICACIÓN  EL  MARCO  DE  LAREACTIVACIÓN ECÓNOMICA"/>
    <s v="https://mintic.sharepoint.com/:f:/g/direccion_economia_digital/Enbb7V6BVulNq07R7fuedkABAPl3Cyd4EmUWIPQOEfUq3Q?e=5fVShR"/>
    <m/>
    <m/>
    <x v="1"/>
    <m/>
    <m/>
    <s v="Nicolas"/>
    <s v="Sin Respuesta"/>
    <x v="14"/>
    <m/>
    <m/>
  </r>
  <r>
    <x v="311"/>
    <x v="2"/>
    <d v="2021-06-15T13:25:44"/>
    <d v="2021-06-17T13:25:44"/>
    <x v="1"/>
    <s v="(3) Solicitudes u observaciones al proceso de convocatoria"/>
    <s v="JOHN PEDRO BAQUERO PIEDRAHÍTA"/>
    <n v="14470433"/>
    <x v="0"/>
    <s v="(0) -Seleccione-"/>
    <x v="30"/>
    <m/>
    <m/>
    <s v="johnpedrobaquero@gmail.com"/>
    <s v="Solicito encarecida y respetuosamente la ampliación de la fecha para entregar la propuesta de la CONVOCATORIA PARA FINANCIAR E IMPLEMENTAR PROYECTOS, PARA APOYAR LA  TRANSFORMACIÓN  DIGITAL  DE  LOS  MEDIOS  DE  COMUNICACIÓN  EL  MARCO  DE LA REACTIVACIÓN ECÓNOMICA"/>
    <s v="https://mintic.sharepoint.com/:f:/g/direccion_economia_digital/EncPwUeRKN5Jo2JsLFwalIAB3kgc4P3Ki2HkiQjREcxHqg?e=QaRflm"/>
    <m/>
    <m/>
    <x v="1"/>
    <m/>
    <m/>
    <s v="Nicolas"/>
    <s v="Sin Respuesta"/>
    <x v="15"/>
    <m/>
    <m/>
  </r>
  <r>
    <x v="312"/>
    <x v="2"/>
    <d v="2021-06-15T13:34:53"/>
    <d v="2021-06-17T13:34:53"/>
    <x v="1"/>
    <s v="(3) Solicitudes u observaciones al proceso de convocatoria"/>
    <s v="Luis Santiago Camacho Mendoza"/>
    <n v="13775428"/>
    <x v="0"/>
    <s v="(0) -Seleccione-"/>
    <x v="30"/>
    <m/>
    <n v="3118549569"/>
    <s v="luissantiagocamacho19@gmail.com"/>
    <s v="Solicito encarecida y respetuosamente la ampliación de la fecha para entregar la propuesta de la CONVOCATORIA PARA FINANCIAR E IMPLEMENTAR PROYECTOS, PARA APOYAR LA  TRANSFORMACIÓN  DIGITAL  DE  LOS  MEDIOS  DE  COMUNICACIÓN  EL  MARCO  DE  LA REACTIVACIÓN ECÓNOMICA"/>
    <s v="https://mintic.sharepoint.com/:f:/g/direccion_economia_digital/EsZuyTPcAhFCqZkNoH8NMpQBPLptNHcVW4qfi3jQVAkzKQ?e=vLwhOG"/>
    <m/>
    <m/>
    <x v="1"/>
    <m/>
    <m/>
    <s v="Nicolas"/>
    <s v="Sin Respuesta"/>
    <x v="16"/>
    <m/>
    <m/>
  </r>
  <r>
    <x v="313"/>
    <x v="0"/>
    <d v="2021-06-15T15:10:09"/>
    <d v="2021-06-17T15:10:09"/>
    <x v="1"/>
    <s v="(3) Solicitudes u observaciones al proceso de convocatoria"/>
    <s v="RADIO SINCELEJO"/>
    <n v="6857171"/>
    <x v="3"/>
    <s v="(0) -Seleccione-"/>
    <x v="48"/>
    <s v="AURELIO GOMEZ ALVIZ"/>
    <n v="3015108606"/>
    <s v="aureliogomez@radiosincelejo.com.co"/>
    <s v="SOLICITO POSTEGAR LA FECHA  LIMITE PARA LA ENTREGA DE LAS PROPUESTAS, DEBIDO A LA COMPLEJIDAD DE ESTA,  PRINCIPALMENTE PARA MEDIOS LOCALES QUE NO CONTAMOS CON UN DEPARTAMENTO JURIDICO QUE SE ENCARGUE DE ESTOS TRAMITES."/>
    <m/>
    <m/>
    <m/>
    <x v="1"/>
    <m/>
    <m/>
    <s v="Alvaro"/>
    <s v="Sin Respuesta"/>
    <x v="0"/>
    <m/>
    <m/>
  </r>
  <r>
    <x v="314"/>
    <x v="0"/>
    <d v="2021-06-15T15:13:35"/>
    <d v="2021-06-17T15:13:35"/>
    <x v="2"/>
    <s v="(2) Asesoría o consultas sobre la postulación de propuestas"/>
    <s v="Resander - Red Cooperativa de Medios de Comunicación Comunitarios de Santander"/>
    <n v="804011421"/>
    <x v="0"/>
    <s v="(0) -Seleccione-"/>
    <x v="59"/>
    <s v="Fernando Tibaduiza Araque"/>
    <n v="3106252135"/>
    <s v="resandergerencia@gmail.com"/>
    <s v="Al registrar los documentos de representación legal de algunos concesionarios de emisoras comunitarias asociados a Resander, aparece ante el Mintic son los datos del Representante legal anterior y no del que está actualmente. Es suficiente con enviar los documentos actuales?"/>
    <m/>
    <m/>
    <m/>
    <x v="0"/>
    <m/>
    <m/>
    <s v="Alvaro"/>
    <s v="Sin Respuesta"/>
    <x v="0"/>
    <m/>
    <m/>
  </r>
  <r>
    <x v="315"/>
    <x v="0"/>
    <d v="2021-06-15T15:18:27"/>
    <d v="2021-06-17T15:18:27"/>
    <x v="2"/>
    <s v="(2) Asesoría o consultas sobre la postulación de propuestas"/>
    <s v="RADIO SINCELEJO"/>
    <n v="6857171"/>
    <x v="3"/>
    <s v="(0) -Seleccione-"/>
    <x v="48"/>
    <s v="AURELIO GOMEZ ALVIZ"/>
    <n v="3015108606"/>
    <s v="aureliogomez@radiosincelejo.com.co"/>
    <s v="buenas TARDES.. ENTRE LAS MUCHAS DUDAS QUE EXISTEN.  DENTRO DEL PROYECTO SE PUEDE CONTEMPLAR CONTRATACION DE PERSONAL? ES DECIR, SI POR EJEMPLO LA IDEA ES CREACION DE CONTENIDOS DIGITALES, PUEDO CONTEMPLAR DENTRO DE ESTE CONTRATAR UN EDITOR DE VIDEOS POR EL TIEMPO DEL PROYECTO?"/>
    <m/>
    <m/>
    <m/>
    <x v="0"/>
    <m/>
    <m/>
    <s v="Alvaro"/>
    <s v="Sin Respuesta"/>
    <x v="0"/>
    <m/>
    <m/>
  </r>
  <r>
    <x v="316"/>
    <x v="0"/>
    <d v="2021-06-15T15:33:51"/>
    <d v="2021-06-17T15:33:51"/>
    <x v="2"/>
    <s v="(2) Asesoría o consultas sobre la postulación de propuestas"/>
    <s v="Acord Antioquia"/>
    <n v="890981341"/>
    <x v="0"/>
    <s v="(0) -Seleccione-"/>
    <x v="4"/>
    <s v="Daniela Paniagua Jiménez"/>
    <n v="3113092894"/>
    <s v="comunicacionesacord@gmail.com"/>
    <s v="Hola, buenas tardes. Tenemos inquietudes con el estudio de mercado. Si nuestra proyecto está pensado en capacitaciones ¿Cómo se refleja este servicio en la tabla? Teniendo en cuenta que piden productos o servicios de Colombia Compra Eficiente.  Gracias por su atención y tiempo. Saludos. "/>
    <m/>
    <m/>
    <m/>
    <x v="0"/>
    <m/>
    <m/>
    <s v="Alvaro"/>
    <s v="Sin Respuesta"/>
    <x v="0"/>
    <m/>
    <m/>
  </r>
  <r>
    <x v="317"/>
    <x v="2"/>
    <d v="2021-06-11T16:37:04"/>
    <d v="2021-06-13T16:37:04"/>
    <x v="3"/>
    <s v="(2) Asesoría o consultas sobre la postulación de propuestas"/>
    <s v="Organización Radial Olímpica"/>
    <m/>
    <x v="3"/>
    <s v="(0) -Seleccione-"/>
    <x v="11"/>
    <s v="Tulio Naranjo Africano"/>
    <m/>
    <s v="tnaranjo@oro.com.co"/>
    <s v="Teniendo en cuenta la Convocatoria para financiar e implementar planes, programas o proyectos, para apoyar la transformación digitalde los medios de comunicación, en cualquiera de las etapas del negocio en el marco de la reactivación económica, en la OrganizaciónRadial Olímpica estamos elaborando una propuesta yquisiéramos saber si podemos participar con todas las emisoras que de laorganización ya que contamos con emisoras en las diferentes subcategorías 1.1, 1.2 y 1.3."/>
    <s v="https://mintic.sharepoint.com/:f:/g/direccion_economia_digital/EqoxIrRhM9tItrRT5clDqusB7qUO4JhmVwUhdPE_jergqg?e=UtI5fK"/>
    <m/>
    <m/>
    <x v="0"/>
    <m/>
    <m/>
    <s v="Nicolas"/>
    <s v="Sin Respuesta"/>
    <x v="17"/>
    <m/>
    <m/>
  </r>
  <r>
    <x v="318"/>
    <x v="2"/>
    <d v="2021-06-11T17:41:37"/>
    <d v="2021-06-13T17:41:37"/>
    <x v="3"/>
    <s v="(2) Asesoría o consultas sobre la postulación de propuestas"/>
    <s v="Flor encarnación Padilla"/>
    <m/>
    <x v="0"/>
    <s v="(0) -Seleccione-"/>
    <x v="11"/>
    <m/>
    <m/>
    <s v="senco4@gmail.com"/>
    <s v="Buenos días, cordial saludo_x000a_Mi nombre es Flor Padilla y soy directora de un medio comunitario y alternativo el cual se encuentra registrado en el IDPAC_x000a_Me enteré de la convocatoria que está realizando el ministerio de las Tics_x000a_para la transformación digital de los medios._x000a_Esta convocatoria da cumplimiento a lo establecido en el artículo 105 de la Ley 2063 de 2020. Está dirigida a los medios decomunicación colombianos a fin de financiar la implementación de proyectos para apoyar su transformación digital y sufortalecimiento en cualquiera de las etapas del negocio; contribuyendo así, en su reactivación económica._x000a_Sin embargo al ir a la pagina no hay ningún formulario al cual se pueda acceder para poder participar_x000a_Por lo cual solicito la información para que se nos envie el link donde se pueda ingresar y registrar las propuestas asatisfacción_x000a_Agradecemos su gentil respuesta"/>
    <s v="https://mintic.sharepoint.com/:f:/g/direccion_economia_digital/Ev-Mz440jkdFhHEmfasdbN0BDl2Oo6Al-EeInFghyePMTg?e=SSBwHO"/>
    <m/>
    <m/>
    <x v="0"/>
    <m/>
    <m/>
    <s v="Nicolas"/>
    <s v="Sin Respuesta"/>
    <x v="18"/>
    <m/>
    <m/>
  </r>
  <r>
    <x v="319"/>
    <x v="2"/>
    <d v="2021-06-15T15:34:01"/>
    <d v="2021-06-17T15:34:01"/>
    <x v="1"/>
    <s v="(3) Solicitudes u observaciones al proceso de convocatoria"/>
    <s v="Carlos Arturo Tirado Bareño"/>
    <n v="13959298"/>
    <x v="0"/>
    <s v="(0) -Seleccione-"/>
    <x v="30"/>
    <m/>
    <n v="3144170523"/>
    <s v="cartir@gmail.com"/>
    <s v="Solicito encarecida y respetuosamente la ampliación de la fecha para entregar la propuesta de laCONVOCATORIA PARA FINANCIAR E IMPLEMENTAR PROYECTOS, PARA APOYARLA  TRANSFORMACIÓN  DIGITAL  DE  LOS  MEDIOS  DE  COMUNICACIÓN  EL  MARCO  DE  LAREACTIVACIÓN ECÓNOMICA"/>
    <s v="https://mintic.sharepoint.com/:f:/g/direccion_economia_digital/EqMwlELWO6ZPlyB2pk9LgwIBDFxeIcFfI70FO9-oUWrJvg?e=F5z1lM"/>
    <m/>
    <m/>
    <x v="1"/>
    <m/>
    <m/>
    <s v="Nicolas"/>
    <s v="Sin Respuesta"/>
    <x v="19"/>
    <m/>
    <m/>
  </r>
  <r>
    <x v="320"/>
    <x v="0"/>
    <d v="2021-06-15T16:43:49"/>
    <d v="2021-06-17T16:43:49"/>
    <x v="2"/>
    <s v="(2) Asesoría o consultas sobre la postulación de propuestas"/>
    <s v="JAIME RICO CARTAGENA"/>
    <n v="19348238"/>
    <x v="4"/>
    <s v="(0) -Seleccione-"/>
    <x v="54"/>
    <s v="Jaime Rico Cartagena"/>
    <n v="3115709201"/>
    <s v="jaimericocartagena@yahoo.es"/>
    <s v="“Los proyectos que tengan por objeto o incluyan en su desarrollo la financiación en la línea estratégica capacitación, presentados para su habilitación por parte del MinTIC/FUNTIC a través de cualquiera de los tres canales de formación referidos, PREGUNTA 1. LA CAPACITACION QUE HACE REFERENCIA ES ANTES DE LA CONVOCATORIA O DESPUES. "/>
    <m/>
    <m/>
    <m/>
    <x v="0"/>
    <m/>
    <m/>
    <s v="Alvaro"/>
    <s v="Sin Respuesta"/>
    <x v="0"/>
    <m/>
    <m/>
  </r>
  <r>
    <x v="321"/>
    <x v="0"/>
    <d v="2021-06-15T16:43:49"/>
    <d v="2021-06-17T16:43:49"/>
    <x v="2"/>
    <s v="(2) Asesoría o consultas sobre la postulación de propuestas"/>
    <s v="JAIME RICO CARTAGENA"/>
    <n v="19348238"/>
    <x v="4"/>
    <s v="(0) -Seleccione-"/>
    <x v="54"/>
    <s v="Jaime Rico Cartagena"/>
    <n v="3115709201"/>
    <s v="jaimericocartagena@yahoo.es"/>
    <s v="PREGUNTA 2.  Y SI ES DESPUES TIENE QUE ESCOGER LA ENTIDAD PARA PRESENTARLA EN EL PROYECTO. GRACIAS” "/>
    <m/>
    <m/>
    <m/>
    <x v="0"/>
    <m/>
    <m/>
    <s v="Alvaro"/>
    <s v="Sin Respuesta"/>
    <x v="0"/>
    <m/>
    <m/>
  </r>
  <r>
    <x v="322"/>
    <x v="2"/>
    <d v="2021-06-15T15:36:38"/>
    <d v="2021-06-17T15:36:38"/>
    <x v="1"/>
    <s v="(3) Solicitudes u observaciones al proceso de convocatoria"/>
    <s v="MONICA ALEJANDRA BAQUERO PIDERAHITA"/>
    <n v="1111806060"/>
    <x v="0"/>
    <s v="(0) -Seleccione-"/>
    <x v="30"/>
    <m/>
    <n v="3209081868"/>
    <s v="mondrabp@gmail.com"/>
    <s v="Solicito encarecida y respetuosamente la ampliación de la fecha para entregar la propuesta de la CONVOCATORIA PARA FINANCIAR E IMPLEMENTAR PROYECTOS, PARA APOYAR LA TRANSFORMACIÓN DIGITAL DE LOS MEDIOS DE COMUNICACIÓN EL MARCO DE LA_x000a_REACTIVACIÓN ECÓNOMICA"/>
    <s v="https://mintic.sharepoint.com/:f:/g/direccion_economia_digital/EmUIAVdfZ_1Ntg30nLmLC0cBvHN-SfGpH2rXt2HwEYmpgg?e=K3AjHe"/>
    <m/>
    <m/>
    <x v="1"/>
    <m/>
    <m/>
    <s v="Nicolas"/>
    <s v="Sin Respuesta"/>
    <x v="20"/>
    <m/>
    <m/>
  </r>
  <r>
    <x v="323"/>
    <x v="2"/>
    <d v="2021-06-15T15:39:48"/>
    <d v="2021-06-17T15:39:48"/>
    <x v="1"/>
    <s v="(3) Solicitudes u observaciones al proceso de convocatoria"/>
    <s v="ALBA YOLIMA FONTECHA QUIROGA"/>
    <n v="40305287"/>
    <x v="0"/>
    <s v="(0) -Seleccione-"/>
    <x v="30"/>
    <m/>
    <n v="3102573731"/>
    <s v=" angie282008@hotmail.com"/>
    <s v="Solicito encarecida y respetuosamente la ampliación de la fecha para entregar la propuesta de la CONVOCATORIA PARA FINANCIAR E IMPLEMENTAR PROYECTOS, PARA APOYAR LA TRANSFORMACIÓN DIGITAL DE LOS MEDIOS DE COMUNICACIÓN EL MARCO DE LA_x000a_REACTIVACIÓN ECÓNOMICA "/>
    <s v="https://mintic.sharepoint.com/:f:/g/direccion_economia_digital/EiPY1fXusd1CrFxTay1TztkBN73iAZnxCneXtry55gNzOA?e=RDQueg"/>
    <m/>
    <m/>
    <x v="1"/>
    <m/>
    <m/>
    <s v="Nicolas"/>
    <s v="Sin Respuesta"/>
    <x v="21"/>
    <m/>
    <m/>
  </r>
  <r>
    <x v="324"/>
    <x v="0"/>
    <d v="2021-06-15T17:20:39"/>
    <d v="2021-06-17T17:20:39"/>
    <x v="2"/>
    <s v="(1) Problemas o inquietudes técnicas en las plataformas"/>
    <s v=" EL COLOMBIANO S.A. &amp; CIA. S.C.A."/>
    <n v="890901352"/>
    <x v="4"/>
    <s v="(0) -Seleccione-"/>
    <x v="4"/>
    <s v="Liliana Saldarriaga Calderón"/>
    <n v="3148940912"/>
    <s v="lilianasc@elcolombiano.com.co"/>
    <s v="Solicito por favor su ayuda debido a que cuando creé el usuario lo registré con mi número de cédula y no con el NIT de la empresa El Colombiano. Por tanto, los datos de la empresa quedaron como su fuera mi nombre, Liliana Saldarriaga Calderón con mi número de cédula. ¿Podrían por favor ajustarlo a los datos de El Colombiano? El Colombiano S.A.S. NIT: 890901352-3 Gracias!"/>
    <m/>
    <m/>
    <m/>
    <x v="2"/>
    <m/>
    <m/>
    <s v="Alvaro"/>
    <s v="Sin Respuesta"/>
    <x v="0"/>
    <m/>
    <m/>
  </r>
  <r>
    <x v="325"/>
    <x v="0"/>
    <d v="2021-06-15T17:22:48"/>
    <d v="2021-06-17T17:22:48"/>
    <x v="1"/>
    <s v="(1) Problemas o inquietudes técnicas en las plataformas"/>
    <s v="Producciones Willvin S.A."/>
    <n v="860354098"/>
    <x v="3"/>
    <s v="(0) -Seleccione-"/>
    <x v="5"/>
    <s v="José Hernando Vargas Soba "/>
    <n v="3115882571"/>
    <s v="auxjuridica@vibra.fm"/>
    <s v="El representante legal tiene firma certificada, registrada en certicamara. ¿Los documentos que este debe firmar los puede realizar con este medio, o debe ser solo a puño letra de este?  Muchas gracias. "/>
    <m/>
    <m/>
    <m/>
    <x v="1"/>
    <m/>
    <m/>
    <s v="Alvaro"/>
    <s v="Sin Respuesta"/>
    <x v="0"/>
    <m/>
    <m/>
  </r>
  <r>
    <x v="326"/>
    <x v="0"/>
    <d v="2021-06-15T17:58:51"/>
    <d v="2021-06-17T17:58:51"/>
    <x v="2"/>
    <s v="(2) Asesoría o consultas sobre la postulación de propuestas"/>
    <s v="Asociación Colombiana de Economistas Consultores"/>
    <n v="830005447"/>
    <x v="3"/>
    <s v="(0) -Seleccione-"/>
    <x v="5"/>
    <s v="Milena Rodríguez"/>
    <n v="3214147583"/>
    <s v="asoconsultores@gmail.com"/>
    <s v="Buenas tardes, agradecemos nos puedan confirmar el número de convocatoria.   Muchas gracias"/>
    <m/>
    <m/>
    <m/>
    <x v="0"/>
    <m/>
    <m/>
    <s v="Alvaro"/>
    <s v="Sin Respuesta"/>
    <x v="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B900B88-6A54-4A8E-A889-DD1BFF575CCF}"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location ref="M9:P24" firstHeaderRow="1" firstDataRow="2" firstDataCol="1"/>
  <pivotFields count="26">
    <pivotField axis="axisRow" showAll="0">
      <items count="32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t="default"/>
      </items>
    </pivotField>
    <pivotField showAll="0"/>
    <pivotField numFmtId="165" showAll="0"/>
    <pivotField numFmtId="164" showAll="0"/>
    <pivotField axis="axisCol" dataField="1" showAll="0">
      <items count="9">
        <item m="1" x="5"/>
        <item x="2"/>
        <item m="1" x="7"/>
        <item h="1" x="0"/>
        <item h="1" m="1" x="6"/>
        <item x="3"/>
        <item h="1"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x="2"/>
        <item m="1" x="4"/>
        <item x="0"/>
        <item x="1"/>
        <item m="1" x="3"/>
        <item t="default"/>
      </items>
    </pivotField>
    <pivotField showAll="0"/>
    <pivotField showAll="0"/>
    <pivotField showAll="0"/>
    <pivotField showAll="0"/>
    <pivotField showAll="0"/>
    <pivotField showAll="0"/>
    <pivotField showAll="0"/>
  </pivotFields>
  <rowFields count="2">
    <field x="18"/>
    <field x="0"/>
  </rowFields>
  <rowItems count="14">
    <i>
      <x/>
    </i>
    <i r="1">
      <x v="306"/>
    </i>
    <i r="1">
      <x v="309"/>
    </i>
    <i r="1">
      <x v="324"/>
    </i>
    <i>
      <x v="2"/>
    </i>
    <i r="1">
      <x v="314"/>
    </i>
    <i r="1">
      <x v="315"/>
    </i>
    <i r="1">
      <x v="316"/>
    </i>
    <i r="1">
      <x v="317"/>
    </i>
    <i r="1">
      <x v="318"/>
    </i>
    <i r="1">
      <x v="320"/>
    </i>
    <i r="1">
      <x v="321"/>
    </i>
    <i r="1">
      <x v="326"/>
    </i>
    <i t="grand">
      <x/>
    </i>
  </rowItems>
  <colFields count="1">
    <field x="4"/>
  </colFields>
  <colItems count="3">
    <i>
      <x v="1"/>
    </i>
    <i>
      <x v="5"/>
    </i>
    <i t="grand">
      <x/>
    </i>
  </colItems>
  <dataFields count="1">
    <dataField name="Cuenta de Criticidad" fld="4" subtotal="count" baseField="0" baseItem="0"/>
  </dataFields>
  <chartFormats count="6">
    <chartFormat chart="0" format="0" series="1">
      <pivotArea type="data" outline="0" fieldPosition="0">
        <references count="2">
          <reference field="4294967294" count="1" selected="0">
            <x v="0"/>
          </reference>
          <reference field="4" count="1" selected="0">
            <x v="0"/>
          </reference>
        </references>
      </pivotArea>
    </chartFormat>
    <chartFormat chart="0" format="1" series="1">
      <pivotArea type="data" outline="0" fieldPosition="0">
        <references count="2">
          <reference field="4294967294" count="1" selected="0">
            <x v="0"/>
          </reference>
          <reference field="4" count="1" selected="0">
            <x v="1"/>
          </reference>
        </references>
      </pivotArea>
    </chartFormat>
    <chartFormat chart="0" format="2" series="1">
      <pivotArea type="data" outline="0" fieldPosition="0">
        <references count="2">
          <reference field="4294967294" count="1" selected="0">
            <x v="0"/>
          </reference>
          <reference field="4" count="1" selected="0">
            <x v="2"/>
          </reference>
        </references>
      </pivotArea>
    </chartFormat>
    <chartFormat chart="0" format="3" series="1">
      <pivotArea type="data" outline="0" fieldPosition="0">
        <references count="2">
          <reference field="4294967294" count="1" selected="0">
            <x v="0"/>
          </reference>
          <reference field="4" count="1" selected="0">
            <x v="3"/>
          </reference>
        </references>
      </pivotArea>
    </chartFormat>
    <chartFormat chart="0" format="4" series="1">
      <pivotArea type="data" outline="0" fieldPosition="0">
        <references count="2">
          <reference field="4294967294" count="1" selected="0">
            <x v="0"/>
          </reference>
          <reference field="4" count="1" selected="0">
            <x v="4"/>
          </reference>
        </references>
      </pivotArea>
    </chartFormat>
    <chartFormat chart="0" format="5" series="1">
      <pivotArea type="data" outline="0" fieldPosition="0">
        <references count="2">
          <reference field="4294967294" count="1" selected="0">
            <x v="0"/>
          </reference>
          <reference field="4" count="1" selected="0">
            <x v="5"/>
          </reference>
        </references>
      </pivotArea>
    </chartFormat>
  </chartFormats>
  <pivotTableStyleInfo name="PivotStyleMedium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417DBAD9-EB1F-40A4-974F-854542502636}" name="TablaDinámica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4">
  <location ref="A3:B7" firstHeaderRow="1" firstDataRow="1" firstDataCol="1"/>
  <pivotFields count="26">
    <pivotField showAll="0"/>
    <pivotField axis="axisRow" dataField="1" showAll="0">
      <items count="6">
        <item x="0"/>
        <item x="1"/>
        <item x="2"/>
        <item m="1" x="3"/>
        <item m="1" x="4"/>
        <item t="default"/>
      </items>
    </pivotField>
    <pivotField numFmtId="164"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4">
    <i>
      <x/>
    </i>
    <i>
      <x v="1"/>
    </i>
    <i>
      <x v="2"/>
    </i>
    <i t="grand">
      <x/>
    </i>
  </rowItems>
  <colItems count="1">
    <i/>
  </colItems>
  <dataFields count="1">
    <dataField name="Cuenta de Medio de Registro " fld="1" subtotal="count" baseField="0" baseItem="0"/>
  </dataFields>
  <chartFormats count="8">
    <chartFormat chart="0" format="0" series="1">
      <pivotArea type="data" outline="0" fieldPosition="0">
        <references count="1">
          <reference field="4294967294" count="1" selected="0">
            <x v="0"/>
          </reference>
        </references>
      </pivotArea>
    </chartFormat>
    <chartFormat chart="2" format="4" series="1">
      <pivotArea type="data" outline="0" fieldPosition="0">
        <references count="1">
          <reference field="4294967294" count="1" selected="0">
            <x v="0"/>
          </reference>
        </references>
      </pivotArea>
    </chartFormat>
    <chartFormat chart="2" format="5">
      <pivotArea type="data" outline="0" fieldPosition="0">
        <references count="2">
          <reference field="4294967294" count="1" selected="0">
            <x v="0"/>
          </reference>
          <reference field="1" count="1" selected="0">
            <x v="0"/>
          </reference>
        </references>
      </pivotArea>
    </chartFormat>
    <chartFormat chart="2" format="6">
      <pivotArea type="data" outline="0" fieldPosition="0">
        <references count="2">
          <reference field="4294967294" count="1" selected="0">
            <x v="0"/>
          </reference>
          <reference field="1" count="1" selected="0">
            <x v="1"/>
          </reference>
        </references>
      </pivotArea>
    </chartFormat>
    <chartFormat chart="0" format="1">
      <pivotArea type="data" outline="0" fieldPosition="0">
        <references count="2">
          <reference field="4294967294" count="1" selected="0">
            <x v="0"/>
          </reference>
          <reference field="1" count="1" selected="0">
            <x v="0"/>
          </reference>
        </references>
      </pivotArea>
    </chartFormat>
    <chartFormat chart="0" format="2">
      <pivotArea type="data" outline="0" fieldPosition="0">
        <references count="2">
          <reference field="4294967294" count="1" selected="0">
            <x v="0"/>
          </reference>
          <reference field="1" count="1" selected="0">
            <x v="1"/>
          </reference>
        </references>
      </pivotArea>
    </chartFormat>
    <chartFormat chart="2" format="7">
      <pivotArea type="data" outline="0" fieldPosition="0">
        <references count="2">
          <reference field="4294967294" count="1" selected="0">
            <x v="0"/>
          </reference>
          <reference field="1" count="1" selected="0">
            <x v="2"/>
          </reference>
        </references>
      </pivotArea>
    </chartFormat>
    <chartFormat chart="0" format="5">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5F6E9EF-1977-4111-AC13-10E2B502BCF4}"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331" firstHeaderRow="0" firstDataRow="1" firstDataCol="1"/>
  <pivotFields count="26">
    <pivotField axis="axisRow" dataField="1" showAll="0">
      <items count="32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s>
  <rowFields count="1">
    <field x="0"/>
  </rowFields>
  <rowItems count="32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t="grand">
      <x/>
    </i>
  </rowItems>
  <colFields count="1">
    <field x="-2"/>
  </colFields>
  <colItems count="2">
    <i>
      <x/>
    </i>
    <i i="1">
      <x v="1"/>
    </i>
  </colItems>
  <dataFields count="2">
    <dataField name="Suma de ID" fld="0" baseField="0" baseItem="0"/>
    <dataField name="Cuenta de Link Documento Adjunto" fld="1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93BC8EB-1826-4112-9CC5-6CF07EB60538}"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24:A38" firstHeaderRow="1" firstDataRow="1" firstDataCol="1" rowPageCount="1" colPageCount="1"/>
  <pivotFields count="26">
    <pivotField showAll="0"/>
    <pivotField showAll="0"/>
    <pivotField numFmtId="164"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6">
        <item h="1" x="2"/>
        <item x="1"/>
        <item h="1" m="1" x="4"/>
        <item h="1" x="0"/>
        <item h="1" m="1" x="3"/>
        <item t="default"/>
      </items>
    </pivotField>
    <pivotField showAll="0"/>
    <pivotField showAll="0"/>
    <pivotField showAll="0"/>
    <pivotField showAll="0"/>
    <pivotField axis="axisRow" showAll="0">
      <items count="23">
        <item x="1"/>
        <item x="2"/>
        <item x="3"/>
        <item x="4"/>
        <item x="5"/>
        <item x="6"/>
        <item x="8"/>
        <item x="7"/>
        <item x="9"/>
        <item x="0"/>
        <item x="10"/>
        <item x="11"/>
        <item x="12"/>
        <item x="13"/>
        <item x="14"/>
        <item x="15"/>
        <item x="16"/>
        <item x="17"/>
        <item x="18"/>
        <item x="19"/>
        <item x="20"/>
        <item x="21"/>
        <item t="default"/>
      </items>
    </pivotField>
    <pivotField showAll="0"/>
    <pivotField showAll="0"/>
  </pivotFields>
  <rowFields count="1">
    <field x="23"/>
  </rowFields>
  <rowItems count="14">
    <i>
      <x/>
    </i>
    <i>
      <x v="1"/>
    </i>
    <i>
      <x v="7"/>
    </i>
    <i>
      <x v="8"/>
    </i>
    <i>
      <x v="9"/>
    </i>
    <i>
      <x v="11"/>
    </i>
    <i>
      <x v="13"/>
    </i>
    <i>
      <x v="14"/>
    </i>
    <i>
      <x v="15"/>
    </i>
    <i>
      <x v="16"/>
    </i>
    <i>
      <x v="19"/>
    </i>
    <i>
      <x v="20"/>
    </i>
    <i>
      <x v="21"/>
    </i>
    <i t="grand">
      <x/>
    </i>
  </rowItems>
  <colItems count="1">
    <i/>
  </colItems>
  <pageFields count="1">
    <pageField fld="18"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5D7ADDA2-19CF-4686-A4E9-00FC8B9EF261}"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location ref="A3:B7" firstHeaderRow="1" firstDataRow="1" firstDataCol="1"/>
  <pivotFields count="26">
    <pivotField showAll="0"/>
    <pivotField showAll="0"/>
    <pivotField numFmtId="164"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2"/>
        <item x="1"/>
        <item m="1" x="4"/>
        <item x="0"/>
        <item m="1" x="3"/>
        <item t="default"/>
      </items>
    </pivotField>
    <pivotField showAll="0"/>
    <pivotField showAll="0"/>
    <pivotField showAll="0"/>
    <pivotField showAll="0"/>
    <pivotField showAll="0"/>
    <pivotField showAll="0"/>
    <pivotField showAll="0"/>
  </pivotFields>
  <rowFields count="1">
    <field x="18"/>
  </rowFields>
  <rowItems count="4">
    <i>
      <x/>
    </i>
    <i>
      <x v="1"/>
    </i>
    <i>
      <x v="3"/>
    </i>
    <i t="grand">
      <x/>
    </i>
  </rowItems>
  <colItems count="1">
    <i/>
  </colItems>
  <dataFields count="1">
    <dataField name="Cuenta de Responsable" fld="18" subtotal="count" baseField="0" baseItem="0"/>
  </dataFields>
  <chartFormats count="10">
    <chartFormat chart="1" format="4" series="1">
      <pivotArea type="data" outline="0" fieldPosition="0">
        <references count="1">
          <reference field="4294967294" count="1" selected="0">
            <x v="0"/>
          </reference>
        </references>
      </pivotArea>
    </chartFormat>
    <chartFormat chart="1" format="5">
      <pivotArea type="data" outline="0" fieldPosition="0">
        <references count="2">
          <reference field="4294967294" count="1" selected="0">
            <x v="0"/>
          </reference>
          <reference field="18" count="1" selected="0">
            <x v="1"/>
          </reference>
        </references>
      </pivotArea>
    </chartFormat>
    <chartFormat chart="1" format="6">
      <pivotArea type="data" outline="0" fieldPosition="0">
        <references count="2">
          <reference field="4294967294" count="1" selected="0">
            <x v="0"/>
          </reference>
          <reference field="18" count="1" selected="0">
            <x v="3"/>
          </reference>
        </references>
      </pivotArea>
    </chartFormat>
    <chartFormat chart="0" format="4" series="1">
      <pivotArea type="data" outline="0" fieldPosition="0">
        <references count="1">
          <reference field="4294967294" count="1" selected="0">
            <x v="0"/>
          </reference>
        </references>
      </pivotArea>
    </chartFormat>
    <chartFormat chart="0" format="7">
      <pivotArea type="data" outline="0" fieldPosition="0">
        <references count="2">
          <reference field="4294967294" count="1" selected="0">
            <x v="0"/>
          </reference>
          <reference field="18" count="1" selected="0">
            <x v="1"/>
          </reference>
        </references>
      </pivotArea>
    </chartFormat>
    <chartFormat chart="0" format="8">
      <pivotArea type="data" outline="0" fieldPosition="0">
        <references count="2">
          <reference field="4294967294" count="1" selected="0">
            <x v="0"/>
          </reference>
          <reference field="18" count="1" selected="0">
            <x v="3"/>
          </reference>
        </references>
      </pivotArea>
    </chartFormat>
    <chartFormat chart="1" format="7">
      <pivotArea type="data" outline="0" fieldPosition="0">
        <references count="2">
          <reference field="4294967294" count="1" selected="0">
            <x v="0"/>
          </reference>
          <reference field="18" count="1" selected="0">
            <x v="0"/>
          </reference>
        </references>
      </pivotArea>
    </chartFormat>
    <chartFormat chart="0" format="10">
      <pivotArea type="data" outline="0" fieldPosition="0">
        <references count="2">
          <reference field="4294967294" count="1" selected="0">
            <x v="0"/>
          </reference>
          <reference field="18" count="1" selected="0">
            <x v="0"/>
          </reference>
        </references>
      </pivotArea>
    </chartFormat>
    <chartFormat chart="1" format="8">
      <pivotArea type="data" outline="0" fieldPosition="0">
        <references count="2">
          <reference field="4294967294" count="1" selected="0">
            <x v="0"/>
          </reference>
          <reference field="18" count="1" selected="0">
            <x v="4"/>
          </reference>
        </references>
      </pivotArea>
    </chartFormat>
    <chartFormat chart="0" format="11">
      <pivotArea type="data" outline="0" fieldPosition="0">
        <references count="2">
          <reference field="4294967294" count="1" selected="0">
            <x v="0"/>
          </reference>
          <reference field="18"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BAD40029-F2A1-4C0A-8563-A54BB4E92B11}" name="TablaDinámica5"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7">
  <location ref="A3:B11" firstHeaderRow="1" firstDataRow="1" firstDataCol="1"/>
  <pivotFields count="26">
    <pivotField showAll="0"/>
    <pivotField showAll="0"/>
    <pivotField numFmtId="164" showAll="0"/>
    <pivotField numFmtId="164" showAll="0"/>
    <pivotField showAll="0"/>
    <pivotField showAll="0"/>
    <pivotField showAll="0"/>
    <pivotField showAll="0"/>
    <pivotField axis="axisRow" dataField="1" showAll="0">
      <items count="10">
        <item x="1"/>
        <item x="0"/>
        <item x="4"/>
        <item x="3"/>
        <item x="2"/>
        <item x="5"/>
        <item x="6"/>
        <item m="1" x="7"/>
        <item m="1"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8">
    <i>
      <x/>
    </i>
    <i>
      <x v="1"/>
    </i>
    <i>
      <x v="2"/>
    </i>
    <i>
      <x v="3"/>
    </i>
    <i>
      <x v="4"/>
    </i>
    <i>
      <x v="5"/>
    </i>
    <i>
      <x v="6"/>
    </i>
    <i t="grand">
      <x/>
    </i>
  </rowItems>
  <colItems count="1">
    <i/>
  </colItems>
  <dataFields count="1">
    <dataField name="Cuenta de Quién realiza la solicitud" fld="8" subtotal="count" baseField="0" baseItem="0"/>
  </dataFields>
  <chartFormats count="18">
    <chartFormat chart="0" format="0" series="1">
      <pivotArea type="data" outline="0" fieldPosition="0">
        <references count="1">
          <reference field="4294967294" count="1" selected="0">
            <x v="0"/>
          </reference>
        </references>
      </pivotArea>
    </chartFormat>
    <chartFormat chart="0" format="13">
      <pivotArea type="data" outline="0" fieldPosition="0">
        <references count="2">
          <reference field="4294967294" count="1" selected="0">
            <x v="0"/>
          </reference>
          <reference field="8" count="1" selected="0">
            <x v="0"/>
          </reference>
        </references>
      </pivotArea>
    </chartFormat>
    <chartFormat chart="0" format="14">
      <pivotArea type="data" outline="0" fieldPosition="0">
        <references count="2">
          <reference field="4294967294" count="1" selected="0">
            <x v="0"/>
          </reference>
          <reference field="8" count="1" selected="0">
            <x v="1"/>
          </reference>
        </references>
      </pivotArea>
    </chartFormat>
    <chartFormat chart="0" format="15">
      <pivotArea type="data" outline="0" fieldPosition="0">
        <references count="2">
          <reference field="4294967294" count="1" selected="0">
            <x v="0"/>
          </reference>
          <reference field="8" count="1" selected="0">
            <x v="2"/>
          </reference>
        </references>
      </pivotArea>
    </chartFormat>
    <chartFormat chart="0" format="16">
      <pivotArea type="data" outline="0" fieldPosition="0">
        <references count="2">
          <reference field="4294967294" count="1" selected="0">
            <x v="0"/>
          </reference>
          <reference field="8" count="1" selected="0">
            <x v="3"/>
          </reference>
        </references>
      </pivotArea>
    </chartFormat>
    <chartFormat chart="0" format="17">
      <pivotArea type="data" outline="0" fieldPosition="0">
        <references count="2">
          <reference field="4294967294" count="1" selected="0">
            <x v="0"/>
          </reference>
          <reference field="8" count="1" selected="0">
            <x v="4"/>
          </reference>
        </references>
      </pivotArea>
    </chartFormat>
    <chartFormat chart="0" format="18">
      <pivotArea type="data" outline="0" fieldPosition="0">
        <references count="2">
          <reference field="4294967294" count="1" selected="0">
            <x v="0"/>
          </reference>
          <reference field="8" count="1" selected="0">
            <x v="5"/>
          </reference>
        </references>
      </pivotArea>
    </chartFormat>
    <chartFormat chart="0" format="19">
      <pivotArea type="data" outline="0" fieldPosition="0">
        <references count="2">
          <reference field="4294967294" count="1" selected="0">
            <x v="0"/>
          </reference>
          <reference field="8" count="1" selected="0">
            <x v="6"/>
          </reference>
        </references>
      </pivotArea>
    </chartFormat>
    <chartFormat chart="3" format="24" series="1">
      <pivotArea type="data" outline="0" fieldPosition="0">
        <references count="1">
          <reference field="4294967294" count="1" selected="0">
            <x v="0"/>
          </reference>
        </references>
      </pivotArea>
    </chartFormat>
    <chartFormat chart="3" format="25">
      <pivotArea type="data" outline="0" fieldPosition="0">
        <references count="2">
          <reference field="4294967294" count="1" selected="0">
            <x v="0"/>
          </reference>
          <reference field="8" count="1" selected="0">
            <x v="0"/>
          </reference>
        </references>
      </pivotArea>
    </chartFormat>
    <chartFormat chart="3" format="26">
      <pivotArea type="data" outline="0" fieldPosition="0">
        <references count="2">
          <reference field="4294967294" count="1" selected="0">
            <x v="0"/>
          </reference>
          <reference field="8" count="1" selected="0">
            <x v="1"/>
          </reference>
        </references>
      </pivotArea>
    </chartFormat>
    <chartFormat chart="3" format="27">
      <pivotArea type="data" outline="0" fieldPosition="0">
        <references count="2">
          <reference field="4294967294" count="1" selected="0">
            <x v="0"/>
          </reference>
          <reference field="8" count="1" selected="0">
            <x v="2"/>
          </reference>
        </references>
      </pivotArea>
    </chartFormat>
    <chartFormat chart="3" format="28">
      <pivotArea type="data" outline="0" fieldPosition="0">
        <references count="2">
          <reference field="4294967294" count="1" selected="0">
            <x v="0"/>
          </reference>
          <reference field="8" count="1" selected="0">
            <x v="3"/>
          </reference>
        </references>
      </pivotArea>
    </chartFormat>
    <chartFormat chart="3" format="29">
      <pivotArea type="data" outline="0" fieldPosition="0">
        <references count="2">
          <reference field="4294967294" count="1" selected="0">
            <x v="0"/>
          </reference>
          <reference field="8" count="1" selected="0">
            <x v="4"/>
          </reference>
        </references>
      </pivotArea>
    </chartFormat>
    <chartFormat chart="3" format="30">
      <pivotArea type="data" outline="0" fieldPosition="0">
        <references count="2">
          <reference field="4294967294" count="1" selected="0">
            <x v="0"/>
          </reference>
          <reference field="8" count="1" selected="0">
            <x v="5"/>
          </reference>
        </references>
      </pivotArea>
    </chartFormat>
    <chartFormat chart="3" format="31">
      <pivotArea type="data" outline="0" fieldPosition="0">
        <references count="2">
          <reference field="4294967294" count="1" selected="0">
            <x v="0"/>
          </reference>
          <reference field="8" count="1" selected="0">
            <x v="6"/>
          </reference>
        </references>
      </pivotArea>
    </chartFormat>
    <chartFormat chart="3" format="32">
      <pivotArea type="data" outline="0" fieldPosition="0">
        <references count="2">
          <reference field="4294967294" count="1" selected="0">
            <x v="0"/>
          </reference>
          <reference field="8" count="1" selected="0">
            <x v="8"/>
          </reference>
        </references>
      </pivotArea>
    </chartFormat>
    <chartFormat chart="0" format="21">
      <pivotArea type="data" outline="0" fieldPosition="0">
        <references count="2">
          <reference field="4294967294" count="1" selected="0">
            <x v="0"/>
          </reference>
          <reference field="8"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95B84F11-3966-4805-B814-13338A6F87D2}" name="TablaDinámica10"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8">
  <location ref="A3:E9" firstHeaderRow="1" firstDataRow="2" firstDataCol="1"/>
  <pivotFields count="26">
    <pivotField showAll="0"/>
    <pivotField showAll="0"/>
    <pivotField numFmtId="165" showAll="0"/>
    <pivotField numFmtId="164" showAll="0"/>
    <pivotField axis="axisRow" dataField="1" showAll="0">
      <items count="9">
        <item m="1" x="5"/>
        <item x="2"/>
        <item m="1" x="7"/>
        <item x="0"/>
        <item m="1" x="6"/>
        <item x="3"/>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6">
        <item x="2"/>
        <item m="1" x="4"/>
        <item x="0"/>
        <item x="1"/>
        <item m="1" x="3"/>
        <item t="default"/>
      </items>
    </pivotField>
    <pivotField showAll="0"/>
    <pivotField showAll="0"/>
    <pivotField showAll="0"/>
    <pivotField showAll="0"/>
    <pivotField showAll="0"/>
    <pivotField showAll="0"/>
    <pivotField showAll="0"/>
  </pivotFields>
  <rowFields count="1">
    <field x="4"/>
  </rowFields>
  <rowItems count="5">
    <i>
      <x v="1"/>
    </i>
    <i>
      <x v="3"/>
    </i>
    <i>
      <x v="5"/>
    </i>
    <i>
      <x v="6"/>
    </i>
    <i t="grand">
      <x/>
    </i>
  </rowItems>
  <colFields count="1">
    <field x="18"/>
  </colFields>
  <colItems count="4">
    <i>
      <x/>
    </i>
    <i>
      <x v="2"/>
    </i>
    <i>
      <x v="3"/>
    </i>
    <i t="grand">
      <x/>
    </i>
  </colItems>
  <dataFields count="1">
    <dataField name="Cuenta de Criticidad" fld="4" subtotal="count" baseField="3" baseItem="0"/>
  </dataFields>
  <chartFormats count="11">
    <chartFormat chart="6" format="0" series="1">
      <pivotArea type="data" outline="0" fieldPosition="0">
        <references count="2">
          <reference field="4294967294" count="1" selected="0">
            <x v="0"/>
          </reference>
          <reference field="18" count="1" selected="0">
            <x v="0"/>
          </reference>
        </references>
      </pivotArea>
    </chartFormat>
    <chartFormat chart="6" format="1" series="1">
      <pivotArea type="data" outline="0" fieldPosition="0">
        <references count="2">
          <reference field="4294967294" count="1" selected="0">
            <x v="0"/>
          </reference>
          <reference field="18" count="1" selected="0">
            <x v="1"/>
          </reference>
        </references>
      </pivotArea>
    </chartFormat>
    <chartFormat chart="6" format="2" series="1">
      <pivotArea type="data" outline="0" fieldPosition="0">
        <references count="2">
          <reference field="4294967294" count="1" selected="0">
            <x v="0"/>
          </reference>
          <reference field="18" count="1" selected="0">
            <x v="2"/>
          </reference>
        </references>
      </pivotArea>
    </chartFormat>
    <chartFormat chart="6" format="3" series="1">
      <pivotArea type="data" outline="0" fieldPosition="0">
        <references count="2">
          <reference field="4294967294" count="1" selected="0">
            <x v="0"/>
          </reference>
          <reference field="18" count="1" selected="0">
            <x v="3"/>
          </reference>
        </references>
      </pivotArea>
    </chartFormat>
    <chartFormat chart="6" format="4" series="1">
      <pivotArea type="data" outline="0" fieldPosition="0">
        <references count="2">
          <reference field="4294967294" count="1" selected="0">
            <x v="0"/>
          </reference>
          <reference field="18" count="1" selected="0">
            <x v="4"/>
          </reference>
        </references>
      </pivotArea>
    </chartFormat>
    <chartFormat chart="10" format="16" series="1">
      <pivotArea type="data" outline="0" fieldPosition="0">
        <references count="2">
          <reference field="4294967294" count="1" selected="0">
            <x v="0"/>
          </reference>
          <reference field="18" count="1" selected="0">
            <x v="0"/>
          </reference>
        </references>
      </pivotArea>
    </chartFormat>
    <chartFormat chart="10" format="17" series="1">
      <pivotArea type="data" outline="0" fieldPosition="0">
        <references count="2">
          <reference field="4294967294" count="1" selected="0">
            <x v="0"/>
          </reference>
          <reference field="18" count="1" selected="0">
            <x v="2"/>
          </reference>
        </references>
      </pivotArea>
    </chartFormat>
    <chartFormat chart="10" format="18">
      <pivotArea type="data" outline="0" fieldPosition="0">
        <references count="3">
          <reference field="4294967294" count="1" selected="0">
            <x v="0"/>
          </reference>
          <reference field="4" count="1" selected="0">
            <x v="1"/>
          </reference>
          <reference field="18" count="1" selected="0">
            <x v="2"/>
          </reference>
        </references>
      </pivotArea>
    </chartFormat>
    <chartFormat chart="10" format="19">
      <pivotArea type="data" outline="0" fieldPosition="0">
        <references count="3">
          <reference field="4294967294" count="1" selected="0">
            <x v="0"/>
          </reference>
          <reference field="4" count="1" selected="0">
            <x v="3"/>
          </reference>
          <reference field="18" count="1" selected="0">
            <x v="2"/>
          </reference>
        </references>
      </pivotArea>
    </chartFormat>
    <chartFormat chart="10" format="20" series="1">
      <pivotArea type="data" outline="0" fieldPosition="0">
        <references count="2">
          <reference field="4294967294" count="1" selected="0">
            <x v="0"/>
          </reference>
          <reference field="18" count="1" selected="0">
            <x v="3"/>
          </reference>
        </references>
      </pivotArea>
    </chartFormat>
    <chartFormat chart="10" format="21" series="1">
      <pivotArea type="data" outline="0" fieldPosition="0">
        <references count="2">
          <reference field="4294967294" count="1" selected="0">
            <x v="0"/>
          </reference>
          <reference field="18" count="1" selected="0">
            <x v="4"/>
          </reference>
        </references>
      </pivotArea>
    </chartFormat>
  </chart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5AE0E61A-35DA-4854-A1E9-01017B7793C9}" name="TablaDinámica1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5">
  <location ref="A3:F8" firstHeaderRow="1" firstDataRow="2" firstDataCol="1"/>
  <pivotFields count="26">
    <pivotField showAll="0"/>
    <pivotField showAll="0"/>
    <pivotField numFmtId="165" showAll="0"/>
    <pivotField numFmtId="164" showAll="0"/>
    <pivotField axis="axisCol" dataField="1" showAll="0">
      <items count="9">
        <item m="1" x="5"/>
        <item x="2"/>
        <item m="1" x="7"/>
        <item x="0"/>
        <item m="1" x="6"/>
        <item x="3"/>
        <item x="1"/>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x="2"/>
        <item m="1" x="4"/>
        <item x="0"/>
        <item x="1"/>
        <item m="1" x="3"/>
        <item t="default"/>
      </items>
    </pivotField>
    <pivotField showAll="0"/>
    <pivotField showAll="0"/>
    <pivotField showAll="0"/>
    <pivotField showAll="0"/>
    <pivotField showAll="0"/>
    <pivotField showAll="0"/>
    <pivotField showAll="0"/>
  </pivotFields>
  <rowFields count="1">
    <field x="18"/>
  </rowFields>
  <rowItems count="4">
    <i>
      <x/>
    </i>
    <i>
      <x v="2"/>
    </i>
    <i>
      <x v="3"/>
    </i>
    <i t="grand">
      <x/>
    </i>
  </rowItems>
  <colFields count="1">
    <field x="4"/>
  </colFields>
  <colItems count="5">
    <i>
      <x v="1"/>
    </i>
    <i>
      <x v="3"/>
    </i>
    <i>
      <x v="5"/>
    </i>
    <i>
      <x v="6"/>
    </i>
    <i t="grand">
      <x/>
    </i>
  </colItems>
  <dataFields count="1">
    <dataField name="Cuenta de Criticidad" fld="4" subtotal="count" baseField="0" baseItem="0"/>
  </dataFields>
  <chartFormats count="17">
    <chartFormat chart="0" format="0" series="1">
      <pivotArea type="data" outline="0" fieldPosition="0">
        <references count="2">
          <reference field="4294967294" count="1" selected="0">
            <x v="0"/>
          </reference>
          <reference field="4" count="1" selected="0">
            <x v="0"/>
          </reference>
        </references>
      </pivotArea>
    </chartFormat>
    <chartFormat chart="0" format="1" series="1">
      <pivotArea type="data" outline="0" fieldPosition="0">
        <references count="2">
          <reference field="4294967294" count="1" selected="0">
            <x v="0"/>
          </reference>
          <reference field="4" count="1" selected="0">
            <x v="1"/>
          </reference>
        </references>
      </pivotArea>
    </chartFormat>
    <chartFormat chart="0" format="2" series="1">
      <pivotArea type="data" outline="0" fieldPosition="0">
        <references count="2">
          <reference field="4294967294" count="1" selected="0">
            <x v="0"/>
          </reference>
          <reference field="4" count="1" selected="0">
            <x v="2"/>
          </reference>
        </references>
      </pivotArea>
    </chartFormat>
    <chartFormat chart="0" format="3" series="1">
      <pivotArea type="data" outline="0" fieldPosition="0">
        <references count="2">
          <reference field="4294967294" count="1" selected="0">
            <x v="0"/>
          </reference>
          <reference field="4" count="1" selected="0">
            <x v="3"/>
          </reference>
        </references>
      </pivotArea>
    </chartFormat>
    <chartFormat chart="0" format="4" series="1">
      <pivotArea type="data" outline="0" fieldPosition="0">
        <references count="2">
          <reference field="4294967294" count="1" selected="0">
            <x v="0"/>
          </reference>
          <reference field="4" count="1" selected="0">
            <x v="4"/>
          </reference>
        </references>
      </pivotArea>
    </chartFormat>
    <chartFormat chart="0" format="5" series="1">
      <pivotArea type="data" outline="0" fieldPosition="0">
        <references count="2">
          <reference field="4294967294" count="1" selected="0">
            <x v="0"/>
          </reference>
          <reference field="4" count="1" selected="0">
            <x v="5"/>
          </reference>
        </references>
      </pivotArea>
    </chartFormat>
    <chartFormat chart="2" format="10" series="1">
      <pivotArea type="data" outline="0" fieldPosition="0">
        <references count="2">
          <reference field="4294967294" count="1" selected="0">
            <x v="0"/>
          </reference>
          <reference field="4" count="1" selected="0">
            <x v="0"/>
          </reference>
        </references>
      </pivotArea>
    </chartFormat>
    <chartFormat chart="2" format="11" series="1">
      <pivotArea type="data" outline="0" fieldPosition="0">
        <references count="2">
          <reference field="4294967294" count="1" selected="0">
            <x v="0"/>
          </reference>
          <reference field="4" count="1" selected="0">
            <x v="2"/>
          </reference>
        </references>
      </pivotArea>
    </chartFormat>
    <chartFormat chart="2" format="12" series="1">
      <pivotArea type="data" outline="0" fieldPosition="0">
        <references count="2">
          <reference field="4294967294" count="1" selected="0">
            <x v="0"/>
          </reference>
          <reference field="4" count="1" selected="0">
            <x v="3"/>
          </reference>
        </references>
      </pivotArea>
    </chartFormat>
    <chartFormat chart="2" format="13" series="1">
      <pivotArea type="data" outline="0" fieldPosition="0">
        <references count="2">
          <reference field="4294967294" count="1" selected="0">
            <x v="0"/>
          </reference>
          <reference field="4" count="1" selected="0">
            <x v="4"/>
          </reference>
        </references>
      </pivotArea>
    </chartFormat>
    <chartFormat chart="2" format="14">
      <pivotArea type="data" outline="0" fieldPosition="0">
        <references count="3">
          <reference field="4294967294" count="1" selected="0">
            <x v="0"/>
          </reference>
          <reference field="4" count="1" selected="0">
            <x v="4"/>
          </reference>
          <reference field="18" count="1" selected="0">
            <x v="1"/>
          </reference>
        </references>
      </pivotArea>
    </chartFormat>
    <chartFormat chart="2" format="15" series="1">
      <pivotArea type="data" outline="0" fieldPosition="0">
        <references count="2">
          <reference field="4294967294" count="1" selected="0">
            <x v="0"/>
          </reference>
          <reference field="4" count="1" selected="0">
            <x v="1"/>
          </reference>
        </references>
      </pivotArea>
    </chartFormat>
    <chartFormat chart="2" format="16" series="1">
      <pivotArea type="data" outline="0" fieldPosition="0">
        <references count="2">
          <reference field="4294967294" count="1" selected="0">
            <x v="0"/>
          </reference>
          <reference field="4" count="1" selected="0">
            <x v="6"/>
          </reference>
        </references>
      </pivotArea>
    </chartFormat>
    <chartFormat chart="0" format="6" series="1">
      <pivotArea type="data" outline="0" fieldPosition="0">
        <references count="2">
          <reference field="4294967294" count="1" selected="0">
            <x v="0"/>
          </reference>
          <reference field="4" count="1" selected="0">
            <x v="6"/>
          </reference>
        </references>
      </pivotArea>
    </chartFormat>
    <chartFormat chart="2" format="17" series="1">
      <pivotArea type="data" outline="0" fieldPosition="0">
        <references count="2">
          <reference field="4294967294" count="1" selected="0">
            <x v="0"/>
          </reference>
          <reference field="4" count="1" selected="0">
            <x v="7"/>
          </reference>
        </references>
      </pivotArea>
    </chartFormat>
    <chartFormat chart="0" format="7" series="1">
      <pivotArea type="data" outline="0" fieldPosition="0">
        <references count="2">
          <reference field="4294967294" count="1" selected="0">
            <x v="0"/>
          </reference>
          <reference field="4" count="1" selected="0">
            <x v="7"/>
          </reference>
        </references>
      </pivotArea>
    </chartFormat>
    <chartFormat chart="2" format="18" series="1">
      <pivotArea type="data" outline="0" fieldPosition="0">
        <references count="2">
          <reference field="4294967294" count="1" selected="0">
            <x v="0"/>
          </reference>
          <reference field="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5618BD82-481F-4D95-8917-D003401B1913}" name="TablaDinámica1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location ref="A3:C8" firstHeaderRow="1" firstDataRow="2" firstDataCol="1"/>
  <pivotFields count="26">
    <pivotField axis="axisRow" showAll="0">
      <items count="32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t="default"/>
      </items>
    </pivotField>
    <pivotField showAll="0"/>
    <pivotField numFmtId="165" showAll="0"/>
    <pivotField numFmtId="164" showAll="0"/>
    <pivotField axis="axisCol" dataField="1" showAll="0">
      <items count="9">
        <item m="1" x="5"/>
        <item h="1" x="2"/>
        <item m="1" x="7"/>
        <item h="1" x="0"/>
        <item h="1" m="1" x="6"/>
        <item x="3"/>
        <item h="1" x="1"/>
        <item h="1"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x="2"/>
        <item m="1" x="4"/>
        <item x="0"/>
        <item x="1"/>
        <item m="1" x="3"/>
        <item t="default"/>
      </items>
    </pivotField>
    <pivotField showAll="0"/>
    <pivotField showAll="0"/>
    <pivotField showAll="0"/>
    <pivotField showAll="0"/>
    <pivotField showAll="0"/>
    <pivotField showAll="0"/>
    <pivotField showAll="0"/>
  </pivotFields>
  <rowFields count="2">
    <field x="18"/>
    <field x="0"/>
  </rowFields>
  <rowItems count="4">
    <i>
      <x v="2"/>
    </i>
    <i r="1">
      <x v="317"/>
    </i>
    <i r="1">
      <x v="318"/>
    </i>
    <i t="grand">
      <x/>
    </i>
  </rowItems>
  <colFields count="1">
    <field x="4"/>
  </colFields>
  <colItems count="2">
    <i>
      <x v="5"/>
    </i>
    <i t="grand">
      <x/>
    </i>
  </colItems>
  <dataFields count="1">
    <dataField name="Cuenta de Criticidad" fld="4" subtotal="count" baseField="0" baseItem="0"/>
  </dataFields>
  <chartFormats count="7">
    <chartFormat chart="0" format="0" series="1">
      <pivotArea type="data" outline="0" fieldPosition="0">
        <references count="2">
          <reference field="4294967294" count="1" selected="0">
            <x v="0"/>
          </reference>
          <reference field="4" count="1" selected="0">
            <x v="0"/>
          </reference>
        </references>
      </pivotArea>
    </chartFormat>
    <chartFormat chart="0" format="1" series="1">
      <pivotArea type="data" outline="0" fieldPosition="0">
        <references count="2">
          <reference field="4294967294" count="1" selected="0">
            <x v="0"/>
          </reference>
          <reference field="4" count="1" selected="0">
            <x v="1"/>
          </reference>
        </references>
      </pivotArea>
    </chartFormat>
    <chartFormat chart="0" format="2" series="1">
      <pivotArea type="data" outline="0" fieldPosition="0">
        <references count="2">
          <reference field="4294967294" count="1" selected="0">
            <x v="0"/>
          </reference>
          <reference field="4" count="1" selected="0">
            <x v="2"/>
          </reference>
        </references>
      </pivotArea>
    </chartFormat>
    <chartFormat chart="0" format="3" series="1">
      <pivotArea type="data" outline="0" fieldPosition="0">
        <references count="2">
          <reference field="4294967294" count="1" selected="0">
            <x v="0"/>
          </reference>
          <reference field="4" count="1" selected="0">
            <x v="3"/>
          </reference>
        </references>
      </pivotArea>
    </chartFormat>
    <chartFormat chart="0" format="4" series="1">
      <pivotArea type="data" outline="0" fieldPosition="0">
        <references count="2">
          <reference field="4294967294" count="1" selected="0">
            <x v="0"/>
          </reference>
          <reference field="4" count="1" selected="0">
            <x v="4"/>
          </reference>
        </references>
      </pivotArea>
    </chartFormat>
    <chartFormat chart="0" format="5" series="1">
      <pivotArea type="data" outline="0" fieldPosition="0">
        <references count="2">
          <reference field="4294967294" count="1" selected="0">
            <x v="0"/>
          </reference>
          <reference field="4" count="1" selected="0">
            <x v="5"/>
          </reference>
        </references>
      </pivotArea>
    </chartFormat>
    <chartFormat chart="0" format="6"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27EF9FFA-0F64-4175-B8E2-88571E5F37DD}"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64" firstHeaderRow="1" firstDataRow="1" firstDataCol="1"/>
  <pivotFields count="26">
    <pivotField showAll="0"/>
    <pivotField showAll="0"/>
    <pivotField numFmtId="164" showAll="0"/>
    <pivotField numFmtId="164" showAll="0"/>
    <pivotField showAll="0"/>
    <pivotField showAll="0"/>
    <pivotField showAll="0"/>
    <pivotField showAll="0"/>
    <pivotField showAll="0"/>
    <pivotField showAll="0"/>
    <pivotField axis="axisRow" dataField="1" showAll="0">
      <items count="62">
        <item x="4"/>
        <item x="8"/>
        <item x="5"/>
        <item x="2"/>
        <item x="7"/>
        <item x="1"/>
        <item x="6"/>
        <item x="0"/>
        <item x="9"/>
        <item x="3"/>
        <item x="11"/>
        <item x="10"/>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m="1" x="60"/>
        <item x="47"/>
        <item x="48"/>
        <item x="49"/>
        <item x="50"/>
        <item x="51"/>
        <item x="52"/>
        <item x="53"/>
        <item x="54"/>
        <item x="55"/>
        <item x="56"/>
        <item x="57"/>
        <item x="58"/>
        <item x="5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6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8"/>
    </i>
    <i>
      <x v="49"/>
    </i>
    <i>
      <x v="50"/>
    </i>
    <i>
      <x v="51"/>
    </i>
    <i>
      <x v="52"/>
    </i>
    <i>
      <x v="53"/>
    </i>
    <i>
      <x v="54"/>
    </i>
    <i>
      <x v="55"/>
    </i>
    <i>
      <x v="56"/>
    </i>
    <i>
      <x v="57"/>
    </i>
    <i>
      <x v="58"/>
    </i>
    <i>
      <x v="59"/>
    </i>
    <i>
      <x v="60"/>
    </i>
    <i t="grand">
      <x/>
    </i>
  </rowItems>
  <colItems count="1">
    <i/>
  </colItems>
  <dataFields count="1">
    <dataField name="Cuenta de  Depto/Municipio donde ejerce la actividad económica" fld="1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0A2F774-08F4-46C9-8D4E-309C8A20F9AC}" name="Tabla1" displayName="Tabla1" ref="A1:G16" totalsRowShown="0" headerRowDxfId="10" dataDxfId="8" headerRowBorderDxfId="9" tableBorderDxfId="7">
  <tableColumns count="7">
    <tableColumn id="1" xr3:uid="{14159080-7C59-4A24-B710-CB9BAF5EFBB3}" name="ID" dataDxfId="6">
      <calculatedColumnFormula>A1+1</calculatedColumnFormula>
    </tableColumn>
    <tableColumn id="21" xr3:uid="{C6D6DDD7-C7AE-4B6F-95E4-78C1ABCBC3FD}" name="Medio de Registro " dataDxfId="5"/>
    <tableColumn id="2" xr3:uid="{1069BD9E-A35C-4241-9887-14E712C7D005}" name="Fecha y hora solicitud" dataDxfId="4"/>
    <tableColumn id="6" xr3:uid="{EB6606B3-0C31-4797-8962-97A8A345A25F}" name="Nombre de la empresa o persona" dataDxfId="3"/>
    <tableColumn id="11" xr3:uid="{770C699E-1B7A-4A99-883A-8B4A31725ECE}" name="Nombre completo de quien hace la solicitud" dataDxfId="2"/>
    <tableColumn id="14" xr3:uid="{9FBFFE85-6E69-4C8F-A07D-2578F1F2B7E2}" name="Descripción de la consulta" dataDxfId="1"/>
    <tableColumn id="16" xr3:uid="{2317CBA2-6DA6-484B-B361-C5E28C1B5442}" name="Respuesta"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ivotTable" Target="../pivotTables/pivotTable10.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pivotTable" Target="../pivotTables/pivotTable7.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pivotTable" Target="../pivotTables/pivotTable8.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pivotTable" Target="../pivotTables/pivot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1FB20-4E9C-4F99-B7AB-BFF020175634}">
  <dimension ref="A1:G16"/>
  <sheetViews>
    <sheetView tabSelected="1" view="pageBreakPreview" zoomScale="80" zoomScaleNormal="80" zoomScaleSheetLayoutView="80" workbookViewId="0">
      <pane xSplit="1" ySplit="1" topLeftCell="B3" activePane="bottomRight" state="frozen"/>
      <selection pane="topRight" activeCell="B1" sqref="B1"/>
      <selection pane="bottomLeft" activeCell="A2" sqref="A2"/>
      <selection pane="bottomRight" activeCell="D1" sqref="D1"/>
    </sheetView>
  </sheetViews>
  <sheetFormatPr baseColWidth="10" defaultColWidth="11.453125" defaultRowHeight="104.25" customHeight="1" x14ac:dyDescent="0.3"/>
  <cols>
    <col min="1" max="1" width="6.54296875" style="23" bestFit="1" customWidth="1"/>
    <col min="2" max="2" width="16.453125" style="23" customWidth="1"/>
    <col min="3" max="3" width="17.7265625" style="29" bestFit="1" customWidth="1"/>
    <col min="4" max="4" width="35.54296875" style="23" customWidth="1"/>
    <col min="5" max="5" width="27" style="23" customWidth="1"/>
    <col min="6" max="6" width="103.26953125" style="23" customWidth="1"/>
    <col min="7" max="7" width="103.26953125" style="30" customWidth="1"/>
    <col min="8" max="9" width="11.453125" style="23"/>
    <col min="10" max="10" width="11.81640625" style="23" bestFit="1" customWidth="1"/>
    <col min="11" max="16384" width="11.453125" style="23"/>
  </cols>
  <sheetData>
    <row r="1" spans="1:7" s="31" customFormat="1" ht="104.25" customHeight="1" x14ac:dyDescent="0.3">
      <c r="A1" s="19" t="s">
        <v>0</v>
      </c>
      <c r="B1" s="19" t="s">
        <v>1</v>
      </c>
      <c r="C1" s="19" t="s">
        <v>2</v>
      </c>
      <c r="D1" s="19" t="s">
        <v>3</v>
      </c>
      <c r="E1" s="19" t="s">
        <v>4</v>
      </c>
      <c r="F1" s="19" t="s">
        <v>5</v>
      </c>
      <c r="G1" s="19" t="s">
        <v>6</v>
      </c>
    </row>
    <row r="2" spans="1:7" ht="409.5" x14ac:dyDescent="0.3">
      <c r="A2" s="20">
        <v>185</v>
      </c>
      <c r="B2" s="20" t="s">
        <v>8</v>
      </c>
      <c r="C2" s="21">
        <v>44349.956180555557</v>
      </c>
      <c r="D2" s="22" t="s">
        <v>52</v>
      </c>
      <c r="E2" s="22" t="s">
        <v>53</v>
      </c>
      <c r="F2" s="22" t="s">
        <v>54</v>
      </c>
      <c r="G2" s="22" t="s">
        <v>219</v>
      </c>
    </row>
    <row r="3" spans="1:7" ht="183.75" customHeight="1" x14ac:dyDescent="0.3">
      <c r="A3" s="20">
        <v>292</v>
      </c>
      <c r="B3" s="20" t="s">
        <v>28</v>
      </c>
      <c r="C3" s="24">
        <v>44358.664398148147</v>
      </c>
      <c r="D3" s="25" t="s">
        <v>77</v>
      </c>
      <c r="E3" s="22" t="s">
        <v>78</v>
      </c>
      <c r="F3" s="22" t="s">
        <v>79</v>
      </c>
      <c r="G3" s="22" t="s">
        <v>216</v>
      </c>
    </row>
    <row r="4" spans="1:7" ht="140" x14ac:dyDescent="0.3">
      <c r="A4" s="20">
        <v>295</v>
      </c>
      <c r="B4" s="20" t="s">
        <v>8</v>
      </c>
      <c r="C4" s="24">
        <v>44359.75880787037</v>
      </c>
      <c r="D4" s="26" t="s">
        <v>80</v>
      </c>
      <c r="E4" s="26" t="s">
        <v>81</v>
      </c>
      <c r="F4" s="22" t="s">
        <v>82</v>
      </c>
      <c r="G4" s="22" t="s">
        <v>217</v>
      </c>
    </row>
    <row r="5" spans="1:7" ht="168" x14ac:dyDescent="0.3">
      <c r="A5" s="20">
        <v>298</v>
      </c>
      <c r="B5" s="27" t="s">
        <v>8</v>
      </c>
      <c r="C5" s="24">
        <v>44360.493657407409</v>
      </c>
      <c r="D5" s="25" t="s">
        <v>80</v>
      </c>
      <c r="E5" s="25" t="s">
        <v>81</v>
      </c>
      <c r="F5" s="25" t="s">
        <v>83</v>
      </c>
      <c r="G5" s="22" t="s">
        <v>218</v>
      </c>
    </row>
    <row r="6" spans="1:7" ht="84" x14ac:dyDescent="0.3">
      <c r="A6" s="20">
        <v>299</v>
      </c>
      <c r="B6" s="27" t="s">
        <v>8</v>
      </c>
      <c r="C6" s="24">
        <v>44360.499791666669</v>
      </c>
      <c r="D6" s="25" t="s">
        <v>84</v>
      </c>
      <c r="E6" s="25" t="s">
        <v>81</v>
      </c>
      <c r="F6" s="25" t="s">
        <v>85</v>
      </c>
      <c r="G6" s="22" t="s">
        <v>215</v>
      </c>
    </row>
    <row r="7" spans="1:7" ht="140" x14ac:dyDescent="0.3">
      <c r="A7" s="20">
        <v>305</v>
      </c>
      <c r="B7" s="20" t="s">
        <v>8</v>
      </c>
      <c r="C7" s="24">
        <v>44361.794363425928</v>
      </c>
      <c r="D7" s="25" t="s">
        <v>84</v>
      </c>
      <c r="E7" s="25" t="s">
        <v>81</v>
      </c>
      <c r="F7" s="25" t="s">
        <v>90</v>
      </c>
      <c r="G7" s="22" t="s">
        <v>218</v>
      </c>
    </row>
    <row r="8" spans="1:7" ht="197.25" customHeight="1" x14ac:dyDescent="0.3">
      <c r="A8" s="20">
        <v>311</v>
      </c>
      <c r="B8" s="20" t="s">
        <v>28</v>
      </c>
      <c r="C8" s="24">
        <v>44362.556539351855</v>
      </c>
      <c r="D8" s="25" t="s">
        <v>93</v>
      </c>
      <c r="E8" s="22"/>
      <c r="F8" s="22" t="s">
        <v>94</v>
      </c>
      <c r="G8" s="22" t="s">
        <v>216</v>
      </c>
    </row>
    <row r="9" spans="1:7" ht="193.5" customHeight="1" x14ac:dyDescent="0.3">
      <c r="A9" s="20">
        <v>312</v>
      </c>
      <c r="B9" s="20" t="s">
        <v>28</v>
      </c>
      <c r="C9" s="24">
        <v>44362.559537037036</v>
      </c>
      <c r="D9" s="25" t="s">
        <v>95</v>
      </c>
      <c r="E9" s="28"/>
      <c r="F9" s="22" t="s">
        <v>96</v>
      </c>
      <c r="G9" s="22" t="s">
        <v>216</v>
      </c>
    </row>
    <row r="10" spans="1:7" ht="195" customHeight="1" x14ac:dyDescent="0.3">
      <c r="A10" s="20">
        <v>313</v>
      </c>
      <c r="B10" s="20" t="s">
        <v>28</v>
      </c>
      <c r="C10" s="24">
        <v>44362.565891203703</v>
      </c>
      <c r="D10" s="25" t="s">
        <v>97</v>
      </c>
      <c r="E10" s="22"/>
      <c r="F10" s="22" t="s">
        <v>98</v>
      </c>
      <c r="G10" s="22" t="s">
        <v>216</v>
      </c>
    </row>
    <row r="11" spans="1:7" ht="192" customHeight="1" x14ac:dyDescent="0.3">
      <c r="A11" s="20">
        <v>314</v>
      </c>
      <c r="B11" s="20" t="s">
        <v>8</v>
      </c>
      <c r="C11" s="24">
        <v>44362.632048611114</v>
      </c>
      <c r="D11" s="25" t="s">
        <v>70</v>
      </c>
      <c r="E11" s="25" t="s">
        <v>72</v>
      </c>
      <c r="F11" s="25" t="s">
        <v>99</v>
      </c>
      <c r="G11" s="22" t="s">
        <v>216</v>
      </c>
    </row>
    <row r="12" spans="1:7" ht="196.5" customHeight="1" x14ac:dyDescent="0.3">
      <c r="A12" s="20">
        <v>320</v>
      </c>
      <c r="B12" s="20" t="s">
        <v>28</v>
      </c>
      <c r="C12" s="24">
        <v>44362.648622685185</v>
      </c>
      <c r="D12" s="25" t="s">
        <v>101</v>
      </c>
      <c r="E12" s="22"/>
      <c r="F12" s="22" t="s">
        <v>102</v>
      </c>
      <c r="G12" s="22" t="s">
        <v>216</v>
      </c>
    </row>
    <row r="13" spans="1:7" ht="202.5" customHeight="1" x14ac:dyDescent="0.3">
      <c r="A13" s="20">
        <v>323</v>
      </c>
      <c r="B13" s="20" t="s">
        <v>28</v>
      </c>
      <c r="C13" s="24">
        <v>44362.650439814817</v>
      </c>
      <c r="D13" s="25" t="s">
        <v>103</v>
      </c>
      <c r="E13" s="22"/>
      <c r="F13" s="22" t="s">
        <v>104</v>
      </c>
      <c r="G13" s="22" t="s">
        <v>216</v>
      </c>
    </row>
    <row r="14" spans="1:7" ht="200.25" customHeight="1" x14ac:dyDescent="0.3">
      <c r="A14" s="20">
        <v>324</v>
      </c>
      <c r="B14" s="20" t="s">
        <v>28</v>
      </c>
      <c r="C14" s="24">
        <v>44362.652638888889</v>
      </c>
      <c r="D14" s="25" t="s">
        <v>105</v>
      </c>
      <c r="E14" s="22"/>
      <c r="F14" s="22" t="s">
        <v>106</v>
      </c>
      <c r="G14" s="22" t="s">
        <v>216</v>
      </c>
    </row>
    <row r="15" spans="1:7" ht="104.25" customHeight="1" x14ac:dyDescent="0.3">
      <c r="A15" s="20">
        <v>326</v>
      </c>
      <c r="B15" s="20" t="s">
        <v>8</v>
      </c>
      <c r="C15" s="24">
        <v>44362.724166666667</v>
      </c>
      <c r="D15" s="25" t="s">
        <v>107</v>
      </c>
      <c r="E15" s="25" t="s">
        <v>108</v>
      </c>
      <c r="F15" s="25" t="s">
        <v>109</v>
      </c>
      <c r="G15" s="22" t="s">
        <v>214</v>
      </c>
    </row>
    <row r="16" spans="1:7" ht="195.75" customHeight="1" x14ac:dyDescent="0.3">
      <c r="A16" s="20">
        <v>328</v>
      </c>
      <c r="B16" s="20" t="s">
        <v>8</v>
      </c>
      <c r="C16" s="24">
        <v>44362.760578703703</v>
      </c>
      <c r="D16" s="25" t="s">
        <v>110</v>
      </c>
      <c r="E16" s="25" t="s">
        <v>111</v>
      </c>
      <c r="F16" s="25" t="s">
        <v>112</v>
      </c>
      <c r="G16" s="22" t="s">
        <v>216</v>
      </c>
    </row>
  </sheetData>
  <pageMargins left="0.7" right="0.7" top="0.75" bottom="0.75" header="0.3" footer="0.3"/>
  <pageSetup scale="28" orientation="portrait" verticalDpi="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AAD16-3BB5-49E1-AA7D-2F25D1FDDB1C}">
  <dimension ref="A3:B7"/>
  <sheetViews>
    <sheetView workbookViewId="0">
      <selection activeCell="D21" sqref="D21"/>
    </sheetView>
  </sheetViews>
  <sheetFormatPr baseColWidth="10" defaultColWidth="11.453125" defaultRowHeight="14.5" x14ac:dyDescent="0.35"/>
  <cols>
    <col min="1" max="1" width="17.7265625" bestFit="1" customWidth="1"/>
    <col min="2" max="2" width="27.54296875" bestFit="1" customWidth="1"/>
  </cols>
  <sheetData>
    <row r="3" spans="1:2" x14ac:dyDescent="0.35">
      <c r="A3" s="1" t="s">
        <v>118</v>
      </c>
      <c r="B3" t="s">
        <v>213</v>
      </c>
    </row>
    <row r="4" spans="1:2" x14ac:dyDescent="0.35">
      <c r="A4" s="2" t="s">
        <v>8</v>
      </c>
      <c r="B4" s="3">
        <v>298</v>
      </c>
    </row>
    <row r="5" spans="1:2" x14ac:dyDescent="0.35">
      <c r="A5" s="2" t="s">
        <v>14</v>
      </c>
      <c r="B5" s="3">
        <v>7</v>
      </c>
    </row>
    <row r="6" spans="1:2" x14ac:dyDescent="0.35">
      <c r="A6" s="2" t="s">
        <v>28</v>
      </c>
      <c r="B6" s="3">
        <v>22</v>
      </c>
    </row>
    <row r="7" spans="1:2" x14ac:dyDescent="0.35">
      <c r="A7" s="2" t="s">
        <v>121</v>
      </c>
      <c r="B7" s="3">
        <v>327</v>
      </c>
    </row>
  </sheetData>
  <pageMargins left="0.7" right="0.7" top="0.75" bottom="0.75" header="0.3" footer="0.3"/>
  <pageSetup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2D43A-CF6C-47B2-92D2-6AE535B8A435}">
  <sheetPr>
    <pageSetUpPr fitToPage="1"/>
  </sheetPr>
  <dimension ref="A3:R67"/>
  <sheetViews>
    <sheetView zoomScaleNormal="55" workbookViewId="0">
      <selection activeCell="O19" sqref="O19"/>
    </sheetView>
  </sheetViews>
  <sheetFormatPr baseColWidth="10" defaultColWidth="11.453125" defaultRowHeight="14.5" x14ac:dyDescent="0.35"/>
  <cols>
    <col min="1" max="1" width="11.453125" style="4"/>
    <col min="2" max="2" width="14.453125" style="4" customWidth="1"/>
    <col min="3" max="11" width="11.453125" style="4"/>
    <col min="12" max="12" width="21.1796875" style="4" customWidth="1"/>
    <col min="13" max="13" width="19" style="4" bestFit="1" customWidth="1"/>
    <col min="14" max="14" width="22.453125" style="4" bestFit="1" customWidth="1"/>
    <col min="15" max="15" width="9.1796875" style="4" bestFit="1" customWidth="1"/>
    <col min="16" max="16" width="12.54296875" style="4" bestFit="1" customWidth="1"/>
    <col min="17" max="17" width="12.7265625" style="4" bestFit="1" customWidth="1"/>
    <col min="18" max="18" width="13.81640625" style="4" bestFit="1" customWidth="1"/>
    <col min="19" max="16384" width="11.453125" style="4"/>
  </cols>
  <sheetData>
    <row r="3" spans="1:18" ht="15" customHeight="1" x14ac:dyDescent="0.35"/>
    <row r="4" spans="1:18" ht="21" x14ac:dyDescent="0.5">
      <c r="A4" s="32" t="s">
        <v>113</v>
      </c>
      <c r="B4" s="32"/>
      <c r="C4" s="32"/>
      <c r="D4" s="32"/>
      <c r="E4" s="32"/>
      <c r="F4" s="32"/>
      <c r="G4" s="32"/>
      <c r="H4" s="32"/>
      <c r="I4" s="32"/>
      <c r="J4" s="32"/>
      <c r="K4" s="32"/>
      <c r="L4" s="32"/>
      <c r="M4" s="32"/>
      <c r="N4" s="32"/>
      <c r="O4" s="7"/>
      <c r="P4" s="7"/>
    </row>
    <row r="5" spans="1:18" x14ac:dyDescent="0.35">
      <c r="A5" s="6" t="s">
        <v>114</v>
      </c>
      <c r="C5" s="4">
        <f>GETPIVOTDATA("Criticidad",'Estado General'!$A$3)</f>
        <v>327</v>
      </c>
    </row>
    <row r="6" spans="1:18" x14ac:dyDescent="0.35">
      <c r="A6" s="5" t="s">
        <v>11</v>
      </c>
      <c r="C6" s="4">
        <f>GETPIVOTDATA("Criticidad",'Estado General'!$A$3,"Responsable","TECNICO")</f>
        <v>243</v>
      </c>
    </row>
    <row r="7" spans="1:18" x14ac:dyDescent="0.35">
      <c r="A7" s="5" t="s">
        <v>26</v>
      </c>
      <c r="C7" s="4">
        <f>GETPIVOTDATA("Criticidad",'Estado General'!$A$3,"Responsable","SGC")</f>
        <v>78</v>
      </c>
      <c r="N7" s="4" t="s">
        <v>115</v>
      </c>
    </row>
    <row r="8" spans="1:18" x14ac:dyDescent="0.35">
      <c r="A8" s="5" t="s">
        <v>67</v>
      </c>
      <c r="C8" s="4">
        <f>GETPIVOTDATA("Criticidad",'Estado General'!$A$3,"Responsable","OTI")</f>
        <v>6</v>
      </c>
    </row>
    <row r="9" spans="1:18" x14ac:dyDescent="0.35">
      <c r="M9" s="1" t="s">
        <v>116</v>
      </c>
      <c r="N9" s="1" t="s">
        <v>117</v>
      </c>
      <c r="O9"/>
      <c r="P9"/>
      <c r="Q9"/>
      <c r="R9"/>
    </row>
    <row r="10" spans="1:18" x14ac:dyDescent="0.35">
      <c r="M10" s="1" t="s">
        <v>118</v>
      </c>
      <c r="N10" t="s">
        <v>119</v>
      </c>
      <c r="O10" t="s">
        <v>120</v>
      </c>
      <c r="P10" t="s">
        <v>121</v>
      </c>
      <c r="Q10"/>
      <c r="R10"/>
    </row>
    <row r="11" spans="1:18" x14ac:dyDescent="0.35">
      <c r="M11" s="2" t="s">
        <v>67</v>
      </c>
      <c r="N11" s="3">
        <v>3</v>
      </c>
      <c r="O11" s="3"/>
      <c r="P11" s="3">
        <v>3</v>
      </c>
      <c r="Q11"/>
      <c r="R11"/>
    </row>
    <row r="12" spans="1:18" x14ac:dyDescent="0.35">
      <c r="M12" s="8">
        <v>307</v>
      </c>
      <c r="N12" s="3">
        <v>1</v>
      </c>
      <c r="O12" s="3"/>
      <c r="P12" s="3">
        <v>1</v>
      </c>
      <c r="Q12"/>
      <c r="R12"/>
    </row>
    <row r="13" spans="1:18" x14ac:dyDescent="0.35">
      <c r="M13" s="8">
        <v>310</v>
      </c>
      <c r="N13" s="3">
        <v>1</v>
      </c>
      <c r="O13" s="3"/>
      <c r="P13" s="3">
        <v>1</v>
      </c>
      <c r="Q13"/>
      <c r="R13"/>
    </row>
    <row r="14" spans="1:18" x14ac:dyDescent="0.35">
      <c r="M14" s="8">
        <v>325</v>
      </c>
      <c r="N14" s="3">
        <v>1</v>
      </c>
      <c r="O14" s="3"/>
      <c r="P14" s="3">
        <v>1</v>
      </c>
      <c r="Q14"/>
      <c r="R14"/>
    </row>
    <row r="15" spans="1:18" x14ac:dyDescent="0.35">
      <c r="M15" s="2" t="s">
        <v>11</v>
      </c>
      <c r="N15" s="3">
        <v>6</v>
      </c>
      <c r="O15" s="3">
        <v>2</v>
      </c>
      <c r="P15" s="3">
        <v>8</v>
      </c>
      <c r="Q15"/>
      <c r="R15"/>
    </row>
    <row r="16" spans="1:18" x14ac:dyDescent="0.35">
      <c r="M16" s="8">
        <v>315</v>
      </c>
      <c r="N16" s="3">
        <v>1</v>
      </c>
      <c r="O16" s="3"/>
      <c r="P16" s="3">
        <v>1</v>
      </c>
      <c r="Q16"/>
      <c r="R16"/>
    </row>
    <row r="17" spans="3:18" x14ac:dyDescent="0.35">
      <c r="M17" s="8">
        <v>316</v>
      </c>
      <c r="N17" s="3">
        <v>1</v>
      </c>
      <c r="O17" s="3"/>
      <c r="P17" s="3">
        <v>1</v>
      </c>
      <c r="Q17"/>
      <c r="R17"/>
    </row>
    <row r="18" spans="3:18" x14ac:dyDescent="0.35">
      <c r="M18" s="8">
        <v>317</v>
      </c>
      <c r="N18" s="3">
        <v>1</v>
      </c>
      <c r="O18" s="3"/>
      <c r="P18" s="3">
        <v>1</v>
      </c>
      <c r="Q18"/>
      <c r="R18"/>
    </row>
    <row r="19" spans="3:18" x14ac:dyDescent="0.35">
      <c r="M19" s="8">
        <v>318</v>
      </c>
      <c r="N19" s="3"/>
      <c r="O19" s="3">
        <v>1</v>
      </c>
      <c r="P19" s="3">
        <v>1</v>
      </c>
      <c r="Q19"/>
      <c r="R19"/>
    </row>
    <row r="20" spans="3:18" x14ac:dyDescent="0.35">
      <c r="M20" s="8">
        <v>319</v>
      </c>
      <c r="N20" s="3"/>
      <c r="O20" s="3">
        <v>1</v>
      </c>
      <c r="P20" s="3">
        <v>1</v>
      </c>
      <c r="Q20"/>
      <c r="R20"/>
    </row>
    <row r="21" spans="3:18" x14ac:dyDescent="0.35">
      <c r="M21" s="8">
        <v>321</v>
      </c>
      <c r="N21" s="3">
        <v>1</v>
      </c>
      <c r="O21" s="3"/>
      <c r="P21" s="3">
        <v>1</v>
      </c>
      <c r="Q21"/>
      <c r="R21"/>
    </row>
    <row r="22" spans="3:18" x14ac:dyDescent="0.35">
      <c r="M22" s="8">
        <v>322</v>
      </c>
      <c r="N22" s="3">
        <v>1</v>
      </c>
      <c r="O22" s="3"/>
      <c r="P22" s="3">
        <v>1</v>
      </c>
      <c r="Q22"/>
    </row>
    <row r="23" spans="3:18" x14ac:dyDescent="0.35">
      <c r="M23" s="8">
        <v>327</v>
      </c>
      <c r="N23" s="3">
        <v>1</v>
      </c>
      <c r="O23" s="3"/>
      <c r="P23" s="3">
        <v>1</v>
      </c>
      <c r="Q23"/>
    </row>
    <row r="24" spans="3:18" x14ac:dyDescent="0.35">
      <c r="M24" s="2" t="s">
        <v>121</v>
      </c>
      <c r="N24" s="3">
        <v>9</v>
      </c>
      <c r="O24" s="3">
        <v>2</v>
      </c>
      <c r="P24" s="3">
        <v>11</v>
      </c>
      <c r="Q24"/>
    </row>
    <row r="25" spans="3:18" x14ac:dyDescent="0.35">
      <c r="C25" s="5" t="s">
        <v>122</v>
      </c>
      <c r="J25" s="5" t="s">
        <v>123</v>
      </c>
      <c r="M25"/>
      <c r="N25"/>
      <c r="O25"/>
      <c r="P25"/>
      <c r="Q25"/>
    </row>
    <row r="26" spans="3:18" x14ac:dyDescent="0.35">
      <c r="M26"/>
      <c r="N26"/>
      <c r="O26"/>
      <c r="P26"/>
      <c r="Q26"/>
    </row>
    <row r="27" spans="3:18" x14ac:dyDescent="0.35">
      <c r="M27"/>
      <c r="N27"/>
      <c r="O27"/>
      <c r="P27"/>
      <c r="Q27"/>
    </row>
    <row r="28" spans="3:18" x14ac:dyDescent="0.35">
      <c r="M28"/>
      <c r="N28"/>
      <c r="O28"/>
      <c r="P28"/>
      <c r="Q28"/>
    </row>
    <row r="29" spans="3:18" x14ac:dyDescent="0.35">
      <c r="M29"/>
      <c r="N29"/>
      <c r="O29"/>
      <c r="P29"/>
      <c r="Q29"/>
    </row>
    <row r="30" spans="3:18" x14ac:dyDescent="0.35">
      <c r="M30"/>
      <c r="N30"/>
      <c r="O30"/>
      <c r="P30"/>
      <c r="Q30"/>
    </row>
    <row r="31" spans="3:18" x14ac:dyDescent="0.35">
      <c r="M31"/>
      <c r="N31"/>
      <c r="O31"/>
      <c r="P31"/>
      <c r="Q31"/>
    </row>
    <row r="32" spans="3:18" x14ac:dyDescent="0.35">
      <c r="M32"/>
      <c r="N32"/>
      <c r="O32"/>
      <c r="P32"/>
      <c r="Q32"/>
    </row>
    <row r="33" spans="13:17" x14ac:dyDescent="0.35">
      <c r="M33"/>
      <c r="N33"/>
      <c r="O33"/>
      <c r="P33"/>
      <c r="Q33"/>
    </row>
    <row r="34" spans="13:17" x14ac:dyDescent="0.35">
      <c r="M34"/>
      <c r="N34"/>
      <c r="O34"/>
      <c r="P34"/>
      <c r="Q34"/>
    </row>
    <row r="35" spans="13:17" x14ac:dyDescent="0.35">
      <c r="M35"/>
      <c r="N35"/>
      <c r="O35"/>
      <c r="P35"/>
      <c r="Q35"/>
    </row>
    <row r="36" spans="13:17" x14ac:dyDescent="0.35">
      <c r="M36"/>
      <c r="N36"/>
      <c r="O36"/>
      <c r="P36"/>
      <c r="Q36"/>
    </row>
    <row r="37" spans="13:17" x14ac:dyDescent="0.35">
      <c r="M37"/>
      <c r="N37"/>
      <c r="O37"/>
      <c r="P37"/>
      <c r="Q37"/>
    </row>
    <row r="38" spans="13:17" x14ac:dyDescent="0.35">
      <c r="M38"/>
      <c r="N38"/>
      <c r="O38"/>
      <c r="P38"/>
      <c r="Q38"/>
    </row>
    <row r="39" spans="13:17" x14ac:dyDescent="0.35">
      <c r="M39"/>
      <c r="N39"/>
      <c r="O39"/>
      <c r="P39"/>
      <c r="Q39"/>
    </row>
    <row r="40" spans="13:17" x14ac:dyDescent="0.35">
      <c r="M40"/>
      <c r="N40"/>
      <c r="O40"/>
      <c r="P40"/>
      <c r="Q40"/>
    </row>
    <row r="41" spans="13:17" x14ac:dyDescent="0.35">
      <c r="M41"/>
      <c r="N41"/>
      <c r="O41"/>
      <c r="P41"/>
      <c r="Q41"/>
    </row>
    <row r="42" spans="13:17" x14ac:dyDescent="0.35">
      <c r="M42"/>
      <c r="N42"/>
      <c r="O42"/>
      <c r="P42"/>
      <c r="Q42"/>
    </row>
    <row r="43" spans="13:17" x14ac:dyDescent="0.35">
      <c r="M43"/>
      <c r="N43"/>
      <c r="O43"/>
      <c r="P43"/>
      <c r="Q43"/>
    </row>
    <row r="44" spans="13:17" x14ac:dyDescent="0.35">
      <c r="M44"/>
      <c r="N44"/>
      <c r="O44"/>
      <c r="P44"/>
      <c r="Q44"/>
    </row>
    <row r="45" spans="13:17" x14ac:dyDescent="0.35">
      <c r="M45"/>
      <c r="N45"/>
      <c r="O45"/>
      <c r="P45"/>
      <c r="Q45"/>
    </row>
    <row r="46" spans="13:17" x14ac:dyDescent="0.35">
      <c r="M46"/>
      <c r="N46"/>
      <c r="O46"/>
      <c r="P46"/>
      <c r="Q46"/>
    </row>
    <row r="47" spans="13:17" x14ac:dyDescent="0.35">
      <c r="M47"/>
      <c r="N47"/>
      <c r="O47"/>
      <c r="P47"/>
      <c r="Q47"/>
    </row>
    <row r="48" spans="13:17" x14ac:dyDescent="0.35">
      <c r="M48"/>
      <c r="N48"/>
      <c r="O48"/>
      <c r="P48"/>
      <c r="Q48"/>
    </row>
    <row r="49" spans="13:17" x14ac:dyDescent="0.35">
      <c r="M49"/>
      <c r="N49"/>
      <c r="O49"/>
      <c r="P49"/>
      <c r="Q49"/>
    </row>
    <row r="50" spans="13:17" x14ac:dyDescent="0.35">
      <c r="M50"/>
      <c r="N50"/>
      <c r="O50"/>
      <c r="P50"/>
    </row>
    <row r="51" spans="13:17" x14ac:dyDescent="0.35">
      <c r="M51"/>
      <c r="N51"/>
      <c r="O51"/>
    </row>
    <row r="52" spans="13:17" x14ac:dyDescent="0.35">
      <c r="M52"/>
      <c r="N52"/>
      <c r="O52"/>
    </row>
    <row r="53" spans="13:17" x14ac:dyDescent="0.35">
      <c r="M53"/>
      <c r="N53"/>
      <c r="O53"/>
    </row>
    <row r="54" spans="13:17" x14ac:dyDescent="0.35">
      <c r="M54"/>
      <c r="N54"/>
      <c r="O54"/>
    </row>
    <row r="55" spans="13:17" x14ac:dyDescent="0.35">
      <c r="M55"/>
      <c r="N55"/>
      <c r="O55"/>
    </row>
    <row r="56" spans="13:17" x14ac:dyDescent="0.35">
      <c r="M56"/>
      <c r="N56"/>
      <c r="O56"/>
    </row>
    <row r="57" spans="13:17" x14ac:dyDescent="0.35">
      <c r="M57"/>
      <c r="N57"/>
      <c r="O57"/>
    </row>
    <row r="58" spans="13:17" x14ac:dyDescent="0.35">
      <c r="M58"/>
      <c r="N58"/>
      <c r="O58"/>
    </row>
    <row r="59" spans="13:17" x14ac:dyDescent="0.35">
      <c r="M59"/>
      <c r="N59"/>
      <c r="O59"/>
    </row>
    <row r="60" spans="13:17" x14ac:dyDescent="0.35">
      <c r="M60"/>
      <c r="N60"/>
      <c r="O60"/>
    </row>
    <row r="61" spans="13:17" x14ac:dyDescent="0.35">
      <c r="M61"/>
      <c r="N61"/>
      <c r="O61"/>
    </row>
    <row r="62" spans="13:17" x14ac:dyDescent="0.35">
      <c r="M62"/>
      <c r="N62"/>
      <c r="O62"/>
    </row>
    <row r="63" spans="13:17" x14ac:dyDescent="0.35">
      <c r="M63"/>
      <c r="N63"/>
      <c r="O63"/>
    </row>
    <row r="64" spans="13:17" x14ac:dyDescent="0.35">
      <c r="M64"/>
      <c r="N64"/>
      <c r="O64"/>
    </row>
    <row r="65" spans="13:15" x14ac:dyDescent="0.35">
      <c r="M65"/>
      <c r="N65"/>
      <c r="O65"/>
    </row>
    <row r="66" spans="13:15" x14ac:dyDescent="0.35">
      <c r="M66"/>
      <c r="N66"/>
      <c r="O66"/>
    </row>
    <row r="67" spans="13:15" x14ac:dyDescent="0.35">
      <c r="M67"/>
      <c r="N67"/>
      <c r="O67"/>
    </row>
  </sheetData>
  <mergeCells count="1">
    <mergeCell ref="A4:N4"/>
  </mergeCells>
  <pageMargins left="0.25" right="0.25"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B9383-FEE8-44D3-9ACC-B300185647EB}">
  <dimension ref="A3:C331"/>
  <sheetViews>
    <sheetView topLeftCell="A58" workbookViewId="0">
      <selection activeCell="C67" sqref="C67"/>
    </sheetView>
  </sheetViews>
  <sheetFormatPr baseColWidth="10" defaultColWidth="11.453125" defaultRowHeight="14.5" x14ac:dyDescent="0.35"/>
  <cols>
    <col min="1" max="1" width="17.54296875" bestFit="1" customWidth="1"/>
    <col min="2" max="2" width="10.81640625" bestFit="1" customWidth="1"/>
    <col min="3" max="3" width="32.81640625" bestFit="1" customWidth="1"/>
    <col min="4" max="4" width="28.1796875" customWidth="1"/>
    <col min="5" max="41" width="8.453125" customWidth="1"/>
  </cols>
  <sheetData>
    <row r="3" spans="1:3" x14ac:dyDescent="0.35">
      <c r="A3" s="1" t="s">
        <v>118</v>
      </c>
      <c r="B3" t="s">
        <v>124</v>
      </c>
      <c r="C3" t="s">
        <v>125</v>
      </c>
    </row>
    <row r="4" spans="1:3" x14ac:dyDescent="0.35">
      <c r="A4" s="2">
        <v>1</v>
      </c>
      <c r="B4" s="3">
        <v>1</v>
      </c>
      <c r="C4" s="3"/>
    </row>
    <row r="5" spans="1:3" x14ac:dyDescent="0.35">
      <c r="A5" s="2">
        <v>2</v>
      </c>
      <c r="B5" s="3">
        <v>2</v>
      </c>
      <c r="C5" s="3"/>
    </row>
    <row r="6" spans="1:3" x14ac:dyDescent="0.35">
      <c r="A6" s="2">
        <v>3</v>
      </c>
      <c r="B6" s="3">
        <v>3</v>
      </c>
      <c r="C6" s="3"/>
    </row>
    <row r="7" spans="1:3" x14ac:dyDescent="0.35">
      <c r="A7" s="2">
        <v>4</v>
      </c>
      <c r="B7" s="3">
        <v>4</v>
      </c>
      <c r="C7" s="3"/>
    </row>
    <row r="8" spans="1:3" x14ac:dyDescent="0.35">
      <c r="A8" s="2">
        <v>5</v>
      </c>
      <c r="B8" s="3">
        <v>5</v>
      </c>
      <c r="C8" s="3"/>
    </row>
    <row r="9" spans="1:3" x14ac:dyDescent="0.35">
      <c r="A9" s="2">
        <v>6</v>
      </c>
      <c r="B9" s="3">
        <v>6</v>
      </c>
      <c r="C9" s="3"/>
    </row>
    <row r="10" spans="1:3" x14ac:dyDescent="0.35">
      <c r="A10" s="2">
        <v>7</v>
      </c>
      <c r="B10" s="3">
        <v>7</v>
      </c>
      <c r="C10" s="3"/>
    </row>
    <row r="11" spans="1:3" x14ac:dyDescent="0.35">
      <c r="A11" s="2">
        <v>8</v>
      </c>
      <c r="B11" s="3">
        <v>8</v>
      </c>
      <c r="C11" s="3"/>
    </row>
    <row r="12" spans="1:3" x14ac:dyDescent="0.35">
      <c r="A12" s="2">
        <v>9</v>
      </c>
      <c r="B12" s="3">
        <v>9</v>
      </c>
      <c r="C12" s="3"/>
    </row>
    <row r="13" spans="1:3" x14ac:dyDescent="0.35">
      <c r="A13" s="2">
        <v>10</v>
      </c>
      <c r="B13" s="3">
        <v>10</v>
      </c>
      <c r="C13" s="3"/>
    </row>
    <row r="14" spans="1:3" x14ac:dyDescent="0.35">
      <c r="A14" s="2">
        <v>11</v>
      </c>
      <c r="B14" s="3">
        <v>11</v>
      </c>
      <c r="C14" s="3"/>
    </row>
    <row r="15" spans="1:3" x14ac:dyDescent="0.35">
      <c r="A15" s="2">
        <v>12</v>
      </c>
      <c r="B15" s="3">
        <v>12</v>
      </c>
      <c r="C15" s="3">
        <v>1</v>
      </c>
    </row>
    <row r="16" spans="1:3" x14ac:dyDescent="0.35">
      <c r="A16" s="2">
        <v>13</v>
      </c>
      <c r="B16" s="3">
        <v>13</v>
      </c>
      <c r="C16" s="3">
        <v>1</v>
      </c>
    </row>
    <row r="17" spans="1:3" x14ac:dyDescent="0.35">
      <c r="A17" s="2">
        <v>14</v>
      </c>
      <c r="B17" s="3">
        <v>14</v>
      </c>
      <c r="C17" s="3"/>
    </row>
    <row r="18" spans="1:3" x14ac:dyDescent="0.35">
      <c r="A18" s="2">
        <v>15</v>
      </c>
      <c r="B18" s="3">
        <v>15</v>
      </c>
      <c r="C18" s="3">
        <v>1</v>
      </c>
    </row>
    <row r="19" spans="1:3" x14ac:dyDescent="0.35">
      <c r="A19" s="2">
        <v>16</v>
      </c>
      <c r="B19" s="3">
        <v>16</v>
      </c>
      <c r="C19" s="3">
        <v>1</v>
      </c>
    </row>
    <row r="20" spans="1:3" x14ac:dyDescent="0.35">
      <c r="A20" s="2">
        <v>17</v>
      </c>
      <c r="B20" s="3">
        <v>17</v>
      </c>
      <c r="C20" s="3">
        <v>1</v>
      </c>
    </row>
    <row r="21" spans="1:3" x14ac:dyDescent="0.35">
      <c r="A21" s="2">
        <v>18</v>
      </c>
      <c r="B21" s="3">
        <v>18</v>
      </c>
      <c r="C21" s="3"/>
    </row>
    <row r="22" spans="1:3" x14ac:dyDescent="0.35">
      <c r="A22" s="2">
        <v>19</v>
      </c>
      <c r="B22" s="3">
        <v>19</v>
      </c>
      <c r="C22" s="3"/>
    </row>
    <row r="23" spans="1:3" x14ac:dyDescent="0.35">
      <c r="A23" s="2">
        <v>20</v>
      </c>
      <c r="B23" s="3">
        <v>20</v>
      </c>
      <c r="C23" s="3"/>
    </row>
    <row r="24" spans="1:3" x14ac:dyDescent="0.35">
      <c r="A24" s="2">
        <v>21</v>
      </c>
      <c r="B24" s="3">
        <v>21</v>
      </c>
      <c r="C24" s="3"/>
    </row>
    <row r="25" spans="1:3" x14ac:dyDescent="0.35">
      <c r="A25" s="2">
        <v>22</v>
      </c>
      <c r="B25" s="3">
        <v>22</v>
      </c>
      <c r="C25" s="3"/>
    </row>
    <row r="26" spans="1:3" x14ac:dyDescent="0.35">
      <c r="A26" s="2">
        <v>23</v>
      </c>
      <c r="B26" s="3">
        <v>23</v>
      </c>
      <c r="C26" s="3"/>
    </row>
    <row r="27" spans="1:3" x14ac:dyDescent="0.35">
      <c r="A27" s="2">
        <v>24</v>
      </c>
      <c r="B27" s="3">
        <v>24</v>
      </c>
      <c r="C27" s="3"/>
    </row>
    <row r="28" spans="1:3" x14ac:dyDescent="0.35">
      <c r="A28" s="2">
        <v>25</v>
      </c>
      <c r="B28" s="3">
        <v>25</v>
      </c>
      <c r="C28" s="3"/>
    </row>
    <row r="29" spans="1:3" x14ac:dyDescent="0.35">
      <c r="A29" s="2">
        <v>26</v>
      </c>
      <c r="B29" s="3">
        <v>26</v>
      </c>
      <c r="C29" s="3"/>
    </row>
    <row r="30" spans="1:3" x14ac:dyDescent="0.35">
      <c r="A30" s="2">
        <v>27</v>
      </c>
      <c r="B30" s="3">
        <v>27</v>
      </c>
      <c r="C30" s="3"/>
    </row>
    <row r="31" spans="1:3" x14ac:dyDescent="0.35">
      <c r="A31" s="2">
        <v>28</v>
      </c>
      <c r="B31" s="3">
        <v>28</v>
      </c>
      <c r="C31" s="3">
        <v>1</v>
      </c>
    </row>
    <row r="32" spans="1:3" x14ac:dyDescent="0.35">
      <c r="A32" s="2">
        <v>29</v>
      </c>
      <c r="B32" s="3">
        <v>29</v>
      </c>
      <c r="C32" s="3">
        <v>1</v>
      </c>
    </row>
    <row r="33" spans="1:3" x14ac:dyDescent="0.35">
      <c r="A33" s="2">
        <v>30</v>
      </c>
      <c r="B33" s="3">
        <v>30</v>
      </c>
      <c r="C33" s="3">
        <v>1</v>
      </c>
    </row>
    <row r="34" spans="1:3" x14ac:dyDescent="0.35">
      <c r="A34" s="2">
        <v>31</v>
      </c>
      <c r="B34" s="3">
        <v>31</v>
      </c>
      <c r="C34" s="3">
        <v>1</v>
      </c>
    </row>
    <row r="35" spans="1:3" x14ac:dyDescent="0.35">
      <c r="A35" s="2">
        <v>32</v>
      </c>
      <c r="B35" s="3">
        <v>32</v>
      </c>
      <c r="C35" s="3"/>
    </row>
    <row r="36" spans="1:3" x14ac:dyDescent="0.35">
      <c r="A36" s="2">
        <v>33</v>
      </c>
      <c r="B36" s="3">
        <v>33</v>
      </c>
      <c r="C36" s="3"/>
    </row>
    <row r="37" spans="1:3" x14ac:dyDescent="0.35">
      <c r="A37" s="2">
        <v>34</v>
      </c>
      <c r="B37" s="3">
        <v>34</v>
      </c>
      <c r="C37" s="3"/>
    </row>
    <row r="38" spans="1:3" x14ac:dyDescent="0.35">
      <c r="A38" s="2">
        <v>35</v>
      </c>
      <c r="B38" s="3">
        <v>35</v>
      </c>
      <c r="C38" s="3"/>
    </row>
    <row r="39" spans="1:3" x14ac:dyDescent="0.35">
      <c r="A39" s="2">
        <v>36</v>
      </c>
      <c r="B39" s="3">
        <v>36</v>
      </c>
      <c r="C39" s="3"/>
    </row>
    <row r="40" spans="1:3" x14ac:dyDescent="0.35">
      <c r="A40" s="2">
        <v>37</v>
      </c>
      <c r="B40" s="3">
        <v>37</v>
      </c>
      <c r="C40" s="3"/>
    </row>
    <row r="41" spans="1:3" x14ac:dyDescent="0.35">
      <c r="A41" s="2">
        <v>38</v>
      </c>
      <c r="B41" s="3">
        <v>38</v>
      </c>
      <c r="C41" s="3">
        <v>1</v>
      </c>
    </row>
    <row r="42" spans="1:3" x14ac:dyDescent="0.35">
      <c r="A42" s="2">
        <v>39</v>
      </c>
      <c r="B42" s="3">
        <v>39</v>
      </c>
      <c r="C42" s="3"/>
    </row>
    <row r="43" spans="1:3" x14ac:dyDescent="0.35">
      <c r="A43" s="2">
        <v>40</v>
      </c>
      <c r="B43" s="3">
        <v>40</v>
      </c>
      <c r="C43" s="3"/>
    </row>
    <row r="44" spans="1:3" x14ac:dyDescent="0.35">
      <c r="A44" s="2">
        <v>41</v>
      </c>
      <c r="B44" s="3">
        <v>41</v>
      </c>
      <c r="C44" s="3"/>
    </row>
    <row r="45" spans="1:3" x14ac:dyDescent="0.35">
      <c r="A45" s="2">
        <v>42</v>
      </c>
      <c r="B45" s="3">
        <v>42</v>
      </c>
      <c r="C45" s="3"/>
    </row>
    <row r="46" spans="1:3" x14ac:dyDescent="0.35">
      <c r="A46" s="2">
        <v>43</v>
      </c>
      <c r="B46" s="3">
        <v>43</v>
      </c>
      <c r="C46" s="3"/>
    </row>
    <row r="47" spans="1:3" x14ac:dyDescent="0.35">
      <c r="A47" s="2">
        <v>44</v>
      </c>
      <c r="B47" s="3">
        <v>44</v>
      </c>
      <c r="C47" s="3"/>
    </row>
    <row r="48" spans="1:3" x14ac:dyDescent="0.35">
      <c r="A48" s="2">
        <v>45</v>
      </c>
      <c r="B48" s="3">
        <v>45</v>
      </c>
      <c r="C48" s="3"/>
    </row>
    <row r="49" spans="1:3" x14ac:dyDescent="0.35">
      <c r="A49" s="2">
        <v>46</v>
      </c>
      <c r="B49" s="3">
        <v>46</v>
      </c>
      <c r="C49" s="3">
        <v>1</v>
      </c>
    </row>
    <row r="50" spans="1:3" x14ac:dyDescent="0.35">
      <c r="A50" s="2">
        <v>47</v>
      </c>
      <c r="B50" s="3">
        <v>47</v>
      </c>
      <c r="C50" s="3">
        <v>1</v>
      </c>
    </row>
    <row r="51" spans="1:3" x14ac:dyDescent="0.35">
      <c r="A51" s="2">
        <v>48</v>
      </c>
      <c r="B51" s="3">
        <v>48</v>
      </c>
      <c r="C51" s="3">
        <v>1</v>
      </c>
    </row>
    <row r="52" spans="1:3" x14ac:dyDescent="0.35">
      <c r="A52" s="2">
        <v>49</v>
      </c>
      <c r="B52" s="3">
        <v>49</v>
      </c>
      <c r="C52" s="3">
        <v>1</v>
      </c>
    </row>
    <row r="53" spans="1:3" x14ac:dyDescent="0.35">
      <c r="A53" s="2">
        <v>50</v>
      </c>
      <c r="B53" s="3">
        <v>50</v>
      </c>
      <c r="C53" s="3">
        <v>1</v>
      </c>
    </row>
    <row r="54" spans="1:3" x14ac:dyDescent="0.35">
      <c r="A54" s="2">
        <v>51</v>
      </c>
      <c r="B54" s="3">
        <v>51</v>
      </c>
      <c r="C54" s="3">
        <v>1</v>
      </c>
    </row>
    <row r="55" spans="1:3" x14ac:dyDescent="0.35">
      <c r="A55" s="2">
        <v>52</v>
      </c>
      <c r="B55" s="3">
        <v>52</v>
      </c>
      <c r="C55" s="3">
        <v>1</v>
      </c>
    </row>
    <row r="56" spans="1:3" x14ac:dyDescent="0.35">
      <c r="A56" s="2">
        <v>53</v>
      </c>
      <c r="B56" s="3">
        <v>53</v>
      </c>
      <c r="C56" s="3">
        <v>1</v>
      </c>
    </row>
    <row r="57" spans="1:3" x14ac:dyDescent="0.35">
      <c r="A57" s="2">
        <v>54</v>
      </c>
      <c r="B57" s="3">
        <v>54</v>
      </c>
      <c r="C57" s="3">
        <v>1</v>
      </c>
    </row>
    <row r="58" spans="1:3" x14ac:dyDescent="0.35">
      <c r="A58" s="2">
        <v>55</v>
      </c>
      <c r="B58" s="3">
        <v>55</v>
      </c>
      <c r="C58" s="3">
        <v>1</v>
      </c>
    </row>
    <row r="59" spans="1:3" x14ac:dyDescent="0.35">
      <c r="A59" s="2">
        <v>56</v>
      </c>
      <c r="B59" s="3">
        <v>56</v>
      </c>
      <c r="C59" s="3">
        <v>1</v>
      </c>
    </row>
    <row r="60" spans="1:3" x14ac:dyDescent="0.35">
      <c r="A60" s="2">
        <v>57</v>
      </c>
      <c r="B60" s="3">
        <v>57</v>
      </c>
      <c r="C60" s="3"/>
    </row>
    <row r="61" spans="1:3" x14ac:dyDescent="0.35">
      <c r="A61" s="2">
        <v>58</v>
      </c>
      <c r="B61" s="3">
        <v>58</v>
      </c>
      <c r="C61" s="3">
        <v>1</v>
      </c>
    </row>
    <row r="62" spans="1:3" x14ac:dyDescent="0.35">
      <c r="A62" s="2">
        <v>59</v>
      </c>
      <c r="B62" s="3">
        <v>59</v>
      </c>
      <c r="C62" s="3"/>
    </row>
    <row r="63" spans="1:3" x14ac:dyDescent="0.35">
      <c r="A63" s="2">
        <v>60</v>
      </c>
      <c r="B63" s="3">
        <v>60</v>
      </c>
      <c r="C63" s="3"/>
    </row>
    <row r="64" spans="1:3" x14ac:dyDescent="0.35">
      <c r="A64" s="2">
        <v>61</v>
      </c>
      <c r="B64" s="3">
        <v>61</v>
      </c>
      <c r="C64" s="3">
        <v>1</v>
      </c>
    </row>
    <row r="65" spans="1:3" x14ac:dyDescent="0.35">
      <c r="A65" s="2">
        <v>62</v>
      </c>
      <c r="B65" s="3">
        <v>62</v>
      </c>
      <c r="C65" s="3">
        <v>1</v>
      </c>
    </row>
    <row r="66" spans="1:3" x14ac:dyDescent="0.35">
      <c r="A66" s="2">
        <v>63</v>
      </c>
      <c r="B66" s="3">
        <v>63</v>
      </c>
      <c r="C66" s="3">
        <v>1</v>
      </c>
    </row>
    <row r="67" spans="1:3" x14ac:dyDescent="0.35">
      <c r="A67" s="2">
        <v>64</v>
      </c>
      <c r="B67" s="3">
        <v>64</v>
      </c>
      <c r="C67" s="3">
        <v>1</v>
      </c>
    </row>
    <row r="68" spans="1:3" x14ac:dyDescent="0.35">
      <c r="A68" s="2">
        <v>65</v>
      </c>
      <c r="B68" s="3">
        <v>65</v>
      </c>
      <c r="C68" s="3">
        <v>1</v>
      </c>
    </row>
    <row r="69" spans="1:3" x14ac:dyDescent="0.35">
      <c r="A69" s="2">
        <v>66</v>
      </c>
      <c r="B69" s="3">
        <v>66</v>
      </c>
      <c r="C69" s="3"/>
    </row>
    <row r="70" spans="1:3" x14ac:dyDescent="0.35">
      <c r="A70" s="2">
        <v>67</v>
      </c>
      <c r="B70" s="3">
        <v>67</v>
      </c>
      <c r="C70" s="3"/>
    </row>
    <row r="71" spans="1:3" x14ac:dyDescent="0.35">
      <c r="A71" s="2">
        <v>68</v>
      </c>
      <c r="B71" s="3">
        <v>68</v>
      </c>
      <c r="C71" s="3"/>
    </row>
    <row r="72" spans="1:3" x14ac:dyDescent="0.35">
      <c r="A72" s="2">
        <v>69</v>
      </c>
      <c r="B72" s="3">
        <v>69</v>
      </c>
      <c r="C72" s="3"/>
    </row>
    <row r="73" spans="1:3" x14ac:dyDescent="0.35">
      <c r="A73" s="2">
        <v>70</v>
      </c>
      <c r="B73" s="3">
        <v>70</v>
      </c>
      <c r="C73" s="3"/>
    </row>
    <row r="74" spans="1:3" x14ac:dyDescent="0.35">
      <c r="A74" s="2">
        <v>71</v>
      </c>
      <c r="B74" s="3">
        <v>71</v>
      </c>
      <c r="C74" s="3"/>
    </row>
    <row r="75" spans="1:3" x14ac:dyDescent="0.35">
      <c r="A75" s="2">
        <v>72</v>
      </c>
      <c r="B75" s="3">
        <v>72</v>
      </c>
      <c r="C75" s="3"/>
    </row>
    <row r="76" spans="1:3" x14ac:dyDescent="0.35">
      <c r="A76" s="2">
        <v>73</v>
      </c>
      <c r="B76" s="3">
        <v>73</v>
      </c>
      <c r="C76" s="3"/>
    </row>
    <row r="77" spans="1:3" x14ac:dyDescent="0.35">
      <c r="A77" s="2">
        <v>74</v>
      </c>
      <c r="B77" s="3">
        <v>74</v>
      </c>
      <c r="C77" s="3"/>
    </row>
    <row r="78" spans="1:3" x14ac:dyDescent="0.35">
      <c r="A78" s="2">
        <v>75</v>
      </c>
      <c r="B78" s="3">
        <v>75</v>
      </c>
      <c r="C78" s="3"/>
    </row>
    <row r="79" spans="1:3" x14ac:dyDescent="0.35">
      <c r="A79" s="2">
        <v>76</v>
      </c>
      <c r="B79" s="3">
        <v>76</v>
      </c>
      <c r="C79" s="3"/>
    </row>
    <row r="80" spans="1:3" x14ac:dyDescent="0.35">
      <c r="A80" s="2">
        <v>77</v>
      </c>
      <c r="B80" s="3">
        <v>77</v>
      </c>
      <c r="C80" s="3"/>
    </row>
    <row r="81" spans="1:3" x14ac:dyDescent="0.35">
      <c r="A81" s="2">
        <v>78</v>
      </c>
      <c r="B81" s="3">
        <v>78</v>
      </c>
      <c r="C81" s="3"/>
    </row>
    <row r="82" spans="1:3" x14ac:dyDescent="0.35">
      <c r="A82" s="2">
        <v>79</v>
      </c>
      <c r="B82" s="3">
        <v>79</v>
      </c>
      <c r="C82" s="3"/>
    </row>
    <row r="83" spans="1:3" x14ac:dyDescent="0.35">
      <c r="A83" s="2">
        <v>80</v>
      </c>
      <c r="B83" s="3">
        <v>80</v>
      </c>
      <c r="C83" s="3"/>
    </row>
    <row r="84" spans="1:3" x14ac:dyDescent="0.35">
      <c r="A84" s="2">
        <v>81</v>
      </c>
      <c r="B84" s="3">
        <v>81</v>
      </c>
      <c r="C84" s="3"/>
    </row>
    <row r="85" spans="1:3" x14ac:dyDescent="0.35">
      <c r="A85" s="2">
        <v>82</v>
      </c>
      <c r="B85" s="3">
        <v>82</v>
      </c>
      <c r="C85" s="3"/>
    </row>
    <row r="86" spans="1:3" x14ac:dyDescent="0.35">
      <c r="A86" s="2">
        <v>83</v>
      </c>
      <c r="B86" s="3">
        <v>83</v>
      </c>
      <c r="C86" s="3"/>
    </row>
    <row r="87" spans="1:3" x14ac:dyDescent="0.35">
      <c r="A87" s="2">
        <v>84</v>
      </c>
      <c r="B87" s="3">
        <v>84</v>
      </c>
      <c r="C87" s="3"/>
    </row>
    <row r="88" spans="1:3" x14ac:dyDescent="0.35">
      <c r="A88" s="2">
        <v>85</v>
      </c>
      <c r="B88" s="3">
        <v>85</v>
      </c>
      <c r="C88" s="3">
        <v>1</v>
      </c>
    </row>
    <row r="89" spans="1:3" x14ac:dyDescent="0.35">
      <c r="A89" s="2">
        <v>86</v>
      </c>
      <c r="B89" s="3">
        <v>86</v>
      </c>
      <c r="C89" s="3"/>
    </row>
    <row r="90" spans="1:3" x14ac:dyDescent="0.35">
      <c r="A90" s="2">
        <v>87</v>
      </c>
      <c r="B90" s="3">
        <v>87</v>
      </c>
      <c r="C90" s="3"/>
    </row>
    <row r="91" spans="1:3" x14ac:dyDescent="0.35">
      <c r="A91" s="2">
        <v>88</v>
      </c>
      <c r="B91" s="3">
        <v>88</v>
      </c>
      <c r="C91" s="3"/>
    </row>
    <row r="92" spans="1:3" x14ac:dyDescent="0.35">
      <c r="A92" s="2">
        <v>89</v>
      </c>
      <c r="B92" s="3">
        <v>89</v>
      </c>
      <c r="C92" s="3"/>
    </row>
    <row r="93" spans="1:3" x14ac:dyDescent="0.35">
      <c r="A93" s="2">
        <v>90</v>
      </c>
      <c r="B93" s="3">
        <v>90</v>
      </c>
      <c r="C93" s="3"/>
    </row>
    <row r="94" spans="1:3" x14ac:dyDescent="0.35">
      <c r="A94" s="2">
        <v>91</v>
      </c>
      <c r="B94" s="3">
        <v>91</v>
      </c>
      <c r="C94" s="3"/>
    </row>
    <row r="95" spans="1:3" x14ac:dyDescent="0.35">
      <c r="A95" s="2">
        <v>92</v>
      </c>
      <c r="B95" s="3">
        <v>92</v>
      </c>
      <c r="C95" s="3">
        <v>1</v>
      </c>
    </row>
    <row r="96" spans="1:3" x14ac:dyDescent="0.35">
      <c r="A96" s="2">
        <v>93</v>
      </c>
      <c r="B96" s="3">
        <v>93</v>
      </c>
      <c r="C96" s="3"/>
    </row>
    <row r="97" spans="1:3" x14ac:dyDescent="0.35">
      <c r="A97" s="2">
        <v>94</v>
      </c>
      <c r="B97" s="3">
        <v>94</v>
      </c>
      <c r="C97" s="3">
        <v>1</v>
      </c>
    </row>
    <row r="98" spans="1:3" x14ac:dyDescent="0.35">
      <c r="A98" s="2">
        <v>95</v>
      </c>
      <c r="B98" s="3">
        <v>95</v>
      </c>
      <c r="C98" s="3">
        <v>1</v>
      </c>
    </row>
    <row r="99" spans="1:3" x14ac:dyDescent="0.35">
      <c r="A99" s="2">
        <v>96</v>
      </c>
      <c r="B99" s="3">
        <v>96</v>
      </c>
      <c r="C99" s="3">
        <v>1</v>
      </c>
    </row>
    <row r="100" spans="1:3" x14ac:dyDescent="0.35">
      <c r="A100" s="2">
        <v>97</v>
      </c>
      <c r="B100" s="3">
        <v>97</v>
      </c>
      <c r="C100" s="3">
        <v>1</v>
      </c>
    </row>
    <row r="101" spans="1:3" x14ac:dyDescent="0.35">
      <c r="A101" s="2">
        <v>98</v>
      </c>
      <c r="B101" s="3">
        <v>98</v>
      </c>
      <c r="C101" s="3">
        <v>1</v>
      </c>
    </row>
    <row r="102" spans="1:3" x14ac:dyDescent="0.35">
      <c r="A102" s="2">
        <v>99</v>
      </c>
      <c r="B102" s="3">
        <v>99</v>
      </c>
      <c r="C102" s="3">
        <v>1</v>
      </c>
    </row>
    <row r="103" spans="1:3" x14ac:dyDescent="0.35">
      <c r="A103" s="2">
        <v>100</v>
      </c>
      <c r="B103" s="3">
        <v>100</v>
      </c>
      <c r="C103" s="3">
        <v>1</v>
      </c>
    </row>
    <row r="104" spans="1:3" x14ac:dyDescent="0.35">
      <c r="A104" s="2">
        <v>101</v>
      </c>
      <c r="B104" s="3">
        <v>101</v>
      </c>
      <c r="C104" s="3">
        <v>1</v>
      </c>
    </row>
    <row r="105" spans="1:3" x14ac:dyDescent="0.35">
      <c r="A105" s="2">
        <v>102</v>
      </c>
      <c r="B105" s="3">
        <v>102</v>
      </c>
      <c r="C105" s="3">
        <v>1</v>
      </c>
    </row>
    <row r="106" spans="1:3" x14ac:dyDescent="0.35">
      <c r="A106" s="2">
        <v>103</v>
      </c>
      <c r="B106" s="3">
        <v>103</v>
      </c>
      <c r="C106" s="3">
        <v>1</v>
      </c>
    </row>
    <row r="107" spans="1:3" x14ac:dyDescent="0.35">
      <c r="A107" s="2">
        <v>104</v>
      </c>
      <c r="B107" s="3">
        <v>104</v>
      </c>
      <c r="C107" s="3">
        <v>1</v>
      </c>
    </row>
    <row r="108" spans="1:3" x14ac:dyDescent="0.35">
      <c r="A108" s="2">
        <v>105</v>
      </c>
      <c r="B108" s="3">
        <v>105</v>
      </c>
      <c r="C108" s="3">
        <v>1</v>
      </c>
    </row>
    <row r="109" spans="1:3" x14ac:dyDescent="0.35">
      <c r="A109" s="2">
        <v>106</v>
      </c>
      <c r="B109" s="3">
        <v>106</v>
      </c>
      <c r="C109" s="3">
        <v>1</v>
      </c>
    </row>
    <row r="110" spans="1:3" x14ac:dyDescent="0.35">
      <c r="A110" s="2">
        <v>107</v>
      </c>
      <c r="B110" s="3">
        <v>107</v>
      </c>
      <c r="C110" s="3">
        <v>1</v>
      </c>
    </row>
    <row r="111" spans="1:3" x14ac:dyDescent="0.35">
      <c r="A111" s="2">
        <v>108</v>
      </c>
      <c r="B111" s="3">
        <v>108</v>
      </c>
      <c r="C111" s="3">
        <v>1</v>
      </c>
    </row>
    <row r="112" spans="1:3" x14ac:dyDescent="0.35">
      <c r="A112" s="2">
        <v>109</v>
      </c>
      <c r="B112" s="3">
        <v>109</v>
      </c>
      <c r="C112" s="3">
        <v>1</v>
      </c>
    </row>
    <row r="113" spans="1:3" x14ac:dyDescent="0.35">
      <c r="A113" s="2">
        <v>110</v>
      </c>
      <c r="B113" s="3">
        <v>110</v>
      </c>
      <c r="C113" s="3">
        <v>1</v>
      </c>
    </row>
    <row r="114" spans="1:3" x14ac:dyDescent="0.35">
      <c r="A114" s="2">
        <v>111</v>
      </c>
      <c r="B114" s="3">
        <v>111</v>
      </c>
      <c r="C114" s="3">
        <v>1</v>
      </c>
    </row>
    <row r="115" spans="1:3" x14ac:dyDescent="0.35">
      <c r="A115" s="2">
        <v>112</v>
      </c>
      <c r="B115" s="3">
        <v>112</v>
      </c>
      <c r="C115" s="3">
        <v>1</v>
      </c>
    </row>
    <row r="116" spans="1:3" x14ac:dyDescent="0.35">
      <c r="A116" s="2">
        <v>113</v>
      </c>
      <c r="B116" s="3">
        <v>113</v>
      </c>
      <c r="C116" s="3">
        <v>1</v>
      </c>
    </row>
    <row r="117" spans="1:3" x14ac:dyDescent="0.35">
      <c r="A117" s="2">
        <v>114</v>
      </c>
      <c r="B117" s="3">
        <v>114</v>
      </c>
      <c r="C117" s="3">
        <v>1</v>
      </c>
    </row>
    <row r="118" spans="1:3" x14ac:dyDescent="0.35">
      <c r="A118" s="2">
        <v>115</v>
      </c>
      <c r="B118" s="3">
        <v>115</v>
      </c>
      <c r="C118" s="3">
        <v>1</v>
      </c>
    </row>
    <row r="119" spans="1:3" x14ac:dyDescent="0.35">
      <c r="A119" s="2">
        <v>116</v>
      </c>
      <c r="B119" s="3">
        <v>116</v>
      </c>
      <c r="C119" s="3">
        <v>1</v>
      </c>
    </row>
    <row r="120" spans="1:3" x14ac:dyDescent="0.35">
      <c r="A120" s="2">
        <v>117</v>
      </c>
      <c r="B120" s="3">
        <v>117</v>
      </c>
      <c r="C120" s="3">
        <v>1</v>
      </c>
    </row>
    <row r="121" spans="1:3" x14ac:dyDescent="0.35">
      <c r="A121" s="2">
        <v>118</v>
      </c>
      <c r="B121" s="3">
        <v>118</v>
      </c>
      <c r="C121" s="3">
        <v>1</v>
      </c>
    </row>
    <row r="122" spans="1:3" x14ac:dyDescent="0.35">
      <c r="A122" s="2">
        <v>119</v>
      </c>
      <c r="B122" s="3">
        <v>119</v>
      </c>
      <c r="C122" s="3">
        <v>1</v>
      </c>
    </row>
    <row r="123" spans="1:3" x14ac:dyDescent="0.35">
      <c r="A123" s="2">
        <v>120</v>
      </c>
      <c r="B123" s="3">
        <v>120</v>
      </c>
      <c r="C123" s="3">
        <v>1</v>
      </c>
    </row>
    <row r="124" spans="1:3" x14ac:dyDescent="0.35">
      <c r="A124" s="2">
        <v>121</v>
      </c>
      <c r="B124" s="3">
        <v>121</v>
      </c>
      <c r="C124" s="3">
        <v>1</v>
      </c>
    </row>
    <row r="125" spans="1:3" x14ac:dyDescent="0.35">
      <c r="A125" s="2">
        <v>122</v>
      </c>
      <c r="B125" s="3">
        <v>122</v>
      </c>
      <c r="C125" s="3">
        <v>1</v>
      </c>
    </row>
    <row r="126" spans="1:3" x14ac:dyDescent="0.35">
      <c r="A126" s="2">
        <v>123</v>
      </c>
      <c r="B126" s="3">
        <v>123</v>
      </c>
      <c r="C126" s="3">
        <v>1</v>
      </c>
    </row>
    <row r="127" spans="1:3" x14ac:dyDescent="0.35">
      <c r="A127" s="2">
        <v>124</v>
      </c>
      <c r="B127" s="3">
        <v>124</v>
      </c>
      <c r="C127" s="3">
        <v>1</v>
      </c>
    </row>
    <row r="128" spans="1:3" x14ac:dyDescent="0.35">
      <c r="A128" s="2">
        <v>125</v>
      </c>
      <c r="B128" s="3">
        <v>125</v>
      </c>
      <c r="C128" s="3">
        <v>1</v>
      </c>
    </row>
    <row r="129" spans="1:3" x14ac:dyDescent="0.35">
      <c r="A129" s="2">
        <v>126</v>
      </c>
      <c r="B129" s="3">
        <v>126</v>
      </c>
      <c r="C129" s="3">
        <v>1</v>
      </c>
    </row>
    <row r="130" spans="1:3" x14ac:dyDescent="0.35">
      <c r="A130" s="2">
        <v>127</v>
      </c>
      <c r="B130" s="3">
        <v>127</v>
      </c>
      <c r="C130" s="3">
        <v>1</v>
      </c>
    </row>
    <row r="131" spans="1:3" x14ac:dyDescent="0.35">
      <c r="A131" s="2">
        <v>128</v>
      </c>
      <c r="B131" s="3">
        <v>128</v>
      </c>
      <c r="C131" s="3">
        <v>1</v>
      </c>
    </row>
    <row r="132" spans="1:3" x14ac:dyDescent="0.35">
      <c r="A132" s="2">
        <v>129</v>
      </c>
      <c r="B132" s="3">
        <v>129</v>
      </c>
      <c r="C132" s="3"/>
    </row>
    <row r="133" spans="1:3" x14ac:dyDescent="0.35">
      <c r="A133" s="2">
        <v>130</v>
      </c>
      <c r="B133" s="3">
        <v>130</v>
      </c>
      <c r="C133" s="3"/>
    </row>
    <row r="134" spans="1:3" x14ac:dyDescent="0.35">
      <c r="A134" s="2">
        <v>131</v>
      </c>
      <c r="B134" s="3">
        <v>131</v>
      </c>
      <c r="C134" s="3"/>
    </row>
    <row r="135" spans="1:3" x14ac:dyDescent="0.35">
      <c r="A135" s="2">
        <v>132</v>
      </c>
      <c r="B135" s="3">
        <v>132</v>
      </c>
      <c r="C135" s="3"/>
    </row>
    <row r="136" spans="1:3" x14ac:dyDescent="0.35">
      <c r="A136" s="2">
        <v>133</v>
      </c>
      <c r="B136" s="3">
        <v>133</v>
      </c>
      <c r="C136" s="3"/>
    </row>
    <row r="137" spans="1:3" x14ac:dyDescent="0.35">
      <c r="A137" s="2">
        <v>134</v>
      </c>
      <c r="B137" s="3">
        <v>134</v>
      </c>
      <c r="C137" s="3"/>
    </row>
    <row r="138" spans="1:3" x14ac:dyDescent="0.35">
      <c r="A138" s="2">
        <v>135</v>
      </c>
      <c r="B138" s="3">
        <v>135</v>
      </c>
      <c r="C138" s="3"/>
    </row>
    <row r="139" spans="1:3" x14ac:dyDescent="0.35">
      <c r="A139" s="2">
        <v>136</v>
      </c>
      <c r="B139" s="3">
        <v>136</v>
      </c>
      <c r="C139" s="3"/>
    </row>
    <row r="140" spans="1:3" x14ac:dyDescent="0.35">
      <c r="A140" s="2">
        <v>137</v>
      </c>
      <c r="B140" s="3">
        <v>137</v>
      </c>
      <c r="C140" s="3"/>
    </row>
    <row r="141" spans="1:3" x14ac:dyDescent="0.35">
      <c r="A141" s="2">
        <v>138</v>
      </c>
      <c r="B141" s="3">
        <v>138</v>
      </c>
      <c r="C141" s="3"/>
    </row>
    <row r="142" spans="1:3" x14ac:dyDescent="0.35">
      <c r="A142" s="2">
        <v>139</v>
      </c>
      <c r="B142" s="3">
        <v>139</v>
      </c>
      <c r="C142" s="3"/>
    </row>
    <row r="143" spans="1:3" x14ac:dyDescent="0.35">
      <c r="A143" s="2">
        <v>140</v>
      </c>
      <c r="B143" s="3">
        <v>140</v>
      </c>
      <c r="C143" s="3"/>
    </row>
    <row r="144" spans="1:3" x14ac:dyDescent="0.35">
      <c r="A144" s="2">
        <v>141</v>
      </c>
      <c r="B144" s="3">
        <v>141</v>
      </c>
      <c r="C144" s="3"/>
    </row>
    <row r="145" spans="1:3" x14ac:dyDescent="0.35">
      <c r="A145" s="2">
        <v>142</v>
      </c>
      <c r="B145" s="3">
        <v>142</v>
      </c>
      <c r="C145" s="3"/>
    </row>
    <row r="146" spans="1:3" x14ac:dyDescent="0.35">
      <c r="A146" s="2">
        <v>143</v>
      </c>
      <c r="B146" s="3">
        <v>143</v>
      </c>
      <c r="C146" s="3">
        <v>1</v>
      </c>
    </row>
    <row r="147" spans="1:3" x14ac:dyDescent="0.35">
      <c r="A147" s="2">
        <v>144</v>
      </c>
      <c r="B147" s="3">
        <v>144</v>
      </c>
      <c r="C147" s="3">
        <v>1</v>
      </c>
    </row>
    <row r="148" spans="1:3" x14ac:dyDescent="0.35">
      <c r="A148" s="2">
        <v>145</v>
      </c>
      <c r="B148" s="3">
        <v>145</v>
      </c>
      <c r="C148" s="3">
        <v>1</v>
      </c>
    </row>
    <row r="149" spans="1:3" x14ac:dyDescent="0.35">
      <c r="A149" s="2">
        <v>146</v>
      </c>
      <c r="B149" s="3">
        <v>146</v>
      </c>
      <c r="C149" s="3">
        <v>1</v>
      </c>
    </row>
    <row r="150" spans="1:3" x14ac:dyDescent="0.35">
      <c r="A150" s="2">
        <v>147</v>
      </c>
      <c r="B150" s="3">
        <v>147</v>
      </c>
      <c r="C150" s="3"/>
    </row>
    <row r="151" spans="1:3" x14ac:dyDescent="0.35">
      <c r="A151" s="2">
        <v>148</v>
      </c>
      <c r="B151" s="3">
        <v>148</v>
      </c>
      <c r="C151" s="3"/>
    </row>
    <row r="152" spans="1:3" x14ac:dyDescent="0.35">
      <c r="A152" s="2">
        <v>149</v>
      </c>
      <c r="B152" s="3">
        <v>149</v>
      </c>
      <c r="C152" s="3"/>
    </row>
    <row r="153" spans="1:3" x14ac:dyDescent="0.35">
      <c r="A153" s="2">
        <v>150</v>
      </c>
      <c r="B153" s="3">
        <v>150</v>
      </c>
      <c r="C153" s="3"/>
    </row>
    <row r="154" spans="1:3" x14ac:dyDescent="0.35">
      <c r="A154" s="2">
        <v>151</v>
      </c>
      <c r="B154" s="3">
        <v>151</v>
      </c>
      <c r="C154" s="3"/>
    </row>
    <row r="155" spans="1:3" x14ac:dyDescent="0.35">
      <c r="A155" s="2">
        <v>152</v>
      </c>
      <c r="B155" s="3">
        <v>152</v>
      </c>
      <c r="C155" s="3"/>
    </row>
    <row r="156" spans="1:3" x14ac:dyDescent="0.35">
      <c r="A156" s="2">
        <v>153</v>
      </c>
      <c r="B156" s="3">
        <v>153</v>
      </c>
      <c r="C156" s="3"/>
    </row>
    <row r="157" spans="1:3" x14ac:dyDescent="0.35">
      <c r="A157" s="2">
        <v>154</v>
      </c>
      <c r="B157" s="3">
        <v>154</v>
      </c>
      <c r="C157" s="3"/>
    </row>
    <row r="158" spans="1:3" x14ac:dyDescent="0.35">
      <c r="A158" s="2">
        <v>155</v>
      </c>
      <c r="B158" s="3">
        <v>155</v>
      </c>
      <c r="C158" s="3"/>
    </row>
    <row r="159" spans="1:3" x14ac:dyDescent="0.35">
      <c r="A159" s="2">
        <v>156</v>
      </c>
      <c r="B159" s="3">
        <v>156</v>
      </c>
      <c r="C159" s="3"/>
    </row>
    <row r="160" spans="1:3" x14ac:dyDescent="0.35">
      <c r="A160" s="2">
        <v>157</v>
      </c>
      <c r="B160" s="3">
        <v>157</v>
      </c>
      <c r="C160" s="3"/>
    </row>
    <row r="161" spans="1:3" x14ac:dyDescent="0.35">
      <c r="A161" s="2">
        <v>158</v>
      </c>
      <c r="B161" s="3">
        <v>158</v>
      </c>
      <c r="C161" s="3"/>
    </row>
    <row r="162" spans="1:3" x14ac:dyDescent="0.35">
      <c r="A162" s="2">
        <v>159</v>
      </c>
      <c r="B162" s="3">
        <v>159</v>
      </c>
      <c r="C162" s="3"/>
    </row>
    <row r="163" spans="1:3" x14ac:dyDescent="0.35">
      <c r="A163" s="2">
        <v>160</v>
      </c>
      <c r="B163" s="3">
        <v>160</v>
      </c>
      <c r="C163" s="3"/>
    </row>
    <row r="164" spans="1:3" x14ac:dyDescent="0.35">
      <c r="A164" s="2">
        <v>161</v>
      </c>
      <c r="B164" s="3">
        <v>161</v>
      </c>
      <c r="C164" s="3"/>
    </row>
    <row r="165" spans="1:3" x14ac:dyDescent="0.35">
      <c r="A165" s="2">
        <v>162</v>
      </c>
      <c r="B165" s="3">
        <v>162</v>
      </c>
      <c r="C165" s="3"/>
    </row>
    <row r="166" spans="1:3" x14ac:dyDescent="0.35">
      <c r="A166" s="2">
        <v>163</v>
      </c>
      <c r="B166" s="3">
        <v>163</v>
      </c>
      <c r="C166" s="3"/>
    </row>
    <row r="167" spans="1:3" x14ac:dyDescent="0.35">
      <c r="A167" s="2">
        <v>164</v>
      </c>
      <c r="B167" s="3">
        <v>164</v>
      </c>
      <c r="C167" s="3"/>
    </row>
    <row r="168" spans="1:3" x14ac:dyDescent="0.35">
      <c r="A168" s="2">
        <v>165</v>
      </c>
      <c r="B168" s="3">
        <v>165</v>
      </c>
      <c r="C168" s="3"/>
    </row>
    <row r="169" spans="1:3" x14ac:dyDescent="0.35">
      <c r="A169" s="2">
        <v>166</v>
      </c>
      <c r="B169" s="3">
        <v>166</v>
      </c>
      <c r="C169" s="3">
        <v>1</v>
      </c>
    </row>
    <row r="170" spans="1:3" x14ac:dyDescent="0.35">
      <c r="A170" s="2">
        <v>167</v>
      </c>
      <c r="B170" s="3">
        <v>167</v>
      </c>
      <c r="C170" s="3">
        <v>1</v>
      </c>
    </row>
    <row r="171" spans="1:3" x14ac:dyDescent="0.35">
      <c r="A171" s="2">
        <v>168</v>
      </c>
      <c r="B171" s="3">
        <v>168</v>
      </c>
      <c r="C171" s="3">
        <v>1</v>
      </c>
    </row>
    <row r="172" spans="1:3" x14ac:dyDescent="0.35">
      <c r="A172" s="2">
        <v>169</v>
      </c>
      <c r="B172" s="3">
        <v>169</v>
      </c>
      <c r="C172" s="3">
        <v>1</v>
      </c>
    </row>
    <row r="173" spans="1:3" x14ac:dyDescent="0.35">
      <c r="A173" s="2">
        <v>170</v>
      </c>
      <c r="B173" s="3">
        <v>170</v>
      </c>
      <c r="C173" s="3">
        <v>1</v>
      </c>
    </row>
    <row r="174" spans="1:3" x14ac:dyDescent="0.35">
      <c r="A174" s="2">
        <v>171</v>
      </c>
      <c r="B174" s="3">
        <v>171</v>
      </c>
      <c r="C174" s="3">
        <v>1</v>
      </c>
    </row>
    <row r="175" spans="1:3" x14ac:dyDescent="0.35">
      <c r="A175" s="2">
        <v>172</v>
      </c>
      <c r="B175" s="3">
        <v>172</v>
      </c>
      <c r="C175" s="3">
        <v>1</v>
      </c>
    </row>
    <row r="176" spans="1:3" x14ac:dyDescent="0.35">
      <c r="A176" s="2">
        <v>173</v>
      </c>
      <c r="B176" s="3">
        <v>173</v>
      </c>
      <c r="C176" s="3">
        <v>1</v>
      </c>
    </row>
    <row r="177" spans="1:3" x14ac:dyDescent="0.35">
      <c r="A177" s="2">
        <v>174</v>
      </c>
      <c r="B177" s="3">
        <v>174</v>
      </c>
      <c r="C177" s="3">
        <v>1</v>
      </c>
    </row>
    <row r="178" spans="1:3" x14ac:dyDescent="0.35">
      <c r="A178" s="2">
        <v>175</v>
      </c>
      <c r="B178" s="3">
        <v>175</v>
      </c>
      <c r="C178" s="3"/>
    </row>
    <row r="179" spans="1:3" x14ac:dyDescent="0.35">
      <c r="A179" s="2">
        <v>176</v>
      </c>
      <c r="B179" s="3">
        <v>176</v>
      </c>
      <c r="C179" s="3"/>
    </row>
    <row r="180" spans="1:3" x14ac:dyDescent="0.35">
      <c r="A180" s="2">
        <v>177</v>
      </c>
      <c r="B180" s="3">
        <v>177</v>
      </c>
      <c r="C180" s="3">
        <v>1</v>
      </c>
    </row>
    <row r="181" spans="1:3" x14ac:dyDescent="0.35">
      <c r="A181" s="2">
        <v>178</v>
      </c>
      <c r="B181" s="3">
        <v>178</v>
      </c>
      <c r="C181" s="3">
        <v>1</v>
      </c>
    </row>
    <row r="182" spans="1:3" x14ac:dyDescent="0.35">
      <c r="A182" s="2">
        <v>179</v>
      </c>
      <c r="B182" s="3">
        <v>179</v>
      </c>
      <c r="C182" s="3">
        <v>1</v>
      </c>
    </row>
    <row r="183" spans="1:3" x14ac:dyDescent="0.35">
      <c r="A183" s="2">
        <v>180</v>
      </c>
      <c r="B183" s="3">
        <v>180</v>
      </c>
      <c r="C183" s="3">
        <v>1</v>
      </c>
    </row>
    <row r="184" spans="1:3" x14ac:dyDescent="0.35">
      <c r="A184" s="2">
        <v>181</v>
      </c>
      <c r="B184" s="3">
        <v>181</v>
      </c>
      <c r="C184" s="3">
        <v>1</v>
      </c>
    </row>
    <row r="185" spans="1:3" x14ac:dyDescent="0.35">
      <c r="A185" s="2">
        <v>182</v>
      </c>
      <c r="B185" s="3">
        <v>182</v>
      </c>
      <c r="C185" s="3"/>
    </row>
    <row r="186" spans="1:3" x14ac:dyDescent="0.35">
      <c r="A186" s="2">
        <v>183</v>
      </c>
      <c r="B186" s="3">
        <v>183</v>
      </c>
      <c r="C186" s="3"/>
    </row>
    <row r="187" spans="1:3" x14ac:dyDescent="0.35">
      <c r="A187" s="2">
        <v>184</v>
      </c>
      <c r="B187" s="3">
        <v>184</v>
      </c>
      <c r="C187" s="3"/>
    </row>
    <row r="188" spans="1:3" x14ac:dyDescent="0.35">
      <c r="A188" s="2">
        <v>185</v>
      </c>
      <c r="B188" s="3">
        <v>185</v>
      </c>
      <c r="C188" s="3">
        <v>1</v>
      </c>
    </row>
    <row r="189" spans="1:3" x14ac:dyDescent="0.35">
      <c r="A189" s="2">
        <v>186</v>
      </c>
      <c r="B189" s="3">
        <v>186</v>
      </c>
      <c r="C189" s="3">
        <v>1</v>
      </c>
    </row>
    <row r="190" spans="1:3" x14ac:dyDescent="0.35">
      <c r="A190" s="2">
        <v>187</v>
      </c>
      <c r="B190" s="3">
        <v>187</v>
      </c>
      <c r="C190" s="3">
        <v>1</v>
      </c>
    </row>
    <row r="191" spans="1:3" x14ac:dyDescent="0.35">
      <c r="A191" s="2">
        <v>188</v>
      </c>
      <c r="B191" s="3">
        <v>188</v>
      </c>
      <c r="C191" s="3">
        <v>1</v>
      </c>
    </row>
    <row r="192" spans="1:3" x14ac:dyDescent="0.35">
      <c r="A192" s="2">
        <v>189</v>
      </c>
      <c r="B192" s="3">
        <v>189</v>
      </c>
      <c r="C192" s="3">
        <v>1</v>
      </c>
    </row>
    <row r="193" spans="1:3" x14ac:dyDescent="0.35">
      <c r="A193" s="2">
        <v>190</v>
      </c>
      <c r="B193" s="3">
        <v>190</v>
      </c>
      <c r="C193" s="3">
        <v>1</v>
      </c>
    </row>
    <row r="194" spans="1:3" x14ac:dyDescent="0.35">
      <c r="A194" s="2">
        <v>191</v>
      </c>
      <c r="B194" s="3">
        <v>191</v>
      </c>
      <c r="C194" s="3">
        <v>1</v>
      </c>
    </row>
    <row r="195" spans="1:3" x14ac:dyDescent="0.35">
      <c r="A195" s="2">
        <v>192</v>
      </c>
      <c r="B195" s="3">
        <v>192</v>
      </c>
      <c r="C195" s="3"/>
    </row>
    <row r="196" spans="1:3" x14ac:dyDescent="0.35">
      <c r="A196" s="2">
        <v>193</v>
      </c>
      <c r="B196" s="3">
        <v>193</v>
      </c>
      <c r="C196" s="3">
        <v>1</v>
      </c>
    </row>
    <row r="197" spans="1:3" x14ac:dyDescent="0.35">
      <c r="A197" s="2">
        <v>194</v>
      </c>
      <c r="B197" s="3">
        <v>194</v>
      </c>
      <c r="C197" s="3">
        <v>1</v>
      </c>
    </row>
    <row r="198" spans="1:3" x14ac:dyDescent="0.35">
      <c r="A198" s="2">
        <v>195</v>
      </c>
      <c r="B198" s="3">
        <v>195</v>
      </c>
      <c r="C198" s="3"/>
    </row>
    <row r="199" spans="1:3" x14ac:dyDescent="0.35">
      <c r="A199" s="2">
        <v>196</v>
      </c>
      <c r="B199" s="3">
        <v>196</v>
      </c>
      <c r="C199" s="3">
        <v>1</v>
      </c>
    </row>
    <row r="200" spans="1:3" x14ac:dyDescent="0.35">
      <c r="A200" s="2">
        <v>197</v>
      </c>
      <c r="B200" s="3">
        <v>197</v>
      </c>
      <c r="C200" s="3">
        <v>1</v>
      </c>
    </row>
    <row r="201" spans="1:3" x14ac:dyDescent="0.35">
      <c r="A201" s="2">
        <v>198</v>
      </c>
      <c r="B201" s="3">
        <v>198</v>
      </c>
      <c r="C201" s="3">
        <v>1</v>
      </c>
    </row>
    <row r="202" spans="1:3" x14ac:dyDescent="0.35">
      <c r="A202" s="2">
        <v>199</v>
      </c>
      <c r="B202" s="3">
        <v>199</v>
      </c>
      <c r="C202" s="3"/>
    </row>
    <row r="203" spans="1:3" x14ac:dyDescent="0.35">
      <c r="A203" s="2">
        <v>200</v>
      </c>
      <c r="B203" s="3">
        <v>200</v>
      </c>
      <c r="C203" s="3"/>
    </row>
    <row r="204" spans="1:3" x14ac:dyDescent="0.35">
      <c r="A204" s="2">
        <v>201</v>
      </c>
      <c r="B204" s="3">
        <v>201</v>
      </c>
      <c r="C204" s="3"/>
    </row>
    <row r="205" spans="1:3" x14ac:dyDescent="0.35">
      <c r="A205" s="2">
        <v>202</v>
      </c>
      <c r="B205" s="3">
        <v>202</v>
      </c>
      <c r="C205" s="3"/>
    </row>
    <row r="206" spans="1:3" x14ac:dyDescent="0.35">
      <c r="A206" s="2">
        <v>203</v>
      </c>
      <c r="B206" s="3">
        <v>203</v>
      </c>
      <c r="C206" s="3"/>
    </row>
    <row r="207" spans="1:3" x14ac:dyDescent="0.35">
      <c r="A207" s="2">
        <v>204</v>
      </c>
      <c r="B207" s="3">
        <v>204</v>
      </c>
      <c r="C207" s="3"/>
    </row>
    <row r="208" spans="1:3" x14ac:dyDescent="0.35">
      <c r="A208" s="2">
        <v>205</v>
      </c>
      <c r="B208" s="3">
        <v>205</v>
      </c>
      <c r="C208" s="3"/>
    </row>
    <row r="209" spans="1:3" x14ac:dyDescent="0.35">
      <c r="A209" s="2">
        <v>206</v>
      </c>
      <c r="B209" s="3">
        <v>206</v>
      </c>
      <c r="C209" s="3"/>
    </row>
    <row r="210" spans="1:3" x14ac:dyDescent="0.35">
      <c r="A210" s="2">
        <v>207</v>
      </c>
      <c r="B210" s="3">
        <v>207</v>
      </c>
      <c r="C210" s="3"/>
    </row>
    <row r="211" spans="1:3" x14ac:dyDescent="0.35">
      <c r="A211" s="2">
        <v>208</v>
      </c>
      <c r="B211" s="3">
        <v>208</v>
      </c>
      <c r="C211" s="3">
        <v>1</v>
      </c>
    </row>
    <row r="212" spans="1:3" x14ac:dyDescent="0.35">
      <c r="A212" s="2">
        <v>209</v>
      </c>
      <c r="B212" s="3">
        <v>209</v>
      </c>
      <c r="C212" s="3">
        <v>1</v>
      </c>
    </row>
    <row r="213" spans="1:3" x14ac:dyDescent="0.35">
      <c r="A213" s="2">
        <v>210</v>
      </c>
      <c r="B213" s="3">
        <v>210</v>
      </c>
      <c r="C213" s="3"/>
    </row>
    <row r="214" spans="1:3" x14ac:dyDescent="0.35">
      <c r="A214" s="2">
        <v>211</v>
      </c>
      <c r="B214" s="3">
        <v>211</v>
      </c>
      <c r="C214" s="3"/>
    </row>
    <row r="215" spans="1:3" x14ac:dyDescent="0.35">
      <c r="A215" s="2">
        <v>212</v>
      </c>
      <c r="B215" s="3">
        <v>212</v>
      </c>
      <c r="C215" s="3"/>
    </row>
    <row r="216" spans="1:3" x14ac:dyDescent="0.35">
      <c r="A216" s="2">
        <v>213</v>
      </c>
      <c r="B216" s="3">
        <v>213</v>
      </c>
      <c r="C216" s="3"/>
    </row>
    <row r="217" spans="1:3" x14ac:dyDescent="0.35">
      <c r="A217" s="2">
        <v>214</v>
      </c>
      <c r="B217" s="3">
        <v>214</v>
      </c>
      <c r="C217" s="3"/>
    </row>
    <row r="218" spans="1:3" x14ac:dyDescent="0.35">
      <c r="A218" s="2">
        <v>215</v>
      </c>
      <c r="B218" s="3">
        <v>215</v>
      </c>
      <c r="C218" s="3"/>
    </row>
    <row r="219" spans="1:3" x14ac:dyDescent="0.35">
      <c r="A219" s="2">
        <v>216</v>
      </c>
      <c r="B219" s="3">
        <v>216</v>
      </c>
      <c r="C219" s="3"/>
    </row>
    <row r="220" spans="1:3" x14ac:dyDescent="0.35">
      <c r="A220" s="2">
        <v>217</v>
      </c>
      <c r="B220" s="3">
        <v>217</v>
      </c>
      <c r="C220" s="3"/>
    </row>
    <row r="221" spans="1:3" x14ac:dyDescent="0.35">
      <c r="A221" s="2">
        <v>218</v>
      </c>
      <c r="B221" s="3">
        <v>218</v>
      </c>
      <c r="C221" s="3">
        <v>1</v>
      </c>
    </row>
    <row r="222" spans="1:3" x14ac:dyDescent="0.35">
      <c r="A222" s="2">
        <v>219</v>
      </c>
      <c r="B222" s="3">
        <v>219</v>
      </c>
      <c r="C222" s="3"/>
    </row>
    <row r="223" spans="1:3" x14ac:dyDescent="0.35">
      <c r="A223" s="2">
        <v>220</v>
      </c>
      <c r="B223" s="3">
        <v>220</v>
      </c>
      <c r="C223" s="3"/>
    </row>
    <row r="224" spans="1:3" x14ac:dyDescent="0.35">
      <c r="A224" s="2">
        <v>221</v>
      </c>
      <c r="B224" s="3">
        <v>221</v>
      </c>
      <c r="C224" s="3"/>
    </row>
    <row r="225" spans="1:3" x14ac:dyDescent="0.35">
      <c r="A225" s="2">
        <v>222</v>
      </c>
      <c r="B225" s="3">
        <v>222</v>
      </c>
      <c r="C225" s="3"/>
    </row>
    <row r="226" spans="1:3" x14ac:dyDescent="0.35">
      <c r="A226" s="2">
        <v>223</v>
      </c>
      <c r="B226" s="3">
        <v>223</v>
      </c>
      <c r="C226" s="3"/>
    </row>
    <row r="227" spans="1:3" x14ac:dyDescent="0.35">
      <c r="A227" s="2">
        <v>224</v>
      </c>
      <c r="B227" s="3">
        <v>224</v>
      </c>
      <c r="C227" s="3"/>
    </row>
    <row r="228" spans="1:3" x14ac:dyDescent="0.35">
      <c r="A228" s="2">
        <v>225</v>
      </c>
      <c r="B228" s="3">
        <v>225</v>
      </c>
      <c r="C228" s="3">
        <v>1</v>
      </c>
    </row>
    <row r="229" spans="1:3" x14ac:dyDescent="0.35">
      <c r="A229" s="2">
        <v>226</v>
      </c>
      <c r="B229" s="3">
        <v>226</v>
      </c>
      <c r="C229" s="3">
        <v>1</v>
      </c>
    </row>
    <row r="230" spans="1:3" x14ac:dyDescent="0.35">
      <c r="A230" s="2">
        <v>227</v>
      </c>
      <c r="B230" s="3">
        <v>227</v>
      </c>
      <c r="C230" s="3">
        <v>1</v>
      </c>
    </row>
    <row r="231" spans="1:3" x14ac:dyDescent="0.35">
      <c r="A231" s="2">
        <v>228</v>
      </c>
      <c r="B231" s="3">
        <v>228</v>
      </c>
      <c r="C231" s="3"/>
    </row>
    <row r="232" spans="1:3" x14ac:dyDescent="0.35">
      <c r="A232" s="2">
        <v>229</v>
      </c>
      <c r="B232" s="3">
        <v>229</v>
      </c>
      <c r="C232" s="3"/>
    </row>
    <row r="233" spans="1:3" x14ac:dyDescent="0.35">
      <c r="A233" s="2">
        <v>230</v>
      </c>
      <c r="B233" s="3">
        <v>230</v>
      </c>
      <c r="C233" s="3"/>
    </row>
    <row r="234" spans="1:3" x14ac:dyDescent="0.35">
      <c r="A234" s="2">
        <v>231</v>
      </c>
      <c r="B234" s="3">
        <v>231</v>
      </c>
      <c r="C234" s="3"/>
    </row>
    <row r="235" spans="1:3" x14ac:dyDescent="0.35">
      <c r="A235" s="2">
        <v>232</v>
      </c>
      <c r="B235" s="3">
        <v>232</v>
      </c>
      <c r="C235" s="3"/>
    </row>
    <row r="236" spans="1:3" x14ac:dyDescent="0.35">
      <c r="A236" s="2">
        <v>233</v>
      </c>
      <c r="B236" s="3">
        <v>233</v>
      </c>
      <c r="C236" s="3"/>
    </row>
    <row r="237" spans="1:3" x14ac:dyDescent="0.35">
      <c r="A237" s="2">
        <v>234</v>
      </c>
      <c r="B237" s="3">
        <v>234</v>
      </c>
      <c r="C237" s="3"/>
    </row>
    <row r="238" spans="1:3" x14ac:dyDescent="0.35">
      <c r="A238" s="2">
        <v>235</v>
      </c>
      <c r="B238" s="3">
        <v>235</v>
      </c>
      <c r="C238" s="3"/>
    </row>
    <row r="239" spans="1:3" x14ac:dyDescent="0.35">
      <c r="A239" s="2">
        <v>236</v>
      </c>
      <c r="B239" s="3">
        <v>236</v>
      </c>
      <c r="C239" s="3"/>
    </row>
    <row r="240" spans="1:3" x14ac:dyDescent="0.35">
      <c r="A240" s="2">
        <v>237</v>
      </c>
      <c r="B240" s="3">
        <v>237</v>
      </c>
      <c r="C240" s="3"/>
    </row>
    <row r="241" spans="1:3" x14ac:dyDescent="0.35">
      <c r="A241" s="2">
        <v>238</v>
      </c>
      <c r="B241" s="3">
        <v>238</v>
      </c>
      <c r="C241" s="3"/>
    </row>
    <row r="242" spans="1:3" x14ac:dyDescent="0.35">
      <c r="A242" s="2">
        <v>239</v>
      </c>
      <c r="B242" s="3">
        <v>239</v>
      </c>
      <c r="C242" s="3"/>
    </row>
    <row r="243" spans="1:3" x14ac:dyDescent="0.35">
      <c r="A243" s="2">
        <v>240</v>
      </c>
      <c r="B243" s="3">
        <v>240</v>
      </c>
      <c r="C243" s="3"/>
    </row>
    <row r="244" spans="1:3" x14ac:dyDescent="0.35">
      <c r="A244" s="2">
        <v>241</v>
      </c>
      <c r="B244" s="3">
        <v>241</v>
      </c>
      <c r="C244" s="3"/>
    </row>
    <row r="245" spans="1:3" x14ac:dyDescent="0.35">
      <c r="A245" s="2">
        <v>242</v>
      </c>
      <c r="B245" s="3">
        <v>242</v>
      </c>
      <c r="C245" s="3"/>
    </row>
    <row r="246" spans="1:3" x14ac:dyDescent="0.35">
      <c r="A246" s="2">
        <v>243</v>
      </c>
      <c r="B246" s="3">
        <v>243</v>
      </c>
      <c r="C246" s="3"/>
    </row>
    <row r="247" spans="1:3" x14ac:dyDescent="0.35">
      <c r="A247" s="2">
        <v>244</v>
      </c>
      <c r="B247" s="3">
        <v>244</v>
      </c>
      <c r="C247" s="3"/>
    </row>
    <row r="248" spans="1:3" x14ac:dyDescent="0.35">
      <c r="A248" s="2">
        <v>245</v>
      </c>
      <c r="B248" s="3">
        <v>245</v>
      </c>
      <c r="C248" s="3"/>
    </row>
    <row r="249" spans="1:3" x14ac:dyDescent="0.35">
      <c r="A249" s="2">
        <v>246</v>
      </c>
      <c r="B249" s="3">
        <v>246</v>
      </c>
      <c r="C249" s="3"/>
    </row>
    <row r="250" spans="1:3" x14ac:dyDescent="0.35">
      <c r="A250" s="2">
        <v>247</v>
      </c>
      <c r="B250" s="3">
        <v>247</v>
      </c>
      <c r="C250" s="3"/>
    </row>
    <row r="251" spans="1:3" x14ac:dyDescent="0.35">
      <c r="A251" s="2">
        <v>248</v>
      </c>
      <c r="B251" s="3">
        <v>248</v>
      </c>
      <c r="C251" s="3">
        <v>1</v>
      </c>
    </row>
    <row r="252" spans="1:3" x14ac:dyDescent="0.35">
      <c r="A252" s="2">
        <v>249</v>
      </c>
      <c r="B252" s="3">
        <v>249</v>
      </c>
      <c r="C252" s="3">
        <v>1</v>
      </c>
    </row>
    <row r="253" spans="1:3" x14ac:dyDescent="0.35">
      <c r="A253" s="2">
        <v>250</v>
      </c>
      <c r="B253" s="3">
        <v>250</v>
      </c>
      <c r="C253" s="3">
        <v>1</v>
      </c>
    </row>
    <row r="254" spans="1:3" x14ac:dyDescent="0.35">
      <c r="A254" s="2">
        <v>251</v>
      </c>
      <c r="B254" s="3">
        <v>251</v>
      </c>
      <c r="C254" s="3">
        <v>1</v>
      </c>
    </row>
    <row r="255" spans="1:3" x14ac:dyDescent="0.35">
      <c r="A255" s="2">
        <v>252</v>
      </c>
      <c r="B255" s="3">
        <v>252</v>
      </c>
      <c r="C255" s="3"/>
    </row>
    <row r="256" spans="1:3" x14ac:dyDescent="0.35">
      <c r="A256" s="2">
        <v>253</v>
      </c>
      <c r="B256" s="3">
        <v>253</v>
      </c>
      <c r="C256" s="3"/>
    </row>
    <row r="257" spans="1:3" x14ac:dyDescent="0.35">
      <c r="A257" s="2">
        <v>254</v>
      </c>
      <c r="B257" s="3">
        <v>254</v>
      </c>
      <c r="C257" s="3"/>
    </row>
    <row r="258" spans="1:3" x14ac:dyDescent="0.35">
      <c r="A258" s="2">
        <v>255</v>
      </c>
      <c r="B258" s="3">
        <v>255</v>
      </c>
      <c r="C258" s="3"/>
    </row>
    <row r="259" spans="1:3" x14ac:dyDescent="0.35">
      <c r="A259" s="2">
        <v>256</v>
      </c>
      <c r="B259" s="3">
        <v>256</v>
      </c>
      <c r="C259" s="3"/>
    </row>
    <row r="260" spans="1:3" x14ac:dyDescent="0.35">
      <c r="A260" s="2">
        <v>257</v>
      </c>
      <c r="B260" s="3">
        <v>257</v>
      </c>
      <c r="C260" s="3"/>
    </row>
    <row r="261" spans="1:3" x14ac:dyDescent="0.35">
      <c r="A261" s="2">
        <v>258</v>
      </c>
      <c r="B261" s="3">
        <v>258</v>
      </c>
      <c r="C261" s="3"/>
    </row>
    <row r="262" spans="1:3" x14ac:dyDescent="0.35">
      <c r="A262" s="2">
        <v>259</v>
      </c>
      <c r="B262" s="3">
        <v>259</v>
      </c>
      <c r="C262" s="3"/>
    </row>
    <row r="263" spans="1:3" x14ac:dyDescent="0.35">
      <c r="A263" s="2">
        <v>260</v>
      </c>
      <c r="B263" s="3">
        <v>260</v>
      </c>
      <c r="C263" s="3"/>
    </row>
    <row r="264" spans="1:3" x14ac:dyDescent="0.35">
      <c r="A264" s="2">
        <v>261</v>
      </c>
      <c r="B264" s="3">
        <v>261</v>
      </c>
      <c r="C264" s="3"/>
    </row>
    <row r="265" spans="1:3" x14ac:dyDescent="0.35">
      <c r="A265" s="2">
        <v>262</v>
      </c>
      <c r="B265" s="3">
        <v>262</v>
      </c>
      <c r="C265" s="3"/>
    </row>
    <row r="266" spans="1:3" x14ac:dyDescent="0.35">
      <c r="A266" s="2">
        <v>263</v>
      </c>
      <c r="B266" s="3">
        <v>263</v>
      </c>
      <c r="C266" s="3"/>
    </row>
    <row r="267" spans="1:3" x14ac:dyDescent="0.35">
      <c r="A267" s="2">
        <v>264</v>
      </c>
      <c r="B267" s="3">
        <v>264</v>
      </c>
      <c r="C267" s="3"/>
    </row>
    <row r="268" spans="1:3" x14ac:dyDescent="0.35">
      <c r="A268" s="2">
        <v>265</v>
      </c>
      <c r="B268" s="3">
        <v>265</v>
      </c>
      <c r="C268" s="3"/>
    </row>
    <row r="269" spans="1:3" x14ac:dyDescent="0.35">
      <c r="A269" s="2">
        <v>266</v>
      </c>
      <c r="B269" s="3">
        <v>266</v>
      </c>
      <c r="C269" s="3"/>
    </row>
    <row r="270" spans="1:3" x14ac:dyDescent="0.35">
      <c r="A270" s="2">
        <v>267</v>
      </c>
      <c r="B270" s="3">
        <v>267</v>
      </c>
      <c r="C270" s="3"/>
    </row>
    <row r="271" spans="1:3" x14ac:dyDescent="0.35">
      <c r="A271" s="2">
        <v>268</v>
      </c>
      <c r="B271" s="3">
        <v>268</v>
      </c>
      <c r="C271" s="3"/>
    </row>
    <row r="272" spans="1:3" x14ac:dyDescent="0.35">
      <c r="A272" s="2">
        <v>269</v>
      </c>
      <c r="B272" s="3">
        <v>269</v>
      </c>
      <c r="C272" s="3"/>
    </row>
    <row r="273" spans="1:3" x14ac:dyDescent="0.35">
      <c r="A273" s="2">
        <v>270</v>
      </c>
      <c r="B273" s="3">
        <v>270</v>
      </c>
      <c r="C273" s="3">
        <v>1</v>
      </c>
    </row>
    <row r="274" spans="1:3" x14ac:dyDescent="0.35">
      <c r="A274" s="2">
        <v>271</v>
      </c>
      <c r="B274" s="3">
        <v>271</v>
      </c>
      <c r="C274" s="3"/>
    </row>
    <row r="275" spans="1:3" x14ac:dyDescent="0.35">
      <c r="A275" s="2">
        <v>272</v>
      </c>
      <c r="B275" s="3">
        <v>272</v>
      </c>
      <c r="C275" s="3"/>
    </row>
    <row r="276" spans="1:3" x14ac:dyDescent="0.35">
      <c r="A276" s="2">
        <v>273</v>
      </c>
      <c r="B276" s="3">
        <v>273</v>
      </c>
      <c r="C276" s="3"/>
    </row>
    <row r="277" spans="1:3" x14ac:dyDescent="0.35">
      <c r="A277" s="2">
        <v>274</v>
      </c>
      <c r="B277" s="3">
        <v>274</v>
      </c>
      <c r="C277" s="3"/>
    </row>
    <row r="278" spans="1:3" x14ac:dyDescent="0.35">
      <c r="A278" s="2">
        <v>275</v>
      </c>
      <c r="B278" s="3">
        <v>275</v>
      </c>
      <c r="C278" s="3"/>
    </row>
    <row r="279" spans="1:3" x14ac:dyDescent="0.35">
      <c r="A279" s="2">
        <v>276</v>
      </c>
      <c r="B279" s="3">
        <v>276</v>
      </c>
      <c r="C279" s="3"/>
    </row>
    <row r="280" spans="1:3" x14ac:dyDescent="0.35">
      <c r="A280" s="2">
        <v>277</v>
      </c>
      <c r="B280" s="3">
        <v>277</v>
      </c>
      <c r="C280" s="3"/>
    </row>
    <row r="281" spans="1:3" x14ac:dyDescent="0.35">
      <c r="A281" s="2">
        <v>278</v>
      </c>
      <c r="B281" s="3">
        <v>278</v>
      </c>
      <c r="C281" s="3"/>
    </row>
    <row r="282" spans="1:3" x14ac:dyDescent="0.35">
      <c r="A282" s="2">
        <v>279</v>
      </c>
      <c r="B282" s="3">
        <v>279</v>
      </c>
      <c r="C282" s="3"/>
    </row>
    <row r="283" spans="1:3" x14ac:dyDescent="0.35">
      <c r="A283" s="2">
        <v>280</v>
      </c>
      <c r="B283" s="3">
        <v>280</v>
      </c>
      <c r="C283" s="3"/>
    </row>
    <row r="284" spans="1:3" x14ac:dyDescent="0.35">
      <c r="A284" s="2">
        <v>281</v>
      </c>
      <c r="B284" s="3">
        <v>281</v>
      </c>
      <c r="C284" s="3"/>
    </row>
    <row r="285" spans="1:3" x14ac:dyDescent="0.35">
      <c r="A285" s="2">
        <v>282</v>
      </c>
      <c r="B285" s="3">
        <v>282</v>
      </c>
      <c r="C285" s="3"/>
    </row>
    <row r="286" spans="1:3" x14ac:dyDescent="0.35">
      <c r="A286" s="2">
        <v>283</v>
      </c>
      <c r="B286" s="3">
        <v>283</v>
      </c>
      <c r="C286" s="3"/>
    </row>
    <row r="287" spans="1:3" x14ac:dyDescent="0.35">
      <c r="A287" s="2">
        <v>284</v>
      </c>
      <c r="B287" s="3">
        <v>284</v>
      </c>
      <c r="C287" s="3"/>
    </row>
    <row r="288" spans="1:3" x14ac:dyDescent="0.35">
      <c r="A288" s="2">
        <v>285</v>
      </c>
      <c r="B288" s="3">
        <v>285</v>
      </c>
      <c r="C288" s="3"/>
    </row>
    <row r="289" spans="1:3" x14ac:dyDescent="0.35">
      <c r="A289" s="2">
        <v>286</v>
      </c>
      <c r="B289" s="3">
        <v>286</v>
      </c>
      <c r="C289" s="3"/>
    </row>
    <row r="290" spans="1:3" x14ac:dyDescent="0.35">
      <c r="A290" s="2">
        <v>287</v>
      </c>
      <c r="B290" s="3">
        <v>287</v>
      </c>
      <c r="C290" s="3"/>
    </row>
    <row r="291" spans="1:3" x14ac:dyDescent="0.35">
      <c r="A291" s="2">
        <v>288</v>
      </c>
      <c r="B291" s="3">
        <v>288</v>
      </c>
      <c r="C291" s="3"/>
    </row>
    <row r="292" spans="1:3" x14ac:dyDescent="0.35">
      <c r="A292" s="2">
        <v>289</v>
      </c>
      <c r="B292" s="3">
        <v>289</v>
      </c>
      <c r="C292" s="3"/>
    </row>
    <row r="293" spans="1:3" x14ac:dyDescent="0.35">
      <c r="A293" s="2">
        <v>290</v>
      </c>
      <c r="B293" s="3">
        <v>290</v>
      </c>
      <c r="C293" s="3"/>
    </row>
    <row r="294" spans="1:3" x14ac:dyDescent="0.35">
      <c r="A294" s="2">
        <v>291</v>
      </c>
      <c r="B294" s="3">
        <v>291</v>
      </c>
      <c r="C294" s="3">
        <v>1</v>
      </c>
    </row>
    <row r="295" spans="1:3" x14ac:dyDescent="0.35">
      <c r="A295" s="2">
        <v>292</v>
      </c>
      <c r="B295" s="3">
        <v>292</v>
      </c>
      <c r="C295" s="3">
        <v>1</v>
      </c>
    </row>
    <row r="296" spans="1:3" x14ac:dyDescent="0.35">
      <c r="A296" s="2">
        <v>293</v>
      </c>
      <c r="B296" s="3">
        <v>293</v>
      </c>
      <c r="C296" s="3"/>
    </row>
    <row r="297" spans="1:3" x14ac:dyDescent="0.35">
      <c r="A297" s="2">
        <v>294</v>
      </c>
      <c r="B297" s="3">
        <v>294</v>
      </c>
      <c r="C297" s="3"/>
    </row>
    <row r="298" spans="1:3" x14ac:dyDescent="0.35">
      <c r="A298" s="2">
        <v>295</v>
      </c>
      <c r="B298" s="3">
        <v>295</v>
      </c>
      <c r="C298" s="3"/>
    </row>
    <row r="299" spans="1:3" x14ac:dyDescent="0.35">
      <c r="A299" s="2">
        <v>296</v>
      </c>
      <c r="B299" s="3">
        <v>296</v>
      </c>
      <c r="C299" s="3"/>
    </row>
    <row r="300" spans="1:3" x14ac:dyDescent="0.35">
      <c r="A300" s="2">
        <v>297</v>
      </c>
      <c r="B300" s="3">
        <v>297</v>
      </c>
      <c r="C300" s="3"/>
    </row>
    <row r="301" spans="1:3" x14ac:dyDescent="0.35">
      <c r="A301" s="2">
        <v>298</v>
      </c>
      <c r="B301" s="3">
        <v>298</v>
      </c>
      <c r="C301" s="3"/>
    </row>
    <row r="302" spans="1:3" x14ac:dyDescent="0.35">
      <c r="A302" s="2">
        <v>299</v>
      </c>
      <c r="B302" s="3">
        <v>299</v>
      </c>
      <c r="C302" s="3"/>
    </row>
    <row r="303" spans="1:3" x14ac:dyDescent="0.35">
      <c r="A303" s="2">
        <v>300</v>
      </c>
      <c r="B303" s="3">
        <v>300</v>
      </c>
      <c r="C303" s="3"/>
    </row>
    <row r="304" spans="1:3" x14ac:dyDescent="0.35">
      <c r="A304" s="2">
        <v>301</v>
      </c>
      <c r="B304" s="3">
        <v>301</v>
      </c>
      <c r="C304" s="3"/>
    </row>
    <row r="305" spans="1:3" x14ac:dyDescent="0.35">
      <c r="A305" s="2">
        <v>302</v>
      </c>
      <c r="B305" s="3">
        <v>302</v>
      </c>
      <c r="C305" s="3"/>
    </row>
    <row r="306" spans="1:3" x14ac:dyDescent="0.35">
      <c r="A306" s="2">
        <v>303</v>
      </c>
      <c r="B306" s="3">
        <v>303</v>
      </c>
      <c r="C306" s="3">
        <v>1</v>
      </c>
    </row>
    <row r="307" spans="1:3" x14ac:dyDescent="0.35">
      <c r="A307" s="2">
        <v>304</v>
      </c>
      <c r="B307" s="3">
        <v>304</v>
      </c>
      <c r="C307" s="3"/>
    </row>
    <row r="308" spans="1:3" x14ac:dyDescent="0.35">
      <c r="A308" s="2">
        <v>305</v>
      </c>
      <c r="B308" s="3">
        <v>305</v>
      </c>
      <c r="C308" s="3"/>
    </row>
    <row r="309" spans="1:3" x14ac:dyDescent="0.35">
      <c r="A309" s="2">
        <v>306</v>
      </c>
      <c r="B309" s="3">
        <v>306</v>
      </c>
      <c r="C309" s="3"/>
    </row>
    <row r="310" spans="1:3" x14ac:dyDescent="0.35">
      <c r="A310" s="2">
        <v>307</v>
      </c>
      <c r="B310" s="3">
        <v>307</v>
      </c>
      <c r="C310" s="3"/>
    </row>
    <row r="311" spans="1:3" x14ac:dyDescent="0.35">
      <c r="A311" s="2">
        <v>308</v>
      </c>
      <c r="B311" s="3">
        <v>308</v>
      </c>
      <c r="C311" s="3"/>
    </row>
    <row r="312" spans="1:3" x14ac:dyDescent="0.35">
      <c r="A312" s="2">
        <v>309</v>
      </c>
      <c r="B312" s="3">
        <v>309</v>
      </c>
      <c r="C312" s="3"/>
    </row>
    <row r="313" spans="1:3" x14ac:dyDescent="0.35">
      <c r="A313" s="2">
        <v>310</v>
      </c>
      <c r="B313" s="3">
        <v>310</v>
      </c>
      <c r="C313" s="3"/>
    </row>
    <row r="314" spans="1:3" x14ac:dyDescent="0.35">
      <c r="A314" s="2">
        <v>311</v>
      </c>
      <c r="B314" s="3">
        <v>311</v>
      </c>
      <c r="C314" s="3">
        <v>1</v>
      </c>
    </row>
    <row r="315" spans="1:3" x14ac:dyDescent="0.35">
      <c r="A315" s="2">
        <v>312</v>
      </c>
      <c r="B315" s="3">
        <v>312</v>
      </c>
      <c r="C315" s="3">
        <v>1</v>
      </c>
    </row>
    <row r="316" spans="1:3" x14ac:dyDescent="0.35">
      <c r="A316" s="2">
        <v>313</v>
      </c>
      <c r="B316" s="3">
        <v>313</v>
      </c>
      <c r="C316" s="3">
        <v>1</v>
      </c>
    </row>
    <row r="317" spans="1:3" x14ac:dyDescent="0.35">
      <c r="A317" s="2">
        <v>314</v>
      </c>
      <c r="B317" s="3">
        <v>314</v>
      </c>
      <c r="C317" s="3"/>
    </row>
    <row r="318" spans="1:3" x14ac:dyDescent="0.35">
      <c r="A318" s="2">
        <v>315</v>
      </c>
      <c r="B318" s="3">
        <v>315</v>
      </c>
      <c r="C318" s="3"/>
    </row>
    <row r="319" spans="1:3" x14ac:dyDescent="0.35">
      <c r="A319" s="2">
        <v>316</v>
      </c>
      <c r="B319" s="3">
        <v>316</v>
      </c>
      <c r="C319" s="3"/>
    </row>
    <row r="320" spans="1:3" x14ac:dyDescent="0.35">
      <c r="A320" s="2">
        <v>317</v>
      </c>
      <c r="B320" s="3">
        <v>317</v>
      </c>
      <c r="C320" s="3"/>
    </row>
    <row r="321" spans="1:3" x14ac:dyDescent="0.35">
      <c r="A321" s="2">
        <v>318</v>
      </c>
      <c r="B321" s="3">
        <v>318</v>
      </c>
      <c r="C321" s="3">
        <v>1</v>
      </c>
    </row>
    <row r="322" spans="1:3" x14ac:dyDescent="0.35">
      <c r="A322" s="2">
        <v>319</v>
      </c>
      <c r="B322" s="3">
        <v>319</v>
      </c>
      <c r="C322" s="3">
        <v>1</v>
      </c>
    </row>
    <row r="323" spans="1:3" x14ac:dyDescent="0.35">
      <c r="A323" s="2">
        <v>320</v>
      </c>
      <c r="B323" s="3">
        <v>320</v>
      </c>
      <c r="C323" s="3">
        <v>1</v>
      </c>
    </row>
    <row r="324" spans="1:3" x14ac:dyDescent="0.35">
      <c r="A324" s="2">
        <v>321</v>
      </c>
      <c r="B324" s="3">
        <v>321</v>
      </c>
      <c r="C324" s="3"/>
    </row>
    <row r="325" spans="1:3" x14ac:dyDescent="0.35">
      <c r="A325" s="2">
        <v>322</v>
      </c>
      <c r="B325" s="3">
        <v>322</v>
      </c>
      <c r="C325" s="3"/>
    </row>
    <row r="326" spans="1:3" x14ac:dyDescent="0.35">
      <c r="A326" s="2">
        <v>323</v>
      </c>
      <c r="B326" s="3">
        <v>323</v>
      </c>
      <c r="C326" s="3">
        <v>1</v>
      </c>
    </row>
    <row r="327" spans="1:3" x14ac:dyDescent="0.35">
      <c r="A327" s="2">
        <v>324</v>
      </c>
      <c r="B327" s="3">
        <v>324</v>
      </c>
      <c r="C327" s="3">
        <v>1</v>
      </c>
    </row>
    <row r="328" spans="1:3" x14ac:dyDescent="0.35">
      <c r="A328" s="2">
        <v>325</v>
      </c>
      <c r="B328" s="3">
        <v>325</v>
      </c>
      <c r="C328" s="3"/>
    </row>
    <row r="329" spans="1:3" x14ac:dyDescent="0.35">
      <c r="A329" s="2">
        <v>326</v>
      </c>
      <c r="B329" s="3">
        <v>326</v>
      </c>
      <c r="C329" s="3"/>
    </row>
    <row r="330" spans="1:3" x14ac:dyDescent="0.35">
      <c r="A330" s="2">
        <v>327</v>
      </c>
      <c r="B330" s="3">
        <v>327</v>
      </c>
      <c r="C330" s="3"/>
    </row>
    <row r="331" spans="1:3" x14ac:dyDescent="0.35">
      <c r="A331" s="2" t="s">
        <v>121</v>
      </c>
      <c r="B331" s="3">
        <v>53628</v>
      </c>
      <c r="C331" s="3">
        <v>116</v>
      </c>
    </row>
  </sheetData>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1D5A3-ECA8-4404-ADD0-D6D14AF59B3E}">
  <dimension ref="A3:N100"/>
  <sheetViews>
    <sheetView workbookViewId="0">
      <selection activeCell="K4" sqref="K4"/>
    </sheetView>
  </sheetViews>
  <sheetFormatPr baseColWidth="10" defaultColWidth="11.453125" defaultRowHeight="14.5" x14ac:dyDescent="0.35"/>
  <cols>
    <col min="1" max="1" width="17.54296875" bestFit="1" customWidth="1"/>
    <col min="2" max="2" width="6.7265625" bestFit="1" customWidth="1"/>
    <col min="3" max="3" width="4.54296875" bestFit="1" customWidth="1"/>
    <col min="4" max="4" width="11" bestFit="1" customWidth="1"/>
    <col min="5" max="5" width="12.54296875" bestFit="1" customWidth="1"/>
    <col min="6" max="6" width="27.54296875" bestFit="1" customWidth="1"/>
    <col min="7" max="7" width="34.453125" bestFit="1" customWidth="1"/>
    <col min="8" max="8" width="32.54296875" bestFit="1" customWidth="1"/>
    <col min="9" max="9" width="39.453125" bestFit="1" customWidth="1"/>
    <col min="10" max="10" width="14" bestFit="1" customWidth="1"/>
    <col min="11" max="11" width="32.54296875" bestFit="1" customWidth="1"/>
    <col min="12" max="12" width="39.453125" bestFit="1" customWidth="1"/>
    <col min="13" max="13" width="19" bestFit="1" customWidth="1"/>
    <col min="14" max="15" width="15.7265625" bestFit="1" customWidth="1"/>
    <col min="16" max="18" width="14.7265625" bestFit="1" customWidth="1"/>
    <col min="19" max="29" width="15.7265625" bestFit="1" customWidth="1"/>
    <col min="30" max="30" width="13.7265625" bestFit="1" customWidth="1"/>
    <col min="31" max="55" width="14.7265625" bestFit="1" customWidth="1"/>
    <col min="56" max="57" width="15.7265625" bestFit="1" customWidth="1"/>
    <col min="58" max="58" width="12.453125" bestFit="1" customWidth="1"/>
  </cols>
  <sheetData>
    <row r="3" spans="1:2" x14ac:dyDescent="0.35">
      <c r="A3" s="1" t="s">
        <v>118</v>
      </c>
      <c r="B3" t="s">
        <v>126</v>
      </c>
    </row>
    <row r="4" spans="1:2" x14ac:dyDescent="0.35">
      <c r="A4" s="2" t="s">
        <v>67</v>
      </c>
      <c r="B4" s="3">
        <v>6</v>
      </c>
    </row>
    <row r="5" spans="1:2" x14ac:dyDescent="0.35">
      <c r="A5" s="2" t="s">
        <v>26</v>
      </c>
      <c r="B5" s="3">
        <v>78</v>
      </c>
    </row>
    <row r="6" spans="1:2" x14ac:dyDescent="0.35">
      <c r="A6" s="2" t="s">
        <v>11</v>
      </c>
      <c r="B6" s="3">
        <v>243</v>
      </c>
    </row>
    <row r="7" spans="1:2" x14ac:dyDescent="0.35">
      <c r="A7" s="2" t="s">
        <v>121</v>
      </c>
      <c r="B7" s="3">
        <v>327</v>
      </c>
    </row>
    <row r="10" spans="1:2" hidden="1" x14ac:dyDescent="0.35"/>
    <row r="22" spans="1:2" x14ac:dyDescent="0.35">
      <c r="A22" s="1" t="s">
        <v>7</v>
      </c>
      <c r="B22" t="s">
        <v>26</v>
      </c>
    </row>
    <row r="24" spans="1:2" x14ac:dyDescent="0.35">
      <c r="A24" s="1" t="s">
        <v>118</v>
      </c>
    </row>
    <row r="25" spans="1:2" x14ac:dyDescent="0.35">
      <c r="A25" s="2">
        <v>211043003</v>
      </c>
    </row>
    <row r="26" spans="1:2" x14ac:dyDescent="0.35">
      <c r="A26" s="2">
        <v>211043047</v>
      </c>
    </row>
    <row r="27" spans="1:2" x14ac:dyDescent="0.35">
      <c r="A27" s="2">
        <v>211044045</v>
      </c>
    </row>
    <row r="28" spans="1:2" x14ac:dyDescent="0.35">
      <c r="A28" s="2">
        <v>211044132</v>
      </c>
    </row>
    <row r="29" spans="1:2" x14ac:dyDescent="0.35">
      <c r="A29" s="2" t="s">
        <v>127</v>
      </c>
    </row>
    <row r="30" spans="1:2" x14ac:dyDescent="0.35">
      <c r="A30" s="2">
        <v>211043249</v>
      </c>
    </row>
    <row r="31" spans="1:2" x14ac:dyDescent="0.35">
      <c r="A31" s="2">
        <v>211046315</v>
      </c>
    </row>
    <row r="32" spans="1:2" x14ac:dyDescent="0.35">
      <c r="A32" s="2">
        <v>211046905</v>
      </c>
    </row>
    <row r="33" spans="1:5" x14ac:dyDescent="0.35">
      <c r="A33" s="2">
        <v>211046906</v>
      </c>
    </row>
    <row r="34" spans="1:5" x14ac:dyDescent="0.35">
      <c r="A34" s="2">
        <v>211046907</v>
      </c>
    </row>
    <row r="35" spans="1:5" x14ac:dyDescent="0.35">
      <c r="A35" s="2">
        <v>211046945</v>
      </c>
    </row>
    <row r="36" spans="1:5" x14ac:dyDescent="0.35">
      <c r="A36" s="2">
        <v>211046948</v>
      </c>
    </row>
    <row r="37" spans="1:5" x14ac:dyDescent="0.35">
      <c r="A37" s="2">
        <v>211046951</v>
      </c>
    </row>
    <row r="38" spans="1:5" x14ac:dyDescent="0.35">
      <c r="A38" s="2" t="s">
        <v>121</v>
      </c>
    </row>
    <row r="48" spans="1:5" x14ac:dyDescent="0.35">
      <c r="B48" t="s">
        <v>28</v>
      </c>
      <c r="C48" t="s">
        <v>128</v>
      </c>
      <c r="D48" t="s">
        <v>129</v>
      </c>
      <c r="E48" t="s">
        <v>130</v>
      </c>
    </row>
    <row r="49" spans="2:5" x14ac:dyDescent="0.35">
      <c r="B49" t="s">
        <v>131</v>
      </c>
      <c r="C49">
        <v>6</v>
      </c>
      <c r="D49">
        <v>4</v>
      </c>
      <c r="E49">
        <v>2</v>
      </c>
    </row>
    <row r="50" spans="2:5" x14ac:dyDescent="0.35">
      <c r="B50" t="s">
        <v>26</v>
      </c>
      <c r="C50">
        <v>6</v>
      </c>
      <c r="D50">
        <v>0</v>
      </c>
    </row>
    <row r="84" spans="7:14" ht="15" thickBot="1" x14ac:dyDescent="0.4"/>
    <row r="85" spans="7:14" ht="15" thickBot="1" x14ac:dyDescent="0.4">
      <c r="L85" s="33" t="s">
        <v>132</v>
      </c>
      <c r="M85" s="34"/>
      <c r="N85" s="35"/>
    </row>
    <row r="86" spans="7:14" ht="15" thickBot="1" x14ac:dyDescent="0.4">
      <c r="L86" s="18" t="s">
        <v>133</v>
      </c>
      <c r="M86" s="18" t="s">
        <v>134</v>
      </c>
      <c r="N86" s="18" t="s">
        <v>135</v>
      </c>
    </row>
    <row r="87" spans="7:14" x14ac:dyDescent="0.35">
      <c r="G87">
        <v>1</v>
      </c>
      <c r="L87" s="13">
        <v>17</v>
      </c>
      <c r="M87" s="17">
        <v>211043049</v>
      </c>
      <c r="N87" s="10">
        <v>212052542</v>
      </c>
    </row>
    <row r="88" spans="7:14" x14ac:dyDescent="0.35">
      <c r="G88">
        <v>1</v>
      </c>
      <c r="L88" s="14">
        <v>28</v>
      </c>
      <c r="M88" s="9">
        <v>211043120</v>
      </c>
      <c r="N88" s="11">
        <v>212052546</v>
      </c>
    </row>
    <row r="89" spans="7:14" x14ac:dyDescent="0.35">
      <c r="G89">
        <v>1</v>
      </c>
      <c r="L89" s="14">
        <v>64</v>
      </c>
      <c r="M89" s="9">
        <v>211043627</v>
      </c>
      <c r="N89" s="11">
        <v>212052555</v>
      </c>
    </row>
    <row r="90" spans="7:14" x14ac:dyDescent="0.35">
      <c r="G90">
        <v>1</v>
      </c>
      <c r="L90" s="14">
        <v>65</v>
      </c>
      <c r="M90" s="9">
        <v>211043665</v>
      </c>
      <c r="N90" s="11">
        <v>21205250</v>
      </c>
    </row>
    <row r="91" spans="7:14" x14ac:dyDescent="0.35">
      <c r="L91" s="14">
        <v>194</v>
      </c>
      <c r="M91" s="9">
        <v>211044032</v>
      </c>
      <c r="N91" s="11"/>
    </row>
    <row r="92" spans="7:14" ht="15" thickBot="1" x14ac:dyDescent="0.4">
      <c r="L92" s="15">
        <v>208</v>
      </c>
      <c r="M92" s="16">
        <v>211044343</v>
      </c>
      <c r="N92" s="12"/>
    </row>
    <row r="93" spans="7:14" ht="15" thickBot="1" x14ac:dyDescent="0.4">
      <c r="L93" s="36" t="s">
        <v>26</v>
      </c>
      <c r="M93" s="37"/>
      <c r="N93" s="38"/>
    </row>
    <row r="94" spans="7:14" ht="15" thickBot="1" x14ac:dyDescent="0.4">
      <c r="L94" s="18" t="s">
        <v>133</v>
      </c>
      <c r="M94" s="18" t="s">
        <v>134</v>
      </c>
      <c r="N94" s="18" t="s">
        <v>135</v>
      </c>
    </row>
    <row r="95" spans="7:14" x14ac:dyDescent="0.35">
      <c r="L95" s="13">
        <v>15</v>
      </c>
      <c r="M95" s="17">
        <v>211043003</v>
      </c>
      <c r="N95" s="10"/>
    </row>
    <row r="96" spans="7:14" x14ac:dyDescent="0.35">
      <c r="L96" s="14">
        <v>16</v>
      </c>
      <c r="M96" s="9">
        <v>211043047</v>
      </c>
      <c r="N96" s="11"/>
    </row>
    <row r="97" spans="12:14" x14ac:dyDescent="0.35">
      <c r="L97" s="14">
        <v>193</v>
      </c>
      <c r="M97" s="9">
        <v>211044045</v>
      </c>
      <c r="N97" s="11"/>
    </row>
    <row r="98" spans="12:14" x14ac:dyDescent="0.35">
      <c r="L98" s="14">
        <v>196</v>
      </c>
      <c r="M98" s="9">
        <v>211044132</v>
      </c>
      <c r="N98" s="11"/>
    </row>
    <row r="99" spans="12:14" x14ac:dyDescent="0.35">
      <c r="L99" s="14">
        <v>197</v>
      </c>
      <c r="M99" s="9">
        <v>211044132</v>
      </c>
      <c r="N99" s="11"/>
    </row>
    <row r="100" spans="12:14" ht="15" thickBot="1" x14ac:dyDescent="0.4">
      <c r="L100" s="15">
        <v>218</v>
      </c>
      <c r="M100" s="16">
        <v>211043249</v>
      </c>
      <c r="N100" s="12"/>
    </row>
  </sheetData>
  <mergeCells count="2">
    <mergeCell ref="L85:N85"/>
    <mergeCell ref="L93:N93"/>
  </mergeCells>
  <pageMargins left="0.7" right="0.7" top="0.75" bottom="0.75" header="0.3" footer="0.3"/>
  <pageSetup orientation="portrait" verticalDpi="0"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27D1A-3506-429F-85DF-D3C8A1AE18ED}">
  <dimension ref="A3:B11"/>
  <sheetViews>
    <sheetView topLeftCell="A13" workbookViewId="0">
      <selection activeCell="D21" sqref="D21"/>
    </sheetView>
  </sheetViews>
  <sheetFormatPr baseColWidth="10" defaultColWidth="11.453125" defaultRowHeight="14.5" x14ac:dyDescent="0.35"/>
  <cols>
    <col min="1" max="1" width="47.7265625" bestFit="1" customWidth="1"/>
    <col min="2" max="2" width="32.7265625" bestFit="1" customWidth="1"/>
  </cols>
  <sheetData>
    <row r="3" spans="1:2" x14ac:dyDescent="0.35">
      <c r="A3" s="1" t="s">
        <v>118</v>
      </c>
      <c r="B3" t="s">
        <v>136</v>
      </c>
    </row>
    <row r="4" spans="1:2" x14ac:dyDescent="0.35">
      <c r="A4" s="2" t="s">
        <v>12</v>
      </c>
      <c r="B4" s="3">
        <v>85</v>
      </c>
    </row>
    <row r="5" spans="1:2" x14ac:dyDescent="0.35">
      <c r="A5" s="2" t="s">
        <v>9</v>
      </c>
      <c r="B5" s="3">
        <v>62</v>
      </c>
    </row>
    <row r="6" spans="1:2" x14ac:dyDescent="0.35">
      <c r="A6" s="2" t="s">
        <v>19</v>
      </c>
      <c r="B6" s="3">
        <v>80</v>
      </c>
    </row>
    <row r="7" spans="1:2" x14ac:dyDescent="0.35">
      <c r="A7" s="2" t="s">
        <v>17</v>
      </c>
      <c r="B7" s="3">
        <v>67</v>
      </c>
    </row>
    <row r="8" spans="1:2" x14ac:dyDescent="0.35">
      <c r="A8" s="2" t="s">
        <v>15</v>
      </c>
      <c r="B8" s="3">
        <v>23</v>
      </c>
    </row>
    <row r="9" spans="1:2" x14ac:dyDescent="0.35">
      <c r="A9" s="2" t="s">
        <v>127</v>
      </c>
      <c r="B9" s="3"/>
    </row>
    <row r="10" spans="1:2" x14ac:dyDescent="0.35">
      <c r="A10" s="2" t="s">
        <v>39</v>
      </c>
      <c r="B10" s="3">
        <v>6</v>
      </c>
    </row>
    <row r="11" spans="1:2" x14ac:dyDescent="0.35">
      <c r="A11" s="2" t="s">
        <v>121</v>
      </c>
      <c r="B11" s="3">
        <v>323</v>
      </c>
    </row>
  </sheetData>
  <pageMargins left="0.7" right="0.7" top="0.75" bottom="0.75" header="0.3" footer="0.3"/>
  <pageSetup orientation="portrait" verticalDpi="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D294A-00E8-4050-8695-E1893A200C8F}">
  <dimension ref="A3:E9"/>
  <sheetViews>
    <sheetView workbookViewId="0">
      <selection activeCell="D21" sqref="D21"/>
    </sheetView>
  </sheetViews>
  <sheetFormatPr baseColWidth="10" defaultColWidth="11.453125" defaultRowHeight="14.5" x14ac:dyDescent="0.35"/>
  <cols>
    <col min="1" max="1" width="19" bestFit="1" customWidth="1"/>
    <col min="2" max="2" width="22.453125" bestFit="1" customWidth="1"/>
    <col min="3" max="3" width="8.7265625" bestFit="1" customWidth="1"/>
    <col min="4" max="4" width="4.54296875" bestFit="1" customWidth="1"/>
    <col min="5" max="5" width="12.54296875" bestFit="1" customWidth="1"/>
    <col min="6" max="6" width="12.7265625" bestFit="1" customWidth="1"/>
    <col min="7" max="7" width="13.26953125" bestFit="1" customWidth="1"/>
    <col min="8" max="8" width="13.453125" bestFit="1" customWidth="1"/>
    <col min="9" max="9" width="12.453125" bestFit="1" customWidth="1"/>
  </cols>
  <sheetData>
    <row r="3" spans="1:5" x14ac:dyDescent="0.35">
      <c r="A3" s="1" t="s">
        <v>116</v>
      </c>
      <c r="B3" s="1" t="s">
        <v>117</v>
      </c>
    </row>
    <row r="4" spans="1:5" x14ac:dyDescent="0.35">
      <c r="A4" s="1" t="s">
        <v>118</v>
      </c>
      <c r="B4" t="s">
        <v>67</v>
      </c>
      <c r="C4" t="s">
        <v>11</v>
      </c>
      <c r="D4" t="s">
        <v>26</v>
      </c>
      <c r="E4" t="s">
        <v>121</v>
      </c>
    </row>
    <row r="5" spans="1:5" x14ac:dyDescent="0.35">
      <c r="A5" s="2" t="s">
        <v>119</v>
      </c>
      <c r="B5" s="3">
        <v>3</v>
      </c>
      <c r="C5" s="3">
        <v>6</v>
      </c>
      <c r="D5" s="3"/>
      <c r="E5" s="3">
        <v>9</v>
      </c>
    </row>
    <row r="6" spans="1:5" x14ac:dyDescent="0.35">
      <c r="A6" s="2" t="s">
        <v>137</v>
      </c>
      <c r="B6" s="3">
        <v>3</v>
      </c>
      <c r="C6" s="3">
        <v>235</v>
      </c>
      <c r="D6" s="3">
        <v>65</v>
      </c>
      <c r="E6" s="3">
        <v>303</v>
      </c>
    </row>
    <row r="7" spans="1:5" x14ac:dyDescent="0.35">
      <c r="A7" s="2" t="s">
        <v>120</v>
      </c>
      <c r="B7" s="3"/>
      <c r="C7" s="3">
        <v>2</v>
      </c>
      <c r="D7" s="3"/>
      <c r="E7" s="3">
        <v>2</v>
      </c>
    </row>
    <row r="8" spans="1:5" x14ac:dyDescent="0.35">
      <c r="A8" s="2" t="s">
        <v>26</v>
      </c>
      <c r="B8" s="3"/>
      <c r="C8" s="3"/>
      <c r="D8" s="3">
        <v>13</v>
      </c>
      <c r="E8" s="3">
        <v>13</v>
      </c>
    </row>
    <row r="9" spans="1:5" x14ac:dyDescent="0.35">
      <c r="A9" s="2" t="s">
        <v>121</v>
      </c>
      <c r="B9" s="3">
        <v>6</v>
      </c>
      <c r="C9" s="3">
        <v>243</v>
      </c>
      <c r="D9" s="3">
        <v>78</v>
      </c>
      <c r="E9" s="3">
        <v>327</v>
      </c>
    </row>
  </sheetData>
  <pageMargins left="0.7" right="0.7" top="0.75" bottom="0.75" header="0.3" footer="0.3"/>
  <pageSetup orientation="portrait" verticalDpi="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A7A4D-0CBF-41CF-944D-5CEB4F7F22BE}">
  <dimension ref="A3:F8"/>
  <sheetViews>
    <sheetView zoomScale="89" workbookViewId="0">
      <selection activeCell="D21" sqref="D21"/>
    </sheetView>
  </sheetViews>
  <sheetFormatPr baseColWidth="10" defaultColWidth="11.453125" defaultRowHeight="14.5" x14ac:dyDescent="0.35"/>
  <cols>
    <col min="1" max="1" width="19" bestFit="1" customWidth="1"/>
    <col min="2" max="2" width="22.54296875" bestFit="1" customWidth="1"/>
    <col min="3" max="3" width="12.54296875" bestFit="1" customWidth="1"/>
    <col min="4" max="4" width="9.1796875" bestFit="1" customWidth="1"/>
    <col min="5" max="5" width="4.54296875" bestFit="1" customWidth="1"/>
    <col min="6" max="6" width="12.54296875" bestFit="1" customWidth="1"/>
    <col min="7" max="7" width="12.7265625" bestFit="1" customWidth="1"/>
    <col min="8" max="8" width="12.453125" bestFit="1" customWidth="1"/>
  </cols>
  <sheetData>
    <row r="3" spans="1:6" x14ac:dyDescent="0.35">
      <c r="A3" s="1" t="s">
        <v>116</v>
      </c>
      <c r="B3" s="1" t="s">
        <v>117</v>
      </c>
    </row>
    <row r="4" spans="1:6" x14ac:dyDescent="0.35">
      <c r="A4" s="1" t="s">
        <v>118</v>
      </c>
      <c r="B4" t="s">
        <v>119</v>
      </c>
      <c r="C4" t="s">
        <v>137</v>
      </c>
      <c r="D4" t="s">
        <v>120</v>
      </c>
      <c r="E4" t="s">
        <v>26</v>
      </c>
      <c r="F4" t="s">
        <v>121</v>
      </c>
    </row>
    <row r="5" spans="1:6" x14ac:dyDescent="0.35">
      <c r="A5" s="2" t="s">
        <v>67</v>
      </c>
      <c r="B5" s="3">
        <v>3</v>
      </c>
      <c r="C5" s="3">
        <v>3</v>
      </c>
      <c r="D5" s="3"/>
      <c r="E5" s="3"/>
      <c r="F5" s="3">
        <v>6</v>
      </c>
    </row>
    <row r="6" spans="1:6" x14ac:dyDescent="0.35">
      <c r="A6" s="2" t="s">
        <v>11</v>
      </c>
      <c r="B6" s="3">
        <v>6</v>
      </c>
      <c r="C6" s="3">
        <v>235</v>
      </c>
      <c r="D6" s="3">
        <v>2</v>
      </c>
      <c r="E6" s="3"/>
      <c r="F6" s="3">
        <v>243</v>
      </c>
    </row>
    <row r="7" spans="1:6" x14ac:dyDescent="0.35">
      <c r="A7" s="2" t="s">
        <v>26</v>
      </c>
      <c r="B7" s="3"/>
      <c r="C7" s="3">
        <v>65</v>
      </c>
      <c r="D7" s="3"/>
      <c r="E7" s="3">
        <v>13</v>
      </c>
      <c r="F7" s="3">
        <v>78</v>
      </c>
    </row>
    <row r="8" spans="1:6" x14ac:dyDescent="0.35">
      <c r="A8" s="2" t="s">
        <v>121</v>
      </c>
      <c r="B8" s="3">
        <v>9</v>
      </c>
      <c r="C8" s="3">
        <v>303</v>
      </c>
      <c r="D8" s="3">
        <v>2</v>
      </c>
      <c r="E8" s="3">
        <v>13</v>
      </c>
      <c r="F8" s="3">
        <v>327</v>
      </c>
    </row>
  </sheetData>
  <pageMargins left="0.7" right="0.7" top="0.75" bottom="0.75" header="0.3" footer="0.3"/>
  <pageSetup orientation="portrait" verticalDpi="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1E066-44A3-4A9B-86A3-843563AA94A3}">
  <dimension ref="A3:C8"/>
  <sheetViews>
    <sheetView workbookViewId="0">
      <selection activeCell="D21" sqref="D21"/>
    </sheetView>
  </sheetViews>
  <sheetFormatPr baseColWidth="10" defaultColWidth="11.453125" defaultRowHeight="14.5" x14ac:dyDescent="0.35"/>
  <cols>
    <col min="1" max="1" width="19" bestFit="1" customWidth="1"/>
    <col min="2" max="2" width="22.453125" bestFit="1" customWidth="1"/>
    <col min="3" max="3" width="12.54296875" bestFit="1" customWidth="1"/>
    <col min="4" max="4" width="12.7265625" bestFit="1" customWidth="1"/>
    <col min="5" max="5" width="12.453125" bestFit="1" customWidth="1"/>
    <col min="6" max="6" width="4.453125" bestFit="1" customWidth="1"/>
    <col min="7" max="7" width="9.1796875" bestFit="1" customWidth="1"/>
    <col min="8" max="8" width="12.453125" bestFit="1" customWidth="1"/>
    <col min="9" max="9" width="17.453125" bestFit="1" customWidth="1"/>
    <col min="10" max="10" width="6.26953125" bestFit="1" customWidth="1"/>
    <col min="11" max="11" width="9.26953125" bestFit="1" customWidth="1"/>
    <col min="12" max="12" width="11" bestFit="1" customWidth="1"/>
    <col min="13" max="13" width="14" bestFit="1" customWidth="1"/>
    <col min="14" max="14" width="12.453125" bestFit="1" customWidth="1"/>
  </cols>
  <sheetData>
    <row r="3" spans="1:3" x14ac:dyDescent="0.35">
      <c r="A3" s="1" t="s">
        <v>116</v>
      </c>
      <c r="B3" s="1" t="s">
        <v>117</v>
      </c>
    </row>
    <row r="4" spans="1:3" x14ac:dyDescent="0.35">
      <c r="A4" s="1" t="s">
        <v>118</v>
      </c>
      <c r="B4" t="s">
        <v>120</v>
      </c>
      <c r="C4" t="s">
        <v>121</v>
      </c>
    </row>
    <row r="5" spans="1:3" x14ac:dyDescent="0.35">
      <c r="A5" s="2" t="s">
        <v>11</v>
      </c>
      <c r="B5" s="3">
        <v>2</v>
      </c>
      <c r="C5" s="3">
        <v>2</v>
      </c>
    </row>
    <row r="6" spans="1:3" x14ac:dyDescent="0.35">
      <c r="A6" s="8">
        <v>318</v>
      </c>
      <c r="B6" s="3">
        <v>1</v>
      </c>
      <c r="C6" s="3">
        <v>1</v>
      </c>
    </row>
    <row r="7" spans="1:3" x14ac:dyDescent="0.35">
      <c r="A7" s="8">
        <v>319</v>
      </c>
      <c r="B7" s="3">
        <v>1</v>
      </c>
      <c r="C7" s="3">
        <v>1</v>
      </c>
    </row>
    <row r="8" spans="1:3" x14ac:dyDescent="0.35">
      <c r="A8" s="2" t="s">
        <v>121</v>
      </c>
      <c r="B8" s="3">
        <v>2</v>
      </c>
      <c r="C8" s="3">
        <v>2</v>
      </c>
    </row>
  </sheetData>
  <pageMargins left="0.7" right="0.7" top="0.75" bottom="0.75" header="0.3" footer="0.3"/>
  <pageSetup orientation="portrait" verticalDpi="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9F110-177B-46F6-B252-F0DA49E285A4}">
  <dimension ref="A2:G64"/>
  <sheetViews>
    <sheetView topLeftCell="B4" zoomScale="85" zoomScaleNormal="85" workbookViewId="0">
      <selection activeCell="F34" sqref="F34"/>
    </sheetView>
  </sheetViews>
  <sheetFormatPr baseColWidth="10" defaultColWidth="11.453125" defaultRowHeight="14.5" x14ac:dyDescent="0.35"/>
  <cols>
    <col min="1" max="1" width="38.1796875" bestFit="1" customWidth="1"/>
    <col min="2" max="2" width="60" bestFit="1" customWidth="1"/>
    <col min="3" max="4" width="12.81640625" customWidth="1"/>
  </cols>
  <sheetData>
    <row r="2" spans="1:7" x14ac:dyDescent="0.35">
      <c r="C2">
        <v>-184062</v>
      </c>
      <c r="D2" t="s">
        <v>138</v>
      </c>
      <c r="E2" t="s">
        <v>139</v>
      </c>
    </row>
    <row r="3" spans="1:7" x14ac:dyDescent="0.35">
      <c r="A3" s="1" t="s">
        <v>118</v>
      </c>
      <c r="B3" t="s">
        <v>140</v>
      </c>
      <c r="C3">
        <v>-184188</v>
      </c>
      <c r="D3" t="s">
        <v>141</v>
      </c>
      <c r="E3" t="s">
        <v>142</v>
      </c>
    </row>
    <row r="4" spans="1:7" x14ac:dyDescent="0.35">
      <c r="A4" s="2" t="s">
        <v>20</v>
      </c>
      <c r="B4" s="3">
        <v>27</v>
      </c>
      <c r="C4" s="3">
        <v>-184212</v>
      </c>
      <c r="D4" s="3" t="s">
        <v>143</v>
      </c>
      <c r="E4" t="s">
        <v>144</v>
      </c>
      <c r="F4" t="str">
        <f>E2</f>
        <v>MEDELLÍN</v>
      </c>
      <c r="G4">
        <f>GETPIVOTDATA(" Depto/Municipio donde ejerce la actividad económica",$A$3," Depto/Municipio donde ejerce la actividad económica","(184062) [05001] MEDELLÍN")+GETPIVOTDATA(" Depto/Municipio donde ejerce la actividad económica",$A$3," Depto/Municipio donde ejerce la actividad económica","(184061) [05] ANTIOQUIA")</f>
        <v>40</v>
      </c>
    </row>
    <row r="5" spans="1:7" x14ac:dyDescent="0.35">
      <c r="A5" s="2" t="s">
        <v>24</v>
      </c>
      <c r="B5" s="3">
        <v>16</v>
      </c>
      <c r="C5" s="3">
        <v>-184499</v>
      </c>
      <c r="D5" s="3" t="s">
        <v>145</v>
      </c>
      <c r="E5" t="s">
        <v>146</v>
      </c>
      <c r="F5" t="str">
        <f>E3</f>
        <v>BARRANQUILLA</v>
      </c>
      <c r="G5">
        <f>GETPIVOTDATA(" Depto/Municipio donde ejerce la actividad económica",$A$3," Depto/Municipio donde ejerce la actividad económica","(184188) [08001] BARRANQUILLA")</f>
        <v>16</v>
      </c>
    </row>
    <row r="6" spans="1:7" x14ac:dyDescent="0.35">
      <c r="A6" s="2" t="s">
        <v>21</v>
      </c>
      <c r="B6" s="3">
        <v>95</v>
      </c>
      <c r="C6" s="3">
        <v>-184558</v>
      </c>
      <c r="D6" s="3" t="s">
        <v>147</v>
      </c>
      <c r="E6" t="s">
        <v>148</v>
      </c>
      <c r="F6" t="str">
        <f t="shared" ref="F6:F13" si="0">E4</f>
        <v>BOGOTÁ</v>
      </c>
      <c r="G6">
        <f>GETPIVOTDATA(" Depto/Municipio donde ejerce la actividad económica",$A$3," Depto/Municipio donde ejerce la actividad económica","(184212) [11001] BOGOTÁ, D.C.")+GETPIVOTDATA(" Depto/Municipio donde ejerce la actividad económica",$A$3," Depto/Municipio donde ejerce la actividad económica","(184211) [11] BOGOTÁ, D. C.")</f>
        <v>108</v>
      </c>
    </row>
    <row r="7" spans="1:7" x14ac:dyDescent="0.35">
      <c r="A7" s="2" t="s">
        <v>16</v>
      </c>
      <c r="B7" s="3">
        <v>12</v>
      </c>
      <c r="C7" s="3">
        <v>-184725</v>
      </c>
      <c r="D7" s="3" t="s">
        <v>149</v>
      </c>
      <c r="E7" t="s">
        <v>150</v>
      </c>
      <c r="F7" t="str">
        <f t="shared" si="0"/>
        <v>MONTERÍA</v>
      </c>
      <c r="G7">
        <f>GETPIVOTDATA(" Depto/Municipio donde ejerce la actividad económica",$A$3," Depto/Municipio donde ejerce la actividad económica","(184499) [23001] MONTERÍA")</f>
        <v>12</v>
      </c>
    </row>
    <row r="8" spans="1:7" x14ac:dyDescent="0.35">
      <c r="A8" s="2" t="s">
        <v>23</v>
      </c>
      <c r="B8" s="3">
        <v>1</v>
      </c>
      <c r="C8" s="3">
        <v>-184763</v>
      </c>
      <c r="D8" s="3" t="s">
        <v>151</v>
      </c>
      <c r="E8" t="s">
        <v>152</v>
      </c>
      <c r="F8" t="str">
        <f t="shared" si="0"/>
        <v>FUNZA</v>
      </c>
      <c r="G8">
        <f>GETPIVOTDATA(" Depto/Municipio donde ejerce la actividad económica",$A$3," Depto/Municipio donde ejerce la actividad económica","(184558) [25286] FUNZA")</f>
        <v>1</v>
      </c>
    </row>
    <row r="9" spans="1:7" x14ac:dyDescent="0.35">
      <c r="A9" s="2" t="s">
        <v>13</v>
      </c>
      <c r="B9" s="3">
        <v>1</v>
      </c>
      <c r="C9" s="3">
        <v>-184783</v>
      </c>
      <c r="D9" s="3" t="s">
        <v>153</v>
      </c>
      <c r="E9" t="s">
        <v>154</v>
      </c>
      <c r="F9" t="str">
        <f t="shared" si="0"/>
        <v>MAICAO</v>
      </c>
      <c r="G9">
        <f>GETPIVOTDATA(" Depto/Municipio donde ejerce la actividad económica",$A$3," Depto/Municipio donde ejerce la actividad económica","(184725) [44430] MAICAO")</f>
        <v>1</v>
      </c>
    </row>
    <row r="10" spans="1:7" x14ac:dyDescent="0.35">
      <c r="A10" s="2" t="s">
        <v>22</v>
      </c>
      <c r="B10" s="3">
        <v>13</v>
      </c>
      <c r="C10" s="3">
        <v>-185090</v>
      </c>
      <c r="D10" s="3" t="s">
        <v>155</v>
      </c>
      <c r="E10" t="s">
        <v>156</v>
      </c>
      <c r="F10" t="str">
        <f t="shared" si="0"/>
        <v>VILLAVICENCIO</v>
      </c>
      <c r="G10">
        <f>GETPIVOTDATA(" Depto/Municipio donde ejerce la actividad económica",$A$3," Depto/Municipio donde ejerce la actividad económica","(184763) [50001] VILLAVICENCIO")</f>
        <v>13</v>
      </c>
    </row>
    <row r="11" spans="1:7" x14ac:dyDescent="0.35">
      <c r="A11" s="2" t="s">
        <v>10</v>
      </c>
      <c r="B11" s="3">
        <v>1</v>
      </c>
      <c r="C11" s="3">
        <v>-185122</v>
      </c>
      <c r="D11" s="3" t="s">
        <v>157</v>
      </c>
      <c r="E11" t="s">
        <v>158</v>
      </c>
      <c r="F11" t="str">
        <f t="shared" si="0"/>
        <v>PUERTO LÓPEZ</v>
      </c>
      <c r="G11">
        <f>GETPIVOTDATA(" Depto/Municipio donde ejerce la actividad económica",$A$3," Depto/Municipio donde ejerce la actividad económica","(184783) [50573] PUERTO LÓPEZ")</f>
        <v>1</v>
      </c>
    </row>
    <row r="12" spans="1:7" x14ac:dyDescent="0.35">
      <c r="A12" s="2" t="s">
        <v>25</v>
      </c>
      <c r="B12" s="3">
        <v>22</v>
      </c>
      <c r="C12" s="3">
        <v>-184732</v>
      </c>
      <c r="D12" s="3" t="s">
        <v>159</v>
      </c>
      <c r="E12" t="s">
        <v>160</v>
      </c>
      <c r="F12" t="str">
        <f t="shared" si="0"/>
        <v>CALI</v>
      </c>
      <c r="G12">
        <f>GETPIVOTDATA(" Depto/Municipio donde ejerce la actividad económica",$A$3," Depto/Municipio donde ejerce la actividad económica","(185090) [76001] CALI")</f>
        <v>22</v>
      </c>
    </row>
    <row r="13" spans="1:7" x14ac:dyDescent="0.35">
      <c r="A13" s="2" t="s">
        <v>18</v>
      </c>
      <c r="B13" s="3">
        <v>4</v>
      </c>
      <c r="C13" s="3">
        <v>-184702</v>
      </c>
      <c r="D13" s="3" t="s">
        <v>161</v>
      </c>
      <c r="E13" t="s">
        <v>162</v>
      </c>
      <c r="F13" t="str">
        <f t="shared" si="0"/>
        <v>SEVILLA</v>
      </c>
      <c r="G13">
        <f>GETPIVOTDATA(" Depto/Municipio donde ejerce la actividad económica",$A$3," Depto/Municipio donde ejerce la actividad económica","(185122) [76736] SEVILLA")</f>
        <v>4</v>
      </c>
    </row>
    <row r="14" spans="1:7" x14ac:dyDescent="0.35">
      <c r="A14" s="2" t="s">
        <v>127</v>
      </c>
      <c r="B14" s="3"/>
      <c r="C14" s="3">
        <v>-184358</v>
      </c>
      <c r="D14" s="3" t="s">
        <v>163</v>
      </c>
      <c r="E14" t="s">
        <v>164</v>
      </c>
      <c r="F14" t="str">
        <f t="shared" ref="F14:F21" si="1">E12</f>
        <v>SANTA MARTA</v>
      </c>
      <c r="G14">
        <f>GETPIVOTDATA(" Depto/Municipio donde ejerce la actividad económica",$A$3," Depto/Municipio donde ejerce la actividad económica","(184732) [47001] SANTA MARTA")</f>
        <v>9</v>
      </c>
    </row>
    <row r="15" spans="1:7" x14ac:dyDescent="0.35">
      <c r="A15" s="2" t="s">
        <v>27</v>
      </c>
      <c r="B15" s="3">
        <v>9</v>
      </c>
      <c r="C15" s="3">
        <v>-184629</v>
      </c>
      <c r="D15" s="3" t="s">
        <v>165</v>
      </c>
      <c r="E15" t="s">
        <v>166</v>
      </c>
      <c r="F15" t="str">
        <f t="shared" si="1"/>
        <v>PITALITO</v>
      </c>
      <c r="G15">
        <f>GETPIVOTDATA(" Depto/Municipio donde ejerce la actividad económica",$A$3," Depto/Municipio donde ejerce la actividad económica","(184702) [41551] PITALITO")</f>
        <v>2</v>
      </c>
    </row>
    <row r="16" spans="1:7" x14ac:dyDescent="0.35">
      <c r="A16" s="2" t="s">
        <v>29</v>
      </c>
      <c r="B16" s="3">
        <v>2</v>
      </c>
      <c r="C16">
        <v>-184440</v>
      </c>
      <c r="D16" s="3" t="s">
        <v>167</v>
      </c>
      <c r="E16" t="s">
        <v>168</v>
      </c>
      <c r="F16" t="str">
        <f t="shared" si="1"/>
        <v>SOGAMOSO</v>
      </c>
      <c r="G16">
        <f>GETPIVOTDATA(" Depto/Municipio donde ejerce la actividad económica",$A$3," Depto/Municipio donde ejerce la actividad económica","(184358) [15759] SOGAMOSO")</f>
        <v>4</v>
      </c>
    </row>
    <row r="17" spans="1:7" x14ac:dyDescent="0.35">
      <c r="A17" s="2" t="s">
        <v>30</v>
      </c>
      <c r="B17" s="3">
        <v>4</v>
      </c>
      <c r="C17">
        <v>-184804</v>
      </c>
      <c r="D17" s="3" t="s">
        <v>169</v>
      </c>
      <c r="E17" t="s">
        <v>170</v>
      </c>
      <c r="F17" t="str">
        <f t="shared" si="1"/>
        <v>TOCAIMA</v>
      </c>
      <c r="G17">
        <f>GETPIVOTDATA(" Depto/Municipio donde ejerce la actividad económica",$A$3," Depto/Municipio donde ejerce la actividad económica","(184629) [25815] TOCAIMA")</f>
        <v>6</v>
      </c>
    </row>
    <row r="18" spans="1:7" x14ac:dyDescent="0.35">
      <c r="A18" s="2" t="s">
        <v>31</v>
      </c>
      <c r="B18" s="3">
        <v>6</v>
      </c>
      <c r="C18">
        <v>-184201</v>
      </c>
      <c r="D18" s="3" t="s">
        <v>171</v>
      </c>
      <c r="E18" t="s">
        <v>172</v>
      </c>
      <c r="F18" t="str">
        <f t="shared" si="1"/>
        <v>EL TAMBO</v>
      </c>
      <c r="G18">
        <f>GETPIVOTDATA(" Depto/Municipio donde ejerce la actividad económica",$A$3," Depto/Municipio donde ejerce la actividad económica","(184440) [19256] EL TAMBO")</f>
        <v>1</v>
      </c>
    </row>
    <row r="19" spans="1:7" x14ac:dyDescent="0.35">
      <c r="A19" s="2" t="s">
        <v>32</v>
      </c>
      <c r="B19" s="3">
        <v>1</v>
      </c>
      <c r="C19">
        <v>-184387</v>
      </c>
      <c r="D19" s="3" t="s">
        <v>173</v>
      </c>
      <c r="E19" t="s">
        <v>174</v>
      </c>
      <c r="F19" t="str">
        <f t="shared" si="1"/>
        <v>CÓRDOBA</v>
      </c>
      <c r="G19">
        <f>GETPIVOTDATA(" Depto/Municipio donde ejerce la actividad económica",$A$3," Depto/Municipio donde ejerce la actividad económica","(184804) [52215] CÓRDOBA")</f>
        <v>1</v>
      </c>
    </row>
    <row r="20" spans="1:7" x14ac:dyDescent="0.35">
      <c r="A20" s="2" t="s">
        <v>33</v>
      </c>
      <c r="B20" s="3">
        <v>1</v>
      </c>
      <c r="C20">
        <v>-184545</v>
      </c>
      <c r="D20" s="3" t="s">
        <v>175</v>
      </c>
      <c r="E20" t="s">
        <v>176</v>
      </c>
      <c r="F20" t="str">
        <f t="shared" si="1"/>
        <v>PUERTO COLOMBIA</v>
      </c>
      <c r="G20">
        <f>GETPIVOTDATA(" Depto/Municipio donde ejerce la actividad económica",$A$3," Depto/Municipio donde ejerce la actividad económica","(184201) [08573] PUERTO COLOMBIA")</f>
        <v>1</v>
      </c>
    </row>
    <row r="21" spans="1:7" x14ac:dyDescent="0.35">
      <c r="A21" s="2" t="s">
        <v>34</v>
      </c>
      <c r="B21" s="3">
        <v>1</v>
      </c>
      <c r="C21">
        <v>-184977</v>
      </c>
      <c r="D21" s="3" t="s">
        <v>177</v>
      </c>
      <c r="E21" t="s">
        <v>178</v>
      </c>
      <c r="F21" t="str">
        <f t="shared" si="1"/>
        <v>ANSERMA</v>
      </c>
      <c r="G21">
        <f>GETPIVOTDATA(" Depto/Municipio donde ejerce la actividad económica",$A$3," Depto/Municipio donde ejerce la actividad económica","(184387) [17042] ANSERMA")</f>
        <v>1</v>
      </c>
    </row>
    <row r="22" spans="1:7" x14ac:dyDescent="0.35">
      <c r="A22" s="2" t="s">
        <v>35</v>
      </c>
      <c r="B22" s="3">
        <v>1</v>
      </c>
      <c r="D22" s="3"/>
      <c r="F22" t="str">
        <f>E20</f>
        <v>CHÍA</v>
      </c>
      <c r="G22">
        <f>GETPIVOTDATA(" Depto/Municipio donde ejerce la actividad económica",$A$3," Depto/Municipio donde ejerce la actividad económica","(184545) [25175] CHÍA")</f>
        <v>1</v>
      </c>
    </row>
    <row r="23" spans="1:7" x14ac:dyDescent="0.35">
      <c r="A23" s="2" t="s">
        <v>36</v>
      </c>
      <c r="B23" s="3">
        <v>1</v>
      </c>
      <c r="C23">
        <v>-184933</v>
      </c>
      <c r="D23" s="3" t="s">
        <v>179</v>
      </c>
      <c r="E23" t="s">
        <v>180</v>
      </c>
      <c r="F23" t="str">
        <f>E21</f>
        <v>MÁLAGA</v>
      </c>
      <c r="G23">
        <f>GETPIVOTDATA(" Depto/Municipio donde ejerce la actividad económica",$A$3," Depto/Municipio donde ejerce la actividad económica","(184977) [68432] MÁLAGA")</f>
        <v>2</v>
      </c>
    </row>
    <row r="24" spans="1:7" x14ac:dyDescent="0.35">
      <c r="A24" s="2" t="s">
        <v>37</v>
      </c>
      <c r="B24" s="3">
        <v>2</v>
      </c>
      <c r="C24">
        <v>-184261</v>
      </c>
      <c r="D24" s="3" t="s">
        <v>181</v>
      </c>
      <c r="E24" t="s">
        <v>182</v>
      </c>
      <c r="F24" t="s">
        <v>180</v>
      </c>
      <c r="G24">
        <f>GETPIVOTDATA(" Depto/Municipio donde ejerce la actividad económica",$A$3," Depto/Municipio donde ejerce la actividad económica","(184933) [68081] BARRANCABERMEJA")</f>
        <v>3</v>
      </c>
    </row>
    <row r="25" spans="1:7" x14ac:dyDescent="0.35">
      <c r="A25" s="2" t="s">
        <v>38</v>
      </c>
      <c r="B25" s="3">
        <v>13</v>
      </c>
      <c r="C25">
        <v>-185133</v>
      </c>
      <c r="D25" s="3" t="s">
        <v>183</v>
      </c>
      <c r="E25" t="s">
        <v>184</v>
      </c>
      <c r="F25" t="str">
        <f t="shared" ref="F25:F34" si="2">E24</f>
        <v>TUNJA</v>
      </c>
      <c r="G25">
        <f>GETPIVOTDATA(" Depto/Municipio donde ejerce la actividad económica",$A$3," Depto/Municipio donde ejerce la actividad económica","(184261) [15001] TUNJA")</f>
        <v>12</v>
      </c>
    </row>
    <row r="26" spans="1:7" x14ac:dyDescent="0.35">
      <c r="A26" s="2" t="s">
        <v>40</v>
      </c>
      <c r="B26" s="3">
        <v>13</v>
      </c>
      <c r="C26">
        <v>-184385</v>
      </c>
      <c r="D26" s="3" t="s">
        <v>185</v>
      </c>
      <c r="E26" t="s">
        <v>186</v>
      </c>
      <c r="F26" t="str">
        <f t="shared" si="2"/>
        <v>ARAUCA</v>
      </c>
      <c r="G26">
        <f>GETPIVOTDATA(" Depto/Municipio donde ejerce la actividad económica",$A$3," Depto/Municipio donde ejerce la actividad económica","(185133) [81001] ARAUCA")</f>
        <v>1</v>
      </c>
    </row>
    <row r="27" spans="1:7" x14ac:dyDescent="0.35">
      <c r="A27" s="2" t="s">
        <v>41</v>
      </c>
      <c r="B27" s="3">
        <v>3</v>
      </c>
      <c r="C27">
        <v>-184214</v>
      </c>
      <c r="D27" s="3" t="s">
        <v>187</v>
      </c>
      <c r="E27" t="s">
        <v>188</v>
      </c>
      <c r="F27" t="str">
        <f t="shared" si="2"/>
        <v>MANIZALES</v>
      </c>
      <c r="G27">
        <f>GETPIVOTDATA(" Depto/Municipio donde ejerce la actividad económica",$A$3," Depto/Municipio donde ejerce la actividad económica","(184385) [17001] MANIZALES")</f>
        <v>4</v>
      </c>
    </row>
    <row r="28" spans="1:7" x14ac:dyDescent="0.35">
      <c r="A28" s="2" t="s">
        <v>42</v>
      </c>
      <c r="B28" s="3">
        <v>12</v>
      </c>
      <c r="C28">
        <v>-184194</v>
      </c>
      <c r="D28" s="3" t="s">
        <v>189</v>
      </c>
      <c r="E28" t="s">
        <v>190</v>
      </c>
      <c r="F28" t="str">
        <f t="shared" si="2"/>
        <v>CARTAGENA DE INDIAS</v>
      </c>
      <c r="G28">
        <f>GETPIVOTDATA(" Depto/Municipio donde ejerce la actividad económica",$A$3," Depto/Municipio donde ejerce la actividad económica","(184214) [13001] CARTAGENA DE INDIAS")</f>
        <v>5</v>
      </c>
    </row>
    <row r="29" spans="1:7" x14ac:dyDescent="0.35">
      <c r="A29" s="2" t="s">
        <v>43</v>
      </c>
      <c r="B29" s="3">
        <v>1</v>
      </c>
      <c r="C29">
        <v>-184820</v>
      </c>
      <c r="D29" s="3" t="s">
        <v>191</v>
      </c>
      <c r="E29" t="s">
        <v>192</v>
      </c>
      <c r="F29" t="str">
        <f t="shared" si="2"/>
        <v xml:space="preserve"> LURUACO</v>
      </c>
      <c r="G29">
        <f>GETPIVOTDATA(" Depto/Municipio donde ejerce la actividad económica",$A$3," Depto/Municipio donde ejerce la actividad económica","(184820) [52356] IPIALES")</f>
        <v>1</v>
      </c>
    </row>
    <row r="30" spans="1:7" x14ac:dyDescent="0.35">
      <c r="A30" s="2" t="s">
        <v>44</v>
      </c>
      <c r="B30" s="3">
        <v>4</v>
      </c>
      <c r="C30">
        <v>-184926</v>
      </c>
      <c r="D30" s="3" t="s">
        <v>193</v>
      </c>
      <c r="E30" t="s">
        <v>194</v>
      </c>
      <c r="F30" t="str">
        <f t="shared" si="2"/>
        <v>IPIALES</v>
      </c>
      <c r="G30">
        <f>GETPIVOTDATA(" Depto/Municipio donde ejerce la actividad económica",$A$3," Depto/Municipio donde ejerce la actividad económica","(184820) [52356] IPIALES")</f>
        <v>1</v>
      </c>
    </row>
    <row r="31" spans="1:7" x14ac:dyDescent="0.35">
      <c r="A31" s="2" t="s">
        <v>45</v>
      </c>
      <c r="B31" s="3">
        <v>5</v>
      </c>
      <c r="C31">
        <v>-184080</v>
      </c>
      <c r="D31" s="3" t="s">
        <v>195</v>
      </c>
      <c r="E31" t="s">
        <v>196</v>
      </c>
      <c r="F31" t="str">
        <f t="shared" si="2"/>
        <v>SANTANDER</v>
      </c>
      <c r="G31">
        <f>GETPIVOTDATA(" Depto/Municipio donde ejerce la actividad económica",$A$3," Depto/Municipio donde ejerce la actividad económica","(184926) [68] SANTANDER")</f>
        <v>9</v>
      </c>
    </row>
    <row r="32" spans="1:7" x14ac:dyDescent="0.35">
      <c r="A32" s="2" t="s">
        <v>46</v>
      </c>
      <c r="B32" s="3">
        <v>1</v>
      </c>
      <c r="C32">
        <v>-184616</v>
      </c>
      <c r="D32" s="3" t="s">
        <v>197</v>
      </c>
      <c r="E32" t="s">
        <v>198</v>
      </c>
      <c r="F32" t="str">
        <f t="shared" si="2"/>
        <v>BELLO</v>
      </c>
      <c r="G32">
        <f>GETPIVOTDATA(" Depto/Municipio donde ejerce la actividad económica",$A$3," Depto/Municipio donde ejerce la actividad económica","(184080) [05088] BELLO")</f>
        <v>1</v>
      </c>
    </row>
    <row r="33" spans="1:7" x14ac:dyDescent="0.35">
      <c r="A33" s="2" t="s">
        <v>47</v>
      </c>
      <c r="B33" s="3">
        <v>1</v>
      </c>
      <c r="C33">
        <v>-185061</v>
      </c>
      <c r="D33" s="3" t="s">
        <v>199</v>
      </c>
      <c r="E33" t="s">
        <v>200</v>
      </c>
      <c r="F33" t="str">
        <f t="shared" si="2"/>
        <v>SOACHA</v>
      </c>
      <c r="G33">
        <f>GETPIVOTDATA(" Depto/Municipio donde ejerce la actividad económica",$A$3," Depto/Municipio donde ejerce la actividad económica","(184616) [25754] SOACHA")</f>
        <v>2</v>
      </c>
    </row>
    <row r="34" spans="1:7" x14ac:dyDescent="0.35">
      <c r="A34" s="2" t="s">
        <v>48</v>
      </c>
      <c r="B34" s="3">
        <v>9</v>
      </c>
      <c r="C34">
        <v>-184825</v>
      </c>
      <c r="D34" s="3" t="s">
        <v>201</v>
      </c>
      <c r="E34" t="s">
        <v>202</v>
      </c>
      <c r="F34" t="str">
        <f t="shared" si="2"/>
        <v>GUAMO</v>
      </c>
      <c r="G34">
        <f>GETPIVOTDATA(" Depto/Municipio donde ejerce la actividad económica",$A$3," Depto/Municipio donde ejerce la actividad económica","(185061) [73319] GUAMO")</f>
        <v>1</v>
      </c>
    </row>
    <row r="35" spans="1:7" x14ac:dyDescent="0.35">
      <c r="A35" s="2" t="s">
        <v>49</v>
      </c>
      <c r="B35" s="3">
        <v>1</v>
      </c>
      <c r="F35" t="s">
        <v>203</v>
      </c>
      <c r="G35">
        <f>GETPIVOTDATA(" Depto/Municipio donde ejerce la actividad económica",$A$3," Depto/Municipio donde ejerce la actividad económica","(184340) [15638] SÁCHICA")</f>
        <v>1</v>
      </c>
    </row>
    <row r="36" spans="1:7" x14ac:dyDescent="0.35">
      <c r="A36" s="2" t="s">
        <v>50</v>
      </c>
      <c r="B36" s="3">
        <v>2</v>
      </c>
      <c r="F36" t="s">
        <v>204</v>
      </c>
      <c r="G36">
        <f>GETPIVOTDATA(" Depto/Municipio donde ejerce la actividad económica",$A$3," Depto/Municipio donde ejerce la actividad económica","(184795) [52022] ALDANA")</f>
        <v>1</v>
      </c>
    </row>
    <row r="37" spans="1:7" x14ac:dyDescent="0.35">
      <c r="A37" s="2" t="s">
        <v>51</v>
      </c>
      <c r="B37" s="3">
        <v>1</v>
      </c>
      <c r="F37" t="s">
        <v>205</v>
      </c>
      <c r="G37">
        <f>GETPIVOTDATA(" Depto/Municipio donde ejerce la actividad económica",$A$3," Depto/Municipio donde ejerce la actividad económica","(184858) [54001] CÚCUTA")</f>
        <v>1</v>
      </c>
    </row>
    <row r="38" spans="1:7" x14ac:dyDescent="0.35">
      <c r="A38" s="2" t="s">
        <v>55</v>
      </c>
      <c r="B38" s="3">
        <v>1</v>
      </c>
      <c r="F38" t="s">
        <v>206</v>
      </c>
      <c r="G38">
        <f>GETPIVOTDATA(" Depto/Municipio donde ejerce la actividad económica",$A$3," Depto/Municipio donde ejerce la actividad económica","(184091) [05142] CARACOLÍ")</f>
        <v>1</v>
      </c>
    </row>
    <row r="39" spans="1:7" x14ac:dyDescent="0.35">
      <c r="A39" s="2" t="s">
        <v>56</v>
      </c>
      <c r="B39" s="3">
        <v>1</v>
      </c>
      <c r="F39" t="s">
        <v>207</v>
      </c>
      <c r="G39">
        <f>GETPIVOTDATA(" Depto/Municipio donde ejerce la actividad económica",$A$3," Depto/Municipio donde ejerce la actividad económica","(185135) [81220] CRAVO NORTE")</f>
        <v>1</v>
      </c>
    </row>
    <row r="40" spans="1:7" x14ac:dyDescent="0.35">
      <c r="A40" s="2" t="s">
        <v>57</v>
      </c>
      <c r="B40" s="3">
        <v>1</v>
      </c>
      <c r="F40" t="s">
        <v>208</v>
      </c>
      <c r="G40">
        <f>GETPIVOTDATA(" Depto/Municipio donde ejerce la actividad económica",$A$3," Depto/Municipio donde ejerce la actividad económica","(184473) [20001] VALLEDUPAR")</f>
        <v>1</v>
      </c>
    </row>
    <row r="41" spans="1:7" x14ac:dyDescent="0.35">
      <c r="A41" s="2" t="s">
        <v>58</v>
      </c>
      <c r="B41" s="3">
        <v>1</v>
      </c>
      <c r="F41" t="s">
        <v>209</v>
      </c>
      <c r="G41">
        <f>GETPIVOTDATA(" Depto/Municipio donde ejerce la actividad económica",$A$3," Depto/Municipio donde ejerce la actividad económica","(184791) [50711] VISTAHERMOSA")</f>
        <v>1</v>
      </c>
    </row>
    <row r="42" spans="1:7" x14ac:dyDescent="0.35">
      <c r="A42" s="2" t="s">
        <v>59</v>
      </c>
      <c r="B42" s="3">
        <v>1</v>
      </c>
      <c r="F42" t="s">
        <v>210</v>
      </c>
      <c r="G42">
        <f>GETPIVOTDATA(" Depto/Municipio donde ejerce la actividad económica",$A$3," Depto/Municipio donde ejerce la actividad económica","(184427) [18785] SOLITA")</f>
        <v>1</v>
      </c>
    </row>
    <row r="43" spans="1:7" x14ac:dyDescent="0.35">
      <c r="A43" s="2" t="s">
        <v>60</v>
      </c>
      <c r="B43" s="3">
        <v>1</v>
      </c>
      <c r="F43" t="s">
        <v>211</v>
      </c>
      <c r="G43">
        <f>GETPIVOTDATA(" Depto/Municipio donde ejerce la actividad económica",$A$3," Depto/Municipio donde ejerce la actividad económica","(184386) [17013] AGUADAS")</f>
        <v>1</v>
      </c>
    </row>
    <row r="44" spans="1:7" x14ac:dyDescent="0.35">
      <c r="A44" s="2" t="s">
        <v>61</v>
      </c>
      <c r="B44" s="3">
        <v>1</v>
      </c>
      <c r="F44" t="s">
        <v>212</v>
      </c>
      <c r="G44">
        <f>GETPIVOTDATA(" Depto/Municipio donde ejerce la actividad económica",$A$3," Depto/Municipio donde ejerce la actividad económica","(184678) [41001] NEIVA")</f>
        <v>1</v>
      </c>
    </row>
    <row r="45" spans="1:7" x14ac:dyDescent="0.35">
      <c r="A45" s="2" t="s">
        <v>62</v>
      </c>
      <c r="B45" s="3">
        <v>1</v>
      </c>
    </row>
    <row r="46" spans="1:7" x14ac:dyDescent="0.35">
      <c r="A46" s="2" t="s">
        <v>63</v>
      </c>
      <c r="B46" s="3">
        <v>1</v>
      </c>
    </row>
    <row r="47" spans="1:7" x14ac:dyDescent="0.35">
      <c r="A47" s="2" t="s">
        <v>64</v>
      </c>
      <c r="B47" s="3">
        <v>1</v>
      </c>
    </row>
    <row r="48" spans="1:7" x14ac:dyDescent="0.35">
      <c r="A48" s="2" t="s">
        <v>65</v>
      </c>
      <c r="B48" s="3">
        <v>1</v>
      </c>
    </row>
    <row r="49" spans="1:2" x14ac:dyDescent="0.35">
      <c r="A49" s="2" t="s">
        <v>66</v>
      </c>
      <c r="B49" s="3">
        <v>2</v>
      </c>
    </row>
    <row r="50" spans="1:2" x14ac:dyDescent="0.35">
      <c r="A50" s="2" t="s">
        <v>68</v>
      </c>
      <c r="B50" s="3">
        <v>1</v>
      </c>
    </row>
    <row r="51" spans="1:2" x14ac:dyDescent="0.35">
      <c r="A51" s="2" t="s">
        <v>69</v>
      </c>
      <c r="B51" s="3">
        <v>1</v>
      </c>
    </row>
    <row r="52" spans="1:2" x14ac:dyDescent="0.35">
      <c r="A52" s="2" t="s">
        <v>71</v>
      </c>
      <c r="B52" s="3">
        <v>4</v>
      </c>
    </row>
    <row r="53" spans="1:2" x14ac:dyDescent="0.35">
      <c r="A53" s="2" t="s">
        <v>73</v>
      </c>
      <c r="B53" s="3">
        <v>1</v>
      </c>
    </row>
    <row r="54" spans="1:2" x14ac:dyDescent="0.35">
      <c r="A54" s="2" t="s">
        <v>74</v>
      </c>
      <c r="B54" s="3">
        <v>1</v>
      </c>
    </row>
    <row r="55" spans="1:2" x14ac:dyDescent="0.35">
      <c r="A55" s="2" t="s">
        <v>75</v>
      </c>
      <c r="B55" s="3">
        <v>1</v>
      </c>
    </row>
    <row r="56" spans="1:2" x14ac:dyDescent="0.35">
      <c r="A56" s="2" t="s">
        <v>76</v>
      </c>
      <c r="B56" s="3">
        <v>1</v>
      </c>
    </row>
    <row r="57" spans="1:2" x14ac:dyDescent="0.35">
      <c r="A57" s="2" t="s">
        <v>86</v>
      </c>
      <c r="B57" s="3">
        <v>1</v>
      </c>
    </row>
    <row r="58" spans="1:2" x14ac:dyDescent="0.35">
      <c r="A58" s="2" t="s">
        <v>87</v>
      </c>
      <c r="B58" s="3">
        <v>4</v>
      </c>
    </row>
    <row r="59" spans="1:2" x14ac:dyDescent="0.35">
      <c r="A59" s="2" t="s">
        <v>88</v>
      </c>
      <c r="B59" s="3">
        <v>1</v>
      </c>
    </row>
    <row r="60" spans="1:2" x14ac:dyDescent="0.35">
      <c r="A60" s="2" t="s">
        <v>89</v>
      </c>
      <c r="B60" s="3">
        <v>1</v>
      </c>
    </row>
    <row r="61" spans="1:2" x14ac:dyDescent="0.35">
      <c r="A61" s="2" t="s">
        <v>91</v>
      </c>
      <c r="B61" s="3">
        <v>1</v>
      </c>
    </row>
    <row r="62" spans="1:2" x14ac:dyDescent="0.35">
      <c r="A62" s="2" t="s">
        <v>92</v>
      </c>
      <c r="B62" s="3">
        <v>1</v>
      </c>
    </row>
    <row r="63" spans="1:2" x14ac:dyDescent="0.35">
      <c r="A63" s="2" t="s">
        <v>100</v>
      </c>
      <c r="B63" s="3">
        <v>1</v>
      </c>
    </row>
    <row r="64" spans="1:2" x14ac:dyDescent="0.35">
      <c r="A64" s="2" t="s">
        <v>121</v>
      </c>
      <c r="B64" s="3">
        <v>319</v>
      </c>
    </row>
  </sheetData>
  <pageMargins left="0.7" right="0.7" top="0.75" bottom="0.75" header="0.3" footer="0.3"/>
  <pageSetup orientation="portrait" verticalDpi="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e44ae8cb-7cc4-42de-b8c3-d47db75571d9">
      <UserInfo>
        <DisplayName>Tito Alberto Nuncira Gacharna</DisplayName>
        <AccountId>26351</AccountId>
        <AccountType/>
      </UserInfo>
      <UserInfo>
        <DisplayName>Alvaro Jose Anaya Mendoza</DisplayName>
        <AccountId>26621</AccountId>
        <AccountType/>
      </UserInfo>
      <UserInfo>
        <DisplayName>Magda del Pilar Santa Fajardo</DisplayName>
        <AccountId>17167</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993E6CAA1EF514391E96796C559588D" ma:contentTypeVersion="12" ma:contentTypeDescription="Crear nuevo documento." ma:contentTypeScope="" ma:versionID="d7e0898e484da080d2ecfc20a358f62c">
  <xsd:schema xmlns:xsd="http://www.w3.org/2001/XMLSchema" xmlns:xs="http://www.w3.org/2001/XMLSchema" xmlns:p="http://schemas.microsoft.com/office/2006/metadata/properties" xmlns:ns3="5c899b6b-015b-4703-a516-d526d37ebfed" xmlns:ns4="e44ae8cb-7cc4-42de-b8c3-d47db75571d9" targetNamespace="http://schemas.microsoft.com/office/2006/metadata/properties" ma:root="true" ma:fieldsID="2e1196e196568500f2fe866afceb4b4f" ns3:_="" ns4:_="">
    <xsd:import namespace="5c899b6b-015b-4703-a516-d526d37ebfed"/>
    <xsd:import namespace="e44ae8cb-7cc4-42de-b8c3-d47db75571d9"/>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899b6b-015b-4703-a516-d526d37ebf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4ae8cb-7cc4-42de-b8c3-d47db75571d9"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B9FA30-C449-4B65-B09D-F3FA5B725AC5}">
  <ds:schemaRefs>
    <ds:schemaRef ds:uri="http://schemas.microsoft.com/sharepoint/v3/contenttype/forms"/>
  </ds:schemaRefs>
</ds:datastoreItem>
</file>

<file path=customXml/itemProps2.xml><?xml version="1.0" encoding="utf-8"?>
<ds:datastoreItem xmlns:ds="http://schemas.openxmlformats.org/officeDocument/2006/customXml" ds:itemID="{EE8E51F3-BD0C-43C2-9198-F8A29895E51D}">
  <ds:schemaRefs>
    <ds:schemaRef ds:uri="http://purl.org/dc/terms/"/>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e44ae8cb-7cc4-42de-b8c3-d47db75571d9"/>
    <ds:schemaRef ds:uri="5c899b6b-015b-4703-a516-d526d37ebfed"/>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07065C53-172C-4C6E-9D95-67712FB736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899b6b-015b-4703-a516-d526d37ebfed"/>
    <ds:schemaRef ds:uri="e44ae8cb-7cc4-42de-b8c3-d47db75571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Hoja1</vt:lpstr>
      <vt:lpstr>Dashboard</vt:lpstr>
      <vt:lpstr>ControlAdjuntos</vt:lpstr>
      <vt:lpstr>PRV</vt:lpstr>
      <vt:lpstr>Hoja2</vt:lpstr>
      <vt:lpstr>Estado General</vt:lpstr>
      <vt:lpstr>EstadoxResponsable</vt:lpstr>
      <vt:lpstr>Proximas a vencer</vt:lpstr>
      <vt:lpstr>Geografica</vt:lpstr>
      <vt:lpstr>Ingreso</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Nicolas Molano Alvarado</dc:creator>
  <cp:keywords/>
  <dc:description/>
  <cp:lastModifiedBy>Sandra Orjuela Mendez</cp:lastModifiedBy>
  <cp:revision/>
  <cp:lastPrinted>2021-06-16T01:45:40Z</cp:lastPrinted>
  <dcterms:created xsi:type="dcterms:W3CDTF">2021-05-26T19:31:42Z</dcterms:created>
  <dcterms:modified xsi:type="dcterms:W3CDTF">2021-06-16T02:34:06Z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0x0101001993E6CAA1EF514391E96796C559588D</vt:lpwstr>
  </property>
</Properties>
</file>